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302087\Desktop\New folder (2)\"/>
    </mc:Choice>
  </mc:AlternateContent>
  <xr:revisionPtr revIDLastSave="0" documentId="8_{D09B5FBC-499E-4A36-9329-CC6CA7F16E20}" xr6:coauthVersionLast="47" xr6:coauthVersionMax="47" xr10:uidLastSave="{00000000-0000-0000-0000-000000000000}"/>
  <bookViews>
    <workbookView xWindow="-120" yWindow="-120" windowWidth="25440" windowHeight="15390" activeTab="8" xr2:uid="{C51A5B04-F931-4C15-BC81-4B715D541CC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1" i="9" l="1"/>
  <c r="U251" i="9" s="1"/>
  <c r="L250" i="9"/>
  <c r="M250" i="9" s="1"/>
  <c r="N250" i="9" s="1"/>
  <c r="O250" i="9" s="1"/>
  <c r="H250" i="9"/>
  <c r="J250" i="9" s="1"/>
  <c r="L249" i="9"/>
  <c r="M249" i="9" s="1"/>
  <c r="N249" i="9" s="1"/>
  <c r="H249" i="9"/>
  <c r="J249" i="9" s="1"/>
  <c r="L248" i="9"/>
  <c r="M248" i="9" s="1"/>
  <c r="N248" i="9" s="1"/>
  <c r="H248" i="9"/>
  <c r="J248" i="9" s="1"/>
  <c r="L247" i="9"/>
  <c r="M247" i="9" s="1"/>
  <c r="N247" i="9" s="1"/>
  <c r="H247" i="9"/>
  <c r="J247" i="9" s="1"/>
  <c r="N246" i="9"/>
  <c r="L246" i="9"/>
  <c r="M246" i="9" s="1"/>
  <c r="H246" i="9"/>
  <c r="J246" i="9" s="1"/>
  <c r="O245" i="9"/>
  <c r="N245" i="9"/>
  <c r="L245" i="9"/>
  <c r="M245" i="9" s="1"/>
  <c r="H245" i="9"/>
  <c r="J245" i="9" s="1"/>
  <c r="N244" i="9"/>
  <c r="O244" i="9" s="1"/>
  <c r="L244" i="9"/>
  <c r="M244" i="9" s="1"/>
  <c r="H244" i="9"/>
  <c r="J244" i="9" s="1"/>
  <c r="L243" i="9"/>
  <c r="M243" i="9" s="1"/>
  <c r="N243" i="9" s="1"/>
  <c r="H243" i="9"/>
  <c r="J243" i="9" s="1"/>
  <c r="L242" i="9"/>
  <c r="M242" i="9" s="1"/>
  <c r="N242" i="9" s="1"/>
  <c r="H242" i="9"/>
  <c r="J242" i="9" s="1"/>
  <c r="L241" i="9"/>
  <c r="M241" i="9" s="1"/>
  <c r="N241" i="9" s="1"/>
  <c r="H241" i="9"/>
  <c r="J241" i="9" s="1"/>
  <c r="N240" i="9"/>
  <c r="L240" i="9"/>
  <c r="M240" i="9" s="1"/>
  <c r="H240" i="9"/>
  <c r="J240" i="9" s="1"/>
  <c r="P239" i="9"/>
  <c r="L239" i="9"/>
  <c r="M239" i="9" s="1"/>
  <c r="N239" i="9" s="1"/>
  <c r="O239" i="9" s="1"/>
  <c r="H239" i="9"/>
  <c r="J239" i="9" s="1"/>
  <c r="N238" i="9"/>
  <c r="O238" i="9" s="1"/>
  <c r="M238" i="9"/>
  <c r="L238" i="9"/>
  <c r="H238" i="9"/>
  <c r="J238" i="9" s="1"/>
  <c r="M237" i="9"/>
  <c r="N237" i="9" s="1"/>
  <c r="L237" i="9"/>
  <c r="H237" i="9"/>
  <c r="J237" i="9" s="1"/>
  <c r="L236" i="9"/>
  <c r="M236" i="9" s="1"/>
  <c r="N236" i="9" s="1"/>
  <c r="H236" i="9"/>
  <c r="J236" i="9" s="1"/>
  <c r="M235" i="9"/>
  <c r="N235" i="9" s="1"/>
  <c r="L235" i="9"/>
  <c r="H235" i="9"/>
  <c r="J235" i="9" s="1"/>
  <c r="M234" i="9"/>
  <c r="N234" i="9" s="1"/>
  <c r="L234" i="9"/>
  <c r="H234" i="9"/>
  <c r="J234" i="9" s="1"/>
  <c r="M233" i="9"/>
  <c r="N233" i="9" s="1"/>
  <c r="L233" i="9"/>
  <c r="H233" i="9"/>
  <c r="J233" i="9" s="1"/>
  <c r="L232" i="9"/>
  <c r="M232" i="9" s="1"/>
  <c r="N232" i="9" s="1"/>
  <c r="H232" i="9"/>
  <c r="J232" i="9" s="1"/>
  <c r="L231" i="9"/>
  <c r="M231" i="9" s="1"/>
  <c r="N231" i="9" s="1"/>
  <c r="H231" i="9"/>
  <c r="J231" i="9" s="1"/>
  <c r="L230" i="9"/>
  <c r="M230" i="9" s="1"/>
  <c r="N230" i="9" s="1"/>
  <c r="H230" i="9"/>
  <c r="J230" i="9" s="1"/>
  <c r="M229" i="9"/>
  <c r="N229" i="9" s="1"/>
  <c r="L229" i="9"/>
  <c r="H229" i="9"/>
  <c r="J229" i="9" s="1"/>
  <c r="M228" i="9"/>
  <c r="N228" i="9" s="1"/>
  <c r="L228" i="9"/>
  <c r="H228" i="9"/>
  <c r="J228" i="9" s="1"/>
  <c r="L227" i="9"/>
  <c r="M227" i="9" s="1"/>
  <c r="N227" i="9" s="1"/>
  <c r="H227" i="9"/>
  <c r="J227" i="9" s="1"/>
  <c r="L226" i="9"/>
  <c r="M226" i="9" s="1"/>
  <c r="N226" i="9" s="1"/>
  <c r="H226" i="9"/>
  <c r="J226" i="9" s="1"/>
  <c r="T225" i="9"/>
  <c r="U225" i="9" s="1"/>
  <c r="R225" i="9"/>
  <c r="N225" i="9"/>
  <c r="L225" i="9"/>
  <c r="H225" i="9"/>
  <c r="T224" i="9"/>
  <c r="U224" i="9" s="1"/>
  <c r="R224" i="9"/>
  <c r="N224" i="9"/>
  <c r="L224" i="9"/>
  <c r="H224" i="9"/>
  <c r="T223" i="9"/>
  <c r="U223" i="9" s="1"/>
  <c r="R223" i="9"/>
  <c r="N223" i="9"/>
  <c r="L223" i="9"/>
  <c r="H223" i="9"/>
  <c r="M222" i="9"/>
  <c r="N222" i="9" s="1"/>
  <c r="O222" i="9" s="1"/>
  <c r="L222" i="9"/>
  <c r="H222" i="9"/>
  <c r="J222" i="9" s="1"/>
  <c r="D222" i="9"/>
  <c r="O221" i="9"/>
  <c r="M221" i="9"/>
  <c r="N221" i="9" s="1"/>
  <c r="L221" i="9"/>
  <c r="D221" i="9"/>
  <c r="H221" i="9" s="1"/>
  <c r="J221" i="9" s="1"/>
  <c r="N220" i="9"/>
  <c r="L220" i="9"/>
  <c r="M220" i="9" s="1"/>
  <c r="H220" i="9"/>
  <c r="J220" i="9" s="1"/>
  <c r="D220" i="9"/>
  <c r="M219" i="9"/>
  <c r="N219" i="9" s="1"/>
  <c r="L219" i="9"/>
  <c r="H219" i="9"/>
  <c r="J219" i="9" s="1"/>
  <c r="D219" i="9"/>
  <c r="L218" i="9"/>
  <c r="M218" i="9" s="1"/>
  <c r="N218" i="9" s="1"/>
  <c r="O218" i="9" s="1"/>
  <c r="H218" i="9"/>
  <c r="J218" i="9" s="1"/>
  <c r="D218" i="9"/>
  <c r="M217" i="9"/>
  <c r="N217" i="9" s="1"/>
  <c r="L217" i="9"/>
  <c r="D217" i="9"/>
  <c r="H217" i="9" s="1"/>
  <c r="J217" i="9" s="1"/>
  <c r="L216" i="9"/>
  <c r="M216" i="9" s="1"/>
  <c r="N216" i="9" s="1"/>
  <c r="H216" i="9"/>
  <c r="J216" i="9" s="1"/>
  <c r="D216" i="9"/>
  <c r="O215" i="9"/>
  <c r="N215" i="9"/>
  <c r="M215" i="9"/>
  <c r="L215" i="9"/>
  <c r="J215" i="9"/>
  <c r="D215" i="9"/>
  <c r="H215" i="9" s="1"/>
  <c r="L214" i="9"/>
  <c r="M214" i="9" s="1"/>
  <c r="N214" i="9" s="1"/>
  <c r="D214" i="9"/>
  <c r="H214" i="9" s="1"/>
  <c r="J214" i="9" s="1"/>
  <c r="M213" i="9"/>
  <c r="N213" i="9" s="1"/>
  <c r="L213" i="9"/>
  <c r="H213" i="9"/>
  <c r="J213" i="9" s="1"/>
  <c r="D213" i="9"/>
  <c r="L212" i="9"/>
  <c r="M212" i="9" s="1"/>
  <c r="N212" i="9" s="1"/>
  <c r="O212" i="9" s="1"/>
  <c r="H212" i="9"/>
  <c r="J212" i="9" s="1"/>
  <c r="D212" i="9"/>
  <c r="L211" i="9"/>
  <c r="M211" i="9" s="1"/>
  <c r="N211" i="9" s="1"/>
  <c r="J211" i="9"/>
  <c r="D211" i="9"/>
  <c r="H211" i="9" s="1"/>
  <c r="N210" i="9"/>
  <c r="O210" i="9" s="1"/>
  <c r="L210" i="9"/>
  <c r="M210" i="9" s="1"/>
  <c r="H210" i="9"/>
  <c r="J210" i="9" s="1"/>
  <c r="T210" i="9" s="1"/>
  <c r="U210" i="9" s="1"/>
  <c r="N209" i="9"/>
  <c r="O209" i="9" s="1"/>
  <c r="L209" i="9"/>
  <c r="M209" i="9" s="1"/>
  <c r="H209" i="9"/>
  <c r="J209" i="9" s="1"/>
  <c r="D209" i="9"/>
  <c r="M208" i="9"/>
  <c r="N208" i="9" s="1"/>
  <c r="L208" i="9"/>
  <c r="D208" i="9"/>
  <c r="H208" i="9" s="1"/>
  <c r="J208" i="9" s="1"/>
  <c r="M207" i="9"/>
  <c r="N207" i="9" s="1"/>
  <c r="L207" i="9"/>
  <c r="H207" i="9"/>
  <c r="J207" i="9" s="1"/>
  <c r="D207" i="9"/>
  <c r="O206" i="9"/>
  <c r="N206" i="9"/>
  <c r="M206" i="9"/>
  <c r="L206" i="9"/>
  <c r="D206" i="9"/>
  <c r="H206" i="9" s="1"/>
  <c r="J206" i="9" s="1"/>
  <c r="O205" i="9"/>
  <c r="L205" i="9"/>
  <c r="M205" i="9" s="1"/>
  <c r="N205" i="9" s="1"/>
  <c r="H205" i="9"/>
  <c r="J205" i="9" s="1"/>
  <c r="D205" i="9"/>
  <c r="O204" i="9"/>
  <c r="M204" i="9"/>
  <c r="N204" i="9" s="1"/>
  <c r="L204" i="9"/>
  <c r="H204" i="9"/>
  <c r="J204" i="9" s="1"/>
  <c r="D204" i="9"/>
  <c r="L203" i="9"/>
  <c r="M203" i="9" s="1"/>
  <c r="N203" i="9" s="1"/>
  <c r="O203" i="9" s="1"/>
  <c r="H203" i="9"/>
  <c r="J203" i="9" s="1"/>
  <c r="D203" i="9"/>
  <c r="O202" i="9"/>
  <c r="L202" i="9"/>
  <c r="M202" i="9" s="1"/>
  <c r="N202" i="9" s="1"/>
  <c r="D202" i="9"/>
  <c r="H202" i="9" s="1"/>
  <c r="J202" i="9" s="1"/>
  <c r="N201" i="9"/>
  <c r="L201" i="9"/>
  <c r="M201" i="9" s="1"/>
  <c r="H201" i="9"/>
  <c r="J201" i="9" s="1"/>
  <c r="D201" i="9"/>
  <c r="M200" i="9"/>
  <c r="N200" i="9" s="1"/>
  <c r="L200" i="9"/>
  <c r="D200" i="9"/>
  <c r="H200" i="9" s="1"/>
  <c r="J200" i="9" s="1"/>
  <c r="O199" i="9"/>
  <c r="L199" i="9"/>
  <c r="M199" i="9" s="1"/>
  <c r="N199" i="9" s="1"/>
  <c r="H199" i="9"/>
  <c r="J199" i="9" s="1"/>
  <c r="D199" i="9"/>
  <c r="P198" i="9"/>
  <c r="O198" i="9"/>
  <c r="M198" i="9"/>
  <c r="N198" i="9" s="1"/>
  <c r="L198" i="9"/>
  <c r="D198" i="9"/>
  <c r="H198" i="9" s="1"/>
  <c r="J198" i="9" s="1"/>
  <c r="R197" i="9"/>
  <c r="S197" i="9" s="1"/>
  <c r="O197" i="9"/>
  <c r="N197" i="9"/>
  <c r="L197" i="9"/>
  <c r="M197" i="9" s="1"/>
  <c r="H197" i="9"/>
  <c r="J197" i="9" s="1"/>
  <c r="T197" i="9" s="1"/>
  <c r="U197" i="9" s="1"/>
  <c r="T196" i="9"/>
  <c r="U196" i="9" s="1"/>
  <c r="N196" i="9"/>
  <c r="O196" i="9" s="1"/>
  <c r="M196" i="9"/>
  <c r="L196" i="9"/>
  <c r="H196" i="9"/>
  <c r="J196" i="9" s="1"/>
  <c r="R196" i="9" s="1"/>
  <c r="S196" i="9" s="1"/>
  <c r="L195" i="9"/>
  <c r="M195" i="9" s="1"/>
  <c r="N195" i="9" s="1"/>
  <c r="O195" i="9" s="1"/>
  <c r="H195" i="9"/>
  <c r="J195" i="9" s="1"/>
  <c r="L194" i="9"/>
  <c r="M194" i="9" s="1"/>
  <c r="N194" i="9" s="1"/>
  <c r="O194" i="9" s="1"/>
  <c r="J194" i="9"/>
  <c r="H194" i="9"/>
  <c r="D194" i="9"/>
  <c r="L193" i="9"/>
  <c r="M193" i="9" s="1"/>
  <c r="N193" i="9" s="1"/>
  <c r="J193" i="9"/>
  <c r="D193" i="9"/>
  <c r="H193" i="9" s="1"/>
  <c r="N192" i="9"/>
  <c r="M192" i="9"/>
  <c r="L192" i="9"/>
  <c r="H192" i="9"/>
  <c r="J192" i="9" s="1"/>
  <c r="D192" i="9"/>
  <c r="M191" i="9"/>
  <c r="N191" i="9" s="1"/>
  <c r="L191" i="9"/>
  <c r="D191" i="9"/>
  <c r="H191" i="9" s="1"/>
  <c r="J191" i="9" s="1"/>
  <c r="L190" i="9"/>
  <c r="M190" i="9" s="1"/>
  <c r="N190" i="9" s="1"/>
  <c r="H190" i="9"/>
  <c r="J190" i="9" s="1"/>
  <c r="D190" i="9"/>
  <c r="M189" i="9"/>
  <c r="N189" i="9" s="1"/>
  <c r="L189" i="9"/>
  <c r="H189" i="9"/>
  <c r="J189" i="9" s="1"/>
  <c r="D189" i="9"/>
  <c r="N188" i="9"/>
  <c r="L188" i="9"/>
  <c r="M188" i="9" s="1"/>
  <c r="H188" i="9"/>
  <c r="J188" i="9" s="1"/>
  <c r="D188" i="9"/>
  <c r="L187" i="9"/>
  <c r="M187" i="9" s="1"/>
  <c r="N187" i="9" s="1"/>
  <c r="D187" i="9"/>
  <c r="H187" i="9" s="1"/>
  <c r="J187" i="9" s="1"/>
  <c r="L186" i="9"/>
  <c r="M186" i="9" s="1"/>
  <c r="N186" i="9" s="1"/>
  <c r="O186" i="9" s="1"/>
  <c r="H186" i="9"/>
  <c r="J186" i="9" s="1"/>
  <c r="D186" i="9"/>
  <c r="O185" i="9"/>
  <c r="M185" i="9"/>
  <c r="N185" i="9" s="1"/>
  <c r="L185" i="9"/>
  <c r="D185" i="9"/>
  <c r="H185" i="9" s="1"/>
  <c r="J185" i="9" s="1"/>
  <c r="L184" i="9"/>
  <c r="M184" i="9" s="1"/>
  <c r="N184" i="9" s="1"/>
  <c r="H184" i="9"/>
  <c r="J184" i="9" s="1"/>
  <c r="D184" i="9"/>
  <c r="M183" i="9"/>
  <c r="N183" i="9" s="1"/>
  <c r="L183" i="9"/>
  <c r="D183" i="9"/>
  <c r="H183" i="9" s="1"/>
  <c r="J183" i="9" s="1"/>
  <c r="T182" i="9"/>
  <c r="U182" i="9" s="1"/>
  <c r="R182" i="9"/>
  <c r="N182" i="9"/>
  <c r="L182" i="9"/>
  <c r="M181" i="9"/>
  <c r="N181" i="9" s="1"/>
  <c r="O181" i="9" s="1"/>
  <c r="L181" i="9"/>
  <c r="H181" i="9"/>
  <c r="J181" i="9" s="1"/>
  <c r="D181" i="9"/>
  <c r="L180" i="9"/>
  <c r="M180" i="9" s="1"/>
  <c r="N180" i="9" s="1"/>
  <c r="O180" i="9" s="1"/>
  <c r="H180" i="9"/>
  <c r="J180" i="9" s="1"/>
  <c r="D180" i="9"/>
  <c r="L179" i="9"/>
  <c r="M179" i="9" s="1"/>
  <c r="N179" i="9" s="1"/>
  <c r="D179" i="9"/>
  <c r="H179" i="9" s="1"/>
  <c r="J179" i="9" s="1"/>
  <c r="M178" i="9"/>
  <c r="N178" i="9" s="1"/>
  <c r="L178" i="9"/>
  <c r="H178" i="9"/>
  <c r="J178" i="9" s="1"/>
  <c r="D178" i="9"/>
  <c r="M177" i="9"/>
  <c r="N177" i="9" s="1"/>
  <c r="L177" i="9"/>
  <c r="D177" i="9"/>
  <c r="H177" i="9" s="1"/>
  <c r="J177" i="9" s="1"/>
  <c r="L176" i="9"/>
  <c r="M176" i="9" s="1"/>
  <c r="N176" i="9" s="1"/>
  <c r="D176" i="9"/>
  <c r="H176" i="9" s="1"/>
  <c r="J176" i="9" s="1"/>
  <c r="M175" i="9"/>
  <c r="N175" i="9" s="1"/>
  <c r="L175" i="9"/>
  <c r="J175" i="9"/>
  <c r="D175" i="9"/>
  <c r="H175" i="9" s="1"/>
  <c r="L174" i="9"/>
  <c r="M174" i="9" s="1"/>
  <c r="N174" i="9" s="1"/>
  <c r="J174" i="9"/>
  <c r="D174" i="9"/>
  <c r="H174" i="9" s="1"/>
  <c r="N173" i="9"/>
  <c r="M173" i="9"/>
  <c r="L173" i="9"/>
  <c r="H173" i="9"/>
  <c r="J173" i="9" s="1"/>
  <c r="D173" i="9"/>
  <c r="M172" i="9"/>
  <c r="N172" i="9" s="1"/>
  <c r="L172" i="9"/>
  <c r="H172" i="9"/>
  <c r="J172" i="9" s="1"/>
  <c r="D172" i="9"/>
  <c r="L171" i="9"/>
  <c r="M171" i="9" s="1"/>
  <c r="N171" i="9" s="1"/>
  <c r="D171" i="9"/>
  <c r="H171" i="9" s="1"/>
  <c r="J171" i="9" s="1"/>
  <c r="O170" i="9"/>
  <c r="M170" i="9"/>
  <c r="N170" i="9" s="1"/>
  <c r="P170" i="9" s="1"/>
  <c r="L170" i="9"/>
  <c r="D170" i="9"/>
  <c r="H170" i="9" s="1"/>
  <c r="J170" i="9" s="1"/>
  <c r="T169" i="9"/>
  <c r="U169" i="9" s="1"/>
  <c r="R169" i="9"/>
  <c r="N169" i="9"/>
  <c r="L169" i="9"/>
  <c r="U168" i="9"/>
  <c r="T168" i="9"/>
  <c r="R168" i="9"/>
  <c r="N168" i="9"/>
  <c r="L168" i="9"/>
  <c r="N167" i="9"/>
  <c r="L167" i="9"/>
  <c r="M167" i="9" s="1"/>
  <c r="H167" i="9"/>
  <c r="J167" i="9" s="1"/>
  <c r="L166" i="9"/>
  <c r="M166" i="9" s="1"/>
  <c r="N166" i="9" s="1"/>
  <c r="H166" i="9"/>
  <c r="J166" i="9" s="1"/>
  <c r="O165" i="9"/>
  <c r="N165" i="9"/>
  <c r="L165" i="9"/>
  <c r="M165" i="9" s="1"/>
  <c r="H165" i="9"/>
  <c r="J165" i="9" s="1"/>
  <c r="L164" i="9"/>
  <c r="M164" i="9" s="1"/>
  <c r="N164" i="9" s="1"/>
  <c r="H164" i="9"/>
  <c r="J164" i="9" s="1"/>
  <c r="N163" i="9"/>
  <c r="O163" i="9" s="1"/>
  <c r="L163" i="9"/>
  <c r="M163" i="9" s="1"/>
  <c r="H163" i="9"/>
  <c r="J163" i="9" s="1"/>
  <c r="L162" i="9"/>
  <c r="M162" i="9" s="1"/>
  <c r="N162" i="9" s="1"/>
  <c r="H162" i="9"/>
  <c r="J162" i="9" s="1"/>
  <c r="O161" i="9"/>
  <c r="N161" i="9"/>
  <c r="L161" i="9"/>
  <c r="M161" i="9" s="1"/>
  <c r="H161" i="9"/>
  <c r="J161" i="9" s="1"/>
  <c r="O160" i="9"/>
  <c r="N160" i="9"/>
  <c r="L160" i="9"/>
  <c r="M160" i="9" s="1"/>
  <c r="H160" i="9"/>
  <c r="J160" i="9" s="1"/>
  <c r="N159" i="9"/>
  <c r="O159" i="9" s="1"/>
  <c r="L159" i="9"/>
  <c r="M159" i="9" s="1"/>
  <c r="H159" i="9"/>
  <c r="J159" i="9" s="1"/>
  <c r="L158" i="9"/>
  <c r="M158" i="9" s="1"/>
  <c r="N158" i="9" s="1"/>
  <c r="H158" i="9"/>
  <c r="J158" i="9" s="1"/>
  <c r="O157" i="9"/>
  <c r="L157" i="9"/>
  <c r="M157" i="9" s="1"/>
  <c r="N157" i="9" s="1"/>
  <c r="H157" i="9"/>
  <c r="J157" i="9" s="1"/>
  <c r="L156" i="9"/>
  <c r="M156" i="9" s="1"/>
  <c r="N156" i="9" s="1"/>
  <c r="O156" i="9" s="1"/>
  <c r="H156" i="9"/>
  <c r="J156" i="9" s="1"/>
  <c r="N155" i="9"/>
  <c r="O155" i="9" s="1"/>
  <c r="M155" i="9"/>
  <c r="L155" i="9"/>
  <c r="H155" i="9"/>
  <c r="J155" i="9" s="1"/>
  <c r="M154" i="9"/>
  <c r="N154" i="9" s="1"/>
  <c r="O154" i="9" s="1"/>
  <c r="L154" i="9"/>
  <c r="H154" i="9"/>
  <c r="J154" i="9" s="1"/>
  <c r="L153" i="9"/>
  <c r="M153" i="9" s="1"/>
  <c r="N153" i="9" s="1"/>
  <c r="H153" i="9"/>
  <c r="J153" i="9" s="1"/>
  <c r="L152" i="9"/>
  <c r="M152" i="9" s="1"/>
  <c r="N152" i="9" s="1"/>
  <c r="H152" i="9"/>
  <c r="J152" i="9" s="1"/>
  <c r="N151" i="9"/>
  <c r="M151" i="9"/>
  <c r="L151" i="9"/>
  <c r="H151" i="9"/>
  <c r="J151" i="9" s="1"/>
  <c r="O150" i="9"/>
  <c r="N150" i="9"/>
  <c r="L150" i="9"/>
  <c r="M150" i="9" s="1"/>
  <c r="J150" i="9"/>
  <c r="H150" i="9"/>
  <c r="M149" i="9"/>
  <c r="N149" i="9" s="1"/>
  <c r="L149" i="9"/>
  <c r="H149" i="9"/>
  <c r="J149" i="9" s="1"/>
  <c r="O148" i="9"/>
  <c r="N148" i="9"/>
  <c r="M148" i="9"/>
  <c r="L148" i="9"/>
  <c r="J148" i="9"/>
  <c r="H148" i="9"/>
  <c r="L147" i="9"/>
  <c r="M147" i="9" s="1"/>
  <c r="N147" i="9" s="1"/>
  <c r="O147" i="9" s="1"/>
  <c r="H147" i="9"/>
  <c r="J147" i="9" s="1"/>
  <c r="N146" i="9"/>
  <c r="M146" i="9"/>
  <c r="L146" i="9"/>
  <c r="H146" i="9"/>
  <c r="J146" i="9" s="1"/>
  <c r="N145" i="9"/>
  <c r="M145" i="9"/>
  <c r="L145" i="9"/>
  <c r="J145" i="9"/>
  <c r="H145" i="9"/>
  <c r="L144" i="9"/>
  <c r="M144" i="9" s="1"/>
  <c r="N144" i="9" s="1"/>
  <c r="J144" i="9"/>
  <c r="H144" i="9"/>
  <c r="M143" i="9"/>
  <c r="N143" i="9" s="1"/>
  <c r="L143" i="9"/>
  <c r="J143" i="9"/>
  <c r="H143" i="9"/>
  <c r="T142" i="9"/>
  <c r="U142" i="9" s="1"/>
  <c r="R142" i="9"/>
  <c r="N142" i="9"/>
  <c r="L142" i="9"/>
  <c r="H142" i="9"/>
  <c r="U141" i="9"/>
  <c r="T141" i="9"/>
  <c r="R141" i="9"/>
  <c r="N141" i="9"/>
  <c r="L141" i="9"/>
  <c r="H141" i="9"/>
  <c r="T140" i="9"/>
  <c r="U140" i="9" s="1"/>
  <c r="R140" i="9"/>
  <c r="N140" i="9"/>
  <c r="L140" i="9"/>
  <c r="H140" i="9"/>
  <c r="L139" i="9"/>
  <c r="M139" i="9" s="1"/>
  <c r="N139" i="9" s="1"/>
  <c r="H139" i="9"/>
  <c r="J139" i="9" s="1"/>
  <c r="D139" i="9"/>
  <c r="N138" i="9"/>
  <c r="M138" i="9"/>
  <c r="L138" i="9"/>
  <c r="H138" i="9"/>
  <c r="J138" i="9" s="1"/>
  <c r="D138" i="9"/>
  <c r="N137" i="9"/>
  <c r="L137" i="9"/>
  <c r="M137" i="9" s="1"/>
  <c r="J137" i="9"/>
  <c r="D137" i="9"/>
  <c r="H137" i="9" s="1"/>
  <c r="M136" i="9"/>
  <c r="N136" i="9" s="1"/>
  <c r="O136" i="9" s="1"/>
  <c r="L136" i="9"/>
  <c r="D136" i="9"/>
  <c r="H136" i="9" s="1"/>
  <c r="J136" i="9" s="1"/>
  <c r="N135" i="9"/>
  <c r="M135" i="9"/>
  <c r="L135" i="9"/>
  <c r="H135" i="9"/>
  <c r="J135" i="9" s="1"/>
  <c r="D135" i="9"/>
  <c r="N134" i="9"/>
  <c r="M134" i="9"/>
  <c r="L134" i="9"/>
  <c r="D134" i="9"/>
  <c r="H134" i="9" s="1"/>
  <c r="J134" i="9" s="1"/>
  <c r="L133" i="9"/>
  <c r="M133" i="9" s="1"/>
  <c r="N133" i="9" s="1"/>
  <c r="H133" i="9"/>
  <c r="J133" i="9" s="1"/>
  <c r="D133" i="9"/>
  <c r="M132" i="9"/>
  <c r="N132" i="9" s="1"/>
  <c r="O132" i="9" s="1"/>
  <c r="L132" i="9"/>
  <c r="D132" i="9"/>
  <c r="H132" i="9" s="1"/>
  <c r="J132" i="9" s="1"/>
  <c r="L131" i="9"/>
  <c r="M131" i="9" s="1"/>
  <c r="N131" i="9" s="1"/>
  <c r="J131" i="9"/>
  <c r="H131" i="9"/>
  <c r="D131" i="9"/>
  <c r="L130" i="9"/>
  <c r="M130" i="9" s="1"/>
  <c r="N130" i="9" s="1"/>
  <c r="J130" i="9"/>
  <c r="D130" i="9"/>
  <c r="H130" i="9" s="1"/>
  <c r="M129" i="9"/>
  <c r="N129" i="9" s="1"/>
  <c r="L129" i="9"/>
  <c r="J129" i="9"/>
  <c r="D129" i="9"/>
  <c r="H129" i="9" s="1"/>
  <c r="O128" i="9"/>
  <c r="N128" i="9"/>
  <c r="P128" i="9" s="1"/>
  <c r="Q128" i="9" s="1"/>
  <c r="M128" i="9"/>
  <c r="L128" i="9"/>
  <c r="D128" i="9"/>
  <c r="H128" i="9" s="1"/>
  <c r="J128" i="9" s="1"/>
  <c r="M127" i="9"/>
  <c r="N127" i="9" s="1"/>
  <c r="O127" i="9" s="1"/>
  <c r="L127" i="9"/>
  <c r="H127" i="9"/>
  <c r="J127" i="9" s="1"/>
  <c r="L126" i="9"/>
  <c r="M126" i="9" s="1"/>
  <c r="N126" i="9" s="1"/>
  <c r="J126" i="9"/>
  <c r="D126" i="9"/>
  <c r="H126" i="9" s="1"/>
  <c r="O125" i="9"/>
  <c r="N125" i="9"/>
  <c r="L125" i="9"/>
  <c r="M125" i="9" s="1"/>
  <c r="D125" i="9"/>
  <c r="H125" i="9" s="1"/>
  <c r="J125" i="9" s="1"/>
  <c r="O124" i="9"/>
  <c r="L124" i="9"/>
  <c r="M124" i="9" s="1"/>
  <c r="N124" i="9" s="1"/>
  <c r="D124" i="9"/>
  <c r="H124" i="9" s="1"/>
  <c r="J124" i="9" s="1"/>
  <c r="M123" i="9"/>
  <c r="N123" i="9" s="1"/>
  <c r="L123" i="9"/>
  <c r="H123" i="9"/>
  <c r="J123" i="9" s="1"/>
  <c r="D123" i="9"/>
  <c r="M122" i="9"/>
  <c r="N122" i="9" s="1"/>
  <c r="L122" i="9"/>
  <c r="J122" i="9"/>
  <c r="D122" i="9"/>
  <c r="H122" i="9" s="1"/>
  <c r="M121" i="9"/>
  <c r="N121" i="9" s="1"/>
  <c r="L121" i="9"/>
  <c r="D121" i="9"/>
  <c r="H121" i="9" s="1"/>
  <c r="J121" i="9" s="1"/>
  <c r="O120" i="9"/>
  <c r="N120" i="9"/>
  <c r="M120" i="9"/>
  <c r="L120" i="9"/>
  <c r="H120" i="9"/>
  <c r="J120" i="9" s="1"/>
  <c r="D120" i="9"/>
  <c r="L119" i="9"/>
  <c r="M119" i="9" s="1"/>
  <c r="N119" i="9" s="1"/>
  <c r="J119" i="9"/>
  <c r="D119" i="9"/>
  <c r="H119" i="9" s="1"/>
  <c r="L118" i="9"/>
  <c r="M118" i="9" s="1"/>
  <c r="N118" i="9" s="1"/>
  <c r="O118" i="9" s="1"/>
  <c r="D118" i="9"/>
  <c r="H118" i="9" s="1"/>
  <c r="J118" i="9" s="1"/>
  <c r="N117" i="9"/>
  <c r="O117" i="9" s="1"/>
  <c r="L117" i="9"/>
  <c r="M117" i="9" s="1"/>
  <c r="J117" i="9"/>
  <c r="H117" i="9"/>
  <c r="D117" i="9"/>
  <c r="L116" i="9"/>
  <c r="M116" i="9" s="1"/>
  <c r="N116" i="9" s="1"/>
  <c r="J116" i="9"/>
  <c r="D116" i="9"/>
  <c r="H116" i="9" s="1"/>
  <c r="N115" i="9"/>
  <c r="L115" i="9"/>
  <c r="M115" i="9" s="1"/>
  <c r="J115" i="9"/>
  <c r="H115" i="9"/>
  <c r="D115" i="9"/>
  <c r="T114" i="9"/>
  <c r="U114" i="9" s="1"/>
  <c r="O114" i="9"/>
  <c r="L114" i="9"/>
  <c r="M114" i="9" s="1"/>
  <c r="N114" i="9" s="1"/>
  <c r="H114" i="9"/>
  <c r="J114" i="9" s="1"/>
  <c r="R114" i="9" s="1"/>
  <c r="S114" i="9" s="1"/>
  <c r="T113" i="9"/>
  <c r="U113" i="9" s="1"/>
  <c r="S113" i="9"/>
  <c r="N113" i="9"/>
  <c r="O113" i="9" s="1"/>
  <c r="L113" i="9"/>
  <c r="M113" i="9" s="1"/>
  <c r="J113" i="9"/>
  <c r="R113" i="9" s="1"/>
  <c r="H113" i="9"/>
  <c r="L112" i="9"/>
  <c r="M112" i="9" s="1"/>
  <c r="N112" i="9" s="1"/>
  <c r="O112" i="9" s="1"/>
  <c r="H112" i="9"/>
  <c r="J112" i="9" s="1"/>
  <c r="M111" i="9"/>
  <c r="N111" i="9" s="1"/>
  <c r="L111" i="9"/>
  <c r="H111" i="9"/>
  <c r="J111" i="9" s="1"/>
  <c r="D111" i="9"/>
  <c r="M110" i="9"/>
  <c r="N110" i="9" s="1"/>
  <c r="O110" i="9" s="1"/>
  <c r="L110" i="9"/>
  <c r="H110" i="9"/>
  <c r="J110" i="9" s="1"/>
  <c r="D110" i="9"/>
  <c r="N109" i="9"/>
  <c r="L109" i="9"/>
  <c r="M109" i="9" s="1"/>
  <c r="J109" i="9"/>
  <c r="H109" i="9"/>
  <c r="D109" i="9"/>
  <c r="L108" i="9"/>
  <c r="M108" i="9" s="1"/>
  <c r="N108" i="9" s="1"/>
  <c r="D108" i="9"/>
  <c r="H108" i="9" s="1"/>
  <c r="J108" i="9" s="1"/>
  <c r="M107" i="9"/>
  <c r="N107" i="9" s="1"/>
  <c r="O107" i="9" s="1"/>
  <c r="L107" i="9"/>
  <c r="H107" i="9"/>
  <c r="J107" i="9" s="1"/>
  <c r="D107" i="9"/>
  <c r="M106" i="9"/>
  <c r="N106" i="9" s="1"/>
  <c r="L106" i="9"/>
  <c r="D106" i="9"/>
  <c r="H106" i="9" s="1"/>
  <c r="J106" i="9" s="1"/>
  <c r="N105" i="9"/>
  <c r="L105" i="9"/>
  <c r="M105" i="9" s="1"/>
  <c r="D105" i="9"/>
  <c r="H105" i="9" s="1"/>
  <c r="J105" i="9" s="1"/>
  <c r="O104" i="9"/>
  <c r="L104" i="9"/>
  <c r="M104" i="9" s="1"/>
  <c r="N104" i="9" s="1"/>
  <c r="J104" i="9"/>
  <c r="H104" i="9"/>
  <c r="D104" i="9"/>
  <c r="M103" i="9"/>
  <c r="N103" i="9" s="1"/>
  <c r="L103" i="9"/>
  <c r="D103" i="9"/>
  <c r="H103" i="9" s="1"/>
  <c r="J103" i="9" s="1"/>
  <c r="M102" i="9"/>
  <c r="N102" i="9" s="1"/>
  <c r="L102" i="9"/>
  <c r="H102" i="9"/>
  <c r="J102" i="9" s="1"/>
  <c r="D102" i="9"/>
  <c r="N101" i="9"/>
  <c r="M101" i="9"/>
  <c r="L101" i="9"/>
  <c r="J101" i="9"/>
  <c r="H101" i="9"/>
  <c r="D101" i="9"/>
  <c r="P100" i="9"/>
  <c r="Q100" i="9" s="1"/>
  <c r="N100" i="9"/>
  <c r="O100" i="9" s="1"/>
  <c r="L100" i="9"/>
  <c r="M100" i="9" s="1"/>
  <c r="J100" i="9"/>
  <c r="D100" i="9"/>
  <c r="H100" i="9" s="1"/>
  <c r="T99" i="9"/>
  <c r="U99" i="9" s="1"/>
  <c r="R99" i="9"/>
  <c r="N99" i="9"/>
  <c r="L99" i="9"/>
  <c r="M98" i="9"/>
  <c r="N98" i="9" s="1"/>
  <c r="L98" i="9"/>
  <c r="D98" i="9"/>
  <c r="H98" i="9" s="1"/>
  <c r="J98" i="9" s="1"/>
  <c r="O97" i="9"/>
  <c r="L97" i="9"/>
  <c r="M97" i="9" s="1"/>
  <c r="N97" i="9" s="1"/>
  <c r="H97" i="9"/>
  <c r="J97" i="9" s="1"/>
  <c r="D97" i="9"/>
  <c r="M96" i="9"/>
  <c r="N96" i="9" s="1"/>
  <c r="L96" i="9"/>
  <c r="J96" i="9"/>
  <c r="H96" i="9"/>
  <c r="D96" i="9"/>
  <c r="O95" i="9"/>
  <c r="M95" i="9"/>
  <c r="N95" i="9" s="1"/>
  <c r="L95" i="9"/>
  <c r="H95" i="9"/>
  <c r="J95" i="9" s="1"/>
  <c r="D95" i="9"/>
  <c r="M94" i="9"/>
  <c r="N94" i="9" s="1"/>
  <c r="L94" i="9"/>
  <c r="D94" i="9"/>
  <c r="H94" i="9" s="1"/>
  <c r="J94" i="9" s="1"/>
  <c r="N93" i="9"/>
  <c r="L93" i="9"/>
  <c r="M93" i="9" s="1"/>
  <c r="D93" i="9"/>
  <c r="H93" i="9" s="1"/>
  <c r="J93" i="9" s="1"/>
  <c r="N92" i="9"/>
  <c r="O92" i="9" s="1"/>
  <c r="L92" i="9"/>
  <c r="M92" i="9" s="1"/>
  <c r="J92" i="9"/>
  <c r="H92" i="9"/>
  <c r="D92" i="9"/>
  <c r="L91" i="9"/>
  <c r="M91" i="9" s="1"/>
  <c r="N91" i="9" s="1"/>
  <c r="D91" i="9"/>
  <c r="H91" i="9" s="1"/>
  <c r="J91" i="9" s="1"/>
  <c r="M90" i="9"/>
  <c r="N90" i="9" s="1"/>
  <c r="L90" i="9"/>
  <c r="J90" i="9"/>
  <c r="D90" i="9"/>
  <c r="H90" i="9" s="1"/>
  <c r="P89" i="9"/>
  <c r="M89" i="9"/>
  <c r="N89" i="9" s="1"/>
  <c r="O89" i="9" s="1"/>
  <c r="L89" i="9"/>
  <c r="D89" i="9"/>
  <c r="H89" i="9" s="1"/>
  <c r="J89" i="9" s="1"/>
  <c r="O88" i="9"/>
  <c r="N88" i="9"/>
  <c r="P88" i="9" s="1"/>
  <c r="Q88" i="9" s="1"/>
  <c r="L88" i="9"/>
  <c r="M88" i="9" s="1"/>
  <c r="D88" i="9"/>
  <c r="H88" i="9" s="1"/>
  <c r="J88" i="9" s="1"/>
  <c r="T88" i="9" s="1"/>
  <c r="T87" i="9"/>
  <c r="P87" i="9"/>
  <c r="Q87" i="9" s="1"/>
  <c r="M87" i="9"/>
  <c r="N87" i="9" s="1"/>
  <c r="O87" i="9" s="1"/>
  <c r="L87" i="9"/>
  <c r="J87" i="9"/>
  <c r="R87" i="9" s="1"/>
  <c r="D87" i="9"/>
  <c r="H87" i="9" s="1"/>
  <c r="T86" i="9"/>
  <c r="U86" i="9" s="1"/>
  <c r="R86" i="9"/>
  <c r="N86" i="9"/>
  <c r="L86" i="9"/>
  <c r="T85" i="9"/>
  <c r="U85" i="9" s="1"/>
  <c r="R85" i="9"/>
  <c r="N85" i="9"/>
  <c r="L85" i="9"/>
  <c r="O84" i="9"/>
  <c r="M84" i="9"/>
  <c r="N84" i="9" s="1"/>
  <c r="L84" i="9"/>
  <c r="J84" i="9"/>
  <c r="H84" i="9"/>
  <c r="O83" i="9"/>
  <c r="M83" i="9"/>
  <c r="N83" i="9" s="1"/>
  <c r="L83" i="9"/>
  <c r="H83" i="9"/>
  <c r="J83" i="9" s="1"/>
  <c r="O82" i="9"/>
  <c r="M82" i="9"/>
  <c r="N82" i="9" s="1"/>
  <c r="L82" i="9"/>
  <c r="H82" i="9"/>
  <c r="J82" i="9" s="1"/>
  <c r="O81" i="9"/>
  <c r="M81" i="9"/>
  <c r="N81" i="9" s="1"/>
  <c r="L81" i="9"/>
  <c r="J81" i="9"/>
  <c r="H81" i="9"/>
  <c r="O80" i="9"/>
  <c r="M80" i="9"/>
  <c r="N80" i="9" s="1"/>
  <c r="L80" i="9"/>
  <c r="H80" i="9"/>
  <c r="J80" i="9" s="1"/>
  <c r="O79" i="9"/>
  <c r="M79" i="9"/>
  <c r="N79" i="9" s="1"/>
  <c r="L79" i="9"/>
  <c r="H79" i="9"/>
  <c r="J79" i="9" s="1"/>
  <c r="O78" i="9"/>
  <c r="M78" i="9"/>
  <c r="N78" i="9" s="1"/>
  <c r="L78" i="9"/>
  <c r="H78" i="9"/>
  <c r="J78" i="9" s="1"/>
  <c r="O77" i="9"/>
  <c r="M77" i="9"/>
  <c r="N77" i="9" s="1"/>
  <c r="L77" i="9"/>
  <c r="H77" i="9"/>
  <c r="J77" i="9" s="1"/>
  <c r="L76" i="9"/>
  <c r="M76" i="9" s="1"/>
  <c r="N76" i="9" s="1"/>
  <c r="O76" i="9" s="1"/>
  <c r="H76" i="9"/>
  <c r="J76" i="9" s="1"/>
  <c r="O75" i="9"/>
  <c r="L75" i="9"/>
  <c r="M75" i="9" s="1"/>
  <c r="N75" i="9" s="1"/>
  <c r="H75" i="9"/>
  <c r="J75" i="9" s="1"/>
  <c r="L74" i="9"/>
  <c r="M74" i="9" s="1"/>
  <c r="N74" i="9" s="1"/>
  <c r="H74" i="9"/>
  <c r="J74" i="9" s="1"/>
  <c r="R73" i="9"/>
  <c r="S73" i="9" s="1"/>
  <c r="O73" i="9"/>
  <c r="L73" i="9"/>
  <c r="M73" i="9" s="1"/>
  <c r="N73" i="9" s="1"/>
  <c r="P73" i="9" s="1"/>
  <c r="Q73" i="9" s="1"/>
  <c r="H73" i="9"/>
  <c r="J73" i="9" s="1"/>
  <c r="T73" i="9" s="1"/>
  <c r="U73" i="9" s="1"/>
  <c r="M72" i="9"/>
  <c r="N72" i="9" s="1"/>
  <c r="O72" i="9" s="1"/>
  <c r="L72" i="9"/>
  <c r="H72" i="9"/>
  <c r="J72" i="9" s="1"/>
  <c r="O71" i="9"/>
  <c r="M71" i="9"/>
  <c r="N71" i="9" s="1"/>
  <c r="L71" i="9"/>
  <c r="H71" i="9"/>
  <c r="J71" i="9" s="1"/>
  <c r="N70" i="9"/>
  <c r="O70" i="9" s="1"/>
  <c r="L70" i="9"/>
  <c r="M70" i="9" s="1"/>
  <c r="H70" i="9"/>
  <c r="J70" i="9" s="1"/>
  <c r="O69" i="9"/>
  <c r="M69" i="9"/>
  <c r="N69" i="9" s="1"/>
  <c r="L69" i="9"/>
  <c r="J69" i="9"/>
  <c r="H69" i="9"/>
  <c r="O68" i="9"/>
  <c r="L68" i="9"/>
  <c r="M68" i="9" s="1"/>
  <c r="N68" i="9" s="1"/>
  <c r="H68" i="9"/>
  <c r="J68" i="9" s="1"/>
  <c r="O67" i="9"/>
  <c r="M67" i="9"/>
  <c r="N67" i="9" s="1"/>
  <c r="L67" i="9"/>
  <c r="H67" i="9"/>
  <c r="J67" i="9" s="1"/>
  <c r="N66" i="9"/>
  <c r="O66" i="9" s="1"/>
  <c r="L66" i="9"/>
  <c r="M66" i="9" s="1"/>
  <c r="H66" i="9"/>
  <c r="J66" i="9" s="1"/>
  <c r="M65" i="9"/>
  <c r="N65" i="9" s="1"/>
  <c r="O65" i="9" s="1"/>
  <c r="L65" i="9"/>
  <c r="J65" i="9"/>
  <c r="H65" i="9"/>
  <c r="L64" i="9"/>
  <c r="M64" i="9" s="1"/>
  <c r="N64" i="9" s="1"/>
  <c r="O64" i="9" s="1"/>
  <c r="H64" i="9"/>
  <c r="J64" i="9" s="1"/>
  <c r="O63" i="9"/>
  <c r="M63" i="9"/>
  <c r="N63" i="9" s="1"/>
  <c r="L63" i="9"/>
  <c r="H63" i="9"/>
  <c r="J63" i="9" s="1"/>
  <c r="L62" i="9"/>
  <c r="M62" i="9" s="1"/>
  <c r="N62" i="9" s="1"/>
  <c r="H62" i="9"/>
  <c r="J62" i="9" s="1"/>
  <c r="M61" i="9"/>
  <c r="N61" i="9" s="1"/>
  <c r="O61" i="9" s="1"/>
  <c r="L61" i="9"/>
  <c r="J61" i="9"/>
  <c r="H61" i="9"/>
  <c r="N60" i="9"/>
  <c r="P60" i="9" s="1"/>
  <c r="Q60" i="9" s="1"/>
  <c r="L60" i="9"/>
  <c r="M60" i="9" s="1"/>
  <c r="H60" i="9"/>
  <c r="J60" i="9" s="1"/>
  <c r="U59" i="9"/>
  <c r="T59" i="9"/>
  <c r="R59" i="9"/>
  <c r="N59" i="9"/>
  <c r="L59" i="9"/>
  <c r="H59" i="9"/>
  <c r="U58" i="9"/>
  <c r="T58" i="9"/>
  <c r="R58" i="9"/>
  <c r="N58" i="9"/>
  <c r="L58" i="9"/>
  <c r="H58" i="9"/>
  <c r="U57" i="9"/>
  <c r="T57" i="9"/>
  <c r="R57" i="9"/>
  <c r="N57" i="9"/>
  <c r="L57" i="9"/>
  <c r="H57" i="9"/>
  <c r="L56" i="9"/>
  <c r="M56" i="9" s="1"/>
  <c r="N56" i="9" s="1"/>
  <c r="D56" i="9"/>
  <c r="H56" i="9" s="1"/>
  <c r="J56" i="9" s="1"/>
  <c r="N55" i="9"/>
  <c r="O55" i="9" s="1"/>
  <c r="M55" i="9"/>
  <c r="L55" i="9"/>
  <c r="J55" i="9"/>
  <c r="H55" i="9"/>
  <c r="D55" i="9"/>
  <c r="N54" i="9"/>
  <c r="O54" i="9" s="1"/>
  <c r="L54" i="9"/>
  <c r="M54" i="9" s="1"/>
  <c r="J54" i="9"/>
  <c r="D54" i="9"/>
  <c r="H54" i="9" s="1"/>
  <c r="O53" i="9"/>
  <c r="M53" i="9"/>
  <c r="N53" i="9" s="1"/>
  <c r="L53" i="9"/>
  <c r="H53" i="9"/>
  <c r="J53" i="9" s="1"/>
  <c r="D53" i="9"/>
  <c r="N52" i="9"/>
  <c r="M52" i="9"/>
  <c r="L52" i="9"/>
  <c r="D52" i="9"/>
  <c r="H52" i="9" s="1"/>
  <c r="J52" i="9" s="1"/>
  <c r="L51" i="9"/>
  <c r="M51" i="9" s="1"/>
  <c r="N51" i="9" s="1"/>
  <c r="D51" i="9"/>
  <c r="H51" i="9" s="1"/>
  <c r="J51" i="9" s="1"/>
  <c r="O50" i="9"/>
  <c r="M50" i="9"/>
  <c r="N50" i="9" s="1"/>
  <c r="L50" i="9"/>
  <c r="D50" i="9"/>
  <c r="H50" i="9" s="1"/>
  <c r="J50" i="9" s="1"/>
  <c r="M49" i="9"/>
  <c r="N49" i="9" s="1"/>
  <c r="O49" i="9" s="1"/>
  <c r="L49" i="9"/>
  <c r="J49" i="9"/>
  <c r="H49" i="9"/>
  <c r="D49" i="9"/>
  <c r="N48" i="9"/>
  <c r="O48" i="9" s="1"/>
  <c r="L48" i="9"/>
  <c r="M48" i="9" s="1"/>
  <c r="J48" i="9"/>
  <c r="H48" i="9"/>
  <c r="D48" i="9"/>
  <c r="M47" i="9"/>
  <c r="N47" i="9" s="1"/>
  <c r="O47" i="9" s="1"/>
  <c r="L47" i="9"/>
  <c r="D47" i="9"/>
  <c r="H47" i="9" s="1"/>
  <c r="J47" i="9" s="1"/>
  <c r="M46" i="9"/>
  <c r="N46" i="9" s="1"/>
  <c r="L46" i="9"/>
  <c r="H46" i="9"/>
  <c r="J46" i="9" s="1"/>
  <c r="D46" i="9"/>
  <c r="M45" i="9"/>
  <c r="N45" i="9" s="1"/>
  <c r="L45" i="9"/>
  <c r="D45" i="9"/>
  <c r="H45" i="9" s="1"/>
  <c r="J45" i="9" s="1"/>
  <c r="R44" i="9"/>
  <c r="S44" i="9" s="1"/>
  <c r="L44" i="9"/>
  <c r="M44" i="9" s="1"/>
  <c r="N44" i="9" s="1"/>
  <c r="O44" i="9" s="1"/>
  <c r="H44" i="9"/>
  <c r="J44" i="9" s="1"/>
  <c r="T44" i="9" s="1"/>
  <c r="U44" i="9" s="1"/>
  <c r="N43" i="9"/>
  <c r="O43" i="9" s="1"/>
  <c r="M43" i="9"/>
  <c r="L43" i="9"/>
  <c r="H43" i="9"/>
  <c r="J43" i="9" s="1"/>
  <c r="D43" i="9"/>
  <c r="O42" i="9"/>
  <c r="N42" i="9"/>
  <c r="M42" i="9"/>
  <c r="L42" i="9"/>
  <c r="D42" i="9"/>
  <c r="H42" i="9" s="1"/>
  <c r="J42" i="9" s="1"/>
  <c r="L41" i="9"/>
  <c r="M41" i="9" s="1"/>
  <c r="N41" i="9" s="1"/>
  <c r="D41" i="9"/>
  <c r="H41" i="9" s="1"/>
  <c r="J41" i="9" s="1"/>
  <c r="O40" i="9"/>
  <c r="M40" i="9"/>
  <c r="N40" i="9" s="1"/>
  <c r="L40" i="9"/>
  <c r="D40" i="9"/>
  <c r="H40" i="9" s="1"/>
  <c r="J40" i="9" s="1"/>
  <c r="L39" i="9"/>
  <c r="M39" i="9" s="1"/>
  <c r="N39" i="9" s="1"/>
  <c r="O39" i="9" s="1"/>
  <c r="J39" i="9"/>
  <c r="H39" i="9"/>
  <c r="D39" i="9"/>
  <c r="L38" i="9"/>
  <c r="M38" i="9" s="1"/>
  <c r="N38" i="9" s="1"/>
  <c r="D38" i="9"/>
  <c r="H38" i="9" s="1"/>
  <c r="J38" i="9" s="1"/>
  <c r="L37" i="9"/>
  <c r="M37" i="9" s="1"/>
  <c r="N37" i="9" s="1"/>
  <c r="H37" i="9"/>
  <c r="J37" i="9" s="1"/>
  <c r="D37" i="9"/>
  <c r="M36" i="9"/>
  <c r="N36" i="9" s="1"/>
  <c r="L36" i="9"/>
  <c r="D36" i="9"/>
  <c r="H36" i="9" s="1"/>
  <c r="J36" i="9" s="1"/>
  <c r="L35" i="9"/>
  <c r="M35" i="9" s="1"/>
  <c r="N35" i="9" s="1"/>
  <c r="D35" i="9"/>
  <c r="H35" i="9" s="1"/>
  <c r="J35" i="9" s="1"/>
  <c r="O34" i="9"/>
  <c r="M34" i="9"/>
  <c r="N34" i="9" s="1"/>
  <c r="L34" i="9"/>
  <c r="D34" i="9"/>
  <c r="H34" i="9" s="1"/>
  <c r="J34" i="9" s="1"/>
  <c r="L33" i="9"/>
  <c r="M33" i="9" s="1"/>
  <c r="N33" i="9" s="1"/>
  <c r="H33" i="9"/>
  <c r="J33" i="9" s="1"/>
  <c r="D33" i="9"/>
  <c r="L32" i="9"/>
  <c r="M32" i="9" s="1"/>
  <c r="N32" i="9" s="1"/>
  <c r="D32" i="9"/>
  <c r="H32" i="9" s="1"/>
  <c r="J32" i="9" s="1"/>
  <c r="N31" i="9"/>
  <c r="O31" i="9" s="1"/>
  <c r="L31" i="9"/>
  <c r="M31" i="9" s="1"/>
  <c r="H31" i="9"/>
  <c r="J31" i="9" s="1"/>
  <c r="N30" i="9"/>
  <c r="O30" i="9" s="1"/>
  <c r="L30" i="9"/>
  <c r="M30" i="9" s="1"/>
  <c r="H30" i="9"/>
  <c r="J30" i="9" s="1"/>
  <c r="T30" i="9" s="1"/>
  <c r="U30" i="9" s="1"/>
  <c r="T29" i="9"/>
  <c r="U29" i="9" s="1"/>
  <c r="M29" i="9"/>
  <c r="N29" i="9" s="1"/>
  <c r="O29" i="9" s="1"/>
  <c r="L29" i="9"/>
  <c r="H29" i="9"/>
  <c r="J29" i="9" s="1"/>
  <c r="R29" i="9" s="1"/>
  <c r="S29" i="9" s="1"/>
  <c r="L28" i="9"/>
  <c r="M28" i="9" s="1"/>
  <c r="N28" i="9" s="1"/>
  <c r="H28" i="9"/>
  <c r="J28" i="9" s="1"/>
  <c r="D28" i="9"/>
  <c r="N27" i="9"/>
  <c r="M27" i="9"/>
  <c r="L27" i="9"/>
  <c r="J27" i="9"/>
  <c r="D27" i="9"/>
  <c r="H27" i="9" s="1"/>
  <c r="N26" i="9"/>
  <c r="L26" i="9"/>
  <c r="M26" i="9" s="1"/>
  <c r="D26" i="9"/>
  <c r="H26" i="9" s="1"/>
  <c r="J26" i="9" s="1"/>
  <c r="M25" i="9"/>
  <c r="N25" i="9" s="1"/>
  <c r="L25" i="9"/>
  <c r="D25" i="9"/>
  <c r="H25" i="9" s="1"/>
  <c r="J25" i="9" s="1"/>
  <c r="L24" i="9"/>
  <c r="M24" i="9" s="1"/>
  <c r="N24" i="9" s="1"/>
  <c r="J24" i="9"/>
  <c r="H24" i="9"/>
  <c r="D24" i="9"/>
  <c r="O23" i="9"/>
  <c r="M23" i="9"/>
  <c r="N23" i="9" s="1"/>
  <c r="L23" i="9"/>
  <c r="J23" i="9"/>
  <c r="D23" i="9"/>
  <c r="H23" i="9" s="1"/>
  <c r="M22" i="9"/>
  <c r="N22" i="9" s="1"/>
  <c r="L22" i="9"/>
  <c r="H22" i="9"/>
  <c r="J22" i="9" s="1"/>
  <c r="D22" i="9"/>
  <c r="M21" i="9"/>
  <c r="N21" i="9" s="1"/>
  <c r="L21" i="9"/>
  <c r="D21" i="9"/>
  <c r="H21" i="9" s="1"/>
  <c r="J21" i="9" s="1"/>
  <c r="L20" i="9"/>
  <c r="M20" i="9" s="1"/>
  <c r="N20" i="9" s="1"/>
  <c r="H20" i="9"/>
  <c r="J20" i="9" s="1"/>
  <c r="D20" i="9"/>
  <c r="O19" i="9"/>
  <c r="M19" i="9"/>
  <c r="N19" i="9" s="1"/>
  <c r="L19" i="9"/>
  <c r="D19" i="9"/>
  <c r="H19" i="9" s="1"/>
  <c r="J19" i="9" s="1"/>
  <c r="N18" i="9"/>
  <c r="O18" i="9" s="1"/>
  <c r="L18" i="9"/>
  <c r="M18" i="9" s="1"/>
  <c r="J18" i="9"/>
  <c r="H18" i="9"/>
  <c r="D18" i="9"/>
  <c r="M17" i="9"/>
  <c r="N17" i="9" s="1"/>
  <c r="P17" i="9" s="1"/>
  <c r="Q17" i="9" s="1"/>
  <c r="L17" i="9"/>
  <c r="J17" i="9"/>
  <c r="R17" i="9" s="1"/>
  <c r="S17" i="9" s="1"/>
  <c r="D17" i="9"/>
  <c r="H17" i="9" s="1"/>
  <c r="T16" i="9"/>
  <c r="U16" i="9" s="1"/>
  <c r="R16" i="9"/>
  <c r="N16" i="9"/>
  <c r="L16" i="9"/>
  <c r="L15" i="9"/>
  <c r="M15" i="9" s="1"/>
  <c r="N15" i="9" s="1"/>
  <c r="D15" i="9"/>
  <c r="H15" i="9" s="1"/>
  <c r="J15" i="9" s="1"/>
  <c r="M14" i="9"/>
  <c r="N14" i="9" s="1"/>
  <c r="L14" i="9"/>
  <c r="H14" i="9"/>
  <c r="J14" i="9" s="1"/>
  <c r="D14" i="9"/>
  <c r="M13" i="9"/>
  <c r="N13" i="9" s="1"/>
  <c r="L13" i="9"/>
  <c r="D13" i="9"/>
  <c r="H13" i="9" s="1"/>
  <c r="J13" i="9" s="1"/>
  <c r="O12" i="9"/>
  <c r="N12" i="9"/>
  <c r="L12" i="9"/>
  <c r="M12" i="9" s="1"/>
  <c r="H12" i="9"/>
  <c r="J12" i="9" s="1"/>
  <c r="D12" i="9"/>
  <c r="L11" i="9"/>
  <c r="M11" i="9" s="1"/>
  <c r="N11" i="9" s="1"/>
  <c r="D11" i="9"/>
  <c r="H11" i="9" s="1"/>
  <c r="J11" i="9" s="1"/>
  <c r="L10" i="9"/>
  <c r="M10" i="9" s="1"/>
  <c r="N10" i="9" s="1"/>
  <c r="H10" i="9"/>
  <c r="J10" i="9" s="1"/>
  <c r="D10" i="9"/>
  <c r="N9" i="9"/>
  <c r="O9" i="9" s="1"/>
  <c r="M9" i="9"/>
  <c r="L9" i="9"/>
  <c r="D9" i="9"/>
  <c r="H9" i="9" s="1"/>
  <c r="J9" i="9" s="1"/>
  <c r="M8" i="9"/>
  <c r="N8" i="9" s="1"/>
  <c r="L8" i="9"/>
  <c r="D8" i="9"/>
  <c r="H8" i="9" s="1"/>
  <c r="J8" i="9" s="1"/>
  <c r="M7" i="9"/>
  <c r="N7" i="9" s="1"/>
  <c r="L7" i="9"/>
  <c r="D7" i="9"/>
  <c r="H7" i="9" s="1"/>
  <c r="J7" i="9" s="1"/>
  <c r="L6" i="9"/>
  <c r="M6" i="9" s="1"/>
  <c r="N6" i="9" s="1"/>
  <c r="H6" i="9"/>
  <c r="J6" i="9" s="1"/>
  <c r="D6" i="9"/>
  <c r="N5" i="9"/>
  <c r="O5" i="9" s="1"/>
  <c r="M5" i="9"/>
  <c r="L5" i="9"/>
  <c r="D5" i="9"/>
  <c r="H5" i="9" s="1"/>
  <c r="J5" i="9" s="1"/>
  <c r="L4" i="9"/>
  <c r="M4" i="9" s="1"/>
  <c r="N4" i="9" s="1"/>
  <c r="H4" i="9"/>
  <c r="J4" i="9" s="1"/>
  <c r="D4" i="9"/>
  <c r="L250" i="8"/>
  <c r="M250" i="8" s="1"/>
  <c r="N250" i="8" s="1"/>
  <c r="H250" i="8"/>
  <c r="J250" i="8" s="1"/>
  <c r="M249" i="8"/>
  <c r="N249" i="8" s="1"/>
  <c r="L249" i="8"/>
  <c r="H249" i="8"/>
  <c r="J249" i="8" s="1"/>
  <c r="M248" i="8"/>
  <c r="N248" i="8" s="1"/>
  <c r="L248" i="8"/>
  <c r="H248" i="8"/>
  <c r="J248" i="8" s="1"/>
  <c r="M247" i="8"/>
  <c r="N247" i="8" s="1"/>
  <c r="L247" i="8"/>
  <c r="H247" i="8"/>
  <c r="J247" i="8" s="1"/>
  <c r="M246" i="8"/>
  <c r="N246" i="8" s="1"/>
  <c r="L246" i="8"/>
  <c r="H246" i="8"/>
  <c r="J246" i="8" s="1"/>
  <c r="M245" i="8"/>
  <c r="N245" i="8" s="1"/>
  <c r="L245" i="8"/>
  <c r="H245" i="8"/>
  <c r="J245" i="8" s="1"/>
  <c r="M244" i="8"/>
  <c r="N244" i="8" s="1"/>
  <c r="L244" i="8"/>
  <c r="H244" i="8"/>
  <c r="J244" i="8" s="1"/>
  <c r="L243" i="8"/>
  <c r="M243" i="8" s="1"/>
  <c r="N243" i="8" s="1"/>
  <c r="H243" i="8"/>
  <c r="J243" i="8" s="1"/>
  <c r="L242" i="8"/>
  <c r="M242" i="8" s="1"/>
  <c r="N242" i="8" s="1"/>
  <c r="H242" i="8"/>
  <c r="J242" i="8" s="1"/>
  <c r="N241" i="8"/>
  <c r="M241" i="8"/>
  <c r="L241" i="8"/>
  <c r="H241" i="8"/>
  <c r="J241" i="8" s="1"/>
  <c r="O240" i="8"/>
  <c r="M240" i="8"/>
  <c r="N240" i="8" s="1"/>
  <c r="L240" i="8"/>
  <c r="H240" i="8"/>
  <c r="J240" i="8" s="1"/>
  <c r="M239" i="8"/>
  <c r="N239" i="8" s="1"/>
  <c r="L239" i="8"/>
  <c r="H239" i="8"/>
  <c r="J239" i="8" s="1"/>
  <c r="L238" i="8"/>
  <c r="M238" i="8" s="1"/>
  <c r="N238" i="8" s="1"/>
  <c r="O238" i="8" s="1"/>
  <c r="J238" i="8"/>
  <c r="H238" i="8"/>
  <c r="L237" i="8"/>
  <c r="M237" i="8" s="1"/>
  <c r="N237" i="8" s="1"/>
  <c r="O237" i="8" s="1"/>
  <c r="J237" i="8"/>
  <c r="H237" i="8"/>
  <c r="M236" i="8"/>
  <c r="N236" i="8" s="1"/>
  <c r="L236" i="8"/>
  <c r="H236" i="8"/>
  <c r="J236" i="8" s="1"/>
  <c r="L235" i="8"/>
  <c r="M235" i="8" s="1"/>
  <c r="N235" i="8" s="1"/>
  <c r="O235" i="8" s="1"/>
  <c r="J235" i="8"/>
  <c r="H235" i="8"/>
  <c r="L234" i="8"/>
  <c r="M234" i="8" s="1"/>
  <c r="N234" i="8" s="1"/>
  <c r="H234" i="8"/>
  <c r="J234" i="8" s="1"/>
  <c r="M233" i="8"/>
  <c r="N233" i="8" s="1"/>
  <c r="L233" i="8"/>
  <c r="H233" i="8"/>
  <c r="J233" i="8" s="1"/>
  <c r="L232" i="8"/>
  <c r="M232" i="8" s="1"/>
  <c r="N232" i="8" s="1"/>
  <c r="H232" i="8"/>
  <c r="J232" i="8" s="1"/>
  <c r="M231" i="8"/>
  <c r="N231" i="8" s="1"/>
  <c r="O231" i="8" s="1"/>
  <c r="L231" i="8"/>
  <c r="J231" i="8"/>
  <c r="H231" i="8"/>
  <c r="M230" i="8"/>
  <c r="N230" i="8" s="1"/>
  <c r="O230" i="8" s="1"/>
  <c r="L230" i="8"/>
  <c r="H230" i="8"/>
  <c r="J230" i="8" s="1"/>
  <c r="L229" i="8"/>
  <c r="M229" i="8" s="1"/>
  <c r="N229" i="8" s="1"/>
  <c r="O229" i="8" s="1"/>
  <c r="J229" i="8"/>
  <c r="H229" i="8"/>
  <c r="M228" i="8"/>
  <c r="N228" i="8" s="1"/>
  <c r="L228" i="8"/>
  <c r="H228" i="8"/>
  <c r="J228" i="8" s="1"/>
  <c r="L227" i="8"/>
  <c r="M227" i="8" s="1"/>
  <c r="N227" i="8" s="1"/>
  <c r="O227" i="8" s="1"/>
  <c r="H227" i="8"/>
  <c r="J227" i="8" s="1"/>
  <c r="L226" i="8"/>
  <c r="M226" i="8" s="1"/>
  <c r="N226" i="8" s="1"/>
  <c r="H226" i="8"/>
  <c r="J226" i="8" s="1"/>
  <c r="T225" i="8"/>
  <c r="U225" i="8" s="1"/>
  <c r="R225" i="8"/>
  <c r="N225" i="8"/>
  <c r="L225" i="8"/>
  <c r="H225" i="8"/>
  <c r="T224" i="8"/>
  <c r="U224" i="8" s="1"/>
  <c r="R224" i="8"/>
  <c r="N224" i="8"/>
  <c r="L224" i="8"/>
  <c r="H224" i="8"/>
  <c r="T223" i="8"/>
  <c r="U223" i="8" s="1"/>
  <c r="R223" i="8"/>
  <c r="N223" i="8"/>
  <c r="L223" i="8"/>
  <c r="H223" i="8"/>
  <c r="N222" i="8"/>
  <c r="M222" i="8"/>
  <c r="L222" i="8"/>
  <c r="J222" i="8"/>
  <c r="H222" i="8"/>
  <c r="D222" i="8"/>
  <c r="N221" i="8"/>
  <c r="L221" i="8"/>
  <c r="M221" i="8" s="1"/>
  <c r="D221" i="8"/>
  <c r="H221" i="8" s="1"/>
  <c r="J221" i="8" s="1"/>
  <c r="L220" i="8"/>
  <c r="M220" i="8" s="1"/>
  <c r="N220" i="8" s="1"/>
  <c r="D220" i="8"/>
  <c r="H220" i="8" s="1"/>
  <c r="J220" i="8" s="1"/>
  <c r="M219" i="8"/>
  <c r="N219" i="8" s="1"/>
  <c r="O219" i="8" s="1"/>
  <c r="L219" i="8"/>
  <c r="D219" i="8"/>
  <c r="H219" i="8" s="1"/>
  <c r="J219" i="8" s="1"/>
  <c r="O218" i="8"/>
  <c r="L218" i="8"/>
  <c r="M218" i="8" s="1"/>
  <c r="N218" i="8" s="1"/>
  <c r="H218" i="8"/>
  <c r="J218" i="8" s="1"/>
  <c r="D218" i="8"/>
  <c r="O217" i="8"/>
  <c r="L217" i="8"/>
  <c r="M217" i="8" s="1"/>
  <c r="N217" i="8" s="1"/>
  <c r="H217" i="8"/>
  <c r="J217" i="8" s="1"/>
  <c r="D217" i="8"/>
  <c r="M216" i="8"/>
  <c r="N216" i="8" s="1"/>
  <c r="L216" i="8"/>
  <c r="J216" i="8"/>
  <c r="H216" i="8"/>
  <c r="D216" i="8"/>
  <c r="L215" i="8"/>
  <c r="M215" i="8" s="1"/>
  <c r="N215" i="8" s="1"/>
  <c r="D215" i="8"/>
  <c r="H215" i="8" s="1"/>
  <c r="J215" i="8" s="1"/>
  <c r="M214" i="8"/>
  <c r="N214" i="8" s="1"/>
  <c r="L214" i="8"/>
  <c r="D214" i="8"/>
  <c r="H214" i="8" s="1"/>
  <c r="J214" i="8" s="1"/>
  <c r="M213" i="8"/>
  <c r="N213" i="8" s="1"/>
  <c r="L213" i="8"/>
  <c r="J213" i="8"/>
  <c r="D213" i="8"/>
  <c r="H213" i="8" s="1"/>
  <c r="N212" i="8"/>
  <c r="L212" i="8"/>
  <c r="M212" i="8" s="1"/>
  <c r="H212" i="8"/>
  <c r="J212" i="8" s="1"/>
  <c r="D212" i="8"/>
  <c r="M211" i="8"/>
  <c r="N211" i="8" s="1"/>
  <c r="L211" i="8"/>
  <c r="H211" i="8"/>
  <c r="J211" i="8" s="1"/>
  <c r="D211" i="8"/>
  <c r="O210" i="8"/>
  <c r="N210" i="8"/>
  <c r="L210" i="8"/>
  <c r="M210" i="8" s="1"/>
  <c r="J210" i="8"/>
  <c r="H210" i="8"/>
  <c r="L209" i="8"/>
  <c r="M209" i="8" s="1"/>
  <c r="N209" i="8" s="1"/>
  <c r="D209" i="8"/>
  <c r="H209" i="8" s="1"/>
  <c r="J209" i="8" s="1"/>
  <c r="L208" i="8"/>
  <c r="M208" i="8" s="1"/>
  <c r="N208" i="8" s="1"/>
  <c r="O208" i="8" s="1"/>
  <c r="H208" i="8"/>
  <c r="J208" i="8" s="1"/>
  <c r="D208" i="8"/>
  <c r="N207" i="8"/>
  <c r="O207" i="8" s="1"/>
  <c r="M207" i="8"/>
  <c r="L207" i="8"/>
  <c r="H207" i="8"/>
  <c r="J207" i="8" s="1"/>
  <c r="D207" i="8"/>
  <c r="L206" i="8"/>
  <c r="M206" i="8" s="1"/>
  <c r="N206" i="8" s="1"/>
  <c r="D206" i="8"/>
  <c r="H206" i="8" s="1"/>
  <c r="J206" i="8" s="1"/>
  <c r="L205" i="8"/>
  <c r="M205" i="8" s="1"/>
  <c r="N205" i="8" s="1"/>
  <c r="H205" i="8"/>
  <c r="J205" i="8" s="1"/>
  <c r="D205" i="8"/>
  <c r="M204" i="8"/>
  <c r="N204" i="8" s="1"/>
  <c r="L204" i="8"/>
  <c r="D204" i="8"/>
  <c r="H204" i="8" s="1"/>
  <c r="J204" i="8" s="1"/>
  <c r="L203" i="8"/>
  <c r="M203" i="8" s="1"/>
  <c r="N203" i="8" s="1"/>
  <c r="D203" i="8"/>
  <c r="H203" i="8" s="1"/>
  <c r="J203" i="8" s="1"/>
  <c r="L202" i="8"/>
  <c r="M202" i="8" s="1"/>
  <c r="N202" i="8" s="1"/>
  <c r="H202" i="8"/>
  <c r="J202" i="8" s="1"/>
  <c r="D202" i="8"/>
  <c r="N201" i="8"/>
  <c r="M201" i="8"/>
  <c r="L201" i="8"/>
  <c r="J201" i="8"/>
  <c r="H201" i="8"/>
  <c r="D201" i="8"/>
  <c r="M200" i="8"/>
  <c r="N200" i="8" s="1"/>
  <c r="L200" i="8"/>
  <c r="J200" i="8"/>
  <c r="D200" i="8"/>
  <c r="H200" i="8" s="1"/>
  <c r="L199" i="8"/>
  <c r="M199" i="8" s="1"/>
  <c r="N199" i="8" s="1"/>
  <c r="H199" i="8"/>
  <c r="J199" i="8" s="1"/>
  <c r="D199" i="8"/>
  <c r="O198" i="8"/>
  <c r="N198" i="8"/>
  <c r="P198" i="8" s="1"/>
  <c r="M198" i="8"/>
  <c r="L198" i="8"/>
  <c r="H198" i="8"/>
  <c r="J198" i="8" s="1"/>
  <c r="D198" i="8"/>
  <c r="U197" i="8"/>
  <c r="T197" i="8"/>
  <c r="L197" i="8"/>
  <c r="M197" i="8" s="1"/>
  <c r="N197" i="8" s="1"/>
  <c r="O197" i="8" s="1"/>
  <c r="H197" i="8"/>
  <c r="J197" i="8" s="1"/>
  <c r="R197" i="8" s="1"/>
  <c r="S197" i="8" s="1"/>
  <c r="T196" i="8"/>
  <c r="U196" i="8" s="1"/>
  <c r="S196" i="8"/>
  <c r="R196" i="8"/>
  <c r="M196" i="8"/>
  <c r="N196" i="8" s="1"/>
  <c r="O196" i="8" s="1"/>
  <c r="L196" i="8"/>
  <c r="J196" i="8"/>
  <c r="H196" i="8"/>
  <c r="N195" i="8"/>
  <c r="O195" i="8" s="1"/>
  <c r="L195" i="8"/>
  <c r="M195" i="8" s="1"/>
  <c r="H195" i="8"/>
  <c r="J195" i="8" s="1"/>
  <c r="L194" i="8"/>
  <c r="M194" i="8" s="1"/>
  <c r="N194" i="8" s="1"/>
  <c r="O194" i="8" s="1"/>
  <c r="H194" i="8"/>
  <c r="J194" i="8" s="1"/>
  <c r="D194" i="8"/>
  <c r="O193" i="8"/>
  <c r="M193" i="8"/>
  <c r="N193" i="8" s="1"/>
  <c r="L193" i="8"/>
  <c r="D193" i="8"/>
  <c r="H193" i="8" s="1"/>
  <c r="J193" i="8" s="1"/>
  <c r="L192" i="8"/>
  <c r="M192" i="8" s="1"/>
  <c r="N192" i="8" s="1"/>
  <c r="O192" i="8" s="1"/>
  <c r="H192" i="8"/>
  <c r="J192" i="8" s="1"/>
  <c r="D192" i="8"/>
  <c r="M191" i="8"/>
  <c r="N191" i="8" s="1"/>
  <c r="L191" i="8"/>
  <c r="D191" i="8"/>
  <c r="H191" i="8" s="1"/>
  <c r="J191" i="8" s="1"/>
  <c r="N190" i="8"/>
  <c r="O190" i="8" s="1"/>
  <c r="L190" i="8"/>
  <c r="M190" i="8" s="1"/>
  <c r="H190" i="8"/>
  <c r="J190" i="8" s="1"/>
  <c r="D190" i="8"/>
  <c r="O189" i="8"/>
  <c r="M189" i="8"/>
  <c r="N189" i="8" s="1"/>
  <c r="L189" i="8"/>
  <c r="J189" i="8"/>
  <c r="H189" i="8"/>
  <c r="D189" i="8"/>
  <c r="O188" i="8"/>
  <c r="L188" i="8"/>
  <c r="M188" i="8" s="1"/>
  <c r="N188" i="8" s="1"/>
  <c r="D188" i="8"/>
  <c r="H188" i="8" s="1"/>
  <c r="J188" i="8" s="1"/>
  <c r="O187" i="8"/>
  <c r="M187" i="8"/>
  <c r="N187" i="8" s="1"/>
  <c r="L187" i="8"/>
  <c r="D187" i="8"/>
  <c r="H187" i="8" s="1"/>
  <c r="J187" i="8" s="1"/>
  <c r="M186" i="8"/>
  <c r="N186" i="8" s="1"/>
  <c r="O186" i="8" s="1"/>
  <c r="L186" i="8"/>
  <c r="H186" i="8"/>
  <c r="J186" i="8" s="1"/>
  <c r="D186" i="8"/>
  <c r="M185" i="8"/>
  <c r="N185" i="8" s="1"/>
  <c r="L185" i="8"/>
  <c r="D185" i="8"/>
  <c r="H185" i="8" s="1"/>
  <c r="J185" i="8" s="1"/>
  <c r="M184" i="8"/>
  <c r="N184" i="8" s="1"/>
  <c r="L184" i="8"/>
  <c r="H184" i="8"/>
  <c r="J184" i="8" s="1"/>
  <c r="D184" i="8"/>
  <c r="M183" i="8"/>
  <c r="N183" i="8" s="1"/>
  <c r="L183" i="8"/>
  <c r="J183" i="8"/>
  <c r="H183" i="8"/>
  <c r="D183" i="8"/>
  <c r="U182" i="8"/>
  <c r="T182" i="8"/>
  <c r="R182" i="8"/>
  <c r="N182" i="8"/>
  <c r="L182" i="8"/>
  <c r="O181" i="8"/>
  <c r="M181" i="8"/>
  <c r="N181" i="8" s="1"/>
  <c r="L181" i="8"/>
  <c r="J181" i="8"/>
  <c r="H181" i="8"/>
  <c r="D181" i="8"/>
  <c r="L180" i="8"/>
  <c r="M180" i="8" s="1"/>
  <c r="N180" i="8" s="1"/>
  <c r="O180" i="8" s="1"/>
  <c r="D180" i="8"/>
  <c r="H180" i="8" s="1"/>
  <c r="J180" i="8" s="1"/>
  <c r="M179" i="8"/>
  <c r="N179" i="8" s="1"/>
  <c r="O179" i="8" s="1"/>
  <c r="L179" i="8"/>
  <c r="D179" i="8"/>
  <c r="H179" i="8" s="1"/>
  <c r="J179" i="8" s="1"/>
  <c r="M178" i="8"/>
  <c r="N178" i="8" s="1"/>
  <c r="L178" i="8"/>
  <c r="H178" i="8"/>
  <c r="J178" i="8" s="1"/>
  <c r="D178" i="8"/>
  <c r="L177" i="8"/>
  <c r="M177" i="8" s="1"/>
  <c r="N177" i="8" s="1"/>
  <c r="D177" i="8"/>
  <c r="H177" i="8" s="1"/>
  <c r="J177" i="8" s="1"/>
  <c r="O176" i="8"/>
  <c r="M176" i="8"/>
  <c r="N176" i="8" s="1"/>
  <c r="L176" i="8"/>
  <c r="D176" i="8"/>
  <c r="H176" i="8" s="1"/>
  <c r="J176" i="8" s="1"/>
  <c r="L175" i="8"/>
  <c r="M175" i="8" s="1"/>
  <c r="N175" i="8" s="1"/>
  <c r="D175" i="8"/>
  <c r="H175" i="8" s="1"/>
  <c r="J175" i="8" s="1"/>
  <c r="N174" i="8"/>
  <c r="L174" i="8"/>
  <c r="M174" i="8" s="1"/>
  <c r="D174" i="8"/>
  <c r="H174" i="8" s="1"/>
  <c r="J174" i="8" s="1"/>
  <c r="N173" i="8"/>
  <c r="L173" i="8"/>
  <c r="M173" i="8" s="1"/>
  <c r="J173" i="8"/>
  <c r="D173" i="8"/>
  <c r="H173" i="8" s="1"/>
  <c r="M172" i="8"/>
  <c r="N172" i="8" s="1"/>
  <c r="O172" i="8" s="1"/>
  <c r="L172" i="8"/>
  <c r="J172" i="8"/>
  <c r="D172" i="8"/>
  <c r="H172" i="8" s="1"/>
  <c r="P171" i="8"/>
  <c r="M171" i="8"/>
  <c r="N171" i="8" s="1"/>
  <c r="O171" i="8" s="1"/>
  <c r="L171" i="8"/>
  <c r="J171" i="8"/>
  <c r="H171" i="8"/>
  <c r="D171" i="8"/>
  <c r="Q170" i="8"/>
  <c r="O170" i="8"/>
  <c r="N170" i="8"/>
  <c r="P170" i="8" s="1"/>
  <c r="M170" i="8"/>
  <c r="L170" i="8"/>
  <c r="D170" i="8"/>
  <c r="H170" i="8" s="1"/>
  <c r="J170" i="8" s="1"/>
  <c r="T170" i="8" s="1"/>
  <c r="T169" i="8"/>
  <c r="U169" i="8" s="1"/>
  <c r="R169" i="8"/>
  <c r="N169" i="8"/>
  <c r="L169" i="8"/>
  <c r="T168" i="8"/>
  <c r="U168" i="8" s="1"/>
  <c r="R168" i="8"/>
  <c r="N168" i="8"/>
  <c r="L168" i="8"/>
  <c r="N167" i="8"/>
  <c r="O167" i="8" s="1"/>
  <c r="M167" i="8"/>
  <c r="L167" i="8"/>
  <c r="H167" i="8"/>
  <c r="J167" i="8" s="1"/>
  <c r="O166" i="8"/>
  <c r="M166" i="8"/>
  <c r="N166" i="8" s="1"/>
  <c r="L166" i="8"/>
  <c r="H166" i="8"/>
  <c r="J166" i="8" s="1"/>
  <c r="O165" i="8"/>
  <c r="N165" i="8"/>
  <c r="M165" i="8"/>
  <c r="L165" i="8"/>
  <c r="H165" i="8"/>
  <c r="J165" i="8" s="1"/>
  <c r="N164" i="8"/>
  <c r="M164" i="8"/>
  <c r="L164" i="8"/>
  <c r="J164" i="8"/>
  <c r="H164" i="8"/>
  <c r="O163" i="8"/>
  <c r="M163" i="8"/>
  <c r="N163" i="8" s="1"/>
  <c r="L163" i="8"/>
  <c r="H163" i="8"/>
  <c r="J163" i="8" s="1"/>
  <c r="O162" i="8"/>
  <c r="N162" i="8"/>
  <c r="M162" i="8"/>
  <c r="L162" i="8"/>
  <c r="J162" i="8"/>
  <c r="H162" i="8"/>
  <c r="M161" i="8"/>
  <c r="N161" i="8" s="1"/>
  <c r="L161" i="8"/>
  <c r="J161" i="8"/>
  <c r="H161" i="8"/>
  <c r="M160" i="8"/>
  <c r="N160" i="8" s="1"/>
  <c r="L160" i="8"/>
  <c r="H160" i="8"/>
  <c r="J160" i="8" s="1"/>
  <c r="N159" i="8"/>
  <c r="M159" i="8"/>
  <c r="L159" i="8"/>
  <c r="J159" i="8"/>
  <c r="H159" i="8"/>
  <c r="O158" i="8"/>
  <c r="N158" i="8"/>
  <c r="M158" i="8"/>
  <c r="L158" i="8"/>
  <c r="J158" i="8"/>
  <c r="H158" i="8"/>
  <c r="N157" i="8"/>
  <c r="O157" i="8" s="1"/>
  <c r="M157" i="8"/>
  <c r="L157" i="8"/>
  <c r="H157" i="8"/>
  <c r="J157" i="8" s="1"/>
  <c r="M156" i="8"/>
  <c r="N156" i="8" s="1"/>
  <c r="L156" i="8"/>
  <c r="H156" i="8"/>
  <c r="J156" i="8" s="1"/>
  <c r="T155" i="8"/>
  <c r="U155" i="8" s="1"/>
  <c r="R155" i="8"/>
  <c r="S155" i="8" s="1"/>
  <c r="N155" i="8"/>
  <c r="O155" i="8" s="1"/>
  <c r="L155" i="8"/>
  <c r="M155" i="8" s="1"/>
  <c r="J155" i="8"/>
  <c r="H155" i="8"/>
  <c r="M154" i="8"/>
  <c r="N154" i="8" s="1"/>
  <c r="L154" i="8"/>
  <c r="J154" i="8"/>
  <c r="H154" i="8"/>
  <c r="L153" i="8"/>
  <c r="M153" i="8" s="1"/>
  <c r="N153" i="8" s="1"/>
  <c r="H153" i="8"/>
  <c r="J153" i="8" s="1"/>
  <c r="N152" i="8"/>
  <c r="O152" i="8" s="1"/>
  <c r="M152" i="8"/>
  <c r="L152" i="8"/>
  <c r="J152" i="8"/>
  <c r="H152" i="8"/>
  <c r="O151" i="8"/>
  <c r="M151" i="8"/>
  <c r="N151" i="8" s="1"/>
  <c r="L151" i="8"/>
  <c r="H151" i="8"/>
  <c r="J151" i="8" s="1"/>
  <c r="M150" i="8"/>
  <c r="N150" i="8" s="1"/>
  <c r="L150" i="8"/>
  <c r="H150" i="8"/>
  <c r="J150" i="8" s="1"/>
  <c r="O149" i="8"/>
  <c r="M149" i="8"/>
  <c r="N149" i="8" s="1"/>
  <c r="L149" i="8"/>
  <c r="J149" i="8"/>
  <c r="H149" i="8"/>
  <c r="L148" i="8"/>
  <c r="M148" i="8" s="1"/>
  <c r="N148" i="8" s="1"/>
  <c r="H148" i="8"/>
  <c r="J148" i="8" s="1"/>
  <c r="M147" i="8"/>
  <c r="N147" i="8" s="1"/>
  <c r="O147" i="8" s="1"/>
  <c r="L147" i="8"/>
  <c r="H147" i="8"/>
  <c r="J147" i="8" s="1"/>
  <c r="L146" i="8"/>
  <c r="M146" i="8" s="1"/>
  <c r="N146" i="8" s="1"/>
  <c r="H146" i="8"/>
  <c r="J146" i="8" s="1"/>
  <c r="M145" i="8"/>
  <c r="N145" i="8" s="1"/>
  <c r="O145" i="8" s="1"/>
  <c r="L145" i="8"/>
  <c r="H145" i="8"/>
  <c r="J145" i="8" s="1"/>
  <c r="O144" i="8"/>
  <c r="M144" i="8"/>
  <c r="N144" i="8" s="1"/>
  <c r="P144" i="8" s="1"/>
  <c r="P145" i="8" s="1"/>
  <c r="Q145" i="8" s="1"/>
  <c r="L144" i="8"/>
  <c r="H144" i="8"/>
  <c r="J144" i="8" s="1"/>
  <c r="P143" i="8"/>
  <c r="Q143" i="8" s="1"/>
  <c r="O143" i="8"/>
  <c r="M143" i="8"/>
  <c r="N143" i="8" s="1"/>
  <c r="L143" i="8"/>
  <c r="J143" i="8"/>
  <c r="R143" i="8" s="1"/>
  <c r="S143" i="8" s="1"/>
  <c r="H143" i="8"/>
  <c r="U142" i="8"/>
  <c r="T142" i="8"/>
  <c r="R142" i="8"/>
  <c r="N142" i="8"/>
  <c r="L142" i="8"/>
  <c r="H142" i="8"/>
  <c r="T141" i="8"/>
  <c r="U141" i="8" s="1"/>
  <c r="R141" i="8"/>
  <c r="N141" i="8"/>
  <c r="L141" i="8"/>
  <c r="H141" i="8"/>
  <c r="U140" i="8"/>
  <c r="T140" i="8"/>
  <c r="R140" i="8"/>
  <c r="N140" i="8"/>
  <c r="L140" i="8"/>
  <c r="H140" i="8"/>
  <c r="O139" i="8"/>
  <c r="M139" i="8"/>
  <c r="N139" i="8" s="1"/>
  <c r="L139" i="8"/>
  <c r="J139" i="8"/>
  <c r="D139" i="8"/>
  <c r="H139" i="8" s="1"/>
  <c r="L138" i="8"/>
  <c r="M138" i="8" s="1"/>
  <c r="N138" i="8" s="1"/>
  <c r="D138" i="8"/>
  <c r="H138" i="8" s="1"/>
  <c r="J138" i="8" s="1"/>
  <c r="L137" i="8"/>
  <c r="M137" i="8" s="1"/>
  <c r="N137" i="8" s="1"/>
  <c r="D137" i="8"/>
  <c r="H137" i="8" s="1"/>
  <c r="J137" i="8" s="1"/>
  <c r="L136" i="8"/>
  <c r="M136" i="8" s="1"/>
  <c r="N136" i="8" s="1"/>
  <c r="O136" i="8" s="1"/>
  <c r="J136" i="8"/>
  <c r="D136" i="8"/>
  <c r="H136" i="8" s="1"/>
  <c r="M135" i="8"/>
  <c r="N135" i="8" s="1"/>
  <c r="L135" i="8"/>
  <c r="H135" i="8"/>
  <c r="J135" i="8" s="1"/>
  <c r="D135" i="8"/>
  <c r="N134" i="8"/>
  <c r="L134" i="8"/>
  <c r="M134" i="8" s="1"/>
  <c r="J134" i="8"/>
  <c r="D134" i="8"/>
  <c r="H134" i="8" s="1"/>
  <c r="L133" i="8"/>
  <c r="M133" i="8" s="1"/>
  <c r="N133" i="8" s="1"/>
  <c r="D133" i="8"/>
  <c r="H133" i="8" s="1"/>
  <c r="J133" i="8" s="1"/>
  <c r="M132" i="8"/>
  <c r="N132" i="8" s="1"/>
  <c r="L132" i="8"/>
  <c r="H132" i="8"/>
  <c r="J132" i="8" s="1"/>
  <c r="D132" i="8"/>
  <c r="N131" i="8"/>
  <c r="O131" i="8" s="1"/>
  <c r="L131" i="8"/>
  <c r="M131" i="8" s="1"/>
  <c r="J131" i="8"/>
  <c r="D131" i="8"/>
  <c r="H131" i="8" s="1"/>
  <c r="O130" i="8"/>
  <c r="M130" i="8"/>
  <c r="N130" i="8" s="1"/>
  <c r="L130" i="8"/>
  <c r="H130" i="8"/>
  <c r="J130" i="8" s="1"/>
  <c r="D130" i="8"/>
  <c r="M129" i="8"/>
  <c r="N129" i="8" s="1"/>
  <c r="O129" i="8" s="1"/>
  <c r="L129" i="8"/>
  <c r="D129" i="8"/>
  <c r="H129" i="8" s="1"/>
  <c r="J129" i="8" s="1"/>
  <c r="N128" i="8"/>
  <c r="L128" i="8"/>
  <c r="M128" i="8" s="1"/>
  <c r="D128" i="8"/>
  <c r="H128" i="8" s="1"/>
  <c r="J128" i="8" s="1"/>
  <c r="M127" i="8"/>
  <c r="N127" i="8" s="1"/>
  <c r="O127" i="8" s="1"/>
  <c r="L127" i="8"/>
  <c r="J127" i="8"/>
  <c r="T127" i="8" s="1"/>
  <c r="U127" i="8" s="1"/>
  <c r="H127" i="8"/>
  <c r="N126" i="8"/>
  <c r="O126" i="8" s="1"/>
  <c r="M126" i="8"/>
  <c r="L126" i="8"/>
  <c r="H126" i="8"/>
  <c r="J126" i="8" s="1"/>
  <c r="D126" i="8"/>
  <c r="L125" i="8"/>
  <c r="M125" i="8" s="1"/>
  <c r="N125" i="8" s="1"/>
  <c r="J125" i="8"/>
  <c r="D125" i="8"/>
  <c r="H125" i="8" s="1"/>
  <c r="O124" i="8"/>
  <c r="L124" i="8"/>
  <c r="M124" i="8" s="1"/>
  <c r="N124" i="8" s="1"/>
  <c r="J124" i="8"/>
  <c r="H124" i="8"/>
  <c r="D124" i="8"/>
  <c r="O123" i="8"/>
  <c r="M123" i="8"/>
  <c r="N123" i="8" s="1"/>
  <c r="L123" i="8"/>
  <c r="J123" i="8"/>
  <c r="H123" i="8"/>
  <c r="D123" i="8"/>
  <c r="L122" i="8"/>
  <c r="M122" i="8" s="1"/>
  <c r="N122" i="8" s="1"/>
  <c r="J122" i="8"/>
  <c r="H122" i="8"/>
  <c r="D122" i="8"/>
  <c r="L121" i="8"/>
  <c r="M121" i="8" s="1"/>
  <c r="N121" i="8" s="1"/>
  <c r="H121" i="8"/>
  <c r="J121" i="8" s="1"/>
  <c r="D121" i="8"/>
  <c r="L120" i="8"/>
  <c r="M120" i="8" s="1"/>
  <c r="N120" i="8" s="1"/>
  <c r="O120" i="8" s="1"/>
  <c r="H120" i="8"/>
  <c r="J120" i="8" s="1"/>
  <c r="D120" i="8"/>
  <c r="O119" i="8"/>
  <c r="N119" i="8"/>
  <c r="L119" i="8"/>
  <c r="M119" i="8" s="1"/>
  <c r="J119" i="8"/>
  <c r="D119" i="8"/>
  <c r="H119" i="8" s="1"/>
  <c r="O118" i="8"/>
  <c r="L118" i="8"/>
  <c r="M118" i="8" s="1"/>
  <c r="N118" i="8" s="1"/>
  <c r="D118" i="8"/>
  <c r="H118" i="8" s="1"/>
  <c r="J118" i="8" s="1"/>
  <c r="M117" i="8"/>
  <c r="N117" i="8" s="1"/>
  <c r="L117" i="8"/>
  <c r="D117" i="8"/>
  <c r="H117" i="8" s="1"/>
  <c r="J117" i="8" s="1"/>
  <c r="N116" i="8"/>
  <c r="L116" i="8"/>
  <c r="M116" i="8" s="1"/>
  <c r="D116" i="8"/>
  <c r="H116" i="8" s="1"/>
  <c r="J116" i="8" s="1"/>
  <c r="M115" i="8"/>
  <c r="N115" i="8" s="1"/>
  <c r="L115" i="8"/>
  <c r="D115" i="8"/>
  <c r="H115" i="8" s="1"/>
  <c r="J115" i="8" s="1"/>
  <c r="N114" i="8"/>
  <c r="O114" i="8" s="1"/>
  <c r="L114" i="8"/>
  <c r="M114" i="8" s="1"/>
  <c r="J114" i="8"/>
  <c r="T114" i="8" s="1"/>
  <c r="U114" i="8" s="1"/>
  <c r="H114" i="8"/>
  <c r="T113" i="8"/>
  <c r="U113" i="8" s="1"/>
  <c r="N113" i="8"/>
  <c r="O113" i="8" s="1"/>
  <c r="M113" i="8"/>
  <c r="L113" i="8"/>
  <c r="H113" i="8"/>
  <c r="J113" i="8" s="1"/>
  <c r="R113" i="8" s="1"/>
  <c r="S113" i="8" s="1"/>
  <c r="R112" i="8"/>
  <c r="S112" i="8" s="1"/>
  <c r="L112" i="8"/>
  <c r="M112" i="8" s="1"/>
  <c r="N112" i="8" s="1"/>
  <c r="O112" i="8" s="1"/>
  <c r="H112" i="8"/>
  <c r="J112" i="8" s="1"/>
  <c r="T112" i="8" s="1"/>
  <c r="U112" i="8" s="1"/>
  <c r="M111" i="8"/>
  <c r="N111" i="8" s="1"/>
  <c r="L111" i="8"/>
  <c r="J111" i="8"/>
  <c r="H111" i="8"/>
  <c r="D111" i="8"/>
  <c r="L110" i="8"/>
  <c r="M110" i="8" s="1"/>
  <c r="N110" i="8" s="1"/>
  <c r="J110" i="8"/>
  <c r="D110" i="8"/>
  <c r="H110" i="8" s="1"/>
  <c r="M109" i="8"/>
  <c r="N109" i="8" s="1"/>
  <c r="L109" i="8"/>
  <c r="D109" i="8"/>
  <c r="H109" i="8" s="1"/>
  <c r="J109" i="8" s="1"/>
  <c r="M108" i="8"/>
  <c r="N108" i="8" s="1"/>
  <c r="L108" i="8"/>
  <c r="H108" i="8"/>
  <c r="J108" i="8" s="1"/>
  <c r="D108" i="8"/>
  <c r="L107" i="8"/>
  <c r="M107" i="8" s="1"/>
  <c r="N107" i="8" s="1"/>
  <c r="D107" i="8"/>
  <c r="H107" i="8" s="1"/>
  <c r="J107" i="8" s="1"/>
  <c r="L106" i="8"/>
  <c r="M106" i="8" s="1"/>
  <c r="N106" i="8" s="1"/>
  <c r="H106" i="8"/>
  <c r="J106" i="8" s="1"/>
  <c r="D106" i="8"/>
  <c r="M105" i="8"/>
  <c r="N105" i="8" s="1"/>
  <c r="O105" i="8" s="1"/>
  <c r="L105" i="8"/>
  <c r="D105" i="8"/>
  <c r="H105" i="8" s="1"/>
  <c r="J105" i="8" s="1"/>
  <c r="L104" i="8"/>
  <c r="M104" i="8" s="1"/>
  <c r="N104" i="8" s="1"/>
  <c r="H104" i="8"/>
  <c r="J104" i="8" s="1"/>
  <c r="D104" i="8"/>
  <c r="O103" i="8"/>
  <c r="M103" i="8"/>
  <c r="N103" i="8" s="1"/>
  <c r="L103" i="8"/>
  <c r="J103" i="8"/>
  <c r="D103" i="8"/>
  <c r="H103" i="8" s="1"/>
  <c r="L102" i="8"/>
  <c r="M102" i="8" s="1"/>
  <c r="N102" i="8" s="1"/>
  <c r="H102" i="8"/>
  <c r="J102" i="8" s="1"/>
  <c r="D102" i="8"/>
  <c r="M101" i="8"/>
  <c r="N101" i="8" s="1"/>
  <c r="L101" i="8"/>
  <c r="D101" i="8"/>
  <c r="H101" i="8" s="1"/>
  <c r="J101" i="8" s="1"/>
  <c r="L100" i="8"/>
  <c r="M100" i="8" s="1"/>
  <c r="N100" i="8" s="1"/>
  <c r="H100" i="8"/>
  <c r="J100" i="8" s="1"/>
  <c r="D100" i="8"/>
  <c r="T99" i="8"/>
  <c r="U99" i="8" s="1"/>
  <c r="R99" i="8"/>
  <c r="N99" i="8"/>
  <c r="L99" i="8"/>
  <c r="L98" i="8"/>
  <c r="M98" i="8" s="1"/>
  <c r="N98" i="8" s="1"/>
  <c r="J98" i="8"/>
  <c r="D98" i="8"/>
  <c r="H98" i="8" s="1"/>
  <c r="M97" i="8"/>
  <c r="N97" i="8" s="1"/>
  <c r="L97" i="8"/>
  <c r="H97" i="8"/>
  <c r="J97" i="8" s="1"/>
  <c r="D97" i="8"/>
  <c r="N96" i="8"/>
  <c r="M96" i="8"/>
  <c r="L96" i="8"/>
  <c r="J96" i="8"/>
  <c r="H96" i="8"/>
  <c r="D96" i="8"/>
  <c r="O95" i="8"/>
  <c r="M95" i="8"/>
  <c r="N95" i="8" s="1"/>
  <c r="L95" i="8"/>
  <c r="D95" i="8"/>
  <c r="H95" i="8" s="1"/>
  <c r="J95" i="8" s="1"/>
  <c r="L94" i="8"/>
  <c r="M94" i="8" s="1"/>
  <c r="N94" i="8" s="1"/>
  <c r="H94" i="8"/>
  <c r="J94" i="8" s="1"/>
  <c r="D94" i="8"/>
  <c r="L93" i="8"/>
  <c r="M93" i="8" s="1"/>
  <c r="N93" i="8" s="1"/>
  <c r="J93" i="8"/>
  <c r="H93" i="8"/>
  <c r="D93" i="8"/>
  <c r="L92" i="8"/>
  <c r="M92" i="8" s="1"/>
  <c r="N92" i="8" s="1"/>
  <c r="H92" i="8"/>
  <c r="J92" i="8" s="1"/>
  <c r="D92" i="8"/>
  <c r="O91" i="8"/>
  <c r="N91" i="8"/>
  <c r="M91" i="8"/>
  <c r="L91" i="8"/>
  <c r="H91" i="8"/>
  <c r="J91" i="8" s="1"/>
  <c r="D91" i="8"/>
  <c r="L90" i="8"/>
  <c r="M90" i="8" s="1"/>
  <c r="N90" i="8" s="1"/>
  <c r="D90" i="8"/>
  <c r="H90" i="8" s="1"/>
  <c r="J90" i="8" s="1"/>
  <c r="L89" i="8"/>
  <c r="M89" i="8" s="1"/>
  <c r="N89" i="8" s="1"/>
  <c r="D89" i="8"/>
  <c r="H89" i="8" s="1"/>
  <c r="J89" i="8" s="1"/>
  <c r="L88" i="8"/>
  <c r="M88" i="8" s="1"/>
  <c r="N88" i="8" s="1"/>
  <c r="D88" i="8"/>
  <c r="H88" i="8" s="1"/>
  <c r="J88" i="8" s="1"/>
  <c r="N87" i="8"/>
  <c r="O87" i="8" s="1"/>
  <c r="M87" i="8"/>
  <c r="L87" i="8"/>
  <c r="J87" i="8"/>
  <c r="D87" i="8"/>
  <c r="H87" i="8" s="1"/>
  <c r="T86" i="8"/>
  <c r="U86" i="8" s="1"/>
  <c r="R86" i="8"/>
  <c r="N86" i="8"/>
  <c r="L86" i="8"/>
  <c r="U85" i="8"/>
  <c r="T85" i="8"/>
  <c r="R85" i="8"/>
  <c r="N85" i="8"/>
  <c r="L85" i="8"/>
  <c r="L84" i="8"/>
  <c r="M84" i="8" s="1"/>
  <c r="N84" i="8" s="1"/>
  <c r="J84" i="8"/>
  <c r="H84" i="8"/>
  <c r="L83" i="8"/>
  <c r="M83" i="8" s="1"/>
  <c r="N83" i="8" s="1"/>
  <c r="J83" i="8"/>
  <c r="H83" i="8"/>
  <c r="L82" i="8"/>
  <c r="M82" i="8" s="1"/>
  <c r="N82" i="8" s="1"/>
  <c r="J82" i="8"/>
  <c r="H82" i="8"/>
  <c r="N81" i="8"/>
  <c r="O81" i="8" s="1"/>
  <c r="M81" i="8"/>
  <c r="L81" i="8"/>
  <c r="J81" i="8"/>
  <c r="H81" i="8"/>
  <c r="L80" i="8"/>
  <c r="M80" i="8" s="1"/>
  <c r="N80" i="8" s="1"/>
  <c r="J80" i="8"/>
  <c r="H80" i="8"/>
  <c r="L79" i="8"/>
  <c r="M79" i="8" s="1"/>
  <c r="N79" i="8" s="1"/>
  <c r="J79" i="8"/>
  <c r="H79" i="8"/>
  <c r="L78" i="8"/>
  <c r="M78" i="8" s="1"/>
  <c r="N78" i="8" s="1"/>
  <c r="J78" i="8"/>
  <c r="H78" i="8"/>
  <c r="N77" i="8"/>
  <c r="O77" i="8" s="1"/>
  <c r="M77" i="8"/>
  <c r="L77" i="8"/>
  <c r="J77" i="8"/>
  <c r="H77" i="8"/>
  <c r="L76" i="8"/>
  <c r="M76" i="8" s="1"/>
  <c r="N76" i="8" s="1"/>
  <c r="J76" i="8"/>
  <c r="H76" i="8"/>
  <c r="L75" i="8"/>
  <c r="M75" i="8" s="1"/>
  <c r="N75" i="8" s="1"/>
  <c r="J75" i="8"/>
  <c r="H75" i="8"/>
  <c r="L74" i="8"/>
  <c r="M74" i="8" s="1"/>
  <c r="N74" i="8" s="1"/>
  <c r="J74" i="8"/>
  <c r="H74" i="8"/>
  <c r="P73" i="8"/>
  <c r="Q73" i="8" s="1"/>
  <c r="N73" i="8"/>
  <c r="O73" i="8" s="1"/>
  <c r="M73" i="8"/>
  <c r="L73" i="8"/>
  <c r="J73" i="8"/>
  <c r="H73" i="8"/>
  <c r="L72" i="8"/>
  <c r="M72" i="8" s="1"/>
  <c r="N72" i="8" s="1"/>
  <c r="O72" i="8" s="1"/>
  <c r="H72" i="8"/>
  <c r="J72" i="8" s="1"/>
  <c r="L71" i="8"/>
  <c r="M71" i="8" s="1"/>
  <c r="N71" i="8" s="1"/>
  <c r="H71" i="8"/>
  <c r="J71" i="8" s="1"/>
  <c r="M70" i="8"/>
  <c r="N70" i="8" s="1"/>
  <c r="L70" i="8"/>
  <c r="H70" i="8"/>
  <c r="J70" i="8" s="1"/>
  <c r="N69" i="8"/>
  <c r="O69" i="8" s="1"/>
  <c r="L69" i="8"/>
  <c r="M69" i="8" s="1"/>
  <c r="J69" i="8"/>
  <c r="H69" i="8"/>
  <c r="N68" i="8"/>
  <c r="M68" i="8"/>
  <c r="L68" i="8"/>
  <c r="H68" i="8"/>
  <c r="J68" i="8" s="1"/>
  <c r="N67" i="8"/>
  <c r="O67" i="8" s="1"/>
  <c r="L67" i="8"/>
  <c r="M67" i="8" s="1"/>
  <c r="J67" i="8"/>
  <c r="H67" i="8"/>
  <c r="N66" i="8"/>
  <c r="M66" i="8"/>
  <c r="L66" i="8"/>
  <c r="J66" i="8"/>
  <c r="H66" i="8"/>
  <c r="L65" i="8"/>
  <c r="M65" i="8" s="1"/>
  <c r="N65" i="8" s="1"/>
  <c r="H65" i="8"/>
  <c r="J65" i="8" s="1"/>
  <c r="M64" i="8"/>
  <c r="N64" i="8" s="1"/>
  <c r="L64" i="8"/>
  <c r="H64" i="8"/>
  <c r="J64" i="8" s="1"/>
  <c r="N63" i="8"/>
  <c r="O63" i="8" s="1"/>
  <c r="L63" i="8"/>
  <c r="M63" i="8" s="1"/>
  <c r="J63" i="8"/>
  <c r="H63" i="8"/>
  <c r="N62" i="8"/>
  <c r="M62" i="8"/>
  <c r="L62" i="8"/>
  <c r="H62" i="8"/>
  <c r="J62" i="8" s="1"/>
  <c r="N61" i="8"/>
  <c r="O61" i="8" s="1"/>
  <c r="L61" i="8"/>
  <c r="M61" i="8" s="1"/>
  <c r="J61" i="8"/>
  <c r="H61" i="8"/>
  <c r="N60" i="8"/>
  <c r="P60" i="8" s="1"/>
  <c r="M60" i="8"/>
  <c r="L60" i="8"/>
  <c r="J60" i="8"/>
  <c r="H60" i="8"/>
  <c r="U59" i="8"/>
  <c r="T59" i="8"/>
  <c r="R59" i="8"/>
  <c r="N59" i="8"/>
  <c r="L59" i="8"/>
  <c r="H59" i="8"/>
  <c r="T58" i="8"/>
  <c r="U58" i="8" s="1"/>
  <c r="R58" i="8"/>
  <c r="N58" i="8"/>
  <c r="L58" i="8"/>
  <c r="H58" i="8"/>
  <c r="U57" i="8"/>
  <c r="T57" i="8"/>
  <c r="R57" i="8"/>
  <c r="N57" i="8"/>
  <c r="L57" i="8"/>
  <c r="H57" i="8"/>
  <c r="M56" i="8"/>
  <c r="N56" i="8" s="1"/>
  <c r="L56" i="8"/>
  <c r="J56" i="8"/>
  <c r="H56" i="8"/>
  <c r="D56" i="8"/>
  <c r="L55" i="8"/>
  <c r="M55" i="8" s="1"/>
  <c r="N55" i="8" s="1"/>
  <c r="J55" i="8"/>
  <c r="D55" i="8"/>
  <c r="H55" i="8" s="1"/>
  <c r="L54" i="8"/>
  <c r="M54" i="8" s="1"/>
  <c r="N54" i="8" s="1"/>
  <c r="H54" i="8"/>
  <c r="J54" i="8" s="1"/>
  <c r="D54" i="8"/>
  <c r="N53" i="8"/>
  <c r="O53" i="8" s="1"/>
  <c r="M53" i="8"/>
  <c r="L53" i="8"/>
  <c r="J53" i="8"/>
  <c r="D53" i="8"/>
  <c r="H53" i="8" s="1"/>
  <c r="L52" i="8"/>
  <c r="M52" i="8" s="1"/>
  <c r="N52" i="8" s="1"/>
  <c r="D52" i="8"/>
  <c r="H52" i="8" s="1"/>
  <c r="J52" i="8" s="1"/>
  <c r="M51" i="8"/>
  <c r="N51" i="8" s="1"/>
  <c r="L51" i="8"/>
  <c r="H51" i="8"/>
  <c r="J51" i="8" s="1"/>
  <c r="D51" i="8"/>
  <c r="N50" i="8"/>
  <c r="O50" i="8" s="1"/>
  <c r="L50" i="8"/>
  <c r="M50" i="8" s="1"/>
  <c r="D50" i="8"/>
  <c r="H50" i="8" s="1"/>
  <c r="J50" i="8" s="1"/>
  <c r="L49" i="8"/>
  <c r="M49" i="8" s="1"/>
  <c r="N49" i="8" s="1"/>
  <c r="D49" i="8"/>
  <c r="H49" i="8" s="1"/>
  <c r="J49" i="8" s="1"/>
  <c r="M48" i="8"/>
  <c r="N48" i="8" s="1"/>
  <c r="L48" i="8"/>
  <c r="J48" i="8"/>
  <c r="H48" i="8"/>
  <c r="D48" i="8"/>
  <c r="L47" i="8"/>
  <c r="M47" i="8" s="1"/>
  <c r="N47" i="8" s="1"/>
  <c r="J47" i="8"/>
  <c r="H47" i="8"/>
  <c r="D47" i="8"/>
  <c r="M46" i="8"/>
  <c r="N46" i="8" s="1"/>
  <c r="O46" i="8" s="1"/>
  <c r="L46" i="8"/>
  <c r="D46" i="8"/>
  <c r="H46" i="8" s="1"/>
  <c r="J46" i="8" s="1"/>
  <c r="L45" i="8"/>
  <c r="M45" i="8" s="1"/>
  <c r="N45" i="8" s="1"/>
  <c r="H45" i="8"/>
  <c r="J45" i="8" s="1"/>
  <c r="D45" i="8"/>
  <c r="R44" i="8"/>
  <c r="S44" i="8" s="1"/>
  <c r="M44" i="8"/>
  <c r="N44" i="8" s="1"/>
  <c r="O44" i="8" s="1"/>
  <c r="L44" i="8"/>
  <c r="J44" i="8"/>
  <c r="T44" i="8" s="1"/>
  <c r="U44" i="8" s="1"/>
  <c r="H44" i="8"/>
  <c r="L43" i="8"/>
  <c r="M43" i="8" s="1"/>
  <c r="N43" i="8" s="1"/>
  <c r="D43" i="8"/>
  <c r="H43" i="8" s="1"/>
  <c r="J43" i="8" s="1"/>
  <c r="M42" i="8"/>
  <c r="N42" i="8" s="1"/>
  <c r="L42" i="8"/>
  <c r="H42" i="8"/>
  <c r="J42" i="8" s="1"/>
  <c r="D42" i="8"/>
  <c r="N41" i="8"/>
  <c r="O41" i="8" s="1"/>
  <c r="M41" i="8"/>
  <c r="L41" i="8"/>
  <c r="J41" i="8"/>
  <c r="H41" i="8"/>
  <c r="D41" i="8"/>
  <c r="L40" i="8"/>
  <c r="M40" i="8" s="1"/>
  <c r="N40" i="8" s="1"/>
  <c r="D40" i="8"/>
  <c r="H40" i="8" s="1"/>
  <c r="J40" i="8" s="1"/>
  <c r="L39" i="8"/>
  <c r="M39" i="8" s="1"/>
  <c r="N39" i="8" s="1"/>
  <c r="O39" i="8" s="1"/>
  <c r="H39" i="8"/>
  <c r="J39" i="8" s="1"/>
  <c r="D39" i="8"/>
  <c r="M38" i="8"/>
  <c r="N38" i="8" s="1"/>
  <c r="L38" i="8"/>
  <c r="J38" i="8"/>
  <c r="H38" i="8"/>
  <c r="D38" i="8"/>
  <c r="L37" i="8"/>
  <c r="M37" i="8" s="1"/>
  <c r="N37" i="8" s="1"/>
  <c r="H37" i="8"/>
  <c r="J37" i="8" s="1"/>
  <c r="D37" i="8"/>
  <c r="L36" i="8"/>
  <c r="M36" i="8" s="1"/>
  <c r="N36" i="8" s="1"/>
  <c r="H36" i="8"/>
  <c r="J36" i="8" s="1"/>
  <c r="D36" i="8"/>
  <c r="L35" i="8"/>
  <c r="M35" i="8" s="1"/>
  <c r="N35" i="8" s="1"/>
  <c r="D35" i="8"/>
  <c r="H35" i="8" s="1"/>
  <c r="J35" i="8" s="1"/>
  <c r="L34" i="8"/>
  <c r="M34" i="8" s="1"/>
  <c r="N34" i="8" s="1"/>
  <c r="J34" i="8"/>
  <c r="D34" i="8"/>
  <c r="H34" i="8" s="1"/>
  <c r="M33" i="8"/>
  <c r="N33" i="8" s="1"/>
  <c r="L33" i="8"/>
  <c r="D33" i="8"/>
  <c r="H33" i="8" s="1"/>
  <c r="J33" i="8" s="1"/>
  <c r="N32" i="8"/>
  <c r="M32" i="8"/>
  <c r="L32" i="8"/>
  <c r="J32" i="8"/>
  <c r="D32" i="8"/>
  <c r="H32" i="8" s="1"/>
  <c r="L31" i="8"/>
  <c r="M31" i="8" s="1"/>
  <c r="N31" i="8" s="1"/>
  <c r="O31" i="8" s="1"/>
  <c r="H31" i="8"/>
  <c r="J31" i="8" s="1"/>
  <c r="T31" i="8" s="1"/>
  <c r="U31" i="8" s="1"/>
  <c r="U30" i="8"/>
  <c r="R30" i="8"/>
  <c r="S30" i="8" s="1"/>
  <c r="L30" i="8"/>
  <c r="M30" i="8" s="1"/>
  <c r="N30" i="8" s="1"/>
  <c r="O30" i="8" s="1"/>
  <c r="H30" i="8"/>
  <c r="J30" i="8" s="1"/>
  <c r="T30" i="8" s="1"/>
  <c r="T29" i="8"/>
  <c r="U29" i="8" s="1"/>
  <c r="S29" i="8"/>
  <c r="L29" i="8"/>
  <c r="M29" i="8" s="1"/>
  <c r="N29" i="8" s="1"/>
  <c r="O29" i="8" s="1"/>
  <c r="H29" i="8"/>
  <c r="J29" i="8" s="1"/>
  <c r="R29" i="8" s="1"/>
  <c r="L28" i="8"/>
  <c r="M28" i="8" s="1"/>
  <c r="N28" i="8" s="1"/>
  <c r="D28" i="8"/>
  <c r="H28" i="8" s="1"/>
  <c r="J28" i="8" s="1"/>
  <c r="M27" i="8"/>
  <c r="N27" i="8" s="1"/>
  <c r="O27" i="8" s="1"/>
  <c r="L27" i="8"/>
  <c r="H27" i="8"/>
  <c r="J27" i="8" s="1"/>
  <c r="D27" i="8"/>
  <c r="L26" i="8"/>
  <c r="M26" i="8" s="1"/>
  <c r="N26" i="8" s="1"/>
  <c r="D26" i="8"/>
  <c r="H26" i="8" s="1"/>
  <c r="J26" i="8" s="1"/>
  <c r="M25" i="8"/>
  <c r="N25" i="8" s="1"/>
  <c r="L25" i="8"/>
  <c r="D25" i="8"/>
  <c r="H25" i="8" s="1"/>
  <c r="J25" i="8" s="1"/>
  <c r="M24" i="8"/>
  <c r="N24" i="8" s="1"/>
  <c r="L24" i="8"/>
  <c r="J24" i="8"/>
  <c r="H24" i="8"/>
  <c r="D24" i="8"/>
  <c r="N23" i="8"/>
  <c r="L23" i="8"/>
  <c r="M23" i="8" s="1"/>
  <c r="J23" i="8"/>
  <c r="H23" i="8"/>
  <c r="D23" i="8"/>
  <c r="M22" i="8"/>
  <c r="N22" i="8" s="1"/>
  <c r="O22" i="8" s="1"/>
  <c r="L22" i="8"/>
  <c r="D22" i="8"/>
  <c r="H22" i="8" s="1"/>
  <c r="J22" i="8" s="1"/>
  <c r="N21" i="8"/>
  <c r="L21" i="8"/>
  <c r="M21" i="8" s="1"/>
  <c r="H21" i="8"/>
  <c r="J21" i="8" s="1"/>
  <c r="D21" i="8"/>
  <c r="M20" i="8"/>
  <c r="N20" i="8" s="1"/>
  <c r="L20" i="8"/>
  <c r="H20" i="8"/>
  <c r="J20" i="8" s="1"/>
  <c r="D20" i="8"/>
  <c r="N19" i="8"/>
  <c r="L19" i="8"/>
  <c r="M19" i="8" s="1"/>
  <c r="J19" i="8"/>
  <c r="D19" i="8"/>
  <c r="H19" i="8" s="1"/>
  <c r="L18" i="8"/>
  <c r="M18" i="8" s="1"/>
  <c r="N18" i="8" s="1"/>
  <c r="H18" i="8"/>
  <c r="J18" i="8" s="1"/>
  <c r="D18" i="8"/>
  <c r="N17" i="8"/>
  <c r="O17" i="8" s="1"/>
  <c r="M17" i="8"/>
  <c r="L17" i="8"/>
  <c r="D17" i="8"/>
  <c r="H17" i="8" s="1"/>
  <c r="J17" i="8" s="1"/>
  <c r="T16" i="8"/>
  <c r="U16" i="8" s="1"/>
  <c r="R16" i="8"/>
  <c r="N16" i="8"/>
  <c r="L16" i="8"/>
  <c r="L15" i="8"/>
  <c r="M15" i="8" s="1"/>
  <c r="N15" i="8" s="1"/>
  <c r="H15" i="8"/>
  <c r="J15" i="8" s="1"/>
  <c r="D15" i="8"/>
  <c r="N14" i="8"/>
  <c r="L14" i="8"/>
  <c r="M14" i="8" s="1"/>
  <c r="D14" i="8"/>
  <c r="H14" i="8" s="1"/>
  <c r="J14" i="8" s="1"/>
  <c r="L13" i="8"/>
  <c r="M13" i="8" s="1"/>
  <c r="N13" i="8" s="1"/>
  <c r="D13" i="8"/>
  <c r="H13" i="8" s="1"/>
  <c r="J13" i="8" s="1"/>
  <c r="L12" i="8"/>
  <c r="M12" i="8" s="1"/>
  <c r="N12" i="8" s="1"/>
  <c r="D12" i="8"/>
  <c r="H12" i="8" s="1"/>
  <c r="J12" i="8" s="1"/>
  <c r="O11" i="8"/>
  <c r="L11" i="8"/>
  <c r="M11" i="8" s="1"/>
  <c r="N11" i="8" s="1"/>
  <c r="J11" i="8"/>
  <c r="D11" i="8"/>
  <c r="H11" i="8" s="1"/>
  <c r="L10" i="8"/>
  <c r="M10" i="8" s="1"/>
  <c r="N10" i="8" s="1"/>
  <c r="H10" i="8"/>
  <c r="J10" i="8" s="1"/>
  <c r="D10" i="8"/>
  <c r="M9" i="8"/>
  <c r="N9" i="8" s="1"/>
  <c r="L9" i="8"/>
  <c r="D9" i="8"/>
  <c r="H9" i="8" s="1"/>
  <c r="J9" i="8" s="1"/>
  <c r="L8" i="8"/>
  <c r="M8" i="8" s="1"/>
  <c r="N8" i="8" s="1"/>
  <c r="D8" i="8"/>
  <c r="H8" i="8" s="1"/>
  <c r="J8" i="8" s="1"/>
  <c r="O7" i="8"/>
  <c r="M7" i="8"/>
  <c r="N7" i="8" s="1"/>
  <c r="L7" i="8"/>
  <c r="H7" i="8"/>
  <c r="J7" i="8" s="1"/>
  <c r="D7" i="8"/>
  <c r="N6" i="8"/>
  <c r="O6" i="8" s="1"/>
  <c r="M6" i="8"/>
  <c r="L6" i="8"/>
  <c r="J6" i="8"/>
  <c r="H6" i="8"/>
  <c r="D6" i="8"/>
  <c r="O5" i="8"/>
  <c r="M5" i="8"/>
  <c r="N5" i="8" s="1"/>
  <c r="L5" i="8"/>
  <c r="D5" i="8"/>
  <c r="H5" i="8" s="1"/>
  <c r="J5" i="8" s="1"/>
  <c r="L4" i="8"/>
  <c r="M4" i="8" s="1"/>
  <c r="N4" i="8" s="1"/>
  <c r="H4" i="8"/>
  <c r="J4" i="8" s="1"/>
  <c r="D4" i="8"/>
  <c r="L249" i="7"/>
  <c r="M249" i="7" s="1"/>
  <c r="N249" i="7" s="1"/>
  <c r="H249" i="7"/>
  <c r="J249" i="7" s="1"/>
  <c r="L248" i="7"/>
  <c r="M248" i="7" s="1"/>
  <c r="N248" i="7" s="1"/>
  <c r="J248" i="7"/>
  <c r="H248" i="7"/>
  <c r="L247" i="7"/>
  <c r="M247" i="7" s="1"/>
  <c r="N247" i="7" s="1"/>
  <c r="J247" i="7"/>
  <c r="H247" i="7"/>
  <c r="L246" i="7"/>
  <c r="M246" i="7" s="1"/>
  <c r="N246" i="7" s="1"/>
  <c r="H246" i="7"/>
  <c r="J246" i="7" s="1"/>
  <c r="L245" i="7"/>
  <c r="M245" i="7" s="1"/>
  <c r="N245" i="7" s="1"/>
  <c r="H245" i="7"/>
  <c r="J245" i="7" s="1"/>
  <c r="L244" i="7"/>
  <c r="M244" i="7" s="1"/>
  <c r="N244" i="7" s="1"/>
  <c r="J244" i="7"/>
  <c r="H244" i="7"/>
  <c r="L243" i="7"/>
  <c r="M243" i="7" s="1"/>
  <c r="N243" i="7" s="1"/>
  <c r="J243" i="7"/>
  <c r="H243" i="7"/>
  <c r="L242" i="7"/>
  <c r="M242" i="7" s="1"/>
  <c r="N242" i="7" s="1"/>
  <c r="H242" i="7"/>
  <c r="J242" i="7" s="1"/>
  <c r="L241" i="7"/>
  <c r="M241" i="7" s="1"/>
  <c r="N241" i="7" s="1"/>
  <c r="J241" i="7"/>
  <c r="H241" i="7"/>
  <c r="L240" i="7"/>
  <c r="M240" i="7" s="1"/>
  <c r="N240" i="7" s="1"/>
  <c r="J240" i="7"/>
  <c r="H240" i="7"/>
  <c r="L239" i="7"/>
  <c r="M239" i="7" s="1"/>
  <c r="N239" i="7" s="1"/>
  <c r="J239" i="7"/>
  <c r="H239" i="7"/>
  <c r="L238" i="7"/>
  <c r="M238" i="7" s="1"/>
  <c r="N238" i="7" s="1"/>
  <c r="H238" i="7"/>
  <c r="J238" i="7" s="1"/>
  <c r="L237" i="7"/>
  <c r="M237" i="7" s="1"/>
  <c r="N237" i="7" s="1"/>
  <c r="O237" i="7" s="1"/>
  <c r="H237" i="7"/>
  <c r="J237" i="7" s="1"/>
  <c r="L236" i="7"/>
  <c r="M236" i="7" s="1"/>
  <c r="N236" i="7" s="1"/>
  <c r="H236" i="7"/>
  <c r="J236" i="7" s="1"/>
  <c r="N235" i="7"/>
  <c r="L235" i="7"/>
  <c r="M235" i="7" s="1"/>
  <c r="J235" i="7"/>
  <c r="H235" i="7"/>
  <c r="L234" i="7"/>
  <c r="M234" i="7" s="1"/>
  <c r="N234" i="7" s="1"/>
  <c r="H234" i="7"/>
  <c r="J234" i="7" s="1"/>
  <c r="O233" i="7"/>
  <c r="L233" i="7"/>
  <c r="M233" i="7" s="1"/>
  <c r="N233" i="7" s="1"/>
  <c r="J233" i="7"/>
  <c r="H233" i="7"/>
  <c r="L232" i="7"/>
  <c r="M232" i="7" s="1"/>
  <c r="N232" i="7" s="1"/>
  <c r="H232" i="7"/>
  <c r="J232" i="7" s="1"/>
  <c r="N231" i="7"/>
  <c r="L231" i="7"/>
  <c r="M231" i="7" s="1"/>
  <c r="J231" i="7"/>
  <c r="H231" i="7"/>
  <c r="L230" i="7"/>
  <c r="M230" i="7" s="1"/>
  <c r="N230" i="7" s="1"/>
  <c r="H230" i="7"/>
  <c r="J230" i="7" s="1"/>
  <c r="L229" i="7"/>
  <c r="M229" i="7" s="1"/>
  <c r="N229" i="7" s="1"/>
  <c r="J229" i="7"/>
  <c r="H229" i="7"/>
  <c r="L228" i="7"/>
  <c r="M228" i="7" s="1"/>
  <c r="N228" i="7" s="1"/>
  <c r="H228" i="7"/>
  <c r="J228" i="7" s="1"/>
  <c r="L227" i="7"/>
  <c r="M227" i="7" s="1"/>
  <c r="N227" i="7" s="1"/>
  <c r="J227" i="7"/>
  <c r="H227" i="7"/>
  <c r="L226" i="7"/>
  <c r="M226" i="7" s="1"/>
  <c r="N226" i="7" s="1"/>
  <c r="H226" i="7"/>
  <c r="J226" i="7" s="1"/>
  <c r="N225" i="7"/>
  <c r="L225" i="7"/>
  <c r="M225" i="7" s="1"/>
  <c r="J225" i="7"/>
  <c r="H225" i="7"/>
  <c r="T224" i="7"/>
  <c r="U224" i="7" s="1"/>
  <c r="R224" i="7"/>
  <c r="N224" i="7"/>
  <c r="L224" i="7"/>
  <c r="H224" i="7"/>
  <c r="U223" i="7"/>
  <c r="T223" i="7"/>
  <c r="R223" i="7"/>
  <c r="N223" i="7"/>
  <c r="L223" i="7"/>
  <c r="H223" i="7"/>
  <c r="T222" i="7"/>
  <c r="U222" i="7" s="1"/>
  <c r="R222" i="7"/>
  <c r="N222" i="7"/>
  <c r="L222" i="7"/>
  <c r="H222" i="7"/>
  <c r="O221" i="7"/>
  <c r="L221" i="7"/>
  <c r="M221" i="7" s="1"/>
  <c r="N221" i="7" s="1"/>
  <c r="D221" i="7"/>
  <c r="H221" i="7" s="1"/>
  <c r="J221" i="7" s="1"/>
  <c r="O220" i="7"/>
  <c r="L220" i="7"/>
  <c r="M220" i="7" s="1"/>
  <c r="N220" i="7" s="1"/>
  <c r="H220" i="7"/>
  <c r="J220" i="7" s="1"/>
  <c r="D220" i="7"/>
  <c r="M219" i="7"/>
  <c r="N219" i="7" s="1"/>
  <c r="L219" i="7"/>
  <c r="J219" i="7"/>
  <c r="H219" i="7"/>
  <c r="D219" i="7"/>
  <c r="L218" i="7"/>
  <c r="M218" i="7" s="1"/>
  <c r="N218" i="7" s="1"/>
  <c r="D218" i="7"/>
  <c r="H218" i="7" s="1"/>
  <c r="J218" i="7" s="1"/>
  <c r="M217" i="7"/>
  <c r="N217" i="7" s="1"/>
  <c r="L217" i="7"/>
  <c r="H217" i="7"/>
  <c r="J217" i="7" s="1"/>
  <c r="D217" i="7"/>
  <c r="N216" i="7"/>
  <c r="O216" i="7" s="1"/>
  <c r="M216" i="7"/>
  <c r="L216" i="7"/>
  <c r="J216" i="7"/>
  <c r="H216" i="7"/>
  <c r="D216" i="7"/>
  <c r="L215" i="7"/>
  <c r="M215" i="7" s="1"/>
  <c r="N215" i="7" s="1"/>
  <c r="D215" i="7"/>
  <c r="H215" i="7" s="1"/>
  <c r="J215" i="7" s="1"/>
  <c r="M214" i="7"/>
  <c r="N214" i="7" s="1"/>
  <c r="L214" i="7"/>
  <c r="H214" i="7"/>
  <c r="J214" i="7" s="1"/>
  <c r="D214" i="7"/>
  <c r="N213" i="7"/>
  <c r="M213" i="7"/>
  <c r="L213" i="7"/>
  <c r="H213" i="7"/>
  <c r="J213" i="7" s="1"/>
  <c r="D213" i="7"/>
  <c r="L212" i="7"/>
  <c r="M212" i="7" s="1"/>
  <c r="N212" i="7" s="1"/>
  <c r="J212" i="7"/>
  <c r="D212" i="7"/>
  <c r="H212" i="7" s="1"/>
  <c r="L211" i="7"/>
  <c r="M211" i="7" s="1"/>
  <c r="N211" i="7" s="1"/>
  <c r="H211" i="7"/>
  <c r="J211" i="7" s="1"/>
  <c r="D211" i="7"/>
  <c r="M210" i="7"/>
  <c r="N210" i="7" s="1"/>
  <c r="L210" i="7"/>
  <c r="J210" i="7"/>
  <c r="H210" i="7"/>
  <c r="D210" i="7"/>
  <c r="M209" i="7"/>
  <c r="N209" i="7" s="1"/>
  <c r="O209" i="7" s="1"/>
  <c r="L209" i="7"/>
  <c r="H209" i="7"/>
  <c r="J209" i="7" s="1"/>
  <c r="M208" i="7"/>
  <c r="N208" i="7" s="1"/>
  <c r="L208" i="7"/>
  <c r="D208" i="7"/>
  <c r="H208" i="7" s="1"/>
  <c r="J208" i="7" s="1"/>
  <c r="N207" i="7"/>
  <c r="O207" i="7" s="1"/>
  <c r="M207" i="7"/>
  <c r="L207" i="7"/>
  <c r="J207" i="7"/>
  <c r="H207" i="7"/>
  <c r="D207" i="7"/>
  <c r="N206" i="7"/>
  <c r="L206" i="7"/>
  <c r="M206" i="7" s="1"/>
  <c r="D206" i="7"/>
  <c r="H206" i="7" s="1"/>
  <c r="J206" i="7" s="1"/>
  <c r="M205" i="7"/>
  <c r="N205" i="7" s="1"/>
  <c r="L205" i="7"/>
  <c r="H205" i="7"/>
  <c r="J205" i="7" s="1"/>
  <c r="D205" i="7"/>
  <c r="N204" i="7"/>
  <c r="O204" i="7" s="1"/>
  <c r="M204" i="7"/>
  <c r="L204" i="7"/>
  <c r="J204" i="7"/>
  <c r="H204" i="7"/>
  <c r="D204" i="7"/>
  <c r="L203" i="7"/>
  <c r="M203" i="7" s="1"/>
  <c r="N203" i="7" s="1"/>
  <c r="D203" i="7"/>
  <c r="H203" i="7" s="1"/>
  <c r="J203" i="7" s="1"/>
  <c r="M202" i="7"/>
  <c r="N202" i="7" s="1"/>
  <c r="L202" i="7"/>
  <c r="H202" i="7"/>
  <c r="J202" i="7" s="1"/>
  <c r="D202" i="7"/>
  <c r="M201" i="7"/>
  <c r="N201" i="7" s="1"/>
  <c r="L201" i="7"/>
  <c r="J201" i="7"/>
  <c r="H201" i="7"/>
  <c r="D201" i="7"/>
  <c r="L200" i="7"/>
  <c r="M200" i="7" s="1"/>
  <c r="N200" i="7" s="1"/>
  <c r="D200" i="7"/>
  <c r="H200" i="7" s="1"/>
  <c r="J200" i="7" s="1"/>
  <c r="M199" i="7"/>
  <c r="N199" i="7" s="1"/>
  <c r="O199" i="7" s="1"/>
  <c r="L199" i="7"/>
  <c r="H199" i="7"/>
  <c r="J199" i="7" s="1"/>
  <c r="D199" i="7"/>
  <c r="N198" i="7"/>
  <c r="M198" i="7"/>
  <c r="L198" i="7"/>
  <c r="J198" i="7"/>
  <c r="H198" i="7"/>
  <c r="D198" i="7"/>
  <c r="L197" i="7"/>
  <c r="M197" i="7" s="1"/>
  <c r="N197" i="7" s="1"/>
  <c r="D197" i="7"/>
  <c r="H197" i="7" s="1"/>
  <c r="J197" i="7" s="1"/>
  <c r="L196" i="7"/>
  <c r="M196" i="7" s="1"/>
  <c r="N196" i="7" s="1"/>
  <c r="O196" i="7" s="1"/>
  <c r="J196" i="7"/>
  <c r="H196" i="7"/>
  <c r="L195" i="7"/>
  <c r="M195" i="7" s="1"/>
  <c r="N195" i="7" s="1"/>
  <c r="O195" i="7" s="1"/>
  <c r="H195" i="7"/>
  <c r="J195" i="7" s="1"/>
  <c r="T194" i="7"/>
  <c r="U194" i="7" s="1"/>
  <c r="M194" i="7"/>
  <c r="N194" i="7" s="1"/>
  <c r="O194" i="7" s="1"/>
  <c r="L194" i="7"/>
  <c r="H194" i="7"/>
  <c r="J194" i="7" s="1"/>
  <c r="R194" i="7" s="1"/>
  <c r="S194" i="7" s="1"/>
  <c r="M193" i="7"/>
  <c r="N193" i="7" s="1"/>
  <c r="L193" i="7"/>
  <c r="H193" i="7"/>
  <c r="J193" i="7" s="1"/>
  <c r="D193" i="7"/>
  <c r="L192" i="7"/>
  <c r="M192" i="7" s="1"/>
  <c r="N192" i="7" s="1"/>
  <c r="D192" i="7"/>
  <c r="H192" i="7" s="1"/>
  <c r="J192" i="7" s="1"/>
  <c r="L191" i="7"/>
  <c r="M191" i="7" s="1"/>
  <c r="N191" i="7" s="1"/>
  <c r="D191" i="7"/>
  <c r="H191" i="7" s="1"/>
  <c r="J191" i="7" s="1"/>
  <c r="M190" i="7"/>
  <c r="N190" i="7" s="1"/>
  <c r="L190" i="7"/>
  <c r="H190" i="7"/>
  <c r="J190" i="7" s="1"/>
  <c r="D190" i="7"/>
  <c r="N189" i="7"/>
  <c r="L189" i="7"/>
  <c r="M189" i="7" s="1"/>
  <c r="J189" i="7"/>
  <c r="H189" i="7"/>
  <c r="D189" i="7"/>
  <c r="L188" i="7"/>
  <c r="M188" i="7" s="1"/>
  <c r="N188" i="7" s="1"/>
  <c r="D188" i="7"/>
  <c r="H188" i="7" s="1"/>
  <c r="J188" i="7" s="1"/>
  <c r="L187" i="7"/>
  <c r="M187" i="7" s="1"/>
  <c r="N187" i="7" s="1"/>
  <c r="H187" i="7"/>
  <c r="J187" i="7" s="1"/>
  <c r="D187" i="7"/>
  <c r="N186" i="7"/>
  <c r="M186" i="7"/>
  <c r="L186" i="7"/>
  <c r="J186" i="7"/>
  <c r="H186" i="7"/>
  <c r="D186" i="7"/>
  <c r="N185" i="7"/>
  <c r="L185" i="7"/>
  <c r="M185" i="7" s="1"/>
  <c r="D185" i="7"/>
  <c r="H185" i="7" s="1"/>
  <c r="J185" i="7" s="1"/>
  <c r="M184" i="7"/>
  <c r="N184" i="7" s="1"/>
  <c r="L184" i="7"/>
  <c r="H184" i="7"/>
  <c r="J184" i="7" s="1"/>
  <c r="D184" i="7"/>
  <c r="N183" i="7"/>
  <c r="O183" i="7" s="1"/>
  <c r="M183" i="7"/>
  <c r="L183" i="7"/>
  <c r="D183" i="7"/>
  <c r="H183" i="7" s="1"/>
  <c r="J183" i="7" s="1"/>
  <c r="N182" i="7"/>
  <c r="L182" i="7"/>
  <c r="M182" i="7" s="1"/>
  <c r="D182" i="7"/>
  <c r="H182" i="7" s="1"/>
  <c r="J182" i="7" s="1"/>
  <c r="T181" i="7"/>
  <c r="U181" i="7" s="1"/>
  <c r="R181" i="7"/>
  <c r="N181" i="7"/>
  <c r="L181" i="7"/>
  <c r="O180" i="7"/>
  <c r="L180" i="7"/>
  <c r="M180" i="7" s="1"/>
  <c r="N180" i="7" s="1"/>
  <c r="J180" i="7"/>
  <c r="D180" i="7"/>
  <c r="H180" i="7" s="1"/>
  <c r="M179" i="7"/>
  <c r="N179" i="7" s="1"/>
  <c r="O179" i="7" s="1"/>
  <c r="L179" i="7"/>
  <c r="H179" i="7"/>
  <c r="J179" i="7" s="1"/>
  <c r="D179" i="7"/>
  <c r="N178" i="7"/>
  <c r="M178" i="7"/>
  <c r="L178" i="7"/>
  <c r="J178" i="7"/>
  <c r="H178" i="7"/>
  <c r="D178" i="7"/>
  <c r="O177" i="7"/>
  <c r="L177" i="7"/>
  <c r="M177" i="7" s="1"/>
  <c r="N177" i="7" s="1"/>
  <c r="D177" i="7"/>
  <c r="H177" i="7" s="1"/>
  <c r="J177" i="7" s="1"/>
  <c r="O176" i="7"/>
  <c r="M176" i="7"/>
  <c r="N176" i="7" s="1"/>
  <c r="L176" i="7"/>
  <c r="H176" i="7"/>
  <c r="J176" i="7" s="1"/>
  <c r="D176" i="7"/>
  <c r="N175" i="7"/>
  <c r="L175" i="7"/>
  <c r="M175" i="7" s="1"/>
  <c r="J175" i="7"/>
  <c r="H175" i="7"/>
  <c r="D175" i="7"/>
  <c r="N174" i="7"/>
  <c r="L174" i="7"/>
  <c r="M174" i="7" s="1"/>
  <c r="D174" i="7"/>
  <c r="H174" i="7" s="1"/>
  <c r="J174" i="7" s="1"/>
  <c r="M173" i="7"/>
  <c r="N173" i="7" s="1"/>
  <c r="L173" i="7"/>
  <c r="D173" i="7"/>
  <c r="H173" i="7" s="1"/>
  <c r="J173" i="7" s="1"/>
  <c r="N172" i="7"/>
  <c r="M172" i="7"/>
  <c r="L172" i="7"/>
  <c r="D172" i="7"/>
  <c r="H172" i="7" s="1"/>
  <c r="J172" i="7" s="1"/>
  <c r="O171" i="7"/>
  <c r="N171" i="7"/>
  <c r="M171" i="7"/>
  <c r="L171" i="7"/>
  <c r="D171" i="7"/>
  <c r="H171" i="7" s="1"/>
  <c r="J171" i="7" s="1"/>
  <c r="O170" i="7"/>
  <c r="M170" i="7"/>
  <c r="N170" i="7" s="1"/>
  <c r="L170" i="7"/>
  <c r="H170" i="7"/>
  <c r="J170" i="7" s="1"/>
  <c r="D170" i="7"/>
  <c r="M169" i="7"/>
  <c r="N169" i="7" s="1"/>
  <c r="L169" i="7"/>
  <c r="J169" i="7"/>
  <c r="H169" i="7"/>
  <c r="D169" i="7"/>
  <c r="T168" i="7"/>
  <c r="U168" i="7" s="1"/>
  <c r="R168" i="7"/>
  <c r="N168" i="7"/>
  <c r="L168" i="7"/>
  <c r="T167" i="7"/>
  <c r="U167" i="7" s="1"/>
  <c r="R167" i="7"/>
  <c r="N167" i="7"/>
  <c r="L167" i="7"/>
  <c r="O166" i="7"/>
  <c r="M166" i="7"/>
  <c r="N166" i="7" s="1"/>
  <c r="L166" i="7"/>
  <c r="H166" i="7"/>
  <c r="J166" i="7" s="1"/>
  <c r="O165" i="7"/>
  <c r="M165" i="7"/>
  <c r="N165" i="7" s="1"/>
  <c r="L165" i="7"/>
  <c r="H165" i="7"/>
  <c r="J165" i="7" s="1"/>
  <c r="M164" i="7"/>
  <c r="N164" i="7" s="1"/>
  <c r="L164" i="7"/>
  <c r="H164" i="7"/>
  <c r="J164" i="7" s="1"/>
  <c r="M163" i="7"/>
  <c r="N163" i="7" s="1"/>
  <c r="O163" i="7" s="1"/>
  <c r="L163" i="7"/>
  <c r="H163" i="7"/>
  <c r="J163" i="7" s="1"/>
  <c r="O162" i="7"/>
  <c r="M162" i="7"/>
  <c r="N162" i="7" s="1"/>
  <c r="L162" i="7"/>
  <c r="H162" i="7"/>
  <c r="J162" i="7" s="1"/>
  <c r="M161" i="7"/>
  <c r="N161" i="7" s="1"/>
  <c r="L161" i="7"/>
  <c r="H161" i="7"/>
  <c r="J161" i="7" s="1"/>
  <c r="O160" i="7"/>
  <c r="M160" i="7"/>
  <c r="N160" i="7" s="1"/>
  <c r="L160" i="7"/>
  <c r="H160" i="7"/>
  <c r="J160" i="7" s="1"/>
  <c r="O159" i="7"/>
  <c r="M159" i="7"/>
  <c r="N159" i="7" s="1"/>
  <c r="L159" i="7"/>
  <c r="H159" i="7"/>
  <c r="J159" i="7" s="1"/>
  <c r="O158" i="7"/>
  <c r="M158" i="7"/>
  <c r="N158" i="7" s="1"/>
  <c r="L158" i="7"/>
  <c r="H158" i="7"/>
  <c r="J158" i="7" s="1"/>
  <c r="M157" i="7"/>
  <c r="N157" i="7" s="1"/>
  <c r="L157" i="7"/>
  <c r="H157" i="7"/>
  <c r="J157" i="7" s="1"/>
  <c r="M156" i="7"/>
  <c r="N156" i="7" s="1"/>
  <c r="L156" i="7"/>
  <c r="H156" i="7"/>
  <c r="J156" i="7" s="1"/>
  <c r="R155" i="7"/>
  <c r="S155" i="7" s="1"/>
  <c r="P155" i="7"/>
  <c r="Q155" i="7" s="1"/>
  <c r="O155" i="7"/>
  <c r="M155" i="7"/>
  <c r="N155" i="7" s="1"/>
  <c r="L155" i="7"/>
  <c r="H155" i="7"/>
  <c r="J155" i="7" s="1"/>
  <c r="T155" i="7" s="1"/>
  <c r="U155" i="7" s="1"/>
  <c r="M154" i="7"/>
  <c r="N154" i="7" s="1"/>
  <c r="O154" i="7" s="1"/>
  <c r="L154" i="7"/>
  <c r="J154" i="7"/>
  <c r="T154" i="7" s="1"/>
  <c r="U154" i="7" s="1"/>
  <c r="H154" i="7"/>
  <c r="N153" i="7"/>
  <c r="O153" i="7" s="1"/>
  <c r="M153" i="7"/>
  <c r="L153" i="7"/>
  <c r="J153" i="7"/>
  <c r="H153" i="7"/>
  <c r="N152" i="7"/>
  <c r="M152" i="7"/>
  <c r="L152" i="7"/>
  <c r="H152" i="7"/>
  <c r="J152" i="7" s="1"/>
  <c r="N151" i="7"/>
  <c r="O151" i="7" s="1"/>
  <c r="M151" i="7"/>
  <c r="L151" i="7"/>
  <c r="J151" i="7"/>
  <c r="H151" i="7"/>
  <c r="N150" i="7"/>
  <c r="M150" i="7"/>
  <c r="L150" i="7"/>
  <c r="H150" i="7"/>
  <c r="J150" i="7" s="1"/>
  <c r="M149" i="7"/>
  <c r="N149" i="7" s="1"/>
  <c r="L149" i="7"/>
  <c r="J149" i="7"/>
  <c r="H149" i="7"/>
  <c r="N148" i="7"/>
  <c r="M148" i="7"/>
  <c r="L148" i="7"/>
  <c r="H148" i="7"/>
  <c r="J148" i="7" s="1"/>
  <c r="M147" i="7"/>
  <c r="N147" i="7" s="1"/>
  <c r="L147" i="7"/>
  <c r="J147" i="7"/>
  <c r="H147" i="7"/>
  <c r="N146" i="7"/>
  <c r="M146" i="7"/>
  <c r="L146" i="7"/>
  <c r="H146" i="7"/>
  <c r="J146" i="7" s="1"/>
  <c r="M145" i="7"/>
  <c r="N145" i="7" s="1"/>
  <c r="O145" i="7" s="1"/>
  <c r="L145" i="7"/>
  <c r="J145" i="7"/>
  <c r="H145" i="7"/>
  <c r="N144" i="7"/>
  <c r="M144" i="7"/>
  <c r="L144" i="7"/>
  <c r="H144" i="7"/>
  <c r="J144" i="7" s="1"/>
  <c r="N143" i="7"/>
  <c r="O143" i="7" s="1"/>
  <c r="M143" i="7"/>
  <c r="L143" i="7"/>
  <c r="J143" i="7"/>
  <c r="H143" i="7"/>
  <c r="N142" i="7"/>
  <c r="M142" i="7"/>
  <c r="L142" i="7"/>
  <c r="H142" i="7"/>
  <c r="J142" i="7" s="1"/>
  <c r="T141" i="7"/>
  <c r="U141" i="7" s="1"/>
  <c r="R141" i="7"/>
  <c r="N141" i="7"/>
  <c r="L141" i="7"/>
  <c r="H141" i="7"/>
  <c r="T140" i="7"/>
  <c r="U140" i="7" s="1"/>
  <c r="R140" i="7"/>
  <c r="N140" i="7"/>
  <c r="L140" i="7"/>
  <c r="H140" i="7"/>
  <c r="T139" i="7"/>
  <c r="U139" i="7" s="1"/>
  <c r="R139" i="7"/>
  <c r="N139" i="7"/>
  <c r="L139" i="7"/>
  <c r="H139" i="7"/>
  <c r="N138" i="7"/>
  <c r="M138" i="7"/>
  <c r="L138" i="7"/>
  <c r="H138" i="7"/>
  <c r="J138" i="7" s="1"/>
  <c r="D138" i="7"/>
  <c r="L137" i="7"/>
  <c r="M137" i="7" s="1"/>
  <c r="N137" i="7" s="1"/>
  <c r="D137" i="7"/>
  <c r="H137" i="7" s="1"/>
  <c r="J137" i="7" s="1"/>
  <c r="L136" i="7"/>
  <c r="M136" i="7" s="1"/>
  <c r="N136" i="7" s="1"/>
  <c r="O136" i="7" s="1"/>
  <c r="D136" i="7"/>
  <c r="H136" i="7" s="1"/>
  <c r="J136" i="7" s="1"/>
  <c r="M135" i="7"/>
  <c r="N135" i="7" s="1"/>
  <c r="L135" i="7"/>
  <c r="H135" i="7"/>
  <c r="J135" i="7" s="1"/>
  <c r="D135" i="7"/>
  <c r="N134" i="7"/>
  <c r="L134" i="7"/>
  <c r="M134" i="7" s="1"/>
  <c r="J134" i="7"/>
  <c r="D134" i="7"/>
  <c r="H134" i="7" s="1"/>
  <c r="M133" i="7"/>
  <c r="N133" i="7" s="1"/>
  <c r="L133" i="7"/>
  <c r="H133" i="7"/>
  <c r="J133" i="7" s="1"/>
  <c r="D133" i="7"/>
  <c r="N132" i="7"/>
  <c r="O132" i="7" s="1"/>
  <c r="M132" i="7"/>
  <c r="L132" i="7"/>
  <c r="D132" i="7"/>
  <c r="H132" i="7" s="1"/>
  <c r="J132" i="7" s="1"/>
  <c r="L131" i="7"/>
  <c r="M131" i="7" s="1"/>
  <c r="N131" i="7" s="1"/>
  <c r="D131" i="7"/>
  <c r="H131" i="7" s="1"/>
  <c r="J131" i="7" s="1"/>
  <c r="M130" i="7"/>
  <c r="N130" i="7" s="1"/>
  <c r="L130" i="7"/>
  <c r="H130" i="7"/>
  <c r="J130" i="7" s="1"/>
  <c r="D130" i="7"/>
  <c r="N129" i="7"/>
  <c r="L129" i="7"/>
  <c r="M129" i="7" s="1"/>
  <c r="D129" i="7"/>
  <c r="H129" i="7" s="1"/>
  <c r="J129" i="7" s="1"/>
  <c r="L128" i="7"/>
  <c r="M128" i="7" s="1"/>
  <c r="N128" i="7" s="1"/>
  <c r="D128" i="7"/>
  <c r="H128" i="7" s="1"/>
  <c r="J128" i="7" s="1"/>
  <c r="P127" i="7"/>
  <c r="Q127" i="7" s="1"/>
  <c r="M127" i="7"/>
  <c r="N127" i="7" s="1"/>
  <c r="O127" i="7" s="1"/>
  <c r="L127" i="7"/>
  <c r="D127" i="7"/>
  <c r="H127" i="7" s="1"/>
  <c r="J127" i="7" s="1"/>
  <c r="T126" i="7"/>
  <c r="U126" i="7" s="1"/>
  <c r="L126" i="7"/>
  <c r="M126" i="7" s="1"/>
  <c r="N126" i="7" s="1"/>
  <c r="O126" i="7" s="1"/>
  <c r="J126" i="7"/>
  <c r="R126" i="7" s="1"/>
  <c r="S126" i="7" s="1"/>
  <c r="H126" i="7"/>
  <c r="L125" i="7"/>
  <c r="M125" i="7" s="1"/>
  <c r="N125" i="7" s="1"/>
  <c r="D125" i="7"/>
  <c r="H125" i="7" s="1"/>
  <c r="J125" i="7" s="1"/>
  <c r="L124" i="7"/>
  <c r="M124" i="7" s="1"/>
  <c r="N124" i="7" s="1"/>
  <c r="H124" i="7"/>
  <c r="J124" i="7" s="1"/>
  <c r="D124" i="7"/>
  <c r="N123" i="7"/>
  <c r="M123" i="7"/>
  <c r="L123" i="7"/>
  <c r="H123" i="7"/>
  <c r="J123" i="7" s="1"/>
  <c r="D123" i="7"/>
  <c r="L122" i="7"/>
  <c r="M122" i="7" s="1"/>
  <c r="N122" i="7" s="1"/>
  <c r="D122" i="7"/>
  <c r="H122" i="7" s="1"/>
  <c r="J122" i="7" s="1"/>
  <c r="L121" i="7"/>
  <c r="M121" i="7" s="1"/>
  <c r="N121" i="7" s="1"/>
  <c r="D121" i="7"/>
  <c r="H121" i="7" s="1"/>
  <c r="J121" i="7" s="1"/>
  <c r="L120" i="7"/>
  <c r="M120" i="7" s="1"/>
  <c r="N120" i="7" s="1"/>
  <c r="J120" i="7"/>
  <c r="D120" i="7"/>
  <c r="H120" i="7" s="1"/>
  <c r="N119" i="7"/>
  <c r="L119" i="7"/>
  <c r="M119" i="7" s="1"/>
  <c r="D119" i="7"/>
  <c r="H119" i="7" s="1"/>
  <c r="J119" i="7" s="1"/>
  <c r="M118" i="7"/>
  <c r="N118" i="7" s="1"/>
  <c r="L118" i="7"/>
  <c r="D118" i="7"/>
  <c r="H118" i="7" s="1"/>
  <c r="J118" i="7" s="1"/>
  <c r="M117" i="7"/>
  <c r="N117" i="7" s="1"/>
  <c r="O117" i="7" s="1"/>
  <c r="L117" i="7"/>
  <c r="D117" i="7"/>
  <c r="H117" i="7" s="1"/>
  <c r="J117" i="7" s="1"/>
  <c r="L116" i="7"/>
  <c r="M116" i="7" s="1"/>
  <c r="N116" i="7" s="1"/>
  <c r="D116" i="7"/>
  <c r="H116" i="7" s="1"/>
  <c r="J116" i="7" s="1"/>
  <c r="N115" i="7"/>
  <c r="M115" i="7"/>
  <c r="L115" i="7"/>
  <c r="D115" i="7"/>
  <c r="H115" i="7" s="1"/>
  <c r="J115" i="7" s="1"/>
  <c r="L114" i="7"/>
  <c r="M114" i="7" s="1"/>
  <c r="N114" i="7" s="1"/>
  <c r="H114" i="7"/>
  <c r="J114" i="7" s="1"/>
  <c r="D114" i="7"/>
  <c r="O113" i="7"/>
  <c r="N113" i="7"/>
  <c r="M113" i="7"/>
  <c r="L113" i="7"/>
  <c r="J113" i="7"/>
  <c r="T113" i="7" s="1"/>
  <c r="U113" i="7" s="1"/>
  <c r="H113" i="7"/>
  <c r="M112" i="7"/>
  <c r="N112" i="7" s="1"/>
  <c r="O112" i="7" s="1"/>
  <c r="L112" i="7"/>
  <c r="J112" i="7"/>
  <c r="R112" i="7" s="1"/>
  <c r="S112" i="7" s="1"/>
  <c r="H112" i="7"/>
  <c r="R111" i="7"/>
  <c r="S111" i="7" s="1"/>
  <c r="O111" i="7"/>
  <c r="L111" i="7"/>
  <c r="M111" i="7" s="1"/>
  <c r="N111" i="7" s="1"/>
  <c r="J111" i="7"/>
  <c r="T111" i="7" s="1"/>
  <c r="U111" i="7" s="1"/>
  <c r="H111" i="7"/>
  <c r="L110" i="7"/>
  <c r="M110" i="7" s="1"/>
  <c r="N110" i="7" s="1"/>
  <c r="O110" i="7" s="1"/>
  <c r="D110" i="7"/>
  <c r="H110" i="7" s="1"/>
  <c r="J110" i="7" s="1"/>
  <c r="L109" i="7"/>
  <c r="M109" i="7" s="1"/>
  <c r="N109" i="7" s="1"/>
  <c r="O109" i="7" s="1"/>
  <c r="H109" i="7"/>
  <c r="J109" i="7" s="1"/>
  <c r="D109" i="7"/>
  <c r="N108" i="7"/>
  <c r="M108" i="7"/>
  <c r="L108" i="7"/>
  <c r="J108" i="7"/>
  <c r="D108" i="7"/>
  <c r="H108" i="7" s="1"/>
  <c r="O107" i="7"/>
  <c r="L107" i="7"/>
  <c r="M107" i="7" s="1"/>
  <c r="N107" i="7" s="1"/>
  <c r="H107" i="7"/>
  <c r="J107" i="7" s="1"/>
  <c r="D107" i="7"/>
  <c r="M106" i="7"/>
  <c r="N106" i="7" s="1"/>
  <c r="O106" i="7" s="1"/>
  <c r="L106" i="7"/>
  <c r="D106" i="7"/>
  <c r="H106" i="7" s="1"/>
  <c r="J106" i="7" s="1"/>
  <c r="N105" i="7"/>
  <c r="O105" i="7" s="1"/>
  <c r="L105" i="7"/>
  <c r="M105" i="7" s="1"/>
  <c r="D105" i="7"/>
  <c r="H105" i="7" s="1"/>
  <c r="J105" i="7" s="1"/>
  <c r="O104" i="7"/>
  <c r="M104" i="7"/>
  <c r="N104" i="7" s="1"/>
  <c r="L104" i="7"/>
  <c r="H104" i="7"/>
  <c r="J104" i="7" s="1"/>
  <c r="D104" i="7"/>
  <c r="N103" i="7"/>
  <c r="O103" i="7" s="1"/>
  <c r="L103" i="7"/>
  <c r="M103" i="7" s="1"/>
  <c r="H103" i="7"/>
  <c r="J103" i="7" s="1"/>
  <c r="D103" i="7"/>
  <c r="L102" i="7"/>
  <c r="M102" i="7" s="1"/>
  <c r="N102" i="7" s="1"/>
  <c r="J102" i="7"/>
  <c r="D102" i="7"/>
  <c r="H102" i="7" s="1"/>
  <c r="M101" i="7"/>
  <c r="N101" i="7" s="1"/>
  <c r="O101" i="7" s="1"/>
  <c r="L101" i="7"/>
  <c r="D101" i="7"/>
  <c r="H101" i="7" s="1"/>
  <c r="J101" i="7" s="1"/>
  <c r="M100" i="7"/>
  <c r="N100" i="7" s="1"/>
  <c r="L100" i="7"/>
  <c r="H100" i="7"/>
  <c r="J100" i="7" s="1"/>
  <c r="D100" i="7"/>
  <c r="L99" i="7"/>
  <c r="M99" i="7" s="1"/>
  <c r="N99" i="7" s="1"/>
  <c r="J99" i="7"/>
  <c r="D99" i="7"/>
  <c r="H99" i="7" s="1"/>
  <c r="U98" i="7"/>
  <c r="T98" i="7"/>
  <c r="R98" i="7"/>
  <c r="N98" i="7"/>
  <c r="L98" i="7"/>
  <c r="O97" i="7"/>
  <c r="L97" i="7"/>
  <c r="M97" i="7" s="1"/>
  <c r="N97" i="7" s="1"/>
  <c r="D97" i="7"/>
  <c r="H97" i="7" s="1"/>
  <c r="J97" i="7" s="1"/>
  <c r="O96" i="7"/>
  <c r="L96" i="7"/>
  <c r="M96" i="7" s="1"/>
  <c r="N96" i="7" s="1"/>
  <c r="D96" i="7"/>
  <c r="H96" i="7" s="1"/>
  <c r="J96" i="7" s="1"/>
  <c r="L95" i="7"/>
  <c r="M95" i="7" s="1"/>
  <c r="N95" i="7" s="1"/>
  <c r="H95" i="7"/>
  <c r="J95" i="7" s="1"/>
  <c r="D95" i="7"/>
  <c r="N94" i="7"/>
  <c r="M94" i="7"/>
  <c r="L94" i="7"/>
  <c r="D94" i="7"/>
  <c r="H94" i="7" s="1"/>
  <c r="J94" i="7" s="1"/>
  <c r="L93" i="7"/>
  <c r="M93" i="7" s="1"/>
  <c r="N93" i="7" s="1"/>
  <c r="D93" i="7"/>
  <c r="H93" i="7" s="1"/>
  <c r="J93" i="7" s="1"/>
  <c r="M92" i="7"/>
  <c r="N92" i="7" s="1"/>
  <c r="O92" i="7" s="1"/>
  <c r="L92" i="7"/>
  <c r="D92" i="7"/>
  <c r="H92" i="7" s="1"/>
  <c r="J92" i="7" s="1"/>
  <c r="N91" i="7"/>
  <c r="L91" i="7"/>
  <c r="M91" i="7" s="1"/>
  <c r="D91" i="7"/>
  <c r="H91" i="7" s="1"/>
  <c r="J91" i="7" s="1"/>
  <c r="O90" i="7"/>
  <c r="M90" i="7"/>
  <c r="N90" i="7" s="1"/>
  <c r="L90" i="7"/>
  <c r="D90" i="7"/>
  <c r="H90" i="7" s="1"/>
  <c r="J90" i="7" s="1"/>
  <c r="M89" i="7"/>
  <c r="N89" i="7" s="1"/>
  <c r="L89" i="7"/>
  <c r="H89" i="7"/>
  <c r="J89" i="7" s="1"/>
  <c r="D89" i="7"/>
  <c r="L88" i="7"/>
  <c r="M88" i="7" s="1"/>
  <c r="N88" i="7" s="1"/>
  <c r="D88" i="7"/>
  <c r="H88" i="7" s="1"/>
  <c r="J88" i="7" s="1"/>
  <c r="N87" i="7"/>
  <c r="M87" i="7"/>
  <c r="L87" i="7"/>
  <c r="H87" i="7"/>
  <c r="J87" i="7" s="1"/>
  <c r="D87" i="7"/>
  <c r="M86" i="7"/>
  <c r="N86" i="7" s="1"/>
  <c r="L86" i="7"/>
  <c r="D86" i="7"/>
  <c r="H86" i="7" s="1"/>
  <c r="J86" i="7" s="1"/>
  <c r="T85" i="7"/>
  <c r="U85" i="7" s="1"/>
  <c r="R85" i="7"/>
  <c r="N85" i="7"/>
  <c r="L85" i="7"/>
  <c r="U84" i="7"/>
  <c r="T84" i="7"/>
  <c r="R84" i="7"/>
  <c r="N84" i="7"/>
  <c r="L84" i="7"/>
  <c r="L83" i="7"/>
  <c r="M83" i="7" s="1"/>
  <c r="N83" i="7" s="1"/>
  <c r="H83" i="7"/>
  <c r="J83" i="7" s="1"/>
  <c r="N82" i="7"/>
  <c r="M82" i="7"/>
  <c r="L82" i="7"/>
  <c r="H82" i="7"/>
  <c r="J82" i="7" s="1"/>
  <c r="M81" i="7"/>
  <c r="N81" i="7" s="1"/>
  <c r="L81" i="7"/>
  <c r="H81" i="7"/>
  <c r="J81" i="7" s="1"/>
  <c r="N80" i="7"/>
  <c r="O80" i="7" s="1"/>
  <c r="M80" i="7"/>
  <c r="L80" i="7"/>
  <c r="H80" i="7"/>
  <c r="J80" i="7" s="1"/>
  <c r="N79" i="7"/>
  <c r="L79" i="7"/>
  <c r="M79" i="7" s="1"/>
  <c r="H79" i="7"/>
  <c r="J79" i="7" s="1"/>
  <c r="M78" i="7"/>
  <c r="N78" i="7" s="1"/>
  <c r="L78" i="7"/>
  <c r="H78" i="7"/>
  <c r="J78" i="7" s="1"/>
  <c r="L77" i="7"/>
  <c r="M77" i="7" s="1"/>
  <c r="N77" i="7" s="1"/>
  <c r="H77" i="7"/>
  <c r="J77" i="7" s="1"/>
  <c r="L76" i="7"/>
  <c r="M76" i="7" s="1"/>
  <c r="N76" i="7" s="1"/>
  <c r="H76" i="7"/>
  <c r="J76" i="7" s="1"/>
  <c r="L75" i="7"/>
  <c r="M75" i="7" s="1"/>
  <c r="N75" i="7" s="1"/>
  <c r="H75" i="7"/>
  <c r="J75" i="7" s="1"/>
  <c r="N74" i="7"/>
  <c r="M74" i="7"/>
  <c r="L74" i="7"/>
  <c r="H74" i="7"/>
  <c r="J74" i="7" s="1"/>
  <c r="N73" i="7"/>
  <c r="P73" i="7" s="1"/>
  <c r="Q73" i="7" s="1"/>
  <c r="L73" i="7"/>
  <c r="M73" i="7" s="1"/>
  <c r="H73" i="7"/>
  <c r="J73" i="7" s="1"/>
  <c r="L72" i="7"/>
  <c r="M72" i="7" s="1"/>
  <c r="N72" i="7" s="1"/>
  <c r="P72" i="7" s="1"/>
  <c r="Q72" i="7" s="1"/>
  <c r="H72" i="7"/>
  <c r="J72" i="7" s="1"/>
  <c r="L71" i="7"/>
  <c r="M71" i="7" s="1"/>
  <c r="N71" i="7" s="1"/>
  <c r="O71" i="7" s="1"/>
  <c r="H71" i="7"/>
  <c r="J71" i="7" s="1"/>
  <c r="T71" i="7" s="1"/>
  <c r="U71" i="7" s="1"/>
  <c r="L70" i="7"/>
  <c r="M70" i="7" s="1"/>
  <c r="N70" i="7" s="1"/>
  <c r="J70" i="7"/>
  <c r="H70" i="7"/>
  <c r="N69" i="7"/>
  <c r="O69" i="7" s="1"/>
  <c r="M69" i="7"/>
  <c r="L69" i="7"/>
  <c r="H69" i="7"/>
  <c r="J69" i="7" s="1"/>
  <c r="L68" i="7"/>
  <c r="M68" i="7" s="1"/>
  <c r="N68" i="7" s="1"/>
  <c r="O68" i="7" s="1"/>
  <c r="H68" i="7"/>
  <c r="J68" i="7" s="1"/>
  <c r="N67" i="7"/>
  <c r="O67" i="7" s="1"/>
  <c r="M67" i="7"/>
  <c r="L67" i="7"/>
  <c r="J67" i="7"/>
  <c r="H67" i="7"/>
  <c r="L66" i="7"/>
  <c r="M66" i="7" s="1"/>
  <c r="N66" i="7" s="1"/>
  <c r="J66" i="7"/>
  <c r="H66" i="7"/>
  <c r="M65" i="7"/>
  <c r="N65" i="7" s="1"/>
  <c r="L65" i="7"/>
  <c r="H65" i="7"/>
  <c r="J65" i="7" s="1"/>
  <c r="L64" i="7"/>
  <c r="M64" i="7" s="1"/>
  <c r="N64" i="7" s="1"/>
  <c r="H64" i="7"/>
  <c r="J64" i="7" s="1"/>
  <c r="M63" i="7"/>
  <c r="N63" i="7" s="1"/>
  <c r="O63" i="7" s="1"/>
  <c r="L63" i="7"/>
  <c r="J63" i="7"/>
  <c r="H63" i="7"/>
  <c r="N62" i="7"/>
  <c r="O62" i="7" s="1"/>
  <c r="L62" i="7"/>
  <c r="M62" i="7" s="1"/>
  <c r="H62" i="7"/>
  <c r="J62" i="7" s="1"/>
  <c r="L61" i="7"/>
  <c r="M61" i="7" s="1"/>
  <c r="N61" i="7" s="1"/>
  <c r="J61" i="7"/>
  <c r="H61" i="7"/>
  <c r="N60" i="7"/>
  <c r="O60" i="7" s="1"/>
  <c r="L60" i="7"/>
  <c r="M60" i="7" s="1"/>
  <c r="J60" i="7"/>
  <c r="H60" i="7"/>
  <c r="L59" i="7"/>
  <c r="M59" i="7" s="1"/>
  <c r="N59" i="7" s="1"/>
  <c r="H59" i="7"/>
  <c r="J59" i="7" s="1"/>
  <c r="T58" i="7"/>
  <c r="U58" i="7" s="1"/>
  <c r="R58" i="7"/>
  <c r="N58" i="7"/>
  <c r="L58" i="7"/>
  <c r="H58" i="7"/>
  <c r="T57" i="7"/>
  <c r="U57" i="7" s="1"/>
  <c r="R57" i="7"/>
  <c r="N57" i="7"/>
  <c r="L57" i="7"/>
  <c r="H57" i="7"/>
  <c r="T56" i="7"/>
  <c r="U56" i="7" s="1"/>
  <c r="R56" i="7"/>
  <c r="N56" i="7"/>
  <c r="L56" i="7"/>
  <c r="H56" i="7"/>
  <c r="M55" i="7"/>
  <c r="N55" i="7" s="1"/>
  <c r="L55" i="7"/>
  <c r="J55" i="7"/>
  <c r="H55" i="7"/>
  <c r="D55" i="7"/>
  <c r="M54" i="7"/>
  <c r="N54" i="7" s="1"/>
  <c r="L54" i="7"/>
  <c r="D54" i="7"/>
  <c r="H54" i="7" s="1"/>
  <c r="J54" i="7" s="1"/>
  <c r="M53" i="7"/>
  <c r="N53" i="7" s="1"/>
  <c r="L53" i="7"/>
  <c r="H53" i="7"/>
  <c r="J53" i="7" s="1"/>
  <c r="D53" i="7"/>
  <c r="M52" i="7"/>
  <c r="N52" i="7" s="1"/>
  <c r="L52" i="7"/>
  <c r="D52" i="7"/>
  <c r="H52" i="7" s="1"/>
  <c r="J52" i="7" s="1"/>
  <c r="L51" i="7"/>
  <c r="M51" i="7" s="1"/>
  <c r="N51" i="7" s="1"/>
  <c r="D51" i="7"/>
  <c r="H51" i="7" s="1"/>
  <c r="J51" i="7" s="1"/>
  <c r="M50" i="7"/>
  <c r="N50" i="7" s="1"/>
  <c r="O50" i="7" s="1"/>
  <c r="L50" i="7"/>
  <c r="H50" i="7"/>
  <c r="J50" i="7" s="1"/>
  <c r="D50" i="7"/>
  <c r="N49" i="7"/>
  <c r="O49" i="7" s="1"/>
  <c r="M49" i="7"/>
  <c r="L49" i="7"/>
  <c r="H49" i="7"/>
  <c r="J49" i="7" s="1"/>
  <c r="D49" i="7"/>
  <c r="L48" i="7"/>
  <c r="M48" i="7" s="1"/>
  <c r="N48" i="7" s="1"/>
  <c r="J48" i="7"/>
  <c r="D48" i="7"/>
  <c r="H48" i="7" s="1"/>
  <c r="L47" i="7"/>
  <c r="M47" i="7" s="1"/>
  <c r="N47" i="7" s="1"/>
  <c r="D47" i="7"/>
  <c r="H47" i="7" s="1"/>
  <c r="J47" i="7" s="1"/>
  <c r="N46" i="7"/>
  <c r="M46" i="7"/>
  <c r="L46" i="7"/>
  <c r="D46" i="7"/>
  <c r="H46" i="7" s="1"/>
  <c r="J46" i="7" s="1"/>
  <c r="N45" i="7"/>
  <c r="L45" i="7"/>
  <c r="M45" i="7" s="1"/>
  <c r="H45" i="7"/>
  <c r="J45" i="7" s="1"/>
  <c r="D45" i="7"/>
  <c r="L44" i="7"/>
  <c r="M44" i="7" s="1"/>
  <c r="N44" i="7" s="1"/>
  <c r="P44" i="7" s="1"/>
  <c r="Q44" i="7" s="1"/>
  <c r="D44" i="7"/>
  <c r="H44" i="7" s="1"/>
  <c r="J44" i="7" s="1"/>
  <c r="T43" i="7"/>
  <c r="U43" i="7" s="1"/>
  <c r="N43" i="7"/>
  <c r="O43" i="7" s="1"/>
  <c r="L43" i="7"/>
  <c r="M43" i="7" s="1"/>
  <c r="J43" i="7"/>
  <c r="R43" i="7" s="1"/>
  <c r="S43" i="7" s="1"/>
  <c r="H43" i="7"/>
  <c r="L42" i="7"/>
  <c r="M42" i="7" s="1"/>
  <c r="N42" i="7" s="1"/>
  <c r="D42" i="7"/>
  <c r="H42" i="7" s="1"/>
  <c r="J42" i="7" s="1"/>
  <c r="M41" i="7"/>
  <c r="N41" i="7" s="1"/>
  <c r="O41" i="7" s="1"/>
  <c r="L41" i="7"/>
  <c r="D41" i="7"/>
  <c r="H41" i="7" s="1"/>
  <c r="J41" i="7" s="1"/>
  <c r="L40" i="7"/>
  <c r="M40" i="7" s="1"/>
  <c r="N40" i="7" s="1"/>
  <c r="O40" i="7" s="1"/>
  <c r="J40" i="7"/>
  <c r="H40" i="7"/>
  <c r="D40" i="7"/>
  <c r="L39" i="7"/>
  <c r="M39" i="7" s="1"/>
  <c r="N39" i="7" s="1"/>
  <c r="J39" i="7"/>
  <c r="D39" i="7"/>
  <c r="H39" i="7" s="1"/>
  <c r="O38" i="7"/>
  <c r="M38" i="7"/>
  <c r="N38" i="7" s="1"/>
  <c r="L38" i="7"/>
  <c r="H38" i="7"/>
  <c r="J38" i="7" s="1"/>
  <c r="D38" i="7"/>
  <c r="M37" i="7"/>
  <c r="N37" i="7" s="1"/>
  <c r="L37" i="7"/>
  <c r="D37" i="7"/>
  <c r="H37" i="7" s="1"/>
  <c r="J37" i="7" s="1"/>
  <c r="N36" i="7"/>
  <c r="O36" i="7" s="1"/>
  <c r="L36" i="7"/>
  <c r="M36" i="7" s="1"/>
  <c r="D36" i="7"/>
  <c r="H36" i="7" s="1"/>
  <c r="J36" i="7" s="1"/>
  <c r="O35" i="7"/>
  <c r="L35" i="7"/>
  <c r="M35" i="7" s="1"/>
  <c r="N35" i="7" s="1"/>
  <c r="J35" i="7"/>
  <c r="H35" i="7"/>
  <c r="D35" i="7"/>
  <c r="N34" i="7"/>
  <c r="L34" i="7"/>
  <c r="M34" i="7" s="1"/>
  <c r="J34" i="7"/>
  <c r="H34" i="7"/>
  <c r="D34" i="7"/>
  <c r="L33" i="7"/>
  <c r="M33" i="7" s="1"/>
  <c r="N33" i="7" s="1"/>
  <c r="D33" i="7"/>
  <c r="H33" i="7" s="1"/>
  <c r="J33" i="7" s="1"/>
  <c r="M32" i="7"/>
  <c r="N32" i="7" s="1"/>
  <c r="O32" i="7" s="1"/>
  <c r="L32" i="7"/>
  <c r="D32" i="7"/>
  <c r="H32" i="7" s="1"/>
  <c r="J32" i="7" s="1"/>
  <c r="L31" i="7"/>
  <c r="M31" i="7" s="1"/>
  <c r="N31" i="7" s="1"/>
  <c r="H31" i="7"/>
  <c r="J31" i="7" s="1"/>
  <c r="D31" i="7"/>
  <c r="M30" i="7"/>
  <c r="N30" i="7" s="1"/>
  <c r="O30" i="7" s="1"/>
  <c r="L30" i="7"/>
  <c r="H30" i="7"/>
  <c r="J30" i="7" s="1"/>
  <c r="T29" i="7"/>
  <c r="U29" i="7" s="1"/>
  <c r="M29" i="7"/>
  <c r="N29" i="7" s="1"/>
  <c r="O29" i="7" s="1"/>
  <c r="L29" i="7"/>
  <c r="J29" i="7"/>
  <c r="R29" i="7" s="1"/>
  <c r="S29" i="7" s="1"/>
  <c r="H29" i="7"/>
  <c r="T28" i="7"/>
  <c r="U28" i="7" s="1"/>
  <c r="R28" i="7"/>
  <c r="S28" i="7" s="1"/>
  <c r="M28" i="7"/>
  <c r="N28" i="7" s="1"/>
  <c r="O28" i="7" s="1"/>
  <c r="L28" i="7"/>
  <c r="J28" i="7"/>
  <c r="H28" i="7"/>
  <c r="M27" i="7"/>
  <c r="N27" i="7" s="1"/>
  <c r="L27" i="7"/>
  <c r="D27" i="7"/>
  <c r="H27" i="7" s="1"/>
  <c r="J27" i="7" s="1"/>
  <c r="L26" i="7"/>
  <c r="M26" i="7" s="1"/>
  <c r="N26" i="7" s="1"/>
  <c r="H26" i="7"/>
  <c r="J26" i="7" s="1"/>
  <c r="D26" i="7"/>
  <c r="M25" i="7"/>
  <c r="N25" i="7" s="1"/>
  <c r="L25" i="7"/>
  <c r="D25" i="7"/>
  <c r="H25" i="7" s="1"/>
  <c r="J25" i="7" s="1"/>
  <c r="L24" i="7"/>
  <c r="M24" i="7" s="1"/>
  <c r="N24" i="7" s="1"/>
  <c r="D24" i="7"/>
  <c r="H24" i="7" s="1"/>
  <c r="J24" i="7" s="1"/>
  <c r="M23" i="7"/>
  <c r="N23" i="7" s="1"/>
  <c r="L23" i="7"/>
  <c r="H23" i="7"/>
  <c r="J23" i="7" s="1"/>
  <c r="D23" i="7"/>
  <c r="L22" i="7"/>
  <c r="M22" i="7" s="1"/>
  <c r="N22" i="7" s="1"/>
  <c r="J22" i="7"/>
  <c r="D22" i="7"/>
  <c r="H22" i="7" s="1"/>
  <c r="L21" i="7"/>
  <c r="M21" i="7" s="1"/>
  <c r="N21" i="7" s="1"/>
  <c r="H21" i="7"/>
  <c r="J21" i="7" s="1"/>
  <c r="D21" i="7"/>
  <c r="M20" i="7"/>
  <c r="N20" i="7" s="1"/>
  <c r="L20" i="7"/>
  <c r="J20" i="7"/>
  <c r="H20" i="7"/>
  <c r="D20" i="7"/>
  <c r="N19" i="7"/>
  <c r="L19" i="7"/>
  <c r="M19" i="7" s="1"/>
  <c r="D19" i="7"/>
  <c r="H19" i="7" s="1"/>
  <c r="J19" i="7" s="1"/>
  <c r="O18" i="7"/>
  <c r="M18" i="7"/>
  <c r="N18" i="7" s="1"/>
  <c r="L18" i="7"/>
  <c r="H18" i="7"/>
  <c r="J18" i="7" s="1"/>
  <c r="D18" i="7"/>
  <c r="N17" i="7"/>
  <c r="O17" i="7" s="1"/>
  <c r="M17" i="7"/>
  <c r="L17" i="7"/>
  <c r="D17" i="7"/>
  <c r="H17" i="7" s="1"/>
  <c r="J17" i="7" s="1"/>
  <c r="L16" i="7"/>
  <c r="M16" i="7" s="1"/>
  <c r="N16" i="7" s="1"/>
  <c r="H16" i="7"/>
  <c r="J16" i="7" s="1"/>
  <c r="D16" i="7"/>
  <c r="U15" i="7"/>
  <c r="T15" i="7"/>
  <c r="R15" i="7"/>
  <c r="N15" i="7"/>
  <c r="L15" i="7"/>
  <c r="L14" i="7"/>
  <c r="M14" i="7" s="1"/>
  <c r="N14" i="7" s="1"/>
  <c r="D14" i="7"/>
  <c r="H14" i="7" s="1"/>
  <c r="J14" i="7" s="1"/>
  <c r="M13" i="7"/>
  <c r="N13" i="7" s="1"/>
  <c r="L13" i="7"/>
  <c r="D13" i="7"/>
  <c r="H13" i="7" s="1"/>
  <c r="J13" i="7" s="1"/>
  <c r="M12" i="7"/>
  <c r="N12" i="7" s="1"/>
  <c r="L12" i="7"/>
  <c r="J12" i="7"/>
  <c r="H12" i="7"/>
  <c r="D12" i="7"/>
  <c r="M11" i="7"/>
  <c r="N11" i="7" s="1"/>
  <c r="L11" i="7"/>
  <c r="D11" i="7"/>
  <c r="H11" i="7" s="1"/>
  <c r="J11" i="7" s="1"/>
  <c r="M10" i="7"/>
  <c r="N10" i="7" s="1"/>
  <c r="L10" i="7"/>
  <c r="H10" i="7"/>
  <c r="J10" i="7" s="1"/>
  <c r="D10" i="7"/>
  <c r="M9" i="7"/>
  <c r="N9" i="7" s="1"/>
  <c r="L9" i="7"/>
  <c r="H9" i="7"/>
  <c r="J9" i="7" s="1"/>
  <c r="D9" i="7"/>
  <c r="L8" i="7"/>
  <c r="M8" i="7" s="1"/>
  <c r="N8" i="7" s="1"/>
  <c r="H8" i="7"/>
  <c r="J8" i="7" s="1"/>
  <c r="D8" i="7"/>
  <c r="L7" i="7"/>
  <c r="M7" i="7" s="1"/>
  <c r="N7" i="7" s="1"/>
  <c r="H7" i="7"/>
  <c r="J7" i="7" s="1"/>
  <c r="D7" i="7"/>
  <c r="L6" i="7"/>
  <c r="M6" i="7" s="1"/>
  <c r="N6" i="7" s="1"/>
  <c r="H6" i="7"/>
  <c r="J6" i="7" s="1"/>
  <c r="D6" i="7"/>
  <c r="N5" i="7"/>
  <c r="L5" i="7"/>
  <c r="M5" i="7" s="1"/>
  <c r="D5" i="7"/>
  <c r="H5" i="7" s="1"/>
  <c r="J5" i="7" s="1"/>
  <c r="L4" i="7"/>
  <c r="M4" i="7" s="1"/>
  <c r="N4" i="7" s="1"/>
  <c r="D4" i="7"/>
  <c r="H4" i="7" s="1"/>
  <c r="J4" i="7" s="1"/>
  <c r="P3" i="7"/>
  <c r="N3" i="7"/>
  <c r="O3" i="7" s="1"/>
  <c r="M3" i="7"/>
  <c r="L3" i="7"/>
  <c r="D3" i="7"/>
  <c r="H3" i="7" s="1"/>
  <c r="J3" i="7" s="1"/>
  <c r="O249" i="6"/>
  <c r="N249" i="6"/>
  <c r="M249" i="6"/>
  <c r="L249" i="6"/>
  <c r="H249" i="6"/>
  <c r="J249" i="6" s="1"/>
  <c r="O248" i="6"/>
  <c r="N248" i="6"/>
  <c r="M248" i="6"/>
  <c r="L248" i="6"/>
  <c r="H248" i="6"/>
  <c r="J248" i="6" s="1"/>
  <c r="O247" i="6"/>
  <c r="N247" i="6"/>
  <c r="M247" i="6"/>
  <c r="L247" i="6"/>
  <c r="H247" i="6"/>
  <c r="J247" i="6" s="1"/>
  <c r="O246" i="6"/>
  <c r="N246" i="6"/>
  <c r="M246" i="6"/>
  <c r="L246" i="6"/>
  <c r="H246" i="6"/>
  <c r="J246" i="6" s="1"/>
  <c r="O245" i="6"/>
  <c r="N245" i="6"/>
  <c r="M245" i="6"/>
  <c r="L245" i="6"/>
  <c r="H245" i="6"/>
  <c r="J245" i="6" s="1"/>
  <c r="O244" i="6"/>
  <c r="N244" i="6"/>
  <c r="M244" i="6"/>
  <c r="L244" i="6"/>
  <c r="H244" i="6"/>
  <c r="J244" i="6" s="1"/>
  <c r="O243" i="6"/>
  <c r="N243" i="6"/>
  <c r="M243" i="6"/>
  <c r="L243" i="6"/>
  <c r="H243" i="6"/>
  <c r="J243" i="6" s="1"/>
  <c r="O242" i="6"/>
  <c r="N242" i="6"/>
  <c r="M242" i="6"/>
  <c r="L242" i="6"/>
  <c r="H242" i="6"/>
  <c r="J242" i="6" s="1"/>
  <c r="O241" i="6"/>
  <c r="N241" i="6"/>
  <c r="M241" i="6"/>
  <c r="L241" i="6"/>
  <c r="H241" i="6"/>
  <c r="J241" i="6" s="1"/>
  <c r="O240" i="6"/>
  <c r="N240" i="6"/>
  <c r="M240" i="6"/>
  <c r="L240" i="6"/>
  <c r="H240" i="6"/>
  <c r="J240" i="6" s="1"/>
  <c r="M239" i="6"/>
  <c r="N239" i="6" s="1"/>
  <c r="L239" i="6"/>
  <c r="H239" i="6"/>
  <c r="J239" i="6" s="1"/>
  <c r="M238" i="6"/>
  <c r="N238" i="6" s="1"/>
  <c r="P238" i="6" s="1"/>
  <c r="Q238" i="6" s="1"/>
  <c r="L238" i="6"/>
  <c r="H238" i="6"/>
  <c r="J238" i="6" s="1"/>
  <c r="M237" i="6"/>
  <c r="N237" i="6" s="1"/>
  <c r="O237" i="6" s="1"/>
  <c r="L237" i="6"/>
  <c r="J237" i="6"/>
  <c r="T237" i="6" s="1"/>
  <c r="U237" i="6" s="1"/>
  <c r="H237" i="6"/>
  <c r="M236" i="6"/>
  <c r="N236" i="6" s="1"/>
  <c r="L236" i="6"/>
  <c r="J236" i="6"/>
  <c r="H236" i="6"/>
  <c r="N235" i="6"/>
  <c r="L235" i="6"/>
  <c r="M235" i="6" s="1"/>
  <c r="J235" i="6"/>
  <c r="H235" i="6"/>
  <c r="M234" i="6"/>
  <c r="N234" i="6" s="1"/>
  <c r="L234" i="6"/>
  <c r="J234" i="6"/>
  <c r="H234" i="6"/>
  <c r="L233" i="6"/>
  <c r="M233" i="6" s="1"/>
  <c r="N233" i="6" s="1"/>
  <c r="J233" i="6"/>
  <c r="H233" i="6"/>
  <c r="L232" i="6"/>
  <c r="M232" i="6" s="1"/>
  <c r="N232" i="6" s="1"/>
  <c r="J232" i="6"/>
  <c r="H232" i="6"/>
  <c r="L231" i="6"/>
  <c r="M231" i="6" s="1"/>
  <c r="N231" i="6" s="1"/>
  <c r="J231" i="6"/>
  <c r="H231" i="6"/>
  <c r="L230" i="6"/>
  <c r="M230" i="6" s="1"/>
  <c r="N230" i="6" s="1"/>
  <c r="J230" i="6"/>
  <c r="H230" i="6"/>
  <c r="N229" i="6"/>
  <c r="L229" i="6"/>
  <c r="M229" i="6" s="1"/>
  <c r="J229" i="6"/>
  <c r="H229" i="6"/>
  <c r="L228" i="6"/>
  <c r="M228" i="6" s="1"/>
  <c r="N228" i="6" s="1"/>
  <c r="J228" i="6"/>
  <c r="H228" i="6"/>
  <c r="N227" i="6"/>
  <c r="L227" i="6"/>
  <c r="M227" i="6" s="1"/>
  <c r="J227" i="6"/>
  <c r="H227" i="6"/>
  <c r="O226" i="6"/>
  <c r="M226" i="6"/>
  <c r="N226" i="6" s="1"/>
  <c r="L226" i="6"/>
  <c r="J226" i="6"/>
  <c r="H226" i="6"/>
  <c r="L225" i="6"/>
  <c r="M225" i="6" s="1"/>
  <c r="N225" i="6" s="1"/>
  <c r="J225" i="6"/>
  <c r="H225" i="6"/>
  <c r="T224" i="6"/>
  <c r="U224" i="6" s="1"/>
  <c r="R224" i="6"/>
  <c r="N224" i="6"/>
  <c r="L224" i="6"/>
  <c r="H224" i="6"/>
  <c r="U223" i="6"/>
  <c r="T223" i="6"/>
  <c r="R223" i="6"/>
  <c r="N223" i="6"/>
  <c r="L223" i="6"/>
  <c r="H223" i="6"/>
  <c r="T222" i="6"/>
  <c r="U222" i="6" s="1"/>
  <c r="R222" i="6"/>
  <c r="N222" i="6"/>
  <c r="L222" i="6"/>
  <c r="H222" i="6"/>
  <c r="L221" i="6"/>
  <c r="M221" i="6" s="1"/>
  <c r="N221" i="6" s="1"/>
  <c r="D221" i="6"/>
  <c r="H221" i="6" s="1"/>
  <c r="J221" i="6" s="1"/>
  <c r="L220" i="6"/>
  <c r="M220" i="6" s="1"/>
  <c r="N220" i="6" s="1"/>
  <c r="H220" i="6"/>
  <c r="J220" i="6" s="1"/>
  <c r="D220" i="6"/>
  <c r="N219" i="6"/>
  <c r="O219" i="6" s="1"/>
  <c r="M219" i="6"/>
  <c r="L219" i="6"/>
  <c r="D219" i="6"/>
  <c r="H219" i="6" s="1"/>
  <c r="J219" i="6" s="1"/>
  <c r="L218" i="6"/>
  <c r="M218" i="6" s="1"/>
  <c r="N218" i="6" s="1"/>
  <c r="D218" i="6"/>
  <c r="H218" i="6" s="1"/>
  <c r="J218" i="6" s="1"/>
  <c r="M217" i="6"/>
  <c r="N217" i="6" s="1"/>
  <c r="L217" i="6"/>
  <c r="D217" i="6"/>
  <c r="H217" i="6" s="1"/>
  <c r="J217" i="6" s="1"/>
  <c r="L216" i="6"/>
  <c r="M216" i="6" s="1"/>
  <c r="N216" i="6" s="1"/>
  <c r="H216" i="6"/>
  <c r="J216" i="6" s="1"/>
  <c r="D216" i="6"/>
  <c r="L215" i="6"/>
  <c r="M215" i="6" s="1"/>
  <c r="N215" i="6" s="1"/>
  <c r="J215" i="6"/>
  <c r="H215" i="6"/>
  <c r="D215" i="6"/>
  <c r="N214" i="6"/>
  <c r="L214" i="6"/>
  <c r="M214" i="6" s="1"/>
  <c r="D214" i="6"/>
  <c r="H214" i="6" s="1"/>
  <c r="J214" i="6" s="1"/>
  <c r="M213" i="6"/>
  <c r="N213" i="6" s="1"/>
  <c r="L213" i="6"/>
  <c r="H213" i="6"/>
  <c r="J213" i="6" s="1"/>
  <c r="D213" i="6"/>
  <c r="O212" i="6"/>
  <c r="N212" i="6"/>
  <c r="M212" i="6"/>
  <c r="L212" i="6"/>
  <c r="D212" i="6"/>
  <c r="H212" i="6" s="1"/>
  <c r="J212" i="6" s="1"/>
  <c r="L211" i="6"/>
  <c r="M211" i="6" s="1"/>
  <c r="N211" i="6" s="1"/>
  <c r="P211" i="6" s="1"/>
  <c r="H211" i="6"/>
  <c r="J211" i="6" s="1"/>
  <c r="D211" i="6"/>
  <c r="P210" i="6"/>
  <c r="Q210" i="6" s="1"/>
  <c r="M210" i="6"/>
  <c r="N210" i="6" s="1"/>
  <c r="O210" i="6" s="1"/>
  <c r="L210" i="6"/>
  <c r="H210" i="6"/>
  <c r="J210" i="6" s="1"/>
  <c r="D210" i="6"/>
  <c r="L209" i="6"/>
  <c r="M209" i="6" s="1"/>
  <c r="N209" i="6" s="1"/>
  <c r="O209" i="6" s="1"/>
  <c r="H209" i="6"/>
  <c r="J209" i="6" s="1"/>
  <c r="L208" i="6"/>
  <c r="M208" i="6" s="1"/>
  <c r="N208" i="6" s="1"/>
  <c r="D208" i="6"/>
  <c r="H208" i="6" s="1"/>
  <c r="J208" i="6" s="1"/>
  <c r="L207" i="6"/>
  <c r="M207" i="6" s="1"/>
  <c r="N207" i="6" s="1"/>
  <c r="O207" i="6" s="1"/>
  <c r="H207" i="6"/>
  <c r="J207" i="6" s="1"/>
  <c r="D207" i="6"/>
  <c r="L206" i="6"/>
  <c r="M206" i="6" s="1"/>
  <c r="N206" i="6" s="1"/>
  <c r="D206" i="6"/>
  <c r="H206" i="6" s="1"/>
  <c r="J206" i="6" s="1"/>
  <c r="L205" i="6"/>
  <c r="M205" i="6" s="1"/>
  <c r="N205" i="6" s="1"/>
  <c r="D205" i="6"/>
  <c r="H205" i="6" s="1"/>
  <c r="J205" i="6" s="1"/>
  <c r="M204" i="6"/>
  <c r="N204" i="6" s="1"/>
  <c r="O204" i="6" s="1"/>
  <c r="L204" i="6"/>
  <c r="D204" i="6"/>
  <c r="H204" i="6" s="1"/>
  <c r="J204" i="6" s="1"/>
  <c r="N203" i="6"/>
  <c r="O203" i="6" s="1"/>
  <c r="M203" i="6"/>
  <c r="L203" i="6"/>
  <c r="D203" i="6"/>
  <c r="H203" i="6" s="1"/>
  <c r="J203" i="6" s="1"/>
  <c r="O202" i="6"/>
  <c r="M202" i="6"/>
  <c r="N202" i="6" s="1"/>
  <c r="L202" i="6"/>
  <c r="D202" i="6"/>
  <c r="H202" i="6" s="1"/>
  <c r="J202" i="6" s="1"/>
  <c r="M201" i="6"/>
  <c r="N201" i="6" s="1"/>
  <c r="O201" i="6" s="1"/>
  <c r="L201" i="6"/>
  <c r="H201" i="6"/>
  <c r="J201" i="6" s="1"/>
  <c r="D201" i="6"/>
  <c r="L200" i="6"/>
  <c r="M200" i="6" s="1"/>
  <c r="N200" i="6" s="1"/>
  <c r="J200" i="6"/>
  <c r="H200" i="6"/>
  <c r="D200" i="6"/>
  <c r="L199" i="6"/>
  <c r="M199" i="6" s="1"/>
  <c r="N199" i="6" s="1"/>
  <c r="H199" i="6"/>
  <c r="J199" i="6" s="1"/>
  <c r="D199" i="6"/>
  <c r="M198" i="6"/>
  <c r="N198" i="6" s="1"/>
  <c r="L198" i="6"/>
  <c r="H198" i="6"/>
  <c r="J198" i="6" s="1"/>
  <c r="D198" i="6"/>
  <c r="L197" i="6"/>
  <c r="M197" i="6" s="1"/>
  <c r="N197" i="6" s="1"/>
  <c r="D197" i="6"/>
  <c r="H197" i="6" s="1"/>
  <c r="J197" i="6" s="1"/>
  <c r="M196" i="6"/>
  <c r="N196" i="6" s="1"/>
  <c r="O196" i="6" s="1"/>
  <c r="L196" i="6"/>
  <c r="H196" i="6"/>
  <c r="J196" i="6" s="1"/>
  <c r="M195" i="6"/>
  <c r="N195" i="6" s="1"/>
  <c r="O195" i="6" s="1"/>
  <c r="L195" i="6"/>
  <c r="J195" i="6"/>
  <c r="R195" i="6" s="1"/>
  <c r="S195" i="6" s="1"/>
  <c r="H195" i="6"/>
  <c r="M194" i="6"/>
  <c r="N194" i="6" s="1"/>
  <c r="O194" i="6" s="1"/>
  <c r="L194" i="6"/>
  <c r="H194" i="6"/>
  <c r="J194" i="6" s="1"/>
  <c r="M193" i="6"/>
  <c r="N193" i="6" s="1"/>
  <c r="O193" i="6" s="1"/>
  <c r="L193" i="6"/>
  <c r="D193" i="6"/>
  <c r="H193" i="6" s="1"/>
  <c r="J193" i="6" s="1"/>
  <c r="L192" i="6"/>
  <c r="M192" i="6" s="1"/>
  <c r="N192" i="6" s="1"/>
  <c r="J192" i="6"/>
  <c r="H192" i="6"/>
  <c r="D192" i="6"/>
  <c r="M191" i="6"/>
  <c r="N191" i="6" s="1"/>
  <c r="L191" i="6"/>
  <c r="J191" i="6"/>
  <c r="H191" i="6"/>
  <c r="D191" i="6"/>
  <c r="L190" i="6"/>
  <c r="M190" i="6" s="1"/>
  <c r="N190" i="6" s="1"/>
  <c r="D190" i="6"/>
  <c r="H190" i="6" s="1"/>
  <c r="J190" i="6" s="1"/>
  <c r="N189" i="6"/>
  <c r="M189" i="6"/>
  <c r="L189" i="6"/>
  <c r="H189" i="6"/>
  <c r="J189" i="6" s="1"/>
  <c r="D189" i="6"/>
  <c r="N188" i="6"/>
  <c r="M188" i="6"/>
  <c r="L188" i="6"/>
  <c r="D188" i="6"/>
  <c r="H188" i="6" s="1"/>
  <c r="J188" i="6" s="1"/>
  <c r="O187" i="6"/>
  <c r="L187" i="6"/>
  <c r="M187" i="6" s="1"/>
  <c r="N187" i="6" s="1"/>
  <c r="D187" i="6"/>
  <c r="H187" i="6" s="1"/>
  <c r="J187" i="6" s="1"/>
  <c r="M186" i="6"/>
  <c r="N186" i="6" s="1"/>
  <c r="O186" i="6" s="1"/>
  <c r="L186" i="6"/>
  <c r="H186" i="6"/>
  <c r="J186" i="6" s="1"/>
  <c r="D186" i="6"/>
  <c r="N185" i="6"/>
  <c r="L185" i="6"/>
  <c r="M185" i="6" s="1"/>
  <c r="J185" i="6"/>
  <c r="D185" i="6"/>
  <c r="H185" i="6" s="1"/>
  <c r="O184" i="6"/>
  <c r="M184" i="6"/>
  <c r="N184" i="6" s="1"/>
  <c r="L184" i="6"/>
  <c r="H184" i="6"/>
  <c r="J184" i="6" s="1"/>
  <c r="D184" i="6"/>
  <c r="M183" i="6"/>
  <c r="N183" i="6" s="1"/>
  <c r="L183" i="6"/>
  <c r="J183" i="6"/>
  <c r="D183" i="6"/>
  <c r="H183" i="6" s="1"/>
  <c r="L182" i="6"/>
  <c r="M182" i="6" s="1"/>
  <c r="N182" i="6" s="1"/>
  <c r="P182" i="6" s="1"/>
  <c r="Q182" i="6" s="1"/>
  <c r="D182" i="6"/>
  <c r="H182" i="6" s="1"/>
  <c r="J182" i="6" s="1"/>
  <c r="U181" i="6"/>
  <c r="T181" i="6"/>
  <c r="R181" i="6"/>
  <c r="N181" i="6"/>
  <c r="L181" i="6"/>
  <c r="O180" i="6"/>
  <c r="N180" i="6"/>
  <c r="M180" i="6"/>
  <c r="L180" i="6"/>
  <c r="D180" i="6"/>
  <c r="H180" i="6" s="1"/>
  <c r="J180" i="6" s="1"/>
  <c r="M179" i="6"/>
  <c r="N179" i="6" s="1"/>
  <c r="O179" i="6" s="1"/>
  <c r="L179" i="6"/>
  <c r="H179" i="6"/>
  <c r="J179" i="6" s="1"/>
  <c r="D179" i="6"/>
  <c r="M178" i="6"/>
  <c r="N178" i="6" s="1"/>
  <c r="O178" i="6" s="1"/>
  <c r="L178" i="6"/>
  <c r="H178" i="6"/>
  <c r="J178" i="6" s="1"/>
  <c r="D178" i="6"/>
  <c r="L177" i="6"/>
  <c r="M177" i="6" s="1"/>
  <c r="N177" i="6" s="1"/>
  <c r="J177" i="6"/>
  <c r="H177" i="6"/>
  <c r="D177" i="6"/>
  <c r="L176" i="6"/>
  <c r="M176" i="6" s="1"/>
  <c r="N176" i="6" s="1"/>
  <c r="H176" i="6"/>
  <c r="J176" i="6" s="1"/>
  <c r="D176" i="6"/>
  <c r="M175" i="6"/>
  <c r="N175" i="6" s="1"/>
  <c r="L175" i="6"/>
  <c r="H175" i="6"/>
  <c r="J175" i="6" s="1"/>
  <c r="D175" i="6"/>
  <c r="N174" i="6"/>
  <c r="L174" i="6"/>
  <c r="M174" i="6" s="1"/>
  <c r="D174" i="6"/>
  <c r="H174" i="6" s="1"/>
  <c r="J174" i="6" s="1"/>
  <c r="L173" i="6"/>
  <c r="M173" i="6" s="1"/>
  <c r="N173" i="6" s="1"/>
  <c r="H173" i="6"/>
  <c r="J173" i="6" s="1"/>
  <c r="D173" i="6"/>
  <c r="L172" i="6"/>
  <c r="M172" i="6" s="1"/>
  <c r="N172" i="6" s="1"/>
  <c r="D172" i="6"/>
  <c r="H172" i="6" s="1"/>
  <c r="J172" i="6" s="1"/>
  <c r="L171" i="6"/>
  <c r="M171" i="6" s="1"/>
  <c r="N171" i="6" s="1"/>
  <c r="D171" i="6"/>
  <c r="H171" i="6" s="1"/>
  <c r="J171" i="6" s="1"/>
  <c r="N170" i="6"/>
  <c r="M170" i="6"/>
  <c r="L170" i="6"/>
  <c r="H170" i="6"/>
  <c r="J170" i="6" s="1"/>
  <c r="D170" i="6"/>
  <c r="L169" i="6"/>
  <c r="M169" i="6" s="1"/>
  <c r="N169" i="6" s="1"/>
  <c r="D169" i="6"/>
  <c r="H169" i="6" s="1"/>
  <c r="J169" i="6" s="1"/>
  <c r="U168" i="6"/>
  <c r="T168" i="6"/>
  <c r="R168" i="6"/>
  <c r="N168" i="6"/>
  <c r="L168" i="6"/>
  <c r="U167" i="6"/>
  <c r="T167" i="6"/>
  <c r="R167" i="6"/>
  <c r="N167" i="6"/>
  <c r="L167" i="6"/>
  <c r="N166" i="6"/>
  <c r="M166" i="6"/>
  <c r="L166" i="6"/>
  <c r="H166" i="6"/>
  <c r="J166" i="6" s="1"/>
  <c r="N165" i="6"/>
  <c r="M165" i="6"/>
  <c r="L165" i="6"/>
  <c r="H165" i="6"/>
  <c r="J165" i="6" s="1"/>
  <c r="O164" i="6"/>
  <c r="N164" i="6"/>
  <c r="M164" i="6"/>
  <c r="L164" i="6"/>
  <c r="H164" i="6"/>
  <c r="J164" i="6" s="1"/>
  <c r="N163" i="6"/>
  <c r="M163" i="6"/>
  <c r="L163" i="6"/>
  <c r="H163" i="6"/>
  <c r="J163" i="6" s="1"/>
  <c r="N162" i="6"/>
  <c r="M162" i="6"/>
  <c r="L162" i="6"/>
  <c r="H162" i="6"/>
  <c r="J162" i="6" s="1"/>
  <c r="O161" i="6"/>
  <c r="N161" i="6"/>
  <c r="M161" i="6"/>
  <c r="L161" i="6"/>
  <c r="H161" i="6"/>
  <c r="J161" i="6" s="1"/>
  <c r="O160" i="6"/>
  <c r="N160" i="6"/>
  <c r="M160" i="6"/>
  <c r="L160" i="6"/>
  <c r="H160" i="6"/>
  <c r="J160" i="6" s="1"/>
  <c r="O159" i="6"/>
  <c r="N159" i="6"/>
  <c r="M159" i="6"/>
  <c r="L159" i="6"/>
  <c r="H159" i="6"/>
  <c r="J159" i="6" s="1"/>
  <c r="N158" i="6"/>
  <c r="M158" i="6"/>
  <c r="L158" i="6"/>
  <c r="H158" i="6"/>
  <c r="J158" i="6" s="1"/>
  <c r="N157" i="6"/>
  <c r="M157" i="6"/>
  <c r="L157" i="6"/>
  <c r="H157" i="6"/>
  <c r="J157" i="6" s="1"/>
  <c r="O156" i="6"/>
  <c r="N156" i="6"/>
  <c r="P156" i="6" s="1"/>
  <c r="Q156" i="6" s="1"/>
  <c r="M156" i="6"/>
  <c r="L156" i="6"/>
  <c r="H156" i="6"/>
  <c r="J156" i="6" s="1"/>
  <c r="N155" i="6"/>
  <c r="P155" i="6" s="1"/>
  <c r="Q155" i="6" s="1"/>
  <c r="M155" i="6"/>
  <c r="L155" i="6"/>
  <c r="H155" i="6"/>
  <c r="J155" i="6" s="1"/>
  <c r="U154" i="6"/>
  <c r="T154" i="6"/>
  <c r="S154" i="6"/>
  <c r="M154" i="6"/>
  <c r="N154" i="6" s="1"/>
  <c r="O154" i="6" s="1"/>
  <c r="L154" i="6"/>
  <c r="J154" i="6"/>
  <c r="R154" i="6" s="1"/>
  <c r="H154" i="6"/>
  <c r="L153" i="6"/>
  <c r="M153" i="6" s="1"/>
  <c r="N153" i="6" s="1"/>
  <c r="J153" i="6"/>
  <c r="H153" i="6"/>
  <c r="L152" i="6"/>
  <c r="M152" i="6" s="1"/>
  <c r="N152" i="6" s="1"/>
  <c r="J152" i="6"/>
  <c r="H152" i="6"/>
  <c r="M151" i="6"/>
  <c r="N151" i="6" s="1"/>
  <c r="L151" i="6"/>
  <c r="J151" i="6"/>
  <c r="H151" i="6"/>
  <c r="L150" i="6"/>
  <c r="M150" i="6" s="1"/>
  <c r="N150" i="6" s="1"/>
  <c r="J150" i="6"/>
  <c r="H150" i="6"/>
  <c r="L149" i="6"/>
  <c r="M149" i="6" s="1"/>
  <c r="N149" i="6" s="1"/>
  <c r="J149" i="6"/>
  <c r="H149" i="6"/>
  <c r="N148" i="6"/>
  <c r="L148" i="6"/>
  <c r="M148" i="6" s="1"/>
  <c r="J148" i="6"/>
  <c r="H148" i="6"/>
  <c r="M147" i="6"/>
  <c r="N147" i="6" s="1"/>
  <c r="L147" i="6"/>
  <c r="J147" i="6"/>
  <c r="H147" i="6"/>
  <c r="M146" i="6"/>
  <c r="N146" i="6" s="1"/>
  <c r="L146" i="6"/>
  <c r="J146" i="6"/>
  <c r="H146" i="6"/>
  <c r="L145" i="6"/>
  <c r="M145" i="6" s="1"/>
  <c r="N145" i="6" s="1"/>
  <c r="J145" i="6"/>
  <c r="H145" i="6"/>
  <c r="L144" i="6"/>
  <c r="M144" i="6" s="1"/>
  <c r="N144" i="6" s="1"/>
  <c r="J144" i="6"/>
  <c r="H144" i="6"/>
  <c r="M143" i="6"/>
  <c r="N143" i="6" s="1"/>
  <c r="L143" i="6"/>
  <c r="J143" i="6"/>
  <c r="H143" i="6"/>
  <c r="L142" i="6"/>
  <c r="M142" i="6" s="1"/>
  <c r="N142" i="6" s="1"/>
  <c r="J142" i="6"/>
  <c r="H142" i="6"/>
  <c r="T141" i="6"/>
  <c r="U141" i="6" s="1"/>
  <c r="R141" i="6"/>
  <c r="N141" i="6"/>
  <c r="L141" i="6"/>
  <c r="H141" i="6"/>
  <c r="T140" i="6"/>
  <c r="U140" i="6" s="1"/>
  <c r="R140" i="6"/>
  <c r="N140" i="6"/>
  <c r="L140" i="6"/>
  <c r="H140" i="6"/>
  <c r="T139" i="6"/>
  <c r="U139" i="6" s="1"/>
  <c r="R139" i="6"/>
  <c r="N139" i="6"/>
  <c r="L139" i="6"/>
  <c r="H139" i="6"/>
  <c r="L138" i="6"/>
  <c r="M138" i="6" s="1"/>
  <c r="N138" i="6" s="1"/>
  <c r="J138" i="6"/>
  <c r="D138" i="6"/>
  <c r="H138" i="6" s="1"/>
  <c r="N137" i="6"/>
  <c r="M137" i="6"/>
  <c r="L137" i="6"/>
  <c r="D137" i="6"/>
  <c r="H137" i="6" s="1"/>
  <c r="J137" i="6" s="1"/>
  <c r="O136" i="6"/>
  <c r="N136" i="6"/>
  <c r="M136" i="6"/>
  <c r="L136" i="6"/>
  <c r="D136" i="6"/>
  <c r="H136" i="6" s="1"/>
  <c r="J136" i="6" s="1"/>
  <c r="N135" i="6"/>
  <c r="M135" i="6"/>
  <c r="L135" i="6"/>
  <c r="D135" i="6"/>
  <c r="H135" i="6" s="1"/>
  <c r="J135" i="6" s="1"/>
  <c r="L134" i="6"/>
  <c r="M134" i="6" s="1"/>
  <c r="N134" i="6" s="1"/>
  <c r="O134" i="6" s="1"/>
  <c r="H134" i="6"/>
  <c r="J134" i="6" s="1"/>
  <c r="D134" i="6"/>
  <c r="L133" i="6"/>
  <c r="M133" i="6" s="1"/>
  <c r="N133" i="6" s="1"/>
  <c r="D133" i="6"/>
  <c r="H133" i="6" s="1"/>
  <c r="J133" i="6" s="1"/>
  <c r="L132" i="6"/>
  <c r="M132" i="6" s="1"/>
  <c r="N132" i="6" s="1"/>
  <c r="H132" i="6"/>
  <c r="J132" i="6" s="1"/>
  <c r="D132" i="6"/>
  <c r="N131" i="6"/>
  <c r="M131" i="6"/>
  <c r="L131" i="6"/>
  <c r="D131" i="6"/>
  <c r="H131" i="6" s="1"/>
  <c r="J131" i="6" s="1"/>
  <c r="O130" i="6"/>
  <c r="M130" i="6"/>
  <c r="N130" i="6" s="1"/>
  <c r="L130" i="6"/>
  <c r="D130" i="6"/>
  <c r="H130" i="6" s="1"/>
  <c r="J130" i="6" s="1"/>
  <c r="L129" i="6"/>
  <c r="M129" i="6" s="1"/>
  <c r="N129" i="6" s="1"/>
  <c r="D129" i="6"/>
  <c r="H129" i="6" s="1"/>
  <c r="J129" i="6" s="1"/>
  <c r="N128" i="6"/>
  <c r="M128" i="6"/>
  <c r="L128" i="6"/>
  <c r="J128" i="6"/>
  <c r="H128" i="6"/>
  <c r="D128" i="6"/>
  <c r="L127" i="6"/>
  <c r="M127" i="6" s="1"/>
  <c r="N127" i="6" s="1"/>
  <c r="D127" i="6"/>
  <c r="H127" i="6" s="1"/>
  <c r="J127" i="6" s="1"/>
  <c r="N126" i="6"/>
  <c r="O126" i="6" s="1"/>
  <c r="M126" i="6"/>
  <c r="L126" i="6"/>
  <c r="J126" i="6"/>
  <c r="H126" i="6"/>
  <c r="M125" i="6"/>
  <c r="N125" i="6" s="1"/>
  <c r="L125" i="6"/>
  <c r="J125" i="6"/>
  <c r="H125" i="6"/>
  <c r="D125" i="6"/>
  <c r="M124" i="6"/>
  <c r="N124" i="6" s="1"/>
  <c r="L124" i="6"/>
  <c r="D124" i="6"/>
  <c r="H124" i="6" s="1"/>
  <c r="J124" i="6" s="1"/>
  <c r="M123" i="6"/>
  <c r="N123" i="6" s="1"/>
  <c r="L123" i="6"/>
  <c r="D123" i="6"/>
  <c r="H123" i="6" s="1"/>
  <c r="J123" i="6" s="1"/>
  <c r="L122" i="6"/>
  <c r="M122" i="6" s="1"/>
  <c r="N122" i="6" s="1"/>
  <c r="H122" i="6"/>
  <c r="J122" i="6" s="1"/>
  <c r="D122" i="6"/>
  <c r="L121" i="6"/>
  <c r="M121" i="6" s="1"/>
  <c r="N121" i="6" s="1"/>
  <c r="H121" i="6"/>
  <c r="J121" i="6" s="1"/>
  <c r="D121" i="6"/>
  <c r="L120" i="6"/>
  <c r="M120" i="6" s="1"/>
  <c r="N120" i="6" s="1"/>
  <c r="H120" i="6"/>
  <c r="J120" i="6" s="1"/>
  <c r="D120" i="6"/>
  <c r="L119" i="6"/>
  <c r="M119" i="6" s="1"/>
  <c r="N119" i="6" s="1"/>
  <c r="D119" i="6"/>
  <c r="H119" i="6" s="1"/>
  <c r="J119" i="6" s="1"/>
  <c r="L118" i="6"/>
  <c r="M118" i="6" s="1"/>
  <c r="N118" i="6" s="1"/>
  <c r="D118" i="6"/>
  <c r="H118" i="6" s="1"/>
  <c r="J118" i="6" s="1"/>
  <c r="L117" i="6"/>
  <c r="M117" i="6" s="1"/>
  <c r="N117" i="6" s="1"/>
  <c r="D117" i="6"/>
  <c r="H117" i="6" s="1"/>
  <c r="J117" i="6" s="1"/>
  <c r="N116" i="6"/>
  <c r="O116" i="6" s="1"/>
  <c r="M116" i="6"/>
  <c r="L116" i="6"/>
  <c r="D116" i="6"/>
  <c r="H116" i="6" s="1"/>
  <c r="J116" i="6" s="1"/>
  <c r="L115" i="6"/>
  <c r="M115" i="6" s="1"/>
  <c r="N115" i="6" s="1"/>
  <c r="J115" i="6"/>
  <c r="D115" i="6"/>
  <c r="H115" i="6" s="1"/>
  <c r="L114" i="6"/>
  <c r="M114" i="6" s="1"/>
  <c r="N114" i="6" s="1"/>
  <c r="O114" i="6" s="1"/>
  <c r="D114" i="6"/>
  <c r="H114" i="6" s="1"/>
  <c r="J114" i="6" s="1"/>
  <c r="L113" i="6"/>
  <c r="M113" i="6" s="1"/>
  <c r="N113" i="6" s="1"/>
  <c r="O113" i="6" s="1"/>
  <c r="J113" i="6"/>
  <c r="H113" i="6"/>
  <c r="L112" i="6"/>
  <c r="M112" i="6" s="1"/>
  <c r="N112" i="6" s="1"/>
  <c r="O112" i="6" s="1"/>
  <c r="H112" i="6"/>
  <c r="J112" i="6" s="1"/>
  <c r="L111" i="6"/>
  <c r="M111" i="6" s="1"/>
  <c r="N111" i="6" s="1"/>
  <c r="O111" i="6" s="1"/>
  <c r="H111" i="6"/>
  <c r="J111" i="6" s="1"/>
  <c r="L110" i="6"/>
  <c r="M110" i="6" s="1"/>
  <c r="N110" i="6" s="1"/>
  <c r="D110" i="6"/>
  <c r="H110" i="6" s="1"/>
  <c r="J110" i="6" s="1"/>
  <c r="M109" i="6"/>
  <c r="N109" i="6" s="1"/>
  <c r="L109" i="6"/>
  <c r="D109" i="6"/>
  <c r="H109" i="6" s="1"/>
  <c r="J109" i="6" s="1"/>
  <c r="N108" i="6"/>
  <c r="L108" i="6"/>
  <c r="M108" i="6" s="1"/>
  <c r="D108" i="6"/>
  <c r="H108" i="6" s="1"/>
  <c r="J108" i="6" s="1"/>
  <c r="L107" i="6"/>
  <c r="M107" i="6" s="1"/>
  <c r="N107" i="6" s="1"/>
  <c r="H107" i="6"/>
  <c r="J107" i="6" s="1"/>
  <c r="D107" i="6"/>
  <c r="L106" i="6"/>
  <c r="M106" i="6" s="1"/>
  <c r="N106" i="6" s="1"/>
  <c r="O106" i="6" s="1"/>
  <c r="D106" i="6"/>
  <c r="H106" i="6" s="1"/>
  <c r="J106" i="6" s="1"/>
  <c r="M105" i="6"/>
  <c r="N105" i="6" s="1"/>
  <c r="L105" i="6"/>
  <c r="H105" i="6"/>
  <c r="J105" i="6" s="1"/>
  <c r="D105" i="6"/>
  <c r="L104" i="6"/>
  <c r="M104" i="6" s="1"/>
  <c r="N104" i="6" s="1"/>
  <c r="J104" i="6"/>
  <c r="H104" i="6"/>
  <c r="D104" i="6"/>
  <c r="M103" i="6"/>
  <c r="N103" i="6" s="1"/>
  <c r="L103" i="6"/>
  <c r="D103" i="6"/>
  <c r="H103" i="6" s="1"/>
  <c r="J103" i="6" s="1"/>
  <c r="N102" i="6"/>
  <c r="M102" i="6"/>
  <c r="L102" i="6"/>
  <c r="D102" i="6"/>
  <c r="H102" i="6" s="1"/>
  <c r="J102" i="6" s="1"/>
  <c r="N101" i="6"/>
  <c r="O101" i="6" s="1"/>
  <c r="M101" i="6"/>
  <c r="L101" i="6"/>
  <c r="H101" i="6"/>
  <c r="J101" i="6" s="1"/>
  <c r="D101" i="6"/>
  <c r="L100" i="6"/>
  <c r="M100" i="6" s="1"/>
  <c r="N100" i="6" s="1"/>
  <c r="O100" i="6" s="1"/>
  <c r="H100" i="6"/>
  <c r="J100" i="6" s="1"/>
  <c r="D100" i="6"/>
  <c r="L99" i="6"/>
  <c r="M99" i="6" s="1"/>
  <c r="N99" i="6" s="1"/>
  <c r="D99" i="6"/>
  <c r="H99" i="6" s="1"/>
  <c r="J99" i="6" s="1"/>
  <c r="T98" i="6"/>
  <c r="U98" i="6" s="1"/>
  <c r="R98" i="6"/>
  <c r="N98" i="6"/>
  <c r="L98" i="6"/>
  <c r="L97" i="6"/>
  <c r="M97" i="6" s="1"/>
  <c r="N97" i="6" s="1"/>
  <c r="D97" i="6"/>
  <c r="H97" i="6" s="1"/>
  <c r="J97" i="6" s="1"/>
  <c r="M96" i="6"/>
  <c r="N96" i="6" s="1"/>
  <c r="L96" i="6"/>
  <c r="H96" i="6"/>
  <c r="J96" i="6" s="1"/>
  <c r="D96" i="6"/>
  <c r="L95" i="6"/>
  <c r="M95" i="6" s="1"/>
  <c r="N95" i="6" s="1"/>
  <c r="D95" i="6"/>
  <c r="H95" i="6" s="1"/>
  <c r="J95" i="6" s="1"/>
  <c r="N94" i="6"/>
  <c r="L94" i="6"/>
  <c r="M94" i="6" s="1"/>
  <c r="J94" i="6"/>
  <c r="D94" i="6"/>
  <c r="H94" i="6" s="1"/>
  <c r="M93" i="6"/>
  <c r="N93" i="6" s="1"/>
  <c r="O93" i="6" s="1"/>
  <c r="L93" i="6"/>
  <c r="D93" i="6"/>
  <c r="H93" i="6" s="1"/>
  <c r="J93" i="6" s="1"/>
  <c r="L92" i="6"/>
  <c r="M92" i="6" s="1"/>
  <c r="N92" i="6" s="1"/>
  <c r="J92" i="6"/>
  <c r="H92" i="6"/>
  <c r="D92" i="6"/>
  <c r="O91" i="6"/>
  <c r="L91" i="6"/>
  <c r="M91" i="6" s="1"/>
  <c r="N91" i="6" s="1"/>
  <c r="D91" i="6"/>
  <c r="H91" i="6" s="1"/>
  <c r="J91" i="6" s="1"/>
  <c r="M90" i="6"/>
  <c r="N90" i="6" s="1"/>
  <c r="O90" i="6" s="1"/>
  <c r="L90" i="6"/>
  <c r="J90" i="6"/>
  <c r="H90" i="6"/>
  <c r="D90" i="6"/>
  <c r="M89" i="6"/>
  <c r="N89" i="6" s="1"/>
  <c r="L89" i="6"/>
  <c r="D89" i="6"/>
  <c r="H89" i="6" s="1"/>
  <c r="J89" i="6" s="1"/>
  <c r="L88" i="6"/>
  <c r="M88" i="6" s="1"/>
  <c r="N88" i="6" s="1"/>
  <c r="H88" i="6"/>
  <c r="J88" i="6" s="1"/>
  <c r="D88" i="6"/>
  <c r="L87" i="6"/>
  <c r="M87" i="6" s="1"/>
  <c r="N87" i="6" s="1"/>
  <c r="D87" i="6"/>
  <c r="H87" i="6" s="1"/>
  <c r="J87" i="6" s="1"/>
  <c r="L86" i="6"/>
  <c r="M86" i="6" s="1"/>
  <c r="N86" i="6" s="1"/>
  <c r="H86" i="6"/>
  <c r="J86" i="6" s="1"/>
  <c r="D86" i="6"/>
  <c r="T85" i="6"/>
  <c r="U85" i="6" s="1"/>
  <c r="R85" i="6"/>
  <c r="N85" i="6"/>
  <c r="L85" i="6"/>
  <c r="T84" i="6"/>
  <c r="U84" i="6" s="1"/>
  <c r="R84" i="6"/>
  <c r="N84" i="6"/>
  <c r="L84" i="6"/>
  <c r="L83" i="6"/>
  <c r="M83" i="6" s="1"/>
  <c r="N83" i="6" s="1"/>
  <c r="O83" i="6" s="1"/>
  <c r="H83" i="6"/>
  <c r="J83" i="6" s="1"/>
  <c r="O82" i="6"/>
  <c r="L82" i="6"/>
  <c r="M82" i="6" s="1"/>
  <c r="N82" i="6" s="1"/>
  <c r="H82" i="6"/>
  <c r="J82" i="6" s="1"/>
  <c r="L81" i="6"/>
  <c r="M81" i="6" s="1"/>
  <c r="N81" i="6" s="1"/>
  <c r="H81" i="6"/>
  <c r="J81" i="6" s="1"/>
  <c r="L80" i="6"/>
  <c r="M80" i="6" s="1"/>
  <c r="N80" i="6" s="1"/>
  <c r="H80" i="6"/>
  <c r="J80" i="6" s="1"/>
  <c r="L79" i="6"/>
  <c r="M79" i="6" s="1"/>
  <c r="N79" i="6" s="1"/>
  <c r="H79" i="6"/>
  <c r="J79" i="6" s="1"/>
  <c r="L78" i="6"/>
  <c r="M78" i="6" s="1"/>
  <c r="N78" i="6" s="1"/>
  <c r="O78" i="6" s="1"/>
  <c r="H78" i="6"/>
  <c r="J78" i="6" s="1"/>
  <c r="L77" i="6"/>
  <c r="M77" i="6" s="1"/>
  <c r="N77" i="6" s="1"/>
  <c r="H77" i="6"/>
  <c r="J77" i="6" s="1"/>
  <c r="L76" i="6"/>
  <c r="M76" i="6" s="1"/>
  <c r="N76" i="6" s="1"/>
  <c r="H76" i="6"/>
  <c r="J76" i="6" s="1"/>
  <c r="O75" i="6"/>
  <c r="L75" i="6"/>
  <c r="M75" i="6" s="1"/>
  <c r="N75" i="6" s="1"/>
  <c r="H75" i="6"/>
  <c r="J75" i="6" s="1"/>
  <c r="O74" i="6"/>
  <c r="L74" i="6"/>
  <c r="M74" i="6" s="1"/>
  <c r="N74" i="6" s="1"/>
  <c r="H74" i="6"/>
  <c r="J74" i="6" s="1"/>
  <c r="Q73" i="6"/>
  <c r="O73" i="6"/>
  <c r="L73" i="6"/>
  <c r="M73" i="6" s="1"/>
  <c r="N73" i="6" s="1"/>
  <c r="P73" i="6" s="1"/>
  <c r="H73" i="6"/>
  <c r="J73" i="6" s="1"/>
  <c r="T73" i="6" s="1"/>
  <c r="U73" i="6" s="1"/>
  <c r="R72" i="6"/>
  <c r="S72" i="6" s="1"/>
  <c r="O72" i="6"/>
  <c r="L72" i="6"/>
  <c r="M72" i="6" s="1"/>
  <c r="N72" i="6" s="1"/>
  <c r="P72" i="6" s="1"/>
  <c r="Q72" i="6" s="1"/>
  <c r="H72" i="6"/>
  <c r="J72" i="6" s="1"/>
  <c r="T72" i="6" s="1"/>
  <c r="U72" i="6" s="1"/>
  <c r="M71" i="6"/>
  <c r="N71" i="6" s="1"/>
  <c r="O71" i="6" s="1"/>
  <c r="L71" i="6"/>
  <c r="H71" i="6"/>
  <c r="J71" i="6" s="1"/>
  <c r="T71" i="6" s="1"/>
  <c r="U71" i="6" s="1"/>
  <c r="O70" i="6"/>
  <c r="M70" i="6"/>
  <c r="N70" i="6" s="1"/>
  <c r="L70" i="6"/>
  <c r="H70" i="6"/>
  <c r="J70" i="6" s="1"/>
  <c r="L69" i="6"/>
  <c r="M69" i="6" s="1"/>
  <c r="N69" i="6" s="1"/>
  <c r="H69" i="6"/>
  <c r="J69" i="6" s="1"/>
  <c r="O68" i="6"/>
  <c r="M68" i="6"/>
  <c r="N68" i="6" s="1"/>
  <c r="L68" i="6"/>
  <c r="H68" i="6"/>
  <c r="J68" i="6" s="1"/>
  <c r="L67" i="6"/>
  <c r="M67" i="6" s="1"/>
  <c r="N67" i="6" s="1"/>
  <c r="H67" i="6"/>
  <c r="J67" i="6" s="1"/>
  <c r="O66" i="6"/>
  <c r="M66" i="6"/>
  <c r="N66" i="6" s="1"/>
  <c r="L66" i="6"/>
  <c r="H66" i="6"/>
  <c r="J66" i="6" s="1"/>
  <c r="L65" i="6"/>
  <c r="M65" i="6" s="1"/>
  <c r="N65" i="6" s="1"/>
  <c r="H65" i="6"/>
  <c r="J65" i="6" s="1"/>
  <c r="O64" i="6"/>
  <c r="M64" i="6"/>
  <c r="N64" i="6" s="1"/>
  <c r="L64" i="6"/>
  <c r="H64" i="6"/>
  <c r="J64" i="6" s="1"/>
  <c r="L63" i="6"/>
  <c r="M63" i="6" s="1"/>
  <c r="N63" i="6" s="1"/>
  <c r="H63" i="6"/>
  <c r="J63" i="6" s="1"/>
  <c r="O62" i="6"/>
  <c r="M62" i="6"/>
  <c r="N62" i="6" s="1"/>
  <c r="L62" i="6"/>
  <c r="H62" i="6"/>
  <c r="J62" i="6" s="1"/>
  <c r="L61" i="6"/>
  <c r="M61" i="6" s="1"/>
  <c r="N61" i="6" s="1"/>
  <c r="H61" i="6"/>
  <c r="J61" i="6" s="1"/>
  <c r="M60" i="6"/>
  <c r="N60" i="6" s="1"/>
  <c r="O60" i="6" s="1"/>
  <c r="L60" i="6"/>
  <c r="H60" i="6"/>
  <c r="J60" i="6" s="1"/>
  <c r="L59" i="6"/>
  <c r="M59" i="6" s="1"/>
  <c r="N59" i="6" s="1"/>
  <c r="H59" i="6"/>
  <c r="J59" i="6" s="1"/>
  <c r="T58" i="6"/>
  <c r="U58" i="6" s="1"/>
  <c r="R58" i="6"/>
  <c r="N58" i="6"/>
  <c r="L58" i="6"/>
  <c r="H58" i="6"/>
  <c r="U57" i="6"/>
  <c r="T57" i="6"/>
  <c r="R57" i="6"/>
  <c r="N57" i="6"/>
  <c r="L57" i="6"/>
  <c r="H57" i="6"/>
  <c r="T56" i="6"/>
  <c r="U56" i="6" s="1"/>
  <c r="R56" i="6"/>
  <c r="N56" i="6"/>
  <c r="L56" i="6"/>
  <c r="H56" i="6"/>
  <c r="N55" i="6"/>
  <c r="O55" i="6" s="1"/>
  <c r="L55" i="6"/>
  <c r="M55" i="6" s="1"/>
  <c r="H55" i="6"/>
  <c r="J55" i="6" s="1"/>
  <c r="D55" i="6"/>
  <c r="L54" i="6"/>
  <c r="M54" i="6" s="1"/>
  <c r="N54" i="6" s="1"/>
  <c r="O54" i="6" s="1"/>
  <c r="D54" i="6"/>
  <c r="H54" i="6" s="1"/>
  <c r="J54" i="6" s="1"/>
  <c r="L53" i="6"/>
  <c r="M53" i="6" s="1"/>
  <c r="N53" i="6" s="1"/>
  <c r="O53" i="6" s="1"/>
  <c r="D53" i="6"/>
  <c r="H53" i="6" s="1"/>
  <c r="J53" i="6" s="1"/>
  <c r="M52" i="6"/>
  <c r="N52" i="6" s="1"/>
  <c r="L52" i="6"/>
  <c r="J52" i="6"/>
  <c r="H52" i="6"/>
  <c r="D52" i="6"/>
  <c r="L51" i="6"/>
  <c r="M51" i="6" s="1"/>
  <c r="N51" i="6" s="1"/>
  <c r="J51" i="6"/>
  <c r="H51" i="6"/>
  <c r="D51" i="6"/>
  <c r="M50" i="6"/>
  <c r="N50" i="6" s="1"/>
  <c r="L50" i="6"/>
  <c r="D50" i="6"/>
  <c r="H50" i="6" s="1"/>
  <c r="J50" i="6" s="1"/>
  <c r="N49" i="6"/>
  <c r="O49" i="6" s="1"/>
  <c r="M49" i="6"/>
  <c r="L49" i="6"/>
  <c r="H49" i="6"/>
  <c r="J49" i="6" s="1"/>
  <c r="D49" i="6"/>
  <c r="N48" i="6"/>
  <c r="M48" i="6"/>
  <c r="L48" i="6"/>
  <c r="J48" i="6"/>
  <c r="D48" i="6"/>
  <c r="H48" i="6" s="1"/>
  <c r="L47" i="6"/>
  <c r="M47" i="6" s="1"/>
  <c r="N47" i="6" s="1"/>
  <c r="H47" i="6"/>
  <c r="J47" i="6" s="1"/>
  <c r="D47" i="6"/>
  <c r="M46" i="6"/>
  <c r="N46" i="6" s="1"/>
  <c r="O46" i="6" s="1"/>
  <c r="L46" i="6"/>
  <c r="D46" i="6"/>
  <c r="H46" i="6" s="1"/>
  <c r="J46" i="6" s="1"/>
  <c r="L45" i="6"/>
  <c r="M45" i="6" s="1"/>
  <c r="N45" i="6" s="1"/>
  <c r="D45" i="6"/>
  <c r="H45" i="6" s="1"/>
  <c r="J45" i="6" s="1"/>
  <c r="O44" i="6"/>
  <c r="M44" i="6"/>
  <c r="N44" i="6" s="1"/>
  <c r="P44" i="6" s="1"/>
  <c r="Q44" i="6" s="1"/>
  <c r="L44" i="6"/>
  <c r="D44" i="6"/>
  <c r="H44" i="6" s="1"/>
  <c r="J44" i="6" s="1"/>
  <c r="L43" i="6"/>
  <c r="M43" i="6" s="1"/>
  <c r="N43" i="6" s="1"/>
  <c r="O43" i="6" s="1"/>
  <c r="H43" i="6"/>
  <c r="J43" i="6" s="1"/>
  <c r="R43" i="6" s="1"/>
  <c r="S43" i="6" s="1"/>
  <c r="N42" i="6"/>
  <c r="L42" i="6"/>
  <c r="M42" i="6" s="1"/>
  <c r="H42" i="6"/>
  <c r="J42" i="6" s="1"/>
  <c r="D42" i="6"/>
  <c r="M41" i="6"/>
  <c r="N41" i="6" s="1"/>
  <c r="L41" i="6"/>
  <c r="D41" i="6"/>
  <c r="H41" i="6" s="1"/>
  <c r="J41" i="6" s="1"/>
  <c r="L40" i="6"/>
  <c r="M40" i="6" s="1"/>
  <c r="N40" i="6" s="1"/>
  <c r="D40" i="6"/>
  <c r="H40" i="6" s="1"/>
  <c r="J40" i="6" s="1"/>
  <c r="L39" i="6"/>
  <c r="M39" i="6" s="1"/>
  <c r="N39" i="6" s="1"/>
  <c r="D39" i="6"/>
  <c r="H39" i="6" s="1"/>
  <c r="J39" i="6" s="1"/>
  <c r="L38" i="6"/>
  <c r="M38" i="6" s="1"/>
  <c r="N38" i="6" s="1"/>
  <c r="H38" i="6"/>
  <c r="J38" i="6" s="1"/>
  <c r="D38" i="6"/>
  <c r="M37" i="6"/>
  <c r="N37" i="6" s="1"/>
  <c r="O37" i="6" s="1"/>
  <c r="L37" i="6"/>
  <c r="H37" i="6"/>
  <c r="J37" i="6" s="1"/>
  <c r="D37" i="6"/>
  <c r="N36" i="6"/>
  <c r="O36" i="6" s="1"/>
  <c r="M36" i="6"/>
  <c r="L36" i="6"/>
  <c r="J36" i="6"/>
  <c r="D36" i="6"/>
  <c r="H36" i="6" s="1"/>
  <c r="L35" i="6"/>
  <c r="M35" i="6" s="1"/>
  <c r="N35" i="6" s="1"/>
  <c r="H35" i="6"/>
  <c r="J35" i="6" s="1"/>
  <c r="D35" i="6"/>
  <c r="L34" i="6"/>
  <c r="M34" i="6" s="1"/>
  <c r="N34" i="6" s="1"/>
  <c r="H34" i="6"/>
  <c r="J34" i="6" s="1"/>
  <c r="D34" i="6"/>
  <c r="L33" i="6"/>
  <c r="M33" i="6" s="1"/>
  <c r="N33" i="6" s="1"/>
  <c r="H33" i="6"/>
  <c r="J33" i="6" s="1"/>
  <c r="D33" i="6"/>
  <c r="L32" i="6"/>
  <c r="M32" i="6" s="1"/>
  <c r="N32" i="6" s="1"/>
  <c r="D32" i="6"/>
  <c r="H32" i="6" s="1"/>
  <c r="J32" i="6" s="1"/>
  <c r="L31" i="6"/>
  <c r="M31" i="6" s="1"/>
  <c r="N31" i="6" s="1"/>
  <c r="D31" i="6"/>
  <c r="H31" i="6" s="1"/>
  <c r="J31" i="6" s="1"/>
  <c r="L30" i="6"/>
  <c r="M30" i="6" s="1"/>
  <c r="N30" i="6" s="1"/>
  <c r="O30" i="6" s="1"/>
  <c r="H30" i="6"/>
  <c r="J30" i="6" s="1"/>
  <c r="L29" i="6"/>
  <c r="M29" i="6" s="1"/>
  <c r="N29" i="6" s="1"/>
  <c r="O29" i="6" s="1"/>
  <c r="H29" i="6"/>
  <c r="J29" i="6" s="1"/>
  <c r="M28" i="6"/>
  <c r="N28" i="6" s="1"/>
  <c r="O28" i="6" s="1"/>
  <c r="L28" i="6"/>
  <c r="H28" i="6"/>
  <c r="J28" i="6" s="1"/>
  <c r="M27" i="6"/>
  <c r="N27" i="6" s="1"/>
  <c r="L27" i="6"/>
  <c r="H27" i="6"/>
  <c r="J27" i="6" s="1"/>
  <c r="D27" i="6"/>
  <c r="N26" i="6"/>
  <c r="O26" i="6" s="1"/>
  <c r="M26" i="6"/>
  <c r="L26" i="6"/>
  <c r="D26" i="6"/>
  <c r="H26" i="6" s="1"/>
  <c r="J26" i="6" s="1"/>
  <c r="L25" i="6"/>
  <c r="M25" i="6" s="1"/>
  <c r="N25" i="6" s="1"/>
  <c r="H25" i="6"/>
  <c r="J25" i="6" s="1"/>
  <c r="D25" i="6"/>
  <c r="M24" i="6"/>
  <c r="N24" i="6" s="1"/>
  <c r="L24" i="6"/>
  <c r="D24" i="6"/>
  <c r="H24" i="6" s="1"/>
  <c r="J24" i="6" s="1"/>
  <c r="L23" i="6"/>
  <c r="M23" i="6" s="1"/>
  <c r="N23" i="6" s="1"/>
  <c r="D23" i="6"/>
  <c r="H23" i="6" s="1"/>
  <c r="J23" i="6" s="1"/>
  <c r="M22" i="6"/>
  <c r="N22" i="6" s="1"/>
  <c r="L22" i="6"/>
  <c r="D22" i="6"/>
  <c r="H22" i="6" s="1"/>
  <c r="J22" i="6" s="1"/>
  <c r="L21" i="6"/>
  <c r="M21" i="6" s="1"/>
  <c r="N21" i="6" s="1"/>
  <c r="D21" i="6"/>
  <c r="H21" i="6" s="1"/>
  <c r="J21" i="6" s="1"/>
  <c r="L20" i="6"/>
  <c r="M20" i="6" s="1"/>
  <c r="N20" i="6" s="1"/>
  <c r="H20" i="6"/>
  <c r="J20" i="6" s="1"/>
  <c r="D20" i="6"/>
  <c r="L19" i="6"/>
  <c r="M19" i="6" s="1"/>
  <c r="N19" i="6" s="1"/>
  <c r="D19" i="6"/>
  <c r="H19" i="6" s="1"/>
  <c r="J19" i="6" s="1"/>
  <c r="L18" i="6"/>
  <c r="M18" i="6" s="1"/>
  <c r="N18" i="6" s="1"/>
  <c r="H18" i="6"/>
  <c r="J18" i="6" s="1"/>
  <c r="D18" i="6"/>
  <c r="M17" i="6"/>
  <c r="N17" i="6" s="1"/>
  <c r="L17" i="6"/>
  <c r="J17" i="6"/>
  <c r="H17" i="6"/>
  <c r="D17" i="6"/>
  <c r="N16" i="6"/>
  <c r="L16" i="6"/>
  <c r="M16" i="6" s="1"/>
  <c r="D16" i="6"/>
  <c r="H16" i="6" s="1"/>
  <c r="J16" i="6" s="1"/>
  <c r="T15" i="6"/>
  <c r="U15" i="6" s="1"/>
  <c r="R15" i="6"/>
  <c r="N15" i="6"/>
  <c r="L15" i="6"/>
  <c r="M14" i="6"/>
  <c r="N14" i="6" s="1"/>
  <c r="L14" i="6"/>
  <c r="D14" i="6"/>
  <c r="H14" i="6" s="1"/>
  <c r="J14" i="6" s="1"/>
  <c r="O13" i="6"/>
  <c r="M13" i="6"/>
  <c r="N13" i="6" s="1"/>
  <c r="L13" i="6"/>
  <c r="H13" i="6"/>
  <c r="J13" i="6" s="1"/>
  <c r="D13" i="6"/>
  <c r="L12" i="6"/>
  <c r="M12" i="6" s="1"/>
  <c r="N12" i="6" s="1"/>
  <c r="H12" i="6"/>
  <c r="J12" i="6" s="1"/>
  <c r="D12" i="6"/>
  <c r="L11" i="6"/>
  <c r="M11" i="6" s="1"/>
  <c r="N11" i="6" s="1"/>
  <c r="H11" i="6"/>
  <c r="J11" i="6" s="1"/>
  <c r="D11" i="6"/>
  <c r="L10" i="6"/>
  <c r="M10" i="6" s="1"/>
  <c r="N10" i="6" s="1"/>
  <c r="H10" i="6"/>
  <c r="J10" i="6" s="1"/>
  <c r="D10" i="6"/>
  <c r="L9" i="6"/>
  <c r="M9" i="6" s="1"/>
  <c r="N9" i="6" s="1"/>
  <c r="D9" i="6"/>
  <c r="H9" i="6" s="1"/>
  <c r="J9" i="6" s="1"/>
  <c r="N8" i="6"/>
  <c r="L8" i="6"/>
  <c r="M8" i="6" s="1"/>
  <c r="D8" i="6"/>
  <c r="H8" i="6" s="1"/>
  <c r="J8" i="6" s="1"/>
  <c r="L7" i="6"/>
  <c r="M7" i="6" s="1"/>
  <c r="N7" i="6" s="1"/>
  <c r="D7" i="6"/>
  <c r="H7" i="6" s="1"/>
  <c r="J7" i="6" s="1"/>
  <c r="N6" i="6"/>
  <c r="O6" i="6" s="1"/>
  <c r="M6" i="6"/>
  <c r="L6" i="6"/>
  <c r="D6" i="6"/>
  <c r="H6" i="6" s="1"/>
  <c r="J6" i="6" s="1"/>
  <c r="L5" i="6"/>
  <c r="M5" i="6" s="1"/>
  <c r="N5" i="6" s="1"/>
  <c r="D5" i="6"/>
  <c r="H5" i="6" s="1"/>
  <c r="J5" i="6" s="1"/>
  <c r="M4" i="6"/>
  <c r="N4" i="6" s="1"/>
  <c r="L4" i="6"/>
  <c r="D4" i="6"/>
  <c r="H4" i="6" s="1"/>
  <c r="J4" i="6" s="1"/>
  <c r="M3" i="6"/>
  <c r="N3" i="6" s="1"/>
  <c r="L3" i="6"/>
  <c r="J3" i="6"/>
  <c r="H3" i="6"/>
  <c r="D3" i="6"/>
  <c r="L250" i="5"/>
  <c r="M250" i="5" s="1"/>
  <c r="N250" i="5" s="1"/>
  <c r="H250" i="5"/>
  <c r="J250" i="5" s="1"/>
  <c r="L249" i="5"/>
  <c r="M249" i="5" s="1"/>
  <c r="N249" i="5" s="1"/>
  <c r="H249" i="5"/>
  <c r="J249" i="5" s="1"/>
  <c r="L248" i="5"/>
  <c r="M248" i="5" s="1"/>
  <c r="N248" i="5" s="1"/>
  <c r="H248" i="5"/>
  <c r="J248" i="5" s="1"/>
  <c r="L247" i="5"/>
  <c r="M247" i="5" s="1"/>
  <c r="N247" i="5" s="1"/>
  <c r="H247" i="5"/>
  <c r="J247" i="5" s="1"/>
  <c r="L246" i="5"/>
  <c r="M246" i="5" s="1"/>
  <c r="N246" i="5" s="1"/>
  <c r="H246" i="5"/>
  <c r="J246" i="5" s="1"/>
  <c r="L245" i="5"/>
  <c r="M245" i="5" s="1"/>
  <c r="N245" i="5" s="1"/>
  <c r="H245" i="5"/>
  <c r="J245" i="5" s="1"/>
  <c r="L244" i="5"/>
  <c r="M244" i="5" s="1"/>
  <c r="N244" i="5" s="1"/>
  <c r="H244" i="5"/>
  <c r="J244" i="5" s="1"/>
  <c r="L243" i="5"/>
  <c r="M243" i="5" s="1"/>
  <c r="N243" i="5" s="1"/>
  <c r="H243" i="5"/>
  <c r="J243" i="5" s="1"/>
  <c r="L242" i="5"/>
  <c r="M242" i="5" s="1"/>
  <c r="N242" i="5" s="1"/>
  <c r="H242" i="5"/>
  <c r="J242" i="5" s="1"/>
  <c r="L241" i="5"/>
  <c r="M241" i="5" s="1"/>
  <c r="N241" i="5" s="1"/>
  <c r="H241" i="5"/>
  <c r="J241" i="5" s="1"/>
  <c r="L240" i="5"/>
  <c r="M240" i="5" s="1"/>
  <c r="N240" i="5" s="1"/>
  <c r="H240" i="5"/>
  <c r="J240" i="5" s="1"/>
  <c r="L239" i="5"/>
  <c r="M239" i="5" s="1"/>
  <c r="N239" i="5" s="1"/>
  <c r="H239" i="5"/>
  <c r="J239" i="5" s="1"/>
  <c r="M238" i="5"/>
  <c r="N238" i="5" s="1"/>
  <c r="O238" i="5" s="1"/>
  <c r="L238" i="5"/>
  <c r="H238" i="5"/>
  <c r="J238" i="5" s="1"/>
  <c r="M237" i="5"/>
  <c r="N237" i="5" s="1"/>
  <c r="L237" i="5"/>
  <c r="H237" i="5"/>
  <c r="J237" i="5" s="1"/>
  <c r="N236" i="5"/>
  <c r="M236" i="5"/>
  <c r="L236" i="5"/>
  <c r="H236" i="5"/>
  <c r="J236" i="5" s="1"/>
  <c r="M235" i="5"/>
  <c r="N235" i="5" s="1"/>
  <c r="L235" i="5"/>
  <c r="H235" i="5"/>
  <c r="J235" i="5" s="1"/>
  <c r="N234" i="5"/>
  <c r="M234" i="5"/>
  <c r="L234" i="5"/>
  <c r="H234" i="5"/>
  <c r="J234" i="5" s="1"/>
  <c r="M233" i="5"/>
  <c r="N233" i="5" s="1"/>
  <c r="L233" i="5"/>
  <c r="H233" i="5"/>
  <c r="J233" i="5" s="1"/>
  <c r="N232" i="5"/>
  <c r="M232" i="5"/>
  <c r="L232" i="5"/>
  <c r="H232" i="5"/>
  <c r="J232" i="5" s="1"/>
  <c r="M231" i="5"/>
  <c r="N231" i="5" s="1"/>
  <c r="L231" i="5"/>
  <c r="H231" i="5"/>
  <c r="J231" i="5" s="1"/>
  <c r="N230" i="5"/>
  <c r="M230" i="5"/>
  <c r="L230" i="5"/>
  <c r="H230" i="5"/>
  <c r="J230" i="5" s="1"/>
  <c r="M229" i="5"/>
  <c r="N229" i="5" s="1"/>
  <c r="L229" i="5"/>
  <c r="H229" i="5"/>
  <c r="J229" i="5" s="1"/>
  <c r="N228" i="5"/>
  <c r="M228" i="5"/>
  <c r="L228" i="5"/>
  <c r="H228" i="5"/>
  <c r="J228" i="5" s="1"/>
  <c r="M227" i="5"/>
  <c r="N227" i="5" s="1"/>
  <c r="L227" i="5"/>
  <c r="H227" i="5"/>
  <c r="J227" i="5" s="1"/>
  <c r="N226" i="5"/>
  <c r="M226" i="5"/>
  <c r="L226" i="5"/>
  <c r="H226" i="5"/>
  <c r="J226" i="5" s="1"/>
  <c r="T225" i="5"/>
  <c r="U225" i="5" s="1"/>
  <c r="R225" i="5"/>
  <c r="N225" i="5"/>
  <c r="L225" i="5"/>
  <c r="H225" i="5"/>
  <c r="T224" i="5"/>
  <c r="U224" i="5" s="1"/>
  <c r="R224" i="5"/>
  <c r="N224" i="5"/>
  <c r="L224" i="5"/>
  <c r="H224" i="5"/>
  <c r="T223" i="5"/>
  <c r="U223" i="5" s="1"/>
  <c r="R223" i="5"/>
  <c r="N223" i="5"/>
  <c r="L223" i="5"/>
  <c r="H223" i="5"/>
  <c r="N222" i="5"/>
  <c r="M222" i="5"/>
  <c r="L222" i="5"/>
  <c r="H222" i="5"/>
  <c r="J222" i="5" s="1"/>
  <c r="D222" i="5"/>
  <c r="O221" i="5"/>
  <c r="N221" i="5"/>
  <c r="M221" i="5"/>
  <c r="L221" i="5"/>
  <c r="J221" i="5"/>
  <c r="H221" i="5"/>
  <c r="D221" i="5"/>
  <c r="L220" i="5"/>
  <c r="M220" i="5" s="1"/>
  <c r="N220" i="5" s="1"/>
  <c r="D220" i="5"/>
  <c r="H220" i="5" s="1"/>
  <c r="J220" i="5" s="1"/>
  <c r="M219" i="5"/>
  <c r="N219" i="5" s="1"/>
  <c r="L219" i="5"/>
  <c r="H219" i="5"/>
  <c r="J219" i="5" s="1"/>
  <c r="D219" i="5"/>
  <c r="N218" i="5"/>
  <c r="M218" i="5"/>
  <c r="L218" i="5"/>
  <c r="J218" i="5"/>
  <c r="H218" i="5"/>
  <c r="D218" i="5"/>
  <c r="L217" i="5"/>
  <c r="M217" i="5" s="1"/>
  <c r="N217" i="5" s="1"/>
  <c r="D217" i="5"/>
  <c r="H217" i="5" s="1"/>
  <c r="J217" i="5" s="1"/>
  <c r="M216" i="5"/>
  <c r="N216" i="5" s="1"/>
  <c r="L216" i="5"/>
  <c r="H216" i="5"/>
  <c r="J216" i="5" s="1"/>
  <c r="D216" i="5"/>
  <c r="N215" i="5"/>
  <c r="M215" i="5"/>
  <c r="L215" i="5"/>
  <c r="D215" i="5"/>
  <c r="H215" i="5" s="1"/>
  <c r="J215" i="5" s="1"/>
  <c r="L214" i="5"/>
  <c r="M214" i="5" s="1"/>
  <c r="N214" i="5" s="1"/>
  <c r="H214" i="5"/>
  <c r="J214" i="5" s="1"/>
  <c r="D214" i="5"/>
  <c r="M213" i="5"/>
  <c r="N213" i="5" s="1"/>
  <c r="L213" i="5"/>
  <c r="J213" i="5"/>
  <c r="H213" i="5"/>
  <c r="D213" i="5"/>
  <c r="L212" i="5"/>
  <c r="M212" i="5" s="1"/>
  <c r="N212" i="5" s="1"/>
  <c r="J212" i="5"/>
  <c r="H212" i="5"/>
  <c r="D212" i="5"/>
  <c r="M211" i="5"/>
  <c r="N211" i="5" s="1"/>
  <c r="L211" i="5"/>
  <c r="D211" i="5"/>
  <c r="H211" i="5" s="1"/>
  <c r="J211" i="5" s="1"/>
  <c r="L210" i="5"/>
  <c r="M210" i="5" s="1"/>
  <c r="N210" i="5" s="1"/>
  <c r="O210" i="5" s="1"/>
  <c r="J210" i="5"/>
  <c r="T210" i="5" s="1"/>
  <c r="U210" i="5" s="1"/>
  <c r="H210" i="5"/>
  <c r="N209" i="5"/>
  <c r="L209" i="5"/>
  <c r="M209" i="5" s="1"/>
  <c r="J209" i="5"/>
  <c r="H209" i="5"/>
  <c r="D209" i="5"/>
  <c r="L208" i="5"/>
  <c r="M208" i="5" s="1"/>
  <c r="N208" i="5" s="1"/>
  <c r="D208" i="5"/>
  <c r="H208" i="5" s="1"/>
  <c r="J208" i="5" s="1"/>
  <c r="N207" i="5"/>
  <c r="M207" i="5"/>
  <c r="L207" i="5"/>
  <c r="H207" i="5"/>
  <c r="J207" i="5" s="1"/>
  <c r="D207" i="5"/>
  <c r="N206" i="5"/>
  <c r="M206" i="5"/>
  <c r="L206" i="5"/>
  <c r="D206" i="5"/>
  <c r="H206" i="5" s="1"/>
  <c r="J206" i="5" s="1"/>
  <c r="L205" i="5"/>
  <c r="M205" i="5" s="1"/>
  <c r="N205" i="5" s="1"/>
  <c r="O205" i="5" s="1"/>
  <c r="D205" i="5"/>
  <c r="H205" i="5" s="1"/>
  <c r="J205" i="5" s="1"/>
  <c r="M204" i="5"/>
  <c r="N204" i="5" s="1"/>
  <c r="O204" i="5" s="1"/>
  <c r="L204" i="5"/>
  <c r="H204" i="5"/>
  <c r="J204" i="5" s="1"/>
  <c r="D204" i="5"/>
  <c r="N203" i="5"/>
  <c r="M203" i="5"/>
  <c r="L203" i="5"/>
  <c r="J203" i="5"/>
  <c r="H203" i="5"/>
  <c r="D203" i="5"/>
  <c r="M202" i="5"/>
  <c r="N202" i="5" s="1"/>
  <c r="L202" i="5"/>
  <c r="D202" i="5"/>
  <c r="H202" i="5" s="1"/>
  <c r="J202" i="5" s="1"/>
  <c r="M201" i="5"/>
  <c r="N201" i="5" s="1"/>
  <c r="O201" i="5" s="1"/>
  <c r="L201" i="5"/>
  <c r="H201" i="5"/>
  <c r="J201" i="5" s="1"/>
  <c r="D201" i="5"/>
  <c r="O200" i="5"/>
  <c r="N200" i="5"/>
  <c r="M200" i="5"/>
  <c r="L200" i="5"/>
  <c r="J200" i="5"/>
  <c r="H200" i="5"/>
  <c r="D200" i="5"/>
  <c r="O199" i="5"/>
  <c r="L199" i="5"/>
  <c r="M199" i="5" s="1"/>
  <c r="N199" i="5" s="1"/>
  <c r="H199" i="5"/>
  <c r="J199" i="5" s="1"/>
  <c r="D199" i="5"/>
  <c r="M198" i="5"/>
  <c r="N198" i="5" s="1"/>
  <c r="O198" i="5" s="1"/>
  <c r="L198" i="5"/>
  <c r="H198" i="5"/>
  <c r="J198" i="5" s="1"/>
  <c r="D198" i="5"/>
  <c r="O197" i="5"/>
  <c r="L197" i="5"/>
  <c r="M197" i="5" s="1"/>
  <c r="N197" i="5" s="1"/>
  <c r="H197" i="5"/>
  <c r="J197" i="5" s="1"/>
  <c r="R197" i="5" s="1"/>
  <c r="S197" i="5" s="1"/>
  <c r="M196" i="5"/>
  <c r="N196" i="5" s="1"/>
  <c r="O196" i="5" s="1"/>
  <c r="L196" i="5"/>
  <c r="H196" i="5"/>
  <c r="J196" i="5" s="1"/>
  <c r="S195" i="5"/>
  <c r="N195" i="5"/>
  <c r="O195" i="5" s="1"/>
  <c r="M195" i="5"/>
  <c r="L195" i="5"/>
  <c r="J195" i="5"/>
  <c r="R195" i="5" s="1"/>
  <c r="H195" i="5"/>
  <c r="N194" i="5"/>
  <c r="M194" i="5"/>
  <c r="L194" i="5"/>
  <c r="J194" i="5"/>
  <c r="H194" i="5"/>
  <c r="D194" i="5"/>
  <c r="L193" i="5"/>
  <c r="M193" i="5" s="1"/>
  <c r="N193" i="5" s="1"/>
  <c r="D193" i="5"/>
  <c r="H193" i="5" s="1"/>
  <c r="J193" i="5" s="1"/>
  <c r="M192" i="5"/>
  <c r="N192" i="5" s="1"/>
  <c r="L192" i="5"/>
  <c r="H192" i="5"/>
  <c r="J192" i="5" s="1"/>
  <c r="D192" i="5"/>
  <c r="N191" i="5"/>
  <c r="M191" i="5"/>
  <c r="L191" i="5"/>
  <c r="J191" i="5"/>
  <c r="D191" i="5"/>
  <c r="H191" i="5" s="1"/>
  <c r="L190" i="5"/>
  <c r="M190" i="5" s="1"/>
  <c r="N190" i="5" s="1"/>
  <c r="D190" i="5"/>
  <c r="H190" i="5" s="1"/>
  <c r="J190" i="5" s="1"/>
  <c r="M189" i="5"/>
  <c r="N189" i="5" s="1"/>
  <c r="L189" i="5"/>
  <c r="J189" i="5"/>
  <c r="H189" i="5"/>
  <c r="D189" i="5"/>
  <c r="N188" i="5"/>
  <c r="L188" i="5"/>
  <c r="M188" i="5" s="1"/>
  <c r="J188" i="5"/>
  <c r="H188" i="5"/>
  <c r="D188" i="5"/>
  <c r="O187" i="5"/>
  <c r="L187" i="5"/>
  <c r="M187" i="5" s="1"/>
  <c r="N187" i="5" s="1"/>
  <c r="D187" i="5"/>
  <c r="H187" i="5" s="1"/>
  <c r="J187" i="5" s="1"/>
  <c r="M186" i="5"/>
  <c r="N186" i="5" s="1"/>
  <c r="O186" i="5" s="1"/>
  <c r="L186" i="5"/>
  <c r="H186" i="5"/>
  <c r="J186" i="5" s="1"/>
  <c r="D186" i="5"/>
  <c r="N185" i="5"/>
  <c r="M185" i="5"/>
  <c r="L185" i="5"/>
  <c r="J185" i="5"/>
  <c r="H185" i="5"/>
  <c r="D185" i="5"/>
  <c r="O184" i="5"/>
  <c r="L184" i="5"/>
  <c r="M184" i="5" s="1"/>
  <c r="N184" i="5" s="1"/>
  <c r="D184" i="5"/>
  <c r="H184" i="5" s="1"/>
  <c r="J184" i="5" s="1"/>
  <c r="M183" i="5"/>
  <c r="N183" i="5" s="1"/>
  <c r="L183" i="5"/>
  <c r="H183" i="5"/>
  <c r="J183" i="5" s="1"/>
  <c r="D183" i="5"/>
  <c r="T182" i="5"/>
  <c r="U182" i="5" s="1"/>
  <c r="R182" i="5"/>
  <c r="N182" i="5"/>
  <c r="L182" i="5"/>
  <c r="M181" i="5"/>
  <c r="N181" i="5" s="1"/>
  <c r="O181" i="5" s="1"/>
  <c r="L181" i="5"/>
  <c r="J181" i="5"/>
  <c r="H181" i="5"/>
  <c r="D181" i="5"/>
  <c r="M180" i="5"/>
  <c r="N180" i="5" s="1"/>
  <c r="L180" i="5"/>
  <c r="J180" i="5"/>
  <c r="H180" i="5"/>
  <c r="D180" i="5"/>
  <c r="O179" i="5"/>
  <c r="M179" i="5"/>
  <c r="N179" i="5" s="1"/>
  <c r="L179" i="5"/>
  <c r="D179" i="5"/>
  <c r="H179" i="5" s="1"/>
  <c r="J179" i="5" s="1"/>
  <c r="O178" i="5"/>
  <c r="L178" i="5"/>
  <c r="M178" i="5" s="1"/>
  <c r="N178" i="5" s="1"/>
  <c r="H178" i="5"/>
  <c r="J178" i="5" s="1"/>
  <c r="D178" i="5"/>
  <c r="N177" i="5"/>
  <c r="L177" i="5"/>
  <c r="M177" i="5" s="1"/>
  <c r="D177" i="5"/>
  <c r="H177" i="5" s="1"/>
  <c r="J177" i="5" s="1"/>
  <c r="N176" i="5"/>
  <c r="L176" i="5"/>
  <c r="M176" i="5" s="1"/>
  <c r="D176" i="5"/>
  <c r="H176" i="5" s="1"/>
  <c r="J176" i="5" s="1"/>
  <c r="M175" i="5"/>
  <c r="N175" i="5" s="1"/>
  <c r="L175" i="5"/>
  <c r="H175" i="5"/>
  <c r="J175" i="5" s="1"/>
  <c r="D175" i="5"/>
  <c r="L174" i="5"/>
  <c r="M174" i="5" s="1"/>
  <c r="N174" i="5" s="1"/>
  <c r="O174" i="5" s="1"/>
  <c r="D174" i="5"/>
  <c r="H174" i="5" s="1"/>
  <c r="J174" i="5" s="1"/>
  <c r="O173" i="5"/>
  <c r="M173" i="5"/>
  <c r="N173" i="5" s="1"/>
  <c r="L173" i="5"/>
  <c r="H173" i="5"/>
  <c r="J173" i="5" s="1"/>
  <c r="D173" i="5"/>
  <c r="L172" i="5"/>
  <c r="M172" i="5" s="1"/>
  <c r="N172" i="5" s="1"/>
  <c r="H172" i="5"/>
  <c r="J172" i="5" s="1"/>
  <c r="D172" i="5"/>
  <c r="O171" i="5"/>
  <c r="L171" i="5"/>
  <c r="M171" i="5" s="1"/>
  <c r="N171" i="5" s="1"/>
  <c r="H171" i="5"/>
  <c r="J171" i="5" s="1"/>
  <c r="D171" i="5"/>
  <c r="M170" i="5"/>
  <c r="N170" i="5" s="1"/>
  <c r="L170" i="5"/>
  <c r="H170" i="5"/>
  <c r="J170" i="5" s="1"/>
  <c r="D170" i="5"/>
  <c r="U169" i="5"/>
  <c r="T169" i="5"/>
  <c r="R169" i="5"/>
  <c r="N169" i="5"/>
  <c r="L169" i="5"/>
  <c r="U168" i="5"/>
  <c r="T168" i="5"/>
  <c r="R168" i="5"/>
  <c r="N168" i="5"/>
  <c r="L168" i="5"/>
  <c r="L167" i="5"/>
  <c r="M167" i="5" s="1"/>
  <c r="N167" i="5" s="1"/>
  <c r="H167" i="5"/>
  <c r="J167" i="5" s="1"/>
  <c r="L166" i="5"/>
  <c r="M166" i="5" s="1"/>
  <c r="N166" i="5" s="1"/>
  <c r="H166" i="5"/>
  <c r="J166" i="5" s="1"/>
  <c r="L165" i="5"/>
  <c r="M165" i="5" s="1"/>
  <c r="N165" i="5" s="1"/>
  <c r="H165" i="5"/>
  <c r="J165" i="5" s="1"/>
  <c r="L164" i="5"/>
  <c r="M164" i="5" s="1"/>
  <c r="N164" i="5" s="1"/>
  <c r="H164" i="5"/>
  <c r="J164" i="5" s="1"/>
  <c r="L163" i="5"/>
  <c r="M163" i="5" s="1"/>
  <c r="N163" i="5" s="1"/>
  <c r="H163" i="5"/>
  <c r="J163" i="5" s="1"/>
  <c r="L162" i="5"/>
  <c r="M162" i="5" s="1"/>
  <c r="N162" i="5" s="1"/>
  <c r="H162" i="5"/>
  <c r="J162" i="5" s="1"/>
  <c r="L161" i="5"/>
  <c r="M161" i="5" s="1"/>
  <c r="N161" i="5" s="1"/>
  <c r="H161" i="5"/>
  <c r="J161" i="5" s="1"/>
  <c r="L160" i="5"/>
  <c r="M160" i="5" s="1"/>
  <c r="N160" i="5" s="1"/>
  <c r="H160" i="5"/>
  <c r="J160" i="5" s="1"/>
  <c r="L159" i="5"/>
  <c r="M159" i="5" s="1"/>
  <c r="N159" i="5" s="1"/>
  <c r="H159" i="5"/>
  <c r="J159" i="5" s="1"/>
  <c r="L158" i="5"/>
  <c r="M158" i="5" s="1"/>
  <c r="N158" i="5" s="1"/>
  <c r="H158" i="5"/>
  <c r="J158" i="5" s="1"/>
  <c r="L157" i="5"/>
  <c r="M157" i="5" s="1"/>
  <c r="N157" i="5" s="1"/>
  <c r="H157" i="5"/>
  <c r="J157" i="5" s="1"/>
  <c r="Q156" i="5"/>
  <c r="L156" i="5"/>
  <c r="M156" i="5" s="1"/>
  <c r="N156" i="5" s="1"/>
  <c r="P156" i="5" s="1"/>
  <c r="H156" i="5"/>
  <c r="J156" i="5" s="1"/>
  <c r="O155" i="5"/>
  <c r="M155" i="5"/>
  <c r="N155" i="5" s="1"/>
  <c r="L155" i="5"/>
  <c r="H155" i="5"/>
  <c r="J155" i="5" s="1"/>
  <c r="M154" i="5"/>
  <c r="N154" i="5" s="1"/>
  <c r="O154" i="5" s="1"/>
  <c r="L154" i="5"/>
  <c r="H154" i="5"/>
  <c r="J154" i="5" s="1"/>
  <c r="L153" i="5"/>
  <c r="M153" i="5" s="1"/>
  <c r="N153" i="5" s="1"/>
  <c r="H153" i="5"/>
  <c r="J153" i="5" s="1"/>
  <c r="M152" i="5"/>
  <c r="N152" i="5" s="1"/>
  <c r="L152" i="5"/>
  <c r="H152" i="5"/>
  <c r="J152" i="5" s="1"/>
  <c r="L151" i="5"/>
  <c r="M151" i="5" s="1"/>
  <c r="N151" i="5" s="1"/>
  <c r="J151" i="5"/>
  <c r="H151" i="5"/>
  <c r="M150" i="5"/>
  <c r="N150" i="5" s="1"/>
  <c r="L150" i="5"/>
  <c r="H150" i="5"/>
  <c r="J150" i="5" s="1"/>
  <c r="L149" i="5"/>
  <c r="M149" i="5" s="1"/>
  <c r="N149" i="5" s="1"/>
  <c r="O149" i="5" s="1"/>
  <c r="J149" i="5"/>
  <c r="H149" i="5"/>
  <c r="L148" i="5"/>
  <c r="M148" i="5" s="1"/>
  <c r="N148" i="5" s="1"/>
  <c r="H148" i="5"/>
  <c r="J148" i="5" s="1"/>
  <c r="L147" i="5"/>
  <c r="M147" i="5" s="1"/>
  <c r="N147" i="5" s="1"/>
  <c r="H147" i="5"/>
  <c r="J147" i="5" s="1"/>
  <c r="L146" i="5"/>
  <c r="M146" i="5" s="1"/>
  <c r="N146" i="5" s="1"/>
  <c r="H146" i="5"/>
  <c r="J146" i="5" s="1"/>
  <c r="N145" i="5"/>
  <c r="M145" i="5"/>
  <c r="L145" i="5"/>
  <c r="J145" i="5"/>
  <c r="H145" i="5"/>
  <c r="L144" i="5"/>
  <c r="M144" i="5" s="1"/>
  <c r="N144" i="5" s="1"/>
  <c r="H144" i="5"/>
  <c r="J144" i="5" s="1"/>
  <c r="L143" i="5"/>
  <c r="M143" i="5" s="1"/>
  <c r="N143" i="5" s="1"/>
  <c r="J143" i="5"/>
  <c r="H143" i="5"/>
  <c r="U142" i="5"/>
  <c r="T142" i="5"/>
  <c r="R142" i="5"/>
  <c r="N142" i="5"/>
  <c r="L142" i="5"/>
  <c r="H142" i="5"/>
  <c r="U141" i="5"/>
  <c r="T141" i="5"/>
  <c r="R141" i="5"/>
  <c r="N141" i="5"/>
  <c r="L141" i="5"/>
  <c r="H141" i="5"/>
  <c r="U140" i="5"/>
  <c r="T140" i="5"/>
  <c r="R140" i="5"/>
  <c r="N140" i="5"/>
  <c r="L140" i="5"/>
  <c r="H140" i="5"/>
  <c r="O139" i="5"/>
  <c r="M139" i="5"/>
  <c r="N139" i="5" s="1"/>
  <c r="L139" i="5"/>
  <c r="H139" i="5"/>
  <c r="J139" i="5" s="1"/>
  <c r="D139" i="5"/>
  <c r="N138" i="5"/>
  <c r="O138" i="5" s="1"/>
  <c r="L138" i="5"/>
  <c r="M138" i="5" s="1"/>
  <c r="H138" i="5"/>
  <c r="J138" i="5" s="1"/>
  <c r="D138" i="5"/>
  <c r="N137" i="5"/>
  <c r="L137" i="5"/>
  <c r="M137" i="5" s="1"/>
  <c r="D137" i="5"/>
  <c r="H137" i="5" s="1"/>
  <c r="J137" i="5" s="1"/>
  <c r="M136" i="5"/>
  <c r="N136" i="5" s="1"/>
  <c r="L136" i="5"/>
  <c r="H136" i="5"/>
  <c r="J136" i="5" s="1"/>
  <c r="D136" i="5"/>
  <c r="N135" i="5"/>
  <c r="M135" i="5"/>
  <c r="L135" i="5"/>
  <c r="H135" i="5"/>
  <c r="J135" i="5" s="1"/>
  <c r="D135" i="5"/>
  <c r="N134" i="5"/>
  <c r="L134" i="5"/>
  <c r="M134" i="5" s="1"/>
  <c r="D134" i="5"/>
  <c r="H134" i="5" s="1"/>
  <c r="J134" i="5" s="1"/>
  <c r="M133" i="5"/>
  <c r="N133" i="5" s="1"/>
  <c r="L133" i="5"/>
  <c r="H133" i="5"/>
  <c r="J133" i="5" s="1"/>
  <c r="D133" i="5"/>
  <c r="N132" i="5"/>
  <c r="O132" i="5" s="1"/>
  <c r="M132" i="5"/>
  <c r="L132" i="5"/>
  <c r="J132" i="5"/>
  <c r="H132" i="5"/>
  <c r="D132" i="5"/>
  <c r="N131" i="5"/>
  <c r="L131" i="5"/>
  <c r="M131" i="5" s="1"/>
  <c r="J131" i="5"/>
  <c r="D131" i="5"/>
  <c r="H131" i="5" s="1"/>
  <c r="L130" i="5"/>
  <c r="M130" i="5" s="1"/>
  <c r="N130" i="5" s="1"/>
  <c r="O130" i="5" s="1"/>
  <c r="D130" i="5"/>
  <c r="H130" i="5" s="1"/>
  <c r="J130" i="5" s="1"/>
  <c r="N129" i="5"/>
  <c r="L129" i="5"/>
  <c r="M129" i="5" s="1"/>
  <c r="D129" i="5"/>
  <c r="H129" i="5" s="1"/>
  <c r="J129" i="5" s="1"/>
  <c r="M128" i="5"/>
  <c r="N128" i="5" s="1"/>
  <c r="L128" i="5"/>
  <c r="D128" i="5"/>
  <c r="H128" i="5" s="1"/>
  <c r="J128" i="5" s="1"/>
  <c r="M127" i="5"/>
  <c r="N127" i="5" s="1"/>
  <c r="O127" i="5" s="1"/>
  <c r="L127" i="5"/>
  <c r="H127" i="5"/>
  <c r="J127" i="5" s="1"/>
  <c r="T127" i="5" s="1"/>
  <c r="U127" i="5" s="1"/>
  <c r="N126" i="5"/>
  <c r="M126" i="5"/>
  <c r="L126" i="5"/>
  <c r="J126" i="5"/>
  <c r="H126" i="5"/>
  <c r="D126" i="5"/>
  <c r="L125" i="5"/>
  <c r="M125" i="5" s="1"/>
  <c r="N125" i="5" s="1"/>
  <c r="O125" i="5" s="1"/>
  <c r="D125" i="5"/>
  <c r="H125" i="5" s="1"/>
  <c r="J125" i="5" s="1"/>
  <c r="L124" i="5"/>
  <c r="M124" i="5" s="1"/>
  <c r="N124" i="5" s="1"/>
  <c r="O124" i="5" s="1"/>
  <c r="J124" i="5"/>
  <c r="H124" i="5"/>
  <c r="D124" i="5"/>
  <c r="M123" i="5"/>
  <c r="N123" i="5" s="1"/>
  <c r="L123" i="5"/>
  <c r="J123" i="5"/>
  <c r="H123" i="5"/>
  <c r="D123" i="5"/>
  <c r="M122" i="5"/>
  <c r="N122" i="5" s="1"/>
  <c r="L122" i="5"/>
  <c r="J122" i="5"/>
  <c r="D122" i="5"/>
  <c r="H122" i="5" s="1"/>
  <c r="L121" i="5"/>
  <c r="M121" i="5" s="1"/>
  <c r="N121" i="5" s="1"/>
  <c r="J121" i="5"/>
  <c r="H121" i="5"/>
  <c r="D121" i="5"/>
  <c r="O120" i="5"/>
  <c r="L120" i="5"/>
  <c r="M120" i="5" s="1"/>
  <c r="N120" i="5" s="1"/>
  <c r="H120" i="5"/>
  <c r="J120" i="5" s="1"/>
  <c r="D120" i="5"/>
  <c r="L119" i="5"/>
  <c r="M119" i="5" s="1"/>
  <c r="N119" i="5" s="1"/>
  <c r="H119" i="5"/>
  <c r="J119" i="5" s="1"/>
  <c r="D119" i="5"/>
  <c r="L118" i="5"/>
  <c r="M118" i="5" s="1"/>
  <c r="N118" i="5" s="1"/>
  <c r="D118" i="5"/>
  <c r="H118" i="5" s="1"/>
  <c r="J118" i="5" s="1"/>
  <c r="N117" i="5"/>
  <c r="O117" i="5" s="1"/>
  <c r="L117" i="5"/>
  <c r="M117" i="5" s="1"/>
  <c r="D117" i="5"/>
  <c r="H117" i="5" s="1"/>
  <c r="J117" i="5" s="1"/>
  <c r="N116" i="5"/>
  <c r="O116" i="5" s="1"/>
  <c r="M116" i="5"/>
  <c r="L116" i="5"/>
  <c r="H116" i="5"/>
  <c r="J116" i="5" s="1"/>
  <c r="D116" i="5"/>
  <c r="N115" i="5"/>
  <c r="M115" i="5"/>
  <c r="L115" i="5"/>
  <c r="J115" i="5"/>
  <c r="D115" i="5"/>
  <c r="H115" i="5" s="1"/>
  <c r="N114" i="5"/>
  <c r="O114" i="5" s="1"/>
  <c r="M114" i="5"/>
  <c r="L114" i="5"/>
  <c r="H114" i="5"/>
  <c r="J114" i="5" s="1"/>
  <c r="U113" i="5"/>
  <c r="S113" i="5"/>
  <c r="R113" i="5"/>
  <c r="L113" i="5"/>
  <c r="M113" i="5" s="1"/>
  <c r="N113" i="5" s="1"/>
  <c r="O113" i="5" s="1"/>
  <c r="J113" i="5"/>
  <c r="T113" i="5" s="1"/>
  <c r="H113" i="5"/>
  <c r="U112" i="5"/>
  <c r="T112" i="5"/>
  <c r="S112" i="5"/>
  <c r="L112" i="5"/>
  <c r="M112" i="5" s="1"/>
  <c r="N112" i="5" s="1"/>
  <c r="O112" i="5" s="1"/>
  <c r="H112" i="5"/>
  <c r="J112" i="5" s="1"/>
  <c r="R112" i="5" s="1"/>
  <c r="N111" i="5"/>
  <c r="L111" i="5"/>
  <c r="M111" i="5" s="1"/>
  <c r="H111" i="5"/>
  <c r="J111" i="5" s="1"/>
  <c r="D111" i="5"/>
  <c r="O110" i="5"/>
  <c r="M110" i="5"/>
  <c r="N110" i="5" s="1"/>
  <c r="L110" i="5"/>
  <c r="J110" i="5"/>
  <c r="H110" i="5"/>
  <c r="D110" i="5"/>
  <c r="L109" i="5"/>
  <c r="M109" i="5" s="1"/>
  <c r="N109" i="5" s="1"/>
  <c r="O109" i="5" s="1"/>
  <c r="D109" i="5"/>
  <c r="H109" i="5" s="1"/>
  <c r="J109" i="5" s="1"/>
  <c r="M108" i="5"/>
  <c r="N108" i="5" s="1"/>
  <c r="L108" i="5"/>
  <c r="H108" i="5"/>
  <c r="J108" i="5" s="1"/>
  <c r="D108" i="5"/>
  <c r="M107" i="5"/>
  <c r="N107" i="5" s="1"/>
  <c r="L107" i="5"/>
  <c r="D107" i="5"/>
  <c r="H107" i="5" s="1"/>
  <c r="J107" i="5" s="1"/>
  <c r="L106" i="5"/>
  <c r="M106" i="5" s="1"/>
  <c r="N106" i="5" s="1"/>
  <c r="H106" i="5"/>
  <c r="J106" i="5" s="1"/>
  <c r="D106" i="5"/>
  <c r="L105" i="5"/>
  <c r="M105" i="5" s="1"/>
  <c r="N105" i="5" s="1"/>
  <c r="O105" i="5" s="1"/>
  <c r="D105" i="5"/>
  <c r="H105" i="5" s="1"/>
  <c r="J105" i="5" s="1"/>
  <c r="N104" i="5"/>
  <c r="L104" i="5"/>
  <c r="M104" i="5" s="1"/>
  <c r="H104" i="5"/>
  <c r="J104" i="5" s="1"/>
  <c r="D104" i="5"/>
  <c r="N103" i="5"/>
  <c r="M103" i="5"/>
  <c r="L103" i="5"/>
  <c r="H103" i="5"/>
  <c r="J103" i="5" s="1"/>
  <c r="D103" i="5"/>
  <c r="O102" i="5"/>
  <c r="L102" i="5"/>
  <c r="M102" i="5" s="1"/>
  <c r="N102" i="5" s="1"/>
  <c r="J102" i="5"/>
  <c r="D102" i="5"/>
  <c r="H102" i="5" s="1"/>
  <c r="P101" i="5"/>
  <c r="Q101" i="5" s="1"/>
  <c r="M101" i="5"/>
  <c r="N101" i="5" s="1"/>
  <c r="O101" i="5" s="1"/>
  <c r="L101" i="5"/>
  <c r="H101" i="5"/>
  <c r="J101" i="5" s="1"/>
  <c r="D101" i="5"/>
  <c r="P100" i="5"/>
  <c r="Q100" i="5" s="1"/>
  <c r="M100" i="5"/>
  <c r="N100" i="5" s="1"/>
  <c r="O100" i="5" s="1"/>
  <c r="L100" i="5"/>
  <c r="J100" i="5"/>
  <c r="D100" i="5"/>
  <c r="H100" i="5" s="1"/>
  <c r="U99" i="5"/>
  <c r="T99" i="5"/>
  <c r="R99" i="5"/>
  <c r="N99" i="5"/>
  <c r="L99" i="5"/>
  <c r="O98" i="5"/>
  <c r="M98" i="5"/>
  <c r="N98" i="5" s="1"/>
  <c r="L98" i="5"/>
  <c r="J98" i="5"/>
  <c r="H98" i="5"/>
  <c r="D98" i="5"/>
  <c r="L97" i="5"/>
  <c r="M97" i="5" s="1"/>
  <c r="N97" i="5" s="1"/>
  <c r="H97" i="5"/>
  <c r="J97" i="5" s="1"/>
  <c r="D97" i="5"/>
  <c r="L96" i="5"/>
  <c r="M96" i="5" s="1"/>
  <c r="N96" i="5" s="1"/>
  <c r="D96" i="5"/>
  <c r="H96" i="5" s="1"/>
  <c r="J96" i="5" s="1"/>
  <c r="N95" i="5"/>
  <c r="L95" i="5"/>
  <c r="M95" i="5" s="1"/>
  <c r="J95" i="5"/>
  <c r="H95" i="5"/>
  <c r="D95" i="5"/>
  <c r="N94" i="5"/>
  <c r="O94" i="5" s="1"/>
  <c r="L94" i="5"/>
  <c r="M94" i="5" s="1"/>
  <c r="J94" i="5"/>
  <c r="D94" i="5"/>
  <c r="H94" i="5" s="1"/>
  <c r="L93" i="5"/>
  <c r="M93" i="5" s="1"/>
  <c r="N93" i="5" s="1"/>
  <c r="H93" i="5"/>
  <c r="J93" i="5" s="1"/>
  <c r="D93" i="5"/>
  <c r="N92" i="5"/>
  <c r="M92" i="5"/>
  <c r="L92" i="5"/>
  <c r="D92" i="5"/>
  <c r="H92" i="5" s="1"/>
  <c r="J92" i="5" s="1"/>
  <c r="O91" i="5"/>
  <c r="M91" i="5"/>
  <c r="N91" i="5" s="1"/>
  <c r="L91" i="5"/>
  <c r="D91" i="5"/>
  <c r="H91" i="5" s="1"/>
  <c r="J91" i="5" s="1"/>
  <c r="N90" i="5"/>
  <c r="O90" i="5" s="1"/>
  <c r="M90" i="5"/>
  <c r="L90" i="5"/>
  <c r="H90" i="5"/>
  <c r="J90" i="5" s="1"/>
  <c r="D90" i="5"/>
  <c r="O89" i="5"/>
  <c r="N89" i="5"/>
  <c r="M89" i="5"/>
  <c r="L89" i="5"/>
  <c r="J89" i="5"/>
  <c r="D89" i="5"/>
  <c r="H89" i="5" s="1"/>
  <c r="M88" i="5"/>
  <c r="N88" i="5" s="1"/>
  <c r="L88" i="5"/>
  <c r="J88" i="5"/>
  <c r="D88" i="5"/>
  <c r="H88" i="5" s="1"/>
  <c r="Q87" i="5"/>
  <c r="O87" i="5"/>
  <c r="M87" i="5"/>
  <c r="N87" i="5" s="1"/>
  <c r="P87" i="5" s="1"/>
  <c r="L87" i="5"/>
  <c r="H87" i="5"/>
  <c r="J87" i="5" s="1"/>
  <c r="D87" i="5"/>
  <c r="Z86" i="5"/>
  <c r="T86" i="5"/>
  <c r="U86" i="5" s="1"/>
  <c r="R86" i="5"/>
  <c r="N86" i="5"/>
  <c r="L86" i="5"/>
  <c r="T85" i="5"/>
  <c r="U85" i="5" s="1"/>
  <c r="R85" i="5"/>
  <c r="N85" i="5"/>
  <c r="L85" i="5"/>
  <c r="M84" i="5"/>
  <c r="N84" i="5" s="1"/>
  <c r="L84" i="5"/>
  <c r="J84" i="5"/>
  <c r="H84" i="5"/>
  <c r="M83" i="5"/>
  <c r="N83" i="5" s="1"/>
  <c r="L83" i="5"/>
  <c r="H83" i="5"/>
  <c r="J83" i="5" s="1"/>
  <c r="L82" i="5"/>
  <c r="M82" i="5" s="1"/>
  <c r="N82" i="5" s="1"/>
  <c r="J82" i="5"/>
  <c r="H82" i="5"/>
  <c r="N81" i="5"/>
  <c r="O81" i="5" s="1"/>
  <c r="M81" i="5"/>
  <c r="L81" i="5"/>
  <c r="H81" i="5"/>
  <c r="J81" i="5" s="1"/>
  <c r="M80" i="5"/>
  <c r="N80" i="5" s="1"/>
  <c r="L80" i="5"/>
  <c r="H80" i="5"/>
  <c r="J80" i="5" s="1"/>
  <c r="N79" i="5"/>
  <c r="O79" i="5" s="1"/>
  <c r="L79" i="5"/>
  <c r="M79" i="5" s="1"/>
  <c r="J79" i="5"/>
  <c r="H79" i="5"/>
  <c r="M78" i="5"/>
  <c r="N78" i="5" s="1"/>
  <c r="L78" i="5"/>
  <c r="J78" i="5"/>
  <c r="H78" i="5"/>
  <c r="N77" i="5"/>
  <c r="L77" i="5"/>
  <c r="M77" i="5" s="1"/>
  <c r="H77" i="5"/>
  <c r="J77" i="5" s="1"/>
  <c r="O76" i="5"/>
  <c r="M76" i="5"/>
  <c r="N76" i="5" s="1"/>
  <c r="L76" i="5"/>
  <c r="J76" i="5"/>
  <c r="H76" i="5"/>
  <c r="L75" i="5"/>
  <c r="M75" i="5" s="1"/>
  <c r="N75" i="5" s="1"/>
  <c r="O75" i="5" s="1"/>
  <c r="H75" i="5"/>
  <c r="J75" i="5" s="1"/>
  <c r="M74" i="5"/>
  <c r="N74" i="5" s="1"/>
  <c r="L74" i="5"/>
  <c r="J74" i="5"/>
  <c r="H74" i="5"/>
  <c r="L73" i="5"/>
  <c r="M73" i="5" s="1"/>
  <c r="N73" i="5" s="1"/>
  <c r="H73" i="5"/>
  <c r="J73" i="5" s="1"/>
  <c r="O72" i="5"/>
  <c r="L72" i="5"/>
  <c r="M72" i="5" s="1"/>
  <c r="N72" i="5" s="1"/>
  <c r="J72" i="5"/>
  <c r="R72" i="5" s="1"/>
  <c r="S72" i="5" s="1"/>
  <c r="H72" i="5"/>
  <c r="N71" i="5"/>
  <c r="M71" i="5"/>
  <c r="L71" i="5"/>
  <c r="H71" i="5"/>
  <c r="J71" i="5" s="1"/>
  <c r="N70" i="5"/>
  <c r="M70" i="5"/>
  <c r="L70" i="5"/>
  <c r="H70" i="5"/>
  <c r="J70" i="5" s="1"/>
  <c r="M69" i="5"/>
  <c r="N69" i="5" s="1"/>
  <c r="L69" i="5"/>
  <c r="J69" i="5"/>
  <c r="H69" i="5"/>
  <c r="L68" i="5"/>
  <c r="M68" i="5" s="1"/>
  <c r="N68" i="5" s="1"/>
  <c r="O68" i="5" s="1"/>
  <c r="H68" i="5"/>
  <c r="J68" i="5" s="1"/>
  <c r="O67" i="5"/>
  <c r="L67" i="5"/>
  <c r="M67" i="5" s="1"/>
  <c r="N67" i="5" s="1"/>
  <c r="H67" i="5"/>
  <c r="J67" i="5" s="1"/>
  <c r="N66" i="5"/>
  <c r="M66" i="5"/>
  <c r="L66" i="5"/>
  <c r="J66" i="5"/>
  <c r="H66" i="5"/>
  <c r="L65" i="5"/>
  <c r="M65" i="5" s="1"/>
  <c r="N65" i="5" s="1"/>
  <c r="O65" i="5" s="1"/>
  <c r="H65" i="5"/>
  <c r="J65" i="5" s="1"/>
  <c r="M64" i="5"/>
  <c r="N64" i="5" s="1"/>
  <c r="O64" i="5" s="1"/>
  <c r="L64" i="5"/>
  <c r="H64" i="5"/>
  <c r="J64" i="5" s="1"/>
  <c r="L63" i="5"/>
  <c r="M63" i="5" s="1"/>
  <c r="N63" i="5" s="1"/>
  <c r="H63" i="5"/>
  <c r="J63" i="5" s="1"/>
  <c r="M62" i="5"/>
  <c r="N62" i="5" s="1"/>
  <c r="L62" i="5"/>
  <c r="J62" i="5"/>
  <c r="H62" i="5"/>
  <c r="L61" i="5"/>
  <c r="M61" i="5" s="1"/>
  <c r="N61" i="5" s="1"/>
  <c r="H61" i="5"/>
  <c r="J61" i="5" s="1"/>
  <c r="M60" i="5"/>
  <c r="N60" i="5" s="1"/>
  <c r="L60" i="5"/>
  <c r="H60" i="5"/>
  <c r="J60" i="5" s="1"/>
  <c r="T59" i="5"/>
  <c r="U59" i="5" s="1"/>
  <c r="R59" i="5"/>
  <c r="N59" i="5"/>
  <c r="L59" i="5"/>
  <c r="H59" i="5"/>
  <c r="U58" i="5"/>
  <c r="T58" i="5"/>
  <c r="R58" i="5"/>
  <c r="N58" i="5"/>
  <c r="L58" i="5"/>
  <c r="H58" i="5"/>
  <c r="T57" i="5"/>
  <c r="U57" i="5" s="1"/>
  <c r="R57" i="5"/>
  <c r="N57" i="5"/>
  <c r="L57" i="5"/>
  <c r="H57" i="5"/>
  <c r="N56" i="5"/>
  <c r="O56" i="5" s="1"/>
  <c r="M56" i="5"/>
  <c r="L56" i="5"/>
  <c r="H56" i="5"/>
  <c r="J56" i="5" s="1"/>
  <c r="D56" i="5"/>
  <c r="M55" i="5"/>
  <c r="N55" i="5" s="1"/>
  <c r="L55" i="5"/>
  <c r="D55" i="5"/>
  <c r="H55" i="5" s="1"/>
  <c r="J55" i="5" s="1"/>
  <c r="L54" i="5"/>
  <c r="M54" i="5" s="1"/>
  <c r="N54" i="5" s="1"/>
  <c r="H54" i="5"/>
  <c r="J54" i="5" s="1"/>
  <c r="D54" i="5"/>
  <c r="M53" i="5"/>
  <c r="N53" i="5" s="1"/>
  <c r="L53" i="5"/>
  <c r="D53" i="5"/>
  <c r="H53" i="5" s="1"/>
  <c r="J53" i="5" s="1"/>
  <c r="L52" i="5"/>
  <c r="M52" i="5" s="1"/>
  <c r="N52" i="5" s="1"/>
  <c r="H52" i="5"/>
  <c r="J52" i="5" s="1"/>
  <c r="D52" i="5"/>
  <c r="M51" i="5"/>
  <c r="N51" i="5" s="1"/>
  <c r="L51" i="5"/>
  <c r="H51" i="5"/>
  <c r="J51" i="5" s="1"/>
  <c r="D51" i="5"/>
  <c r="L50" i="5"/>
  <c r="M50" i="5" s="1"/>
  <c r="N50" i="5" s="1"/>
  <c r="H50" i="5"/>
  <c r="J50" i="5" s="1"/>
  <c r="D50" i="5"/>
  <c r="M49" i="5"/>
  <c r="N49" i="5" s="1"/>
  <c r="L49" i="5"/>
  <c r="D49" i="5"/>
  <c r="H49" i="5" s="1"/>
  <c r="J49" i="5" s="1"/>
  <c r="L48" i="5"/>
  <c r="M48" i="5" s="1"/>
  <c r="N48" i="5" s="1"/>
  <c r="H48" i="5"/>
  <c r="J48" i="5" s="1"/>
  <c r="D48" i="5"/>
  <c r="M47" i="5"/>
  <c r="N47" i="5" s="1"/>
  <c r="L47" i="5"/>
  <c r="J47" i="5"/>
  <c r="H47" i="5"/>
  <c r="D47" i="5"/>
  <c r="O46" i="5"/>
  <c r="L46" i="5"/>
  <c r="M46" i="5" s="1"/>
  <c r="N46" i="5" s="1"/>
  <c r="D46" i="5"/>
  <c r="H46" i="5" s="1"/>
  <c r="J46" i="5" s="1"/>
  <c r="L45" i="5"/>
  <c r="M45" i="5" s="1"/>
  <c r="N45" i="5" s="1"/>
  <c r="H45" i="5"/>
  <c r="J45" i="5" s="1"/>
  <c r="D45" i="5"/>
  <c r="R44" i="5"/>
  <c r="S44" i="5" s="1"/>
  <c r="L44" i="5"/>
  <c r="M44" i="5" s="1"/>
  <c r="N44" i="5" s="1"/>
  <c r="O44" i="5" s="1"/>
  <c r="H44" i="5"/>
  <c r="J44" i="5" s="1"/>
  <c r="T44" i="5" s="1"/>
  <c r="U44" i="5" s="1"/>
  <c r="N43" i="5"/>
  <c r="O43" i="5" s="1"/>
  <c r="L43" i="5"/>
  <c r="M43" i="5" s="1"/>
  <c r="D43" i="5"/>
  <c r="H43" i="5" s="1"/>
  <c r="J43" i="5" s="1"/>
  <c r="O42" i="5"/>
  <c r="N42" i="5"/>
  <c r="L42" i="5"/>
  <c r="M42" i="5" s="1"/>
  <c r="J42" i="5"/>
  <c r="D42" i="5"/>
  <c r="H42" i="5" s="1"/>
  <c r="N41" i="5"/>
  <c r="O41" i="5" s="1"/>
  <c r="L41" i="5"/>
  <c r="M41" i="5" s="1"/>
  <c r="D41" i="5"/>
  <c r="H41" i="5" s="1"/>
  <c r="J41" i="5" s="1"/>
  <c r="M40" i="5"/>
  <c r="N40" i="5" s="1"/>
  <c r="L40" i="5"/>
  <c r="J40" i="5"/>
  <c r="D40" i="5"/>
  <c r="H40" i="5" s="1"/>
  <c r="L39" i="5"/>
  <c r="M39" i="5" s="1"/>
  <c r="N39" i="5" s="1"/>
  <c r="J39" i="5"/>
  <c r="D39" i="5"/>
  <c r="H39" i="5" s="1"/>
  <c r="M38" i="5"/>
  <c r="N38" i="5" s="1"/>
  <c r="L38" i="5"/>
  <c r="J38" i="5"/>
  <c r="D38" i="5"/>
  <c r="H38" i="5" s="1"/>
  <c r="O37" i="5"/>
  <c r="N37" i="5"/>
  <c r="M37" i="5"/>
  <c r="L37" i="5"/>
  <c r="H37" i="5"/>
  <c r="J37" i="5" s="1"/>
  <c r="D37" i="5"/>
  <c r="M36" i="5"/>
  <c r="N36" i="5" s="1"/>
  <c r="L36" i="5"/>
  <c r="H36" i="5"/>
  <c r="J36" i="5" s="1"/>
  <c r="D36" i="5"/>
  <c r="L35" i="5"/>
  <c r="M35" i="5" s="1"/>
  <c r="N35" i="5" s="1"/>
  <c r="H35" i="5"/>
  <c r="J35" i="5" s="1"/>
  <c r="D35" i="5"/>
  <c r="M34" i="5"/>
  <c r="N34" i="5" s="1"/>
  <c r="O34" i="5" s="1"/>
  <c r="L34" i="5"/>
  <c r="H34" i="5"/>
  <c r="J34" i="5" s="1"/>
  <c r="D34" i="5"/>
  <c r="L33" i="5"/>
  <c r="M33" i="5" s="1"/>
  <c r="N33" i="5" s="1"/>
  <c r="H33" i="5"/>
  <c r="J33" i="5" s="1"/>
  <c r="D33" i="5"/>
  <c r="L32" i="5"/>
  <c r="M32" i="5" s="1"/>
  <c r="N32" i="5" s="1"/>
  <c r="H32" i="5"/>
  <c r="J32" i="5" s="1"/>
  <c r="D32" i="5"/>
  <c r="T31" i="5"/>
  <c r="U31" i="5" s="1"/>
  <c r="N31" i="5"/>
  <c r="O31" i="5" s="1"/>
  <c r="L31" i="5"/>
  <c r="M31" i="5" s="1"/>
  <c r="H31" i="5"/>
  <c r="J31" i="5" s="1"/>
  <c r="R31" i="5" s="1"/>
  <c r="S31" i="5" s="1"/>
  <c r="M30" i="5"/>
  <c r="N30" i="5" s="1"/>
  <c r="O30" i="5" s="1"/>
  <c r="L30" i="5"/>
  <c r="H30" i="5"/>
  <c r="J30" i="5" s="1"/>
  <c r="T30" i="5" s="1"/>
  <c r="U30" i="5" s="1"/>
  <c r="T29" i="5"/>
  <c r="U29" i="5" s="1"/>
  <c r="M29" i="5"/>
  <c r="N29" i="5" s="1"/>
  <c r="O29" i="5" s="1"/>
  <c r="L29" i="5"/>
  <c r="J29" i="5"/>
  <c r="R29" i="5" s="1"/>
  <c r="S29" i="5" s="1"/>
  <c r="H29" i="5"/>
  <c r="O28" i="5"/>
  <c r="N28" i="5"/>
  <c r="M28" i="5"/>
  <c r="L28" i="5"/>
  <c r="H28" i="5"/>
  <c r="J28" i="5" s="1"/>
  <c r="D28" i="5"/>
  <c r="N27" i="5"/>
  <c r="L27" i="5"/>
  <c r="M27" i="5" s="1"/>
  <c r="D27" i="5"/>
  <c r="H27" i="5" s="1"/>
  <c r="J27" i="5" s="1"/>
  <c r="L26" i="5"/>
  <c r="M26" i="5" s="1"/>
  <c r="N26" i="5" s="1"/>
  <c r="H26" i="5"/>
  <c r="J26" i="5" s="1"/>
  <c r="D26" i="5"/>
  <c r="N25" i="5"/>
  <c r="O25" i="5" s="1"/>
  <c r="M25" i="5"/>
  <c r="L25" i="5"/>
  <c r="J25" i="5"/>
  <c r="D25" i="5"/>
  <c r="H25" i="5" s="1"/>
  <c r="O24" i="5"/>
  <c r="N24" i="5"/>
  <c r="L24" i="5"/>
  <c r="M24" i="5" s="1"/>
  <c r="D24" i="5"/>
  <c r="H24" i="5" s="1"/>
  <c r="J24" i="5" s="1"/>
  <c r="O23" i="5"/>
  <c r="M23" i="5"/>
  <c r="N23" i="5" s="1"/>
  <c r="L23" i="5"/>
  <c r="J23" i="5"/>
  <c r="H23" i="5"/>
  <c r="D23" i="5"/>
  <c r="L22" i="5"/>
  <c r="M22" i="5" s="1"/>
  <c r="N22" i="5" s="1"/>
  <c r="H22" i="5"/>
  <c r="J22" i="5" s="1"/>
  <c r="D22" i="5"/>
  <c r="M21" i="5"/>
  <c r="N21" i="5" s="1"/>
  <c r="O21" i="5" s="1"/>
  <c r="L21" i="5"/>
  <c r="H21" i="5"/>
  <c r="J21" i="5" s="1"/>
  <c r="D21" i="5"/>
  <c r="L20" i="5"/>
  <c r="M20" i="5" s="1"/>
  <c r="N20" i="5" s="1"/>
  <c r="D20" i="5"/>
  <c r="H20" i="5" s="1"/>
  <c r="J20" i="5" s="1"/>
  <c r="M19" i="5"/>
  <c r="N19" i="5" s="1"/>
  <c r="L19" i="5"/>
  <c r="J19" i="5"/>
  <c r="H19" i="5"/>
  <c r="D19" i="5"/>
  <c r="M18" i="5"/>
  <c r="N18" i="5" s="1"/>
  <c r="L18" i="5"/>
  <c r="J18" i="5"/>
  <c r="D18" i="5"/>
  <c r="H18" i="5" s="1"/>
  <c r="L17" i="5"/>
  <c r="M17" i="5" s="1"/>
  <c r="N17" i="5" s="1"/>
  <c r="D17" i="5"/>
  <c r="H17" i="5" s="1"/>
  <c r="J17" i="5" s="1"/>
  <c r="T16" i="5"/>
  <c r="U16" i="5" s="1"/>
  <c r="R16" i="5"/>
  <c r="N16" i="5"/>
  <c r="L16" i="5"/>
  <c r="L15" i="5"/>
  <c r="M15" i="5" s="1"/>
  <c r="N15" i="5" s="1"/>
  <c r="D15" i="5"/>
  <c r="H15" i="5" s="1"/>
  <c r="J15" i="5" s="1"/>
  <c r="N14" i="5"/>
  <c r="M14" i="5"/>
  <c r="L14" i="5"/>
  <c r="J14" i="5"/>
  <c r="H14" i="5"/>
  <c r="D14" i="5"/>
  <c r="L13" i="5"/>
  <c r="M13" i="5" s="1"/>
  <c r="N13" i="5" s="1"/>
  <c r="H13" i="5"/>
  <c r="J13" i="5" s="1"/>
  <c r="D13" i="5"/>
  <c r="L12" i="5"/>
  <c r="M12" i="5" s="1"/>
  <c r="N12" i="5" s="1"/>
  <c r="D12" i="5"/>
  <c r="H12" i="5" s="1"/>
  <c r="J12" i="5" s="1"/>
  <c r="O11" i="5"/>
  <c r="N11" i="5"/>
  <c r="M11" i="5"/>
  <c r="L11" i="5"/>
  <c r="H11" i="5"/>
  <c r="J11" i="5" s="1"/>
  <c r="D11" i="5"/>
  <c r="L10" i="5"/>
  <c r="M10" i="5" s="1"/>
  <c r="N10" i="5" s="1"/>
  <c r="H10" i="5"/>
  <c r="J10" i="5" s="1"/>
  <c r="D10" i="5"/>
  <c r="L9" i="5"/>
  <c r="M9" i="5" s="1"/>
  <c r="N9" i="5" s="1"/>
  <c r="H9" i="5"/>
  <c r="J9" i="5" s="1"/>
  <c r="D9" i="5"/>
  <c r="L8" i="5"/>
  <c r="M8" i="5" s="1"/>
  <c r="N8" i="5" s="1"/>
  <c r="J8" i="5"/>
  <c r="H8" i="5"/>
  <c r="D8" i="5"/>
  <c r="L7" i="5"/>
  <c r="M7" i="5" s="1"/>
  <c r="N7" i="5" s="1"/>
  <c r="D7" i="5"/>
  <c r="H7" i="5" s="1"/>
  <c r="J7" i="5" s="1"/>
  <c r="N6" i="5"/>
  <c r="M6" i="5"/>
  <c r="L6" i="5"/>
  <c r="D6" i="5"/>
  <c r="H6" i="5" s="1"/>
  <c r="J6" i="5" s="1"/>
  <c r="N5" i="5"/>
  <c r="M5" i="5"/>
  <c r="L5" i="5"/>
  <c r="D5" i="5"/>
  <c r="H5" i="5" s="1"/>
  <c r="J5" i="5" s="1"/>
  <c r="L4" i="5"/>
  <c r="M4" i="5" s="1"/>
  <c r="N4" i="5" s="1"/>
  <c r="D4" i="5"/>
  <c r="H4" i="5" s="1"/>
  <c r="J4" i="5" s="1"/>
  <c r="L249" i="4"/>
  <c r="M249" i="4" s="1"/>
  <c r="N249" i="4" s="1"/>
  <c r="H249" i="4"/>
  <c r="J249" i="4" s="1"/>
  <c r="L248" i="4"/>
  <c r="M248" i="4" s="1"/>
  <c r="N248" i="4" s="1"/>
  <c r="H248" i="4"/>
  <c r="J248" i="4" s="1"/>
  <c r="L247" i="4"/>
  <c r="M247" i="4" s="1"/>
  <c r="N247" i="4" s="1"/>
  <c r="H247" i="4"/>
  <c r="J247" i="4" s="1"/>
  <c r="O246" i="4"/>
  <c r="L246" i="4"/>
  <c r="M246" i="4" s="1"/>
  <c r="N246" i="4" s="1"/>
  <c r="H246" i="4"/>
  <c r="J246" i="4" s="1"/>
  <c r="L245" i="4"/>
  <c r="M245" i="4" s="1"/>
  <c r="N245" i="4" s="1"/>
  <c r="H245" i="4"/>
  <c r="J245" i="4" s="1"/>
  <c r="L244" i="4"/>
  <c r="M244" i="4" s="1"/>
  <c r="N244" i="4" s="1"/>
  <c r="H244" i="4"/>
  <c r="J244" i="4" s="1"/>
  <c r="O243" i="4"/>
  <c r="L243" i="4"/>
  <c r="M243" i="4" s="1"/>
  <c r="N243" i="4" s="1"/>
  <c r="H243" i="4"/>
  <c r="J243" i="4" s="1"/>
  <c r="L242" i="4"/>
  <c r="M242" i="4" s="1"/>
  <c r="N242" i="4" s="1"/>
  <c r="H242" i="4"/>
  <c r="J242" i="4" s="1"/>
  <c r="L241" i="4"/>
  <c r="M241" i="4" s="1"/>
  <c r="N241" i="4" s="1"/>
  <c r="H241" i="4"/>
  <c r="J241" i="4" s="1"/>
  <c r="O240" i="4"/>
  <c r="L240" i="4"/>
  <c r="M240" i="4" s="1"/>
  <c r="N240" i="4" s="1"/>
  <c r="H240" i="4"/>
  <c r="J240" i="4" s="1"/>
  <c r="L239" i="4"/>
  <c r="M239" i="4" s="1"/>
  <c r="N239" i="4" s="1"/>
  <c r="H239" i="4"/>
  <c r="J239" i="4" s="1"/>
  <c r="L238" i="4"/>
  <c r="M238" i="4" s="1"/>
  <c r="N238" i="4" s="1"/>
  <c r="P238" i="4" s="1"/>
  <c r="Q238" i="4" s="1"/>
  <c r="H238" i="4"/>
  <c r="J238" i="4" s="1"/>
  <c r="M237" i="4"/>
  <c r="N237" i="4" s="1"/>
  <c r="O237" i="4" s="1"/>
  <c r="L237" i="4"/>
  <c r="H237" i="4"/>
  <c r="J237" i="4" s="1"/>
  <c r="M236" i="4"/>
  <c r="N236" i="4" s="1"/>
  <c r="L236" i="4"/>
  <c r="H236" i="4"/>
  <c r="J236" i="4" s="1"/>
  <c r="M235" i="4"/>
  <c r="N235" i="4" s="1"/>
  <c r="L235" i="4"/>
  <c r="H235" i="4"/>
  <c r="J235" i="4" s="1"/>
  <c r="M234" i="4"/>
  <c r="N234" i="4" s="1"/>
  <c r="L234" i="4"/>
  <c r="H234" i="4"/>
  <c r="J234" i="4" s="1"/>
  <c r="N233" i="4"/>
  <c r="M233" i="4"/>
  <c r="L233" i="4"/>
  <c r="H233" i="4"/>
  <c r="J233" i="4" s="1"/>
  <c r="M232" i="4"/>
  <c r="N232" i="4" s="1"/>
  <c r="L232" i="4"/>
  <c r="H232" i="4"/>
  <c r="J232" i="4" s="1"/>
  <c r="N231" i="4"/>
  <c r="M231" i="4"/>
  <c r="L231" i="4"/>
  <c r="H231" i="4"/>
  <c r="J231" i="4" s="1"/>
  <c r="M230" i="4"/>
  <c r="N230" i="4" s="1"/>
  <c r="L230" i="4"/>
  <c r="H230" i="4"/>
  <c r="J230" i="4" s="1"/>
  <c r="M229" i="4"/>
  <c r="N229" i="4" s="1"/>
  <c r="L229" i="4"/>
  <c r="H229" i="4"/>
  <c r="J229" i="4" s="1"/>
  <c r="M228" i="4"/>
  <c r="N228" i="4" s="1"/>
  <c r="L228" i="4"/>
  <c r="H228" i="4"/>
  <c r="J228" i="4" s="1"/>
  <c r="N227" i="4"/>
  <c r="M227" i="4"/>
  <c r="L227" i="4"/>
  <c r="H227" i="4"/>
  <c r="J227" i="4" s="1"/>
  <c r="M226" i="4"/>
  <c r="N226" i="4" s="1"/>
  <c r="L226" i="4"/>
  <c r="H226" i="4"/>
  <c r="J226" i="4" s="1"/>
  <c r="N225" i="4"/>
  <c r="M225" i="4"/>
  <c r="L225" i="4"/>
  <c r="H225" i="4"/>
  <c r="J225" i="4" s="1"/>
  <c r="T224" i="4"/>
  <c r="U224" i="4" s="1"/>
  <c r="R224" i="4"/>
  <c r="N224" i="4"/>
  <c r="L224" i="4"/>
  <c r="H224" i="4"/>
  <c r="T223" i="4"/>
  <c r="U223" i="4" s="1"/>
  <c r="R223" i="4"/>
  <c r="N223" i="4"/>
  <c r="L223" i="4"/>
  <c r="H223" i="4"/>
  <c r="T222" i="4"/>
  <c r="U222" i="4" s="1"/>
  <c r="R222" i="4"/>
  <c r="N222" i="4"/>
  <c r="L222" i="4"/>
  <c r="H222" i="4"/>
  <c r="M221" i="4"/>
  <c r="N221" i="4" s="1"/>
  <c r="L221" i="4"/>
  <c r="H221" i="4"/>
  <c r="J221" i="4" s="1"/>
  <c r="D221" i="4"/>
  <c r="N220" i="4"/>
  <c r="L220" i="4"/>
  <c r="M220" i="4" s="1"/>
  <c r="D220" i="4"/>
  <c r="H220" i="4" s="1"/>
  <c r="J220" i="4" s="1"/>
  <c r="O219" i="4"/>
  <c r="L219" i="4"/>
  <c r="M219" i="4" s="1"/>
  <c r="N219" i="4" s="1"/>
  <c r="D219" i="4"/>
  <c r="H219" i="4" s="1"/>
  <c r="J219" i="4" s="1"/>
  <c r="M218" i="4"/>
  <c r="N218" i="4" s="1"/>
  <c r="L218" i="4"/>
  <c r="H218" i="4"/>
  <c r="J218" i="4" s="1"/>
  <c r="D218" i="4"/>
  <c r="L217" i="4"/>
  <c r="M217" i="4" s="1"/>
  <c r="N217" i="4" s="1"/>
  <c r="J217" i="4"/>
  <c r="H217" i="4"/>
  <c r="D217" i="4"/>
  <c r="O216" i="4"/>
  <c r="L216" i="4"/>
  <c r="M216" i="4" s="1"/>
  <c r="N216" i="4" s="1"/>
  <c r="D216" i="4"/>
  <c r="H216" i="4" s="1"/>
  <c r="J216" i="4" s="1"/>
  <c r="L215" i="4"/>
  <c r="M215" i="4" s="1"/>
  <c r="N215" i="4" s="1"/>
  <c r="H215" i="4"/>
  <c r="J215" i="4" s="1"/>
  <c r="D215" i="4"/>
  <c r="M214" i="4"/>
  <c r="N214" i="4" s="1"/>
  <c r="L214" i="4"/>
  <c r="D214" i="4"/>
  <c r="H214" i="4" s="1"/>
  <c r="J214" i="4" s="1"/>
  <c r="N213" i="4"/>
  <c r="M213" i="4"/>
  <c r="L213" i="4"/>
  <c r="H213" i="4"/>
  <c r="J213" i="4" s="1"/>
  <c r="D213" i="4"/>
  <c r="M212" i="4"/>
  <c r="N212" i="4" s="1"/>
  <c r="O212" i="4" s="1"/>
  <c r="L212" i="4"/>
  <c r="D212" i="4"/>
  <c r="H212" i="4" s="1"/>
  <c r="J212" i="4" s="1"/>
  <c r="P211" i="4"/>
  <c r="Q211" i="4" s="1"/>
  <c r="O211" i="4"/>
  <c r="N211" i="4"/>
  <c r="L211" i="4"/>
  <c r="M211" i="4" s="1"/>
  <c r="H211" i="4"/>
  <c r="J211" i="4" s="1"/>
  <c r="D211" i="4"/>
  <c r="M210" i="4"/>
  <c r="N210" i="4" s="1"/>
  <c r="P210" i="4" s="1"/>
  <c r="Q210" i="4" s="1"/>
  <c r="L210" i="4"/>
  <c r="D210" i="4"/>
  <c r="H210" i="4" s="1"/>
  <c r="J210" i="4" s="1"/>
  <c r="N209" i="4"/>
  <c r="O209" i="4" s="1"/>
  <c r="L209" i="4"/>
  <c r="M209" i="4" s="1"/>
  <c r="H209" i="4"/>
  <c r="J209" i="4" s="1"/>
  <c r="N208" i="4"/>
  <c r="L208" i="4"/>
  <c r="M208" i="4" s="1"/>
  <c r="H208" i="4"/>
  <c r="J208" i="4" s="1"/>
  <c r="D208" i="4"/>
  <c r="L207" i="4"/>
  <c r="M207" i="4" s="1"/>
  <c r="N207" i="4" s="1"/>
  <c r="D207" i="4"/>
  <c r="H207" i="4" s="1"/>
  <c r="J207" i="4" s="1"/>
  <c r="L206" i="4"/>
  <c r="M206" i="4" s="1"/>
  <c r="N206" i="4" s="1"/>
  <c r="O206" i="4" s="1"/>
  <c r="J206" i="4"/>
  <c r="H206" i="4"/>
  <c r="D206" i="4"/>
  <c r="M205" i="4"/>
  <c r="N205" i="4" s="1"/>
  <c r="L205" i="4"/>
  <c r="D205" i="4"/>
  <c r="H205" i="4" s="1"/>
  <c r="J205" i="4" s="1"/>
  <c r="L204" i="4"/>
  <c r="M204" i="4" s="1"/>
  <c r="N204" i="4" s="1"/>
  <c r="O204" i="4" s="1"/>
  <c r="D204" i="4"/>
  <c r="H204" i="4" s="1"/>
  <c r="J204" i="4" s="1"/>
  <c r="N203" i="4"/>
  <c r="M203" i="4"/>
  <c r="L203" i="4"/>
  <c r="J203" i="4"/>
  <c r="H203" i="4"/>
  <c r="D203" i="4"/>
  <c r="O202" i="4"/>
  <c r="N202" i="4"/>
  <c r="L202" i="4"/>
  <c r="M202" i="4" s="1"/>
  <c r="D202" i="4"/>
  <c r="H202" i="4" s="1"/>
  <c r="J202" i="4" s="1"/>
  <c r="L201" i="4"/>
  <c r="M201" i="4" s="1"/>
  <c r="N201" i="4" s="1"/>
  <c r="D201" i="4"/>
  <c r="H201" i="4" s="1"/>
  <c r="J201" i="4" s="1"/>
  <c r="L200" i="4"/>
  <c r="M200" i="4" s="1"/>
  <c r="N200" i="4" s="1"/>
  <c r="O200" i="4" s="1"/>
  <c r="H200" i="4"/>
  <c r="J200" i="4" s="1"/>
  <c r="D200" i="4"/>
  <c r="N199" i="4"/>
  <c r="M199" i="4"/>
  <c r="L199" i="4"/>
  <c r="J199" i="4"/>
  <c r="D199" i="4"/>
  <c r="H199" i="4" s="1"/>
  <c r="N198" i="4"/>
  <c r="M198" i="4"/>
  <c r="L198" i="4"/>
  <c r="H198" i="4"/>
  <c r="J198" i="4" s="1"/>
  <c r="D198" i="4"/>
  <c r="M197" i="4"/>
  <c r="N197" i="4" s="1"/>
  <c r="L197" i="4"/>
  <c r="D197" i="4"/>
  <c r="H197" i="4" s="1"/>
  <c r="J197" i="4" s="1"/>
  <c r="O196" i="4"/>
  <c r="N196" i="4"/>
  <c r="M196" i="4"/>
  <c r="L196" i="4"/>
  <c r="H196" i="4"/>
  <c r="J196" i="4" s="1"/>
  <c r="M195" i="4"/>
  <c r="N195" i="4" s="1"/>
  <c r="O195" i="4" s="1"/>
  <c r="L195" i="4"/>
  <c r="H195" i="4"/>
  <c r="J195" i="4" s="1"/>
  <c r="T194" i="4"/>
  <c r="U194" i="4" s="1"/>
  <c r="S194" i="4"/>
  <c r="L194" i="4"/>
  <c r="M194" i="4" s="1"/>
  <c r="N194" i="4" s="1"/>
  <c r="O194" i="4" s="1"/>
  <c r="J194" i="4"/>
  <c r="R194" i="4" s="1"/>
  <c r="H194" i="4"/>
  <c r="L193" i="4"/>
  <c r="M193" i="4" s="1"/>
  <c r="N193" i="4" s="1"/>
  <c r="H193" i="4"/>
  <c r="J193" i="4" s="1"/>
  <c r="D193" i="4"/>
  <c r="O192" i="4"/>
  <c r="L192" i="4"/>
  <c r="M192" i="4" s="1"/>
  <c r="N192" i="4" s="1"/>
  <c r="H192" i="4"/>
  <c r="J192" i="4" s="1"/>
  <c r="D192" i="4"/>
  <c r="L191" i="4"/>
  <c r="M191" i="4" s="1"/>
  <c r="N191" i="4" s="1"/>
  <c r="J191" i="4"/>
  <c r="H191" i="4"/>
  <c r="D191" i="4"/>
  <c r="N190" i="4"/>
  <c r="M190" i="4"/>
  <c r="L190" i="4"/>
  <c r="J190" i="4"/>
  <c r="D190" i="4"/>
  <c r="H190" i="4" s="1"/>
  <c r="L189" i="4"/>
  <c r="M189" i="4" s="1"/>
  <c r="N189" i="4" s="1"/>
  <c r="H189" i="4"/>
  <c r="J189" i="4" s="1"/>
  <c r="D189" i="4"/>
  <c r="M188" i="4"/>
  <c r="N188" i="4" s="1"/>
  <c r="L188" i="4"/>
  <c r="H188" i="4"/>
  <c r="J188" i="4" s="1"/>
  <c r="D188" i="4"/>
  <c r="N187" i="4"/>
  <c r="O187" i="4" s="1"/>
  <c r="L187" i="4"/>
  <c r="M187" i="4" s="1"/>
  <c r="J187" i="4"/>
  <c r="H187" i="4"/>
  <c r="D187" i="4"/>
  <c r="M186" i="4"/>
  <c r="N186" i="4" s="1"/>
  <c r="L186" i="4"/>
  <c r="J186" i="4"/>
  <c r="D186" i="4"/>
  <c r="H186" i="4" s="1"/>
  <c r="M185" i="4"/>
  <c r="N185" i="4" s="1"/>
  <c r="L185" i="4"/>
  <c r="H185" i="4"/>
  <c r="J185" i="4" s="1"/>
  <c r="D185" i="4"/>
  <c r="L184" i="4"/>
  <c r="M184" i="4" s="1"/>
  <c r="N184" i="4" s="1"/>
  <c r="D184" i="4"/>
  <c r="H184" i="4" s="1"/>
  <c r="J184" i="4" s="1"/>
  <c r="M183" i="4"/>
  <c r="N183" i="4" s="1"/>
  <c r="O183" i="4" s="1"/>
  <c r="L183" i="4"/>
  <c r="H183" i="4"/>
  <c r="J183" i="4" s="1"/>
  <c r="D183" i="4"/>
  <c r="Q182" i="4"/>
  <c r="P182" i="4"/>
  <c r="O182" i="4"/>
  <c r="N182" i="4"/>
  <c r="M182" i="4"/>
  <c r="L182" i="4"/>
  <c r="J182" i="4"/>
  <c r="H182" i="4"/>
  <c r="D182" i="4"/>
  <c r="U181" i="4"/>
  <c r="T181" i="4"/>
  <c r="R181" i="4"/>
  <c r="N181" i="4"/>
  <c r="L181" i="4"/>
  <c r="M180" i="4"/>
  <c r="N180" i="4" s="1"/>
  <c r="L180" i="4"/>
  <c r="J180" i="4"/>
  <c r="H180" i="4"/>
  <c r="D180" i="4"/>
  <c r="L179" i="4"/>
  <c r="M179" i="4" s="1"/>
  <c r="N179" i="4" s="1"/>
  <c r="O179" i="4" s="1"/>
  <c r="D179" i="4"/>
  <c r="H179" i="4" s="1"/>
  <c r="J179" i="4" s="1"/>
  <c r="L178" i="4"/>
  <c r="M178" i="4" s="1"/>
  <c r="N178" i="4" s="1"/>
  <c r="J178" i="4"/>
  <c r="D178" i="4"/>
  <c r="H178" i="4" s="1"/>
  <c r="M177" i="4"/>
  <c r="N177" i="4" s="1"/>
  <c r="O177" i="4" s="1"/>
  <c r="L177" i="4"/>
  <c r="J177" i="4"/>
  <c r="H177" i="4"/>
  <c r="D177" i="4"/>
  <c r="M176" i="4"/>
  <c r="N176" i="4" s="1"/>
  <c r="L176" i="4"/>
  <c r="D176" i="4"/>
  <c r="H176" i="4" s="1"/>
  <c r="J176" i="4" s="1"/>
  <c r="L175" i="4"/>
  <c r="M175" i="4" s="1"/>
  <c r="N175" i="4" s="1"/>
  <c r="D175" i="4"/>
  <c r="H175" i="4" s="1"/>
  <c r="J175" i="4" s="1"/>
  <c r="N174" i="4"/>
  <c r="L174" i="4"/>
  <c r="M174" i="4" s="1"/>
  <c r="D174" i="4"/>
  <c r="H174" i="4" s="1"/>
  <c r="J174" i="4" s="1"/>
  <c r="O173" i="4"/>
  <c r="N173" i="4"/>
  <c r="L173" i="4"/>
  <c r="M173" i="4" s="1"/>
  <c r="H173" i="4"/>
  <c r="J173" i="4" s="1"/>
  <c r="D173" i="4"/>
  <c r="M172" i="4"/>
  <c r="N172" i="4" s="1"/>
  <c r="L172" i="4"/>
  <c r="J172" i="4"/>
  <c r="H172" i="4"/>
  <c r="D172" i="4"/>
  <c r="L171" i="4"/>
  <c r="M171" i="4" s="1"/>
  <c r="N171" i="4" s="1"/>
  <c r="H171" i="4"/>
  <c r="J171" i="4" s="1"/>
  <c r="D171" i="4"/>
  <c r="O170" i="4"/>
  <c r="M170" i="4"/>
  <c r="N170" i="4" s="1"/>
  <c r="L170" i="4"/>
  <c r="H170" i="4"/>
  <c r="J170" i="4" s="1"/>
  <c r="D170" i="4"/>
  <c r="N169" i="4"/>
  <c r="M169" i="4"/>
  <c r="L169" i="4"/>
  <c r="H169" i="4"/>
  <c r="J169" i="4" s="1"/>
  <c r="D169" i="4"/>
  <c r="U168" i="4"/>
  <c r="T168" i="4"/>
  <c r="R168" i="4"/>
  <c r="N168" i="4"/>
  <c r="L168" i="4"/>
  <c r="T167" i="4"/>
  <c r="U167" i="4" s="1"/>
  <c r="R167" i="4"/>
  <c r="N167" i="4"/>
  <c r="L167" i="4"/>
  <c r="M166" i="4"/>
  <c r="N166" i="4" s="1"/>
  <c r="L166" i="4"/>
  <c r="H166" i="4"/>
  <c r="J166" i="4" s="1"/>
  <c r="M165" i="4"/>
  <c r="N165" i="4" s="1"/>
  <c r="L165" i="4"/>
  <c r="H165" i="4"/>
  <c r="J165" i="4" s="1"/>
  <c r="O164" i="4"/>
  <c r="M164" i="4"/>
  <c r="N164" i="4" s="1"/>
  <c r="L164" i="4"/>
  <c r="H164" i="4"/>
  <c r="J164" i="4" s="1"/>
  <c r="M163" i="4"/>
  <c r="N163" i="4" s="1"/>
  <c r="L163" i="4"/>
  <c r="H163" i="4"/>
  <c r="J163" i="4" s="1"/>
  <c r="M162" i="4"/>
  <c r="N162" i="4" s="1"/>
  <c r="L162" i="4"/>
  <c r="H162" i="4"/>
  <c r="J162" i="4" s="1"/>
  <c r="M161" i="4"/>
  <c r="N161" i="4" s="1"/>
  <c r="L161" i="4"/>
  <c r="H161" i="4"/>
  <c r="J161" i="4" s="1"/>
  <c r="O160" i="4"/>
  <c r="M160" i="4"/>
  <c r="N160" i="4" s="1"/>
  <c r="L160" i="4"/>
  <c r="H160" i="4"/>
  <c r="J160" i="4" s="1"/>
  <c r="M159" i="4"/>
  <c r="N159" i="4" s="1"/>
  <c r="L159" i="4"/>
  <c r="H159" i="4"/>
  <c r="J159" i="4" s="1"/>
  <c r="O158" i="4"/>
  <c r="M158" i="4"/>
  <c r="N158" i="4" s="1"/>
  <c r="L158" i="4"/>
  <c r="H158" i="4"/>
  <c r="J158" i="4" s="1"/>
  <c r="M157" i="4"/>
  <c r="N157" i="4" s="1"/>
  <c r="L157" i="4"/>
  <c r="H157" i="4"/>
  <c r="J157" i="4" s="1"/>
  <c r="O156" i="4"/>
  <c r="M156" i="4"/>
  <c r="N156" i="4" s="1"/>
  <c r="L156" i="4"/>
  <c r="H156" i="4"/>
  <c r="J156" i="4" s="1"/>
  <c r="Q155" i="4"/>
  <c r="O155" i="4"/>
  <c r="M155" i="4"/>
  <c r="N155" i="4" s="1"/>
  <c r="P155" i="4" s="1"/>
  <c r="L155" i="4"/>
  <c r="H155" i="4"/>
  <c r="J155" i="4" s="1"/>
  <c r="M154" i="4"/>
  <c r="N154" i="4" s="1"/>
  <c r="O154" i="4" s="1"/>
  <c r="L154" i="4"/>
  <c r="J154" i="4"/>
  <c r="H154" i="4"/>
  <c r="M153" i="4"/>
  <c r="N153" i="4" s="1"/>
  <c r="L153" i="4"/>
  <c r="J153" i="4"/>
  <c r="H153" i="4"/>
  <c r="N152" i="4"/>
  <c r="M152" i="4"/>
  <c r="L152" i="4"/>
  <c r="H152" i="4"/>
  <c r="J152" i="4" s="1"/>
  <c r="O151" i="4"/>
  <c r="M151" i="4"/>
  <c r="N151" i="4" s="1"/>
  <c r="L151" i="4"/>
  <c r="H151" i="4"/>
  <c r="J151" i="4" s="1"/>
  <c r="N150" i="4"/>
  <c r="O150" i="4" s="1"/>
  <c r="M150" i="4"/>
  <c r="L150" i="4"/>
  <c r="H150" i="4"/>
  <c r="J150" i="4" s="1"/>
  <c r="O149" i="4"/>
  <c r="M149" i="4"/>
  <c r="N149" i="4" s="1"/>
  <c r="L149" i="4"/>
  <c r="H149" i="4"/>
  <c r="J149" i="4" s="1"/>
  <c r="N148" i="4"/>
  <c r="O148" i="4" s="1"/>
  <c r="M148" i="4"/>
  <c r="L148" i="4"/>
  <c r="H148" i="4"/>
  <c r="J148" i="4" s="1"/>
  <c r="O147" i="4"/>
  <c r="M147" i="4"/>
  <c r="N147" i="4" s="1"/>
  <c r="L147" i="4"/>
  <c r="H147" i="4"/>
  <c r="J147" i="4" s="1"/>
  <c r="N146" i="4"/>
  <c r="O146" i="4" s="1"/>
  <c r="M146" i="4"/>
  <c r="L146" i="4"/>
  <c r="H146" i="4"/>
  <c r="J146" i="4" s="1"/>
  <c r="O145" i="4"/>
  <c r="M145" i="4"/>
  <c r="N145" i="4" s="1"/>
  <c r="L145" i="4"/>
  <c r="H145" i="4"/>
  <c r="J145" i="4" s="1"/>
  <c r="N144" i="4"/>
  <c r="O144" i="4" s="1"/>
  <c r="M144" i="4"/>
  <c r="L144" i="4"/>
  <c r="H144" i="4"/>
  <c r="J144" i="4" s="1"/>
  <c r="O143" i="4"/>
  <c r="M143" i="4"/>
  <c r="N143" i="4" s="1"/>
  <c r="L143" i="4"/>
  <c r="H143" i="4"/>
  <c r="J143" i="4" s="1"/>
  <c r="P142" i="4"/>
  <c r="N142" i="4"/>
  <c r="O142" i="4" s="1"/>
  <c r="M142" i="4"/>
  <c r="L142" i="4"/>
  <c r="H142" i="4"/>
  <c r="J142" i="4" s="1"/>
  <c r="T141" i="4"/>
  <c r="U141" i="4" s="1"/>
  <c r="R141" i="4"/>
  <c r="N141" i="4"/>
  <c r="L141" i="4"/>
  <c r="H141" i="4"/>
  <c r="T140" i="4"/>
  <c r="U140" i="4" s="1"/>
  <c r="R140" i="4"/>
  <c r="N140" i="4"/>
  <c r="L140" i="4"/>
  <c r="H140" i="4"/>
  <c r="T139" i="4"/>
  <c r="U139" i="4" s="1"/>
  <c r="R139" i="4"/>
  <c r="N139" i="4"/>
  <c r="L139" i="4"/>
  <c r="H139" i="4"/>
  <c r="O138" i="4"/>
  <c r="N138" i="4"/>
  <c r="M138" i="4"/>
  <c r="L138" i="4"/>
  <c r="D138" i="4"/>
  <c r="H138" i="4" s="1"/>
  <c r="J138" i="4" s="1"/>
  <c r="L137" i="4"/>
  <c r="M137" i="4" s="1"/>
  <c r="N137" i="4" s="1"/>
  <c r="O137" i="4" s="1"/>
  <c r="D137" i="4"/>
  <c r="H137" i="4" s="1"/>
  <c r="J137" i="4" s="1"/>
  <c r="L136" i="4"/>
  <c r="M136" i="4" s="1"/>
  <c r="N136" i="4" s="1"/>
  <c r="H136" i="4"/>
  <c r="J136" i="4" s="1"/>
  <c r="D136" i="4"/>
  <c r="M135" i="4"/>
  <c r="N135" i="4" s="1"/>
  <c r="L135" i="4"/>
  <c r="J135" i="4"/>
  <c r="H135" i="4"/>
  <c r="D135" i="4"/>
  <c r="L134" i="4"/>
  <c r="M134" i="4" s="1"/>
  <c r="N134" i="4" s="1"/>
  <c r="D134" i="4"/>
  <c r="H134" i="4" s="1"/>
  <c r="J134" i="4" s="1"/>
  <c r="M133" i="4"/>
  <c r="N133" i="4" s="1"/>
  <c r="L133" i="4"/>
  <c r="D133" i="4"/>
  <c r="H133" i="4" s="1"/>
  <c r="J133" i="4" s="1"/>
  <c r="N132" i="4"/>
  <c r="O132" i="4" s="1"/>
  <c r="L132" i="4"/>
  <c r="M132" i="4" s="1"/>
  <c r="H132" i="4"/>
  <c r="J132" i="4" s="1"/>
  <c r="D132" i="4"/>
  <c r="N131" i="4"/>
  <c r="O131" i="4" s="1"/>
  <c r="M131" i="4"/>
  <c r="L131" i="4"/>
  <c r="J131" i="4"/>
  <c r="D131" i="4"/>
  <c r="H131" i="4" s="1"/>
  <c r="M130" i="4"/>
  <c r="N130" i="4" s="1"/>
  <c r="L130" i="4"/>
  <c r="H130" i="4"/>
  <c r="J130" i="4" s="1"/>
  <c r="D130" i="4"/>
  <c r="N129" i="4"/>
  <c r="M129" i="4"/>
  <c r="L129" i="4"/>
  <c r="J129" i="4"/>
  <c r="D129" i="4"/>
  <c r="H129" i="4" s="1"/>
  <c r="L128" i="4"/>
  <c r="M128" i="4" s="1"/>
  <c r="N128" i="4" s="1"/>
  <c r="H128" i="4"/>
  <c r="J128" i="4" s="1"/>
  <c r="D128" i="4"/>
  <c r="T127" i="4"/>
  <c r="U127" i="4" s="1"/>
  <c r="P127" i="4"/>
  <c r="Q127" i="4" s="1"/>
  <c r="M127" i="4"/>
  <c r="N127" i="4" s="1"/>
  <c r="O127" i="4" s="1"/>
  <c r="L127" i="4"/>
  <c r="D127" i="4"/>
  <c r="H127" i="4" s="1"/>
  <c r="J127" i="4" s="1"/>
  <c r="T126" i="4"/>
  <c r="U126" i="4" s="1"/>
  <c r="R126" i="4"/>
  <c r="S126" i="4" s="1"/>
  <c r="O126" i="4"/>
  <c r="N126" i="4"/>
  <c r="L126" i="4"/>
  <c r="M126" i="4" s="1"/>
  <c r="H126" i="4"/>
  <c r="J126" i="4" s="1"/>
  <c r="L125" i="4"/>
  <c r="M125" i="4" s="1"/>
  <c r="N125" i="4" s="1"/>
  <c r="H125" i="4"/>
  <c r="J125" i="4" s="1"/>
  <c r="D125" i="4"/>
  <c r="N124" i="4"/>
  <c r="L124" i="4"/>
  <c r="M124" i="4" s="1"/>
  <c r="H124" i="4"/>
  <c r="J124" i="4" s="1"/>
  <c r="D124" i="4"/>
  <c r="N123" i="4"/>
  <c r="O123" i="4" s="1"/>
  <c r="L123" i="4"/>
  <c r="M123" i="4" s="1"/>
  <c r="H123" i="4"/>
  <c r="J123" i="4" s="1"/>
  <c r="D123" i="4"/>
  <c r="M122" i="4"/>
  <c r="N122" i="4" s="1"/>
  <c r="L122" i="4"/>
  <c r="D122" i="4"/>
  <c r="H122" i="4" s="1"/>
  <c r="J122" i="4" s="1"/>
  <c r="L121" i="4"/>
  <c r="M121" i="4" s="1"/>
  <c r="N121" i="4" s="1"/>
  <c r="D121" i="4"/>
  <c r="H121" i="4" s="1"/>
  <c r="J121" i="4" s="1"/>
  <c r="O120" i="4"/>
  <c r="N120" i="4"/>
  <c r="M120" i="4"/>
  <c r="L120" i="4"/>
  <c r="J120" i="4"/>
  <c r="D120" i="4"/>
  <c r="H120" i="4" s="1"/>
  <c r="L119" i="4"/>
  <c r="M119" i="4" s="1"/>
  <c r="N119" i="4" s="1"/>
  <c r="H119" i="4"/>
  <c r="J119" i="4" s="1"/>
  <c r="D119" i="4"/>
  <c r="O118" i="4"/>
  <c r="M118" i="4"/>
  <c r="N118" i="4" s="1"/>
  <c r="L118" i="4"/>
  <c r="D118" i="4"/>
  <c r="H118" i="4" s="1"/>
  <c r="J118" i="4" s="1"/>
  <c r="L117" i="4"/>
  <c r="M117" i="4" s="1"/>
  <c r="N117" i="4" s="1"/>
  <c r="J117" i="4"/>
  <c r="H117" i="4"/>
  <c r="D117" i="4"/>
  <c r="M116" i="4"/>
  <c r="N116" i="4" s="1"/>
  <c r="L116" i="4"/>
  <c r="D116" i="4"/>
  <c r="H116" i="4" s="1"/>
  <c r="J116" i="4" s="1"/>
  <c r="O115" i="4"/>
  <c r="N115" i="4"/>
  <c r="L115" i="4"/>
  <c r="M115" i="4" s="1"/>
  <c r="H115" i="4"/>
  <c r="J115" i="4" s="1"/>
  <c r="D115" i="4"/>
  <c r="L114" i="4"/>
  <c r="M114" i="4" s="1"/>
  <c r="N114" i="4" s="1"/>
  <c r="D114" i="4"/>
  <c r="H114" i="4" s="1"/>
  <c r="J114" i="4" s="1"/>
  <c r="T113" i="4"/>
  <c r="U113" i="4" s="1"/>
  <c r="S113" i="4"/>
  <c r="R113" i="4"/>
  <c r="M113" i="4"/>
  <c r="N113" i="4" s="1"/>
  <c r="O113" i="4" s="1"/>
  <c r="L113" i="4"/>
  <c r="H113" i="4"/>
  <c r="J113" i="4" s="1"/>
  <c r="M112" i="4"/>
  <c r="N112" i="4" s="1"/>
  <c r="O112" i="4" s="1"/>
  <c r="L112" i="4"/>
  <c r="J112" i="4"/>
  <c r="H112" i="4"/>
  <c r="T111" i="4"/>
  <c r="U111" i="4" s="1"/>
  <c r="M111" i="4"/>
  <c r="N111" i="4" s="1"/>
  <c r="O111" i="4" s="1"/>
  <c r="L111" i="4"/>
  <c r="J111" i="4"/>
  <c r="R111" i="4" s="1"/>
  <c r="S111" i="4" s="1"/>
  <c r="H111" i="4"/>
  <c r="M110" i="4"/>
  <c r="N110" i="4" s="1"/>
  <c r="L110" i="4"/>
  <c r="D110" i="4"/>
  <c r="H110" i="4" s="1"/>
  <c r="J110" i="4" s="1"/>
  <c r="L109" i="4"/>
  <c r="M109" i="4" s="1"/>
  <c r="N109" i="4" s="1"/>
  <c r="H109" i="4"/>
  <c r="J109" i="4" s="1"/>
  <c r="D109" i="4"/>
  <c r="M108" i="4"/>
  <c r="N108" i="4" s="1"/>
  <c r="L108" i="4"/>
  <c r="H108" i="4"/>
  <c r="J108" i="4" s="1"/>
  <c r="D108" i="4"/>
  <c r="O107" i="4"/>
  <c r="M107" i="4"/>
  <c r="N107" i="4" s="1"/>
  <c r="L107" i="4"/>
  <c r="J107" i="4"/>
  <c r="D107" i="4"/>
  <c r="H107" i="4" s="1"/>
  <c r="L106" i="4"/>
  <c r="M106" i="4" s="1"/>
  <c r="N106" i="4" s="1"/>
  <c r="O106" i="4" s="1"/>
  <c r="H106" i="4"/>
  <c r="J106" i="4" s="1"/>
  <c r="D106" i="4"/>
  <c r="N105" i="4"/>
  <c r="O105" i="4" s="1"/>
  <c r="M105" i="4"/>
  <c r="L105" i="4"/>
  <c r="J105" i="4"/>
  <c r="D105" i="4"/>
  <c r="H105" i="4" s="1"/>
  <c r="N104" i="4"/>
  <c r="L104" i="4"/>
  <c r="M104" i="4" s="1"/>
  <c r="H104" i="4"/>
  <c r="J104" i="4" s="1"/>
  <c r="D104" i="4"/>
  <c r="M103" i="4"/>
  <c r="N103" i="4" s="1"/>
  <c r="L103" i="4"/>
  <c r="D103" i="4"/>
  <c r="H103" i="4" s="1"/>
  <c r="J103" i="4" s="1"/>
  <c r="L102" i="4"/>
  <c r="M102" i="4" s="1"/>
  <c r="N102" i="4" s="1"/>
  <c r="O102" i="4" s="1"/>
  <c r="D102" i="4"/>
  <c r="H102" i="4" s="1"/>
  <c r="J102" i="4" s="1"/>
  <c r="O101" i="4"/>
  <c r="M101" i="4"/>
  <c r="N101" i="4" s="1"/>
  <c r="L101" i="4"/>
  <c r="H101" i="4"/>
  <c r="J101" i="4" s="1"/>
  <c r="D101" i="4"/>
  <c r="N100" i="4"/>
  <c r="O100" i="4" s="1"/>
  <c r="L100" i="4"/>
  <c r="M100" i="4" s="1"/>
  <c r="D100" i="4"/>
  <c r="H100" i="4" s="1"/>
  <c r="J100" i="4" s="1"/>
  <c r="M99" i="4"/>
  <c r="N99" i="4" s="1"/>
  <c r="P99" i="4" s="1"/>
  <c r="Q99" i="4" s="1"/>
  <c r="L99" i="4"/>
  <c r="H99" i="4"/>
  <c r="J99" i="4" s="1"/>
  <c r="T99" i="4" s="1"/>
  <c r="U99" i="4" s="1"/>
  <c r="D99" i="4"/>
  <c r="U98" i="4"/>
  <c r="T98" i="4"/>
  <c r="R98" i="4"/>
  <c r="N98" i="4"/>
  <c r="L98" i="4"/>
  <c r="M97" i="4"/>
  <c r="N97" i="4" s="1"/>
  <c r="L97" i="4"/>
  <c r="D97" i="4"/>
  <c r="H97" i="4" s="1"/>
  <c r="J97" i="4" s="1"/>
  <c r="O96" i="4"/>
  <c r="M96" i="4"/>
  <c r="N96" i="4" s="1"/>
  <c r="L96" i="4"/>
  <c r="D96" i="4"/>
  <c r="H96" i="4" s="1"/>
  <c r="J96" i="4" s="1"/>
  <c r="O95" i="4"/>
  <c r="M95" i="4"/>
  <c r="N95" i="4" s="1"/>
  <c r="L95" i="4"/>
  <c r="D95" i="4"/>
  <c r="H95" i="4" s="1"/>
  <c r="J95" i="4" s="1"/>
  <c r="N94" i="4"/>
  <c r="M94" i="4"/>
  <c r="L94" i="4"/>
  <c r="H94" i="4"/>
  <c r="J94" i="4" s="1"/>
  <c r="D94" i="4"/>
  <c r="O93" i="4"/>
  <c r="L93" i="4"/>
  <c r="M93" i="4" s="1"/>
  <c r="N93" i="4" s="1"/>
  <c r="H93" i="4"/>
  <c r="J93" i="4" s="1"/>
  <c r="D93" i="4"/>
  <c r="L92" i="4"/>
  <c r="M92" i="4" s="1"/>
  <c r="N92" i="4" s="1"/>
  <c r="H92" i="4"/>
  <c r="J92" i="4" s="1"/>
  <c r="D92" i="4"/>
  <c r="L91" i="4"/>
  <c r="M91" i="4" s="1"/>
  <c r="N91" i="4" s="1"/>
  <c r="D91" i="4"/>
  <c r="H91" i="4" s="1"/>
  <c r="J91" i="4" s="1"/>
  <c r="L90" i="4"/>
  <c r="M90" i="4" s="1"/>
  <c r="N90" i="4" s="1"/>
  <c r="D90" i="4"/>
  <c r="H90" i="4" s="1"/>
  <c r="J90" i="4" s="1"/>
  <c r="L89" i="4"/>
  <c r="M89" i="4" s="1"/>
  <c r="N89" i="4" s="1"/>
  <c r="O89" i="4" s="1"/>
  <c r="D89" i="4"/>
  <c r="H89" i="4" s="1"/>
  <c r="J89" i="4" s="1"/>
  <c r="M88" i="4"/>
  <c r="N88" i="4" s="1"/>
  <c r="L88" i="4"/>
  <c r="J88" i="4"/>
  <c r="D88" i="4"/>
  <c r="H88" i="4" s="1"/>
  <c r="L87" i="4"/>
  <c r="M87" i="4" s="1"/>
  <c r="N87" i="4" s="1"/>
  <c r="H87" i="4"/>
  <c r="J87" i="4" s="1"/>
  <c r="D87" i="4"/>
  <c r="P86" i="4"/>
  <c r="T86" i="4" s="1"/>
  <c r="O86" i="4"/>
  <c r="M86" i="4"/>
  <c r="N86" i="4" s="1"/>
  <c r="L86" i="4"/>
  <c r="D86" i="4"/>
  <c r="H86" i="4" s="1"/>
  <c r="J86" i="4" s="1"/>
  <c r="T85" i="4"/>
  <c r="U85" i="4" s="1"/>
  <c r="R85" i="4"/>
  <c r="N85" i="4"/>
  <c r="L85" i="4"/>
  <c r="U84" i="4"/>
  <c r="T84" i="4"/>
  <c r="R84" i="4"/>
  <c r="N84" i="4"/>
  <c r="L84" i="4"/>
  <c r="N83" i="4"/>
  <c r="M83" i="4"/>
  <c r="L83" i="4"/>
  <c r="J83" i="4"/>
  <c r="H83" i="4"/>
  <c r="N82" i="4"/>
  <c r="L82" i="4"/>
  <c r="M82" i="4" s="1"/>
  <c r="J82" i="4"/>
  <c r="H82" i="4"/>
  <c r="L81" i="4"/>
  <c r="M81" i="4" s="1"/>
  <c r="N81" i="4" s="1"/>
  <c r="H81" i="4"/>
  <c r="J81" i="4" s="1"/>
  <c r="N80" i="4"/>
  <c r="M80" i="4"/>
  <c r="L80" i="4"/>
  <c r="H80" i="4"/>
  <c r="J80" i="4" s="1"/>
  <c r="N79" i="4"/>
  <c r="M79" i="4"/>
  <c r="L79" i="4"/>
  <c r="J79" i="4"/>
  <c r="H79" i="4"/>
  <c r="M78" i="4"/>
  <c r="N78" i="4" s="1"/>
  <c r="L78" i="4"/>
  <c r="J78" i="4"/>
  <c r="H78" i="4"/>
  <c r="L77" i="4"/>
  <c r="M77" i="4" s="1"/>
  <c r="N77" i="4" s="1"/>
  <c r="J77" i="4"/>
  <c r="H77" i="4"/>
  <c r="N76" i="4"/>
  <c r="M76" i="4"/>
  <c r="L76" i="4"/>
  <c r="H76" i="4"/>
  <c r="J76" i="4" s="1"/>
  <c r="M75" i="4"/>
  <c r="N75" i="4" s="1"/>
  <c r="L75" i="4"/>
  <c r="J75" i="4"/>
  <c r="H75" i="4"/>
  <c r="M74" i="4"/>
  <c r="N74" i="4" s="1"/>
  <c r="L74" i="4"/>
  <c r="J74" i="4"/>
  <c r="H74" i="4"/>
  <c r="M73" i="4"/>
  <c r="N73" i="4" s="1"/>
  <c r="L73" i="4"/>
  <c r="H73" i="4"/>
  <c r="J73" i="4" s="1"/>
  <c r="N72" i="4"/>
  <c r="M72" i="4"/>
  <c r="L72" i="4"/>
  <c r="H72" i="4"/>
  <c r="J72" i="4" s="1"/>
  <c r="T71" i="4"/>
  <c r="U71" i="4" s="1"/>
  <c r="R71" i="4"/>
  <c r="S71" i="4" s="1"/>
  <c r="L71" i="4"/>
  <c r="M71" i="4" s="1"/>
  <c r="N71" i="4" s="1"/>
  <c r="O71" i="4" s="1"/>
  <c r="J71" i="4"/>
  <c r="H71" i="4"/>
  <c r="M70" i="4"/>
  <c r="N70" i="4" s="1"/>
  <c r="L70" i="4"/>
  <c r="H70" i="4"/>
  <c r="J70" i="4" s="1"/>
  <c r="M69" i="4"/>
  <c r="N69" i="4" s="1"/>
  <c r="L69" i="4"/>
  <c r="H69" i="4"/>
  <c r="J69" i="4" s="1"/>
  <c r="O68" i="4"/>
  <c r="L68" i="4"/>
  <c r="M68" i="4" s="1"/>
  <c r="N68" i="4" s="1"/>
  <c r="H68" i="4"/>
  <c r="J68" i="4" s="1"/>
  <c r="L67" i="4"/>
  <c r="M67" i="4" s="1"/>
  <c r="N67" i="4" s="1"/>
  <c r="H67" i="4"/>
  <c r="J67" i="4" s="1"/>
  <c r="N66" i="4"/>
  <c r="L66" i="4"/>
  <c r="M66" i="4" s="1"/>
  <c r="J66" i="4"/>
  <c r="H66" i="4"/>
  <c r="M65" i="4"/>
  <c r="N65" i="4" s="1"/>
  <c r="L65" i="4"/>
  <c r="H65" i="4"/>
  <c r="J65" i="4" s="1"/>
  <c r="L64" i="4"/>
  <c r="M64" i="4" s="1"/>
  <c r="N64" i="4" s="1"/>
  <c r="H64" i="4"/>
  <c r="J64" i="4" s="1"/>
  <c r="L63" i="4"/>
  <c r="M63" i="4" s="1"/>
  <c r="N63" i="4" s="1"/>
  <c r="O63" i="4" s="1"/>
  <c r="H63" i="4"/>
  <c r="J63" i="4" s="1"/>
  <c r="L62" i="4"/>
  <c r="M62" i="4" s="1"/>
  <c r="N62" i="4" s="1"/>
  <c r="H62" i="4"/>
  <c r="J62" i="4" s="1"/>
  <c r="L61" i="4"/>
  <c r="M61" i="4" s="1"/>
  <c r="N61" i="4" s="1"/>
  <c r="O61" i="4" s="1"/>
  <c r="H61" i="4"/>
  <c r="J61" i="4" s="1"/>
  <c r="L60" i="4"/>
  <c r="M60" i="4" s="1"/>
  <c r="N60" i="4" s="1"/>
  <c r="H60" i="4"/>
  <c r="J60" i="4" s="1"/>
  <c r="L59" i="4"/>
  <c r="M59" i="4" s="1"/>
  <c r="N59" i="4" s="1"/>
  <c r="O59" i="4" s="1"/>
  <c r="H59" i="4"/>
  <c r="J59" i="4" s="1"/>
  <c r="U58" i="4"/>
  <c r="T58" i="4"/>
  <c r="R58" i="4"/>
  <c r="N58" i="4"/>
  <c r="L58" i="4"/>
  <c r="H58" i="4"/>
  <c r="T57" i="4"/>
  <c r="U57" i="4" s="1"/>
  <c r="R57" i="4"/>
  <c r="N57" i="4"/>
  <c r="L57" i="4"/>
  <c r="H57" i="4"/>
  <c r="U56" i="4"/>
  <c r="T56" i="4"/>
  <c r="R56" i="4"/>
  <c r="N56" i="4"/>
  <c r="L56" i="4"/>
  <c r="H56" i="4"/>
  <c r="L55" i="4"/>
  <c r="M55" i="4" s="1"/>
  <c r="N55" i="4" s="1"/>
  <c r="O55" i="4" s="1"/>
  <c r="D55" i="4"/>
  <c r="H55" i="4" s="1"/>
  <c r="J55" i="4" s="1"/>
  <c r="M54" i="4"/>
  <c r="N54" i="4" s="1"/>
  <c r="L54" i="4"/>
  <c r="J54" i="4"/>
  <c r="H54" i="4"/>
  <c r="D54" i="4"/>
  <c r="M53" i="4"/>
  <c r="N53" i="4" s="1"/>
  <c r="L53" i="4"/>
  <c r="H53" i="4"/>
  <c r="J53" i="4" s="1"/>
  <c r="D53" i="4"/>
  <c r="L52" i="4"/>
  <c r="M52" i="4" s="1"/>
  <c r="N52" i="4" s="1"/>
  <c r="H52" i="4"/>
  <c r="J52" i="4" s="1"/>
  <c r="D52" i="4"/>
  <c r="N51" i="4"/>
  <c r="O51" i="4" s="1"/>
  <c r="M51" i="4"/>
  <c r="L51" i="4"/>
  <c r="J51" i="4"/>
  <c r="H51" i="4"/>
  <c r="D51" i="4"/>
  <c r="L50" i="4"/>
  <c r="M50" i="4" s="1"/>
  <c r="N50" i="4" s="1"/>
  <c r="J50" i="4"/>
  <c r="D50" i="4"/>
  <c r="H50" i="4" s="1"/>
  <c r="L49" i="4"/>
  <c r="M49" i="4" s="1"/>
  <c r="N49" i="4" s="1"/>
  <c r="H49" i="4"/>
  <c r="J49" i="4" s="1"/>
  <c r="D49" i="4"/>
  <c r="N48" i="4"/>
  <c r="M48" i="4"/>
  <c r="L48" i="4"/>
  <c r="J48" i="4"/>
  <c r="H48" i="4"/>
  <c r="D48" i="4"/>
  <c r="N47" i="4"/>
  <c r="L47" i="4"/>
  <c r="M47" i="4" s="1"/>
  <c r="D47" i="4"/>
  <c r="H47" i="4" s="1"/>
  <c r="J47" i="4" s="1"/>
  <c r="M46" i="4"/>
  <c r="N46" i="4" s="1"/>
  <c r="O46" i="4" s="1"/>
  <c r="L46" i="4"/>
  <c r="D46" i="4"/>
  <c r="H46" i="4" s="1"/>
  <c r="J46" i="4" s="1"/>
  <c r="N45" i="4"/>
  <c r="O45" i="4" s="1"/>
  <c r="M45" i="4"/>
  <c r="L45" i="4"/>
  <c r="H45" i="4"/>
  <c r="J45" i="4" s="1"/>
  <c r="D45" i="4"/>
  <c r="Q44" i="4"/>
  <c r="O44" i="4"/>
  <c r="L44" i="4"/>
  <c r="M44" i="4" s="1"/>
  <c r="N44" i="4" s="1"/>
  <c r="P44" i="4" s="1"/>
  <c r="J44" i="4"/>
  <c r="T44" i="4" s="1"/>
  <c r="U44" i="4" s="1"/>
  <c r="H44" i="4"/>
  <c r="D44" i="4"/>
  <c r="N43" i="4"/>
  <c r="O43" i="4" s="1"/>
  <c r="M43" i="4"/>
  <c r="L43" i="4"/>
  <c r="H43" i="4"/>
  <c r="J43" i="4" s="1"/>
  <c r="N42" i="4"/>
  <c r="O42" i="4" s="1"/>
  <c r="M42" i="4"/>
  <c r="L42" i="4"/>
  <c r="D42" i="4"/>
  <c r="H42" i="4" s="1"/>
  <c r="J42" i="4" s="1"/>
  <c r="L41" i="4"/>
  <c r="M41" i="4" s="1"/>
  <c r="N41" i="4" s="1"/>
  <c r="D41" i="4"/>
  <c r="H41" i="4" s="1"/>
  <c r="J41" i="4" s="1"/>
  <c r="O40" i="4"/>
  <c r="L40" i="4"/>
  <c r="M40" i="4" s="1"/>
  <c r="N40" i="4" s="1"/>
  <c r="J40" i="4"/>
  <c r="H40" i="4"/>
  <c r="D40" i="4"/>
  <c r="O39" i="4"/>
  <c r="N39" i="4"/>
  <c r="M39" i="4"/>
  <c r="L39" i="4"/>
  <c r="H39" i="4"/>
  <c r="J39" i="4" s="1"/>
  <c r="D39" i="4"/>
  <c r="M38" i="4"/>
  <c r="N38" i="4" s="1"/>
  <c r="L38" i="4"/>
  <c r="D38" i="4"/>
  <c r="H38" i="4" s="1"/>
  <c r="J38" i="4" s="1"/>
  <c r="L37" i="4"/>
  <c r="M37" i="4" s="1"/>
  <c r="N37" i="4" s="1"/>
  <c r="D37" i="4"/>
  <c r="H37" i="4" s="1"/>
  <c r="J37" i="4" s="1"/>
  <c r="N36" i="4"/>
  <c r="M36" i="4"/>
  <c r="L36" i="4"/>
  <c r="J36" i="4"/>
  <c r="H36" i="4"/>
  <c r="D36" i="4"/>
  <c r="L35" i="4"/>
  <c r="M35" i="4" s="1"/>
  <c r="N35" i="4" s="1"/>
  <c r="H35" i="4"/>
  <c r="J35" i="4" s="1"/>
  <c r="D35" i="4"/>
  <c r="M34" i="4"/>
  <c r="N34" i="4" s="1"/>
  <c r="L34" i="4"/>
  <c r="J34" i="4"/>
  <c r="H34" i="4"/>
  <c r="D34" i="4"/>
  <c r="M33" i="4"/>
  <c r="N33" i="4" s="1"/>
  <c r="O33" i="4" s="1"/>
  <c r="L33" i="4"/>
  <c r="J33" i="4"/>
  <c r="H33" i="4"/>
  <c r="D33" i="4"/>
  <c r="M32" i="4"/>
  <c r="N32" i="4" s="1"/>
  <c r="L32" i="4"/>
  <c r="J32" i="4"/>
  <c r="D32" i="4"/>
  <c r="H32" i="4" s="1"/>
  <c r="L31" i="4"/>
  <c r="M31" i="4" s="1"/>
  <c r="N31" i="4" s="1"/>
  <c r="D31" i="4"/>
  <c r="H31" i="4" s="1"/>
  <c r="J31" i="4" s="1"/>
  <c r="R30" i="4"/>
  <c r="S30" i="4" s="1"/>
  <c r="N30" i="4"/>
  <c r="O30" i="4" s="1"/>
  <c r="M30" i="4"/>
  <c r="L30" i="4"/>
  <c r="J30" i="4"/>
  <c r="T30" i="4" s="1"/>
  <c r="U30" i="4" s="1"/>
  <c r="H30" i="4"/>
  <c r="L29" i="4"/>
  <c r="M29" i="4" s="1"/>
  <c r="N29" i="4" s="1"/>
  <c r="O29" i="4" s="1"/>
  <c r="J29" i="4"/>
  <c r="T29" i="4" s="1"/>
  <c r="U29" i="4" s="1"/>
  <c r="H29" i="4"/>
  <c r="L28" i="4"/>
  <c r="M28" i="4" s="1"/>
  <c r="N28" i="4" s="1"/>
  <c r="O28" i="4" s="1"/>
  <c r="H28" i="4"/>
  <c r="J28" i="4" s="1"/>
  <c r="L27" i="4"/>
  <c r="M27" i="4" s="1"/>
  <c r="N27" i="4" s="1"/>
  <c r="H27" i="4"/>
  <c r="J27" i="4" s="1"/>
  <c r="D27" i="4"/>
  <c r="N26" i="4"/>
  <c r="M26" i="4"/>
  <c r="L26" i="4"/>
  <c r="J26" i="4"/>
  <c r="H26" i="4"/>
  <c r="D26" i="4"/>
  <c r="L25" i="4"/>
  <c r="M25" i="4" s="1"/>
  <c r="N25" i="4" s="1"/>
  <c r="D25" i="4"/>
  <c r="H25" i="4" s="1"/>
  <c r="J25" i="4" s="1"/>
  <c r="O24" i="4"/>
  <c r="M24" i="4"/>
  <c r="N24" i="4" s="1"/>
  <c r="L24" i="4"/>
  <c r="H24" i="4"/>
  <c r="J24" i="4" s="1"/>
  <c r="D24" i="4"/>
  <c r="N23" i="4"/>
  <c r="O23" i="4" s="1"/>
  <c r="M23" i="4"/>
  <c r="L23" i="4"/>
  <c r="D23" i="4"/>
  <c r="H23" i="4" s="1"/>
  <c r="J23" i="4" s="1"/>
  <c r="L22" i="4"/>
  <c r="M22" i="4" s="1"/>
  <c r="N22" i="4" s="1"/>
  <c r="H22" i="4"/>
  <c r="J22" i="4" s="1"/>
  <c r="D22" i="4"/>
  <c r="M21" i="4"/>
  <c r="N21" i="4" s="1"/>
  <c r="L21" i="4"/>
  <c r="D21" i="4"/>
  <c r="H21" i="4" s="1"/>
  <c r="J21" i="4" s="1"/>
  <c r="L20" i="4"/>
  <c r="M20" i="4" s="1"/>
  <c r="N20" i="4" s="1"/>
  <c r="H20" i="4"/>
  <c r="J20" i="4" s="1"/>
  <c r="D20" i="4"/>
  <c r="M19" i="4"/>
  <c r="N19" i="4" s="1"/>
  <c r="L19" i="4"/>
  <c r="D19" i="4"/>
  <c r="H19" i="4" s="1"/>
  <c r="J19" i="4" s="1"/>
  <c r="L18" i="4"/>
  <c r="M18" i="4" s="1"/>
  <c r="N18" i="4" s="1"/>
  <c r="H18" i="4"/>
  <c r="J18" i="4" s="1"/>
  <c r="D18" i="4"/>
  <c r="M17" i="4"/>
  <c r="N17" i="4" s="1"/>
  <c r="L17" i="4"/>
  <c r="J17" i="4"/>
  <c r="H17" i="4"/>
  <c r="D17" i="4"/>
  <c r="N16" i="4"/>
  <c r="L16" i="4"/>
  <c r="M16" i="4" s="1"/>
  <c r="D16" i="4"/>
  <c r="H16" i="4" s="1"/>
  <c r="J16" i="4" s="1"/>
  <c r="U15" i="4"/>
  <c r="T15" i="4"/>
  <c r="R15" i="4"/>
  <c r="N15" i="4"/>
  <c r="L15" i="4"/>
  <c r="O14" i="4"/>
  <c r="L14" i="4"/>
  <c r="M14" i="4" s="1"/>
  <c r="N14" i="4" s="1"/>
  <c r="H14" i="4"/>
  <c r="J14" i="4" s="1"/>
  <c r="D14" i="4"/>
  <c r="L13" i="4"/>
  <c r="M13" i="4" s="1"/>
  <c r="N13" i="4" s="1"/>
  <c r="H13" i="4"/>
  <c r="J13" i="4" s="1"/>
  <c r="D13" i="4"/>
  <c r="L12" i="4"/>
  <c r="M12" i="4" s="1"/>
  <c r="N12" i="4" s="1"/>
  <c r="H12" i="4"/>
  <c r="J12" i="4" s="1"/>
  <c r="D12" i="4"/>
  <c r="L11" i="4"/>
  <c r="M11" i="4" s="1"/>
  <c r="N11" i="4" s="1"/>
  <c r="D11" i="4"/>
  <c r="H11" i="4" s="1"/>
  <c r="J11" i="4" s="1"/>
  <c r="L10" i="4"/>
  <c r="M10" i="4" s="1"/>
  <c r="N10" i="4" s="1"/>
  <c r="D10" i="4"/>
  <c r="H10" i="4" s="1"/>
  <c r="J10" i="4" s="1"/>
  <c r="N9" i="4"/>
  <c r="O9" i="4" s="1"/>
  <c r="M9" i="4"/>
  <c r="L9" i="4"/>
  <c r="D9" i="4"/>
  <c r="H9" i="4" s="1"/>
  <c r="J9" i="4" s="1"/>
  <c r="N8" i="4"/>
  <c r="O8" i="4" s="1"/>
  <c r="L8" i="4"/>
  <c r="M8" i="4" s="1"/>
  <c r="J8" i="4"/>
  <c r="D8" i="4"/>
  <c r="H8" i="4" s="1"/>
  <c r="M7" i="4"/>
  <c r="N7" i="4" s="1"/>
  <c r="O7" i="4" s="1"/>
  <c r="L7" i="4"/>
  <c r="J7" i="4"/>
  <c r="D7" i="4"/>
  <c r="H7" i="4" s="1"/>
  <c r="M6" i="4"/>
  <c r="N6" i="4" s="1"/>
  <c r="L6" i="4"/>
  <c r="J6" i="4"/>
  <c r="H6" i="4"/>
  <c r="D6" i="4"/>
  <c r="O5" i="4"/>
  <c r="M5" i="4"/>
  <c r="N5" i="4" s="1"/>
  <c r="L5" i="4"/>
  <c r="D5" i="4"/>
  <c r="H5" i="4" s="1"/>
  <c r="J5" i="4" s="1"/>
  <c r="L4" i="4"/>
  <c r="M4" i="4" s="1"/>
  <c r="N4" i="4" s="1"/>
  <c r="H4" i="4"/>
  <c r="J4" i="4" s="1"/>
  <c r="D4" i="4"/>
  <c r="M3" i="4"/>
  <c r="N3" i="4" s="1"/>
  <c r="P3" i="4" s="1"/>
  <c r="L3" i="4"/>
  <c r="H3" i="4"/>
  <c r="J3" i="4" s="1"/>
  <c r="D3" i="4"/>
  <c r="L250" i="3"/>
  <c r="M250" i="3" s="1"/>
  <c r="N250" i="3" s="1"/>
  <c r="H250" i="3"/>
  <c r="J250" i="3" s="1"/>
  <c r="L249" i="3"/>
  <c r="M249" i="3" s="1"/>
  <c r="N249" i="3" s="1"/>
  <c r="H249" i="3"/>
  <c r="J249" i="3" s="1"/>
  <c r="L248" i="3"/>
  <c r="M248" i="3" s="1"/>
  <c r="N248" i="3" s="1"/>
  <c r="H248" i="3"/>
  <c r="J248" i="3" s="1"/>
  <c r="L247" i="3"/>
  <c r="M247" i="3" s="1"/>
  <c r="N247" i="3" s="1"/>
  <c r="H247" i="3"/>
  <c r="J247" i="3" s="1"/>
  <c r="L246" i="3"/>
  <c r="M246" i="3" s="1"/>
  <c r="N246" i="3" s="1"/>
  <c r="H246" i="3"/>
  <c r="J246" i="3" s="1"/>
  <c r="L245" i="3"/>
  <c r="M245" i="3" s="1"/>
  <c r="N245" i="3" s="1"/>
  <c r="H245" i="3"/>
  <c r="J245" i="3" s="1"/>
  <c r="L244" i="3"/>
  <c r="M244" i="3" s="1"/>
  <c r="N244" i="3" s="1"/>
  <c r="H244" i="3"/>
  <c r="J244" i="3" s="1"/>
  <c r="L243" i="3"/>
  <c r="M243" i="3" s="1"/>
  <c r="N243" i="3" s="1"/>
  <c r="H243" i="3"/>
  <c r="J243" i="3" s="1"/>
  <c r="L242" i="3"/>
  <c r="M242" i="3" s="1"/>
  <c r="N242" i="3" s="1"/>
  <c r="H242" i="3"/>
  <c r="J242" i="3" s="1"/>
  <c r="L241" i="3"/>
  <c r="M241" i="3" s="1"/>
  <c r="N241" i="3" s="1"/>
  <c r="H241" i="3"/>
  <c r="J241" i="3" s="1"/>
  <c r="L240" i="3"/>
  <c r="M240" i="3" s="1"/>
  <c r="N240" i="3" s="1"/>
  <c r="H240" i="3"/>
  <c r="J240" i="3" s="1"/>
  <c r="L239" i="3"/>
  <c r="M239" i="3" s="1"/>
  <c r="N239" i="3" s="1"/>
  <c r="H239" i="3"/>
  <c r="J239" i="3" s="1"/>
  <c r="L238" i="3"/>
  <c r="M238" i="3" s="1"/>
  <c r="N238" i="3" s="1"/>
  <c r="O238" i="3" s="1"/>
  <c r="H238" i="3"/>
  <c r="J238" i="3" s="1"/>
  <c r="L237" i="3"/>
  <c r="M237" i="3" s="1"/>
  <c r="N237" i="3" s="1"/>
  <c r="H237" i="3"/>
  <c r="J237" i="3" s="1"/>
  <c r="L236" i="3"/>
  <c r="M236" i="3" s="1"/>
  <c r="N236" i="3" s="1"/>
  <c r="H236" i="3"/>
  <c r="J236" i="3" s="1"/>
  <c r="L235" i="3"/>
  <c r="M235" i="3" s="1"/>
  <c r="N235" i="3" s="1"/>
  <c r="H235" i="3"/>
  <c r="J235" i="3" s="1"/>
  <c r="L234" i="3"/>
  <c r="M234" i="3" s="1"/>
  <c r="N234" i="3" s="1"/>
  <c r="H234" i="3"/>
  <c r="J234" i="3" s="1"/>
  <c r="L233" i="3"/>
  <c r="M233" i="3" s="1"/>
  <c r="N233" i="3" s="1"/>
  <c r="H233" i="3"/>
  <c r="J233" i="3" s="1"/>
  <c r="L232" i="3"/>
  <c r="M232" i="3" s="1"/>
  <c r="N232" i="3" s="1"/>
  <c r="H232" i="3"/>
  <c r="J232" i="3" s="1"/>
  <c r="L231" i="3"/>
  <c r="M231" i="3" s="1"/>
  <c r="N231" i="3" s="1"/>
  <c r="H231" i="3"/>
  <c r="J231" i="3" s="1"/>
  <c r="L230" i="3"/>
  <c r="M230" i="3" s="1"/>
  <c r="N230" i="3" s="1"/>
  <c r="H230" i="3"/>
  <c r="J230" i="3" s="1"/>
  <c r="L229" i="3"/>
  <c r="M229" i="3" s="1"/>
  <c r="N229" i="3" s="1"/>
  <c r="H229" i="3"/>
  <c r="J229" i="3" s="1"/>
  <c r="L228" i="3"/>
  <c r="M228" i="3" s="1"/>
  <c r="N228" i="3" s="1"/>
  <c r="H228" i="3"/>
  <c r="J228" i="3" s="1"/>
  <c r="L227" i="3"/>
  <c r="M227" i="3" s="1"/>
  <c r="N227" i="3" s="1"/>
  <c r="H227" i="3"/>
  <c r="J227" i="3" s="1"/>
  <c r="N226" i="3"/>
  <c r="L226" i="3"/>
  <c r="M226" i="3" s="1"/>
  <c r="H226" i="3"/>
  <c r="J226" i="3" s="1"/>
  <c r="T225" i="3"/>
  <c r="U225" i="3" s="1"/>
  <c r="R225" i="3"/>
  <c r="N225" i="3"/>
  <c r="L225" i="3"/>
  <c r="H225" i="3"/>
  <c r="T224" i="3"/>
  <c r="U224" i="3" s="1"/>
  <c r="R224" i="3"/>
  <c r="N224" i="3"/>
  <c r="L224" i="3"/>
  <c r="H224" i="3"/>
  <c r="T223" i="3"/>
  <c r="U223" i="3" s="1"/>
  <c r="R223" i="3"/>
  <c r="N223" i="3"/>
  <c r="L223" i="3"/>
  <c r="H223" i="3"/>
  <c r="N222" i="3"/>
  <c r="L222" i="3"/>
  <c r="M222" i="3" s="1"/>
  <c r="H222" i="3"/>
  <c r="J222" i="3" s="1"/>
  <c r="D222" i="3"/>
  <c r="M221" i="3"/>
  <c r="N221" i="3" s="1"/>
  <c r="L221" i="3"/>
  <c r="D221" i="3"/>
  <c r="H221" i="3" s="1"/>
  <c r="J221" i="3" s="1"/>
  <c r="L220" i="3"/>
  <c r="M220" i="3" s="1"/>
  <c r="N220" i="3" s="1"/>
  <c r="O220" i="3" s="1"/>
  <c r="H220" i="3"/>
  <c r="J220" i="3" s="1"/>
  <c r="D220" i="3"/>
  <c r="M219" i="3"/>
  <c r="N219" i="3" s="1"/>
  <c r="L219" i="3"/>
  <c r="D219" i="3"/>
  <c r="H219" i="3" s="1"/>
  <c r="J219" i="3" s="1"/>
  <c r="L218" i="3"/>
  <c r="M218" i="3" s="1"/>
  <c r="N218" i="3" s="1"/>
  <c r="H218" i="3"/>
  <c r="J218" i="3" s="1"/>
  <c r="D218" i="3"/>
  <c r="M217" i="3"/>
  <c r="N217" i="3" s="1"/>
  <c r="L217" i="3"/>
  <c r="D217" i="3"/>
  <c r="H217" i="3" s="1"/>
  <c r="J217" i="3" s="1"/>
  <c r="L216" i="3"/>
  <c r="M216" i="3" s="1"/>
  <c r="N216" i="3" s="1"/>
  <c r="H216" i="3"/>
  <c r="J216" i="3" s="1"/>
  <c r="D216" i="3"/>
  <c r="M215" i="3"/>
  <c r="N215" i="3" s="1"/>
  <c r="L215" i="3"/>
  <c r="D215" i="3"/>
  <c r="H215" i="3" s="1"/>
  <c r="J215" i="3" s="1"/>
  <c r="L214" i="3"/>
  <c r="M214" i="3" s="1"/>
  <c r="N214" i="3" s="1"/>
  <c r="H214" i="3"/>
  <c r="J214" i="3" s="1"/>
  <c r="D214" i="3"/>
  <c r="M213" i="3"/>
  <c r="N213" i="3" s="1"/>
  <c r="L213" i="3"/>
  <c r="D213" i="3"/>
  <c r="H213" i="3" s="1"/>
  <c r="J213" i="3" s="1"/>
  <c r="L212" i="3"/>
  <c r="M212" i="3" s="1"/>
  <c r="N212" i="3" s="1"/>
  <c r="H212" i="3"/>
  <c r="J212" i="3" s="1"/>
  <c r="D212" i="3"/>
  <c r="M211" i="3"/>
  <c r="N211" i="3" s="1"/>
  <c r="L211" i="3"/>
  <c r="D211" i="3"/>
  <c r="H211" i="3" s="1"/>
  <c r="J211" i="3" s="1"/>
  <c r="L210" i="3"/>
  <c r="M210" i="3" s="1"/>
  <c r="N210" i="3" s="1"/>
  <c r="O210" i="3" s="1"/>
  <c r="H210" i="3"/>
  <c r="J210" i="3" s="1"/>
  <c r="L209" i="3"/>
  <c r="M209" i="3" s="1"/>
  <c r="N209" i="3" s="1"/>
  <c r="H209" i="3"/>
  <c r="J209" i="3" s="1"/>
  <c r="D209" i="3"/>
  <c r="M208" i="3"/>
  <c r="N208" i="3" s="1"/>
  <c r="L208" i="3"/>
  <c r="D208" i="3"/>
  <c r="H208" i="3" s="1"/>
  <c r="J208" i="3" s="1"/>
  <c r="L207" i="3"/>
  <c r="M207" i="3" s="1"/>
  <c r="N207" i="3" s="1"/>
  <c r="H207" i="3"/>
  <c r="J207" i="3" s="1"/>
  <c r="D207" i="3"/>
  <c r="M206" i="3"/>
  <c r="N206" i="3" s="1"/>
  <c r="L206" i="3"/>
  <c r="D206" i="3"/>
  <c r="H206" i="3" s="1"/>
  <c r="J206" i="3" s="1"/>
  <c r="L205" i="3"/>
  <c r="M205" i="3" s="1"/>
  <c r="N205" i="3" s="1"/>
  <c r="O205" i="3" s="1"/>
  <c r="H205" i="3"/>
  <c r="J205" i="3" s="1"/>
  <c r="D205" i="3"/>
  <c r="M204" i="3"/>
  <c r="N204" i="3" s="1"/>
  <c r="L204" i="3"/>
  <c r="D204" i="3"/>
  <c r="H204" i="3" s="1"/>
  <c r="J204" i="3" s="1"/>
  <c r="L203" i="3"/>
  <c r="M203" i="3" s="1"/>
  <c r="N203" i="3" s="1"/>
  <c r="H203" i="3"/>
  <c r="J203" i="3" s="1"/>
  <c r="D203" i="3"/>
  <c r="O202" i="3"/>
  <c r="M202" i="3"/>
  <c r="N202" i="3" s="1"/>
  <c r="L202" i="3"/>
  <c r="D202" i="3"/>
  <c r="H202" i="3" s="1"/>
  <c r="J202" i="3" s="1"/>
  <c r="L201" i="3"/>
  <c r="M201" i="3" s="1"/>
  <c r="N201" i="3" s="1"/>
  <c r="H201" i="3"/>
  <c r="J201" i="3" s="1"/>
  <c r="D201" i="3"/>
  <c r="M200" i="3"/>
  <c r="N200" i="3" s="1"/>
  <c r="L200" i="3"/>
  <c r="D200" i="3"/>
  <c r="H200" i="3" s="1"/>
  <c r="J200" i="3" s="1"/>
  <c r="N199" i="3"/>
  <c r="L199" i="3"/>
  <c r="M199" i="3" s="1"/>
  <c r="H199" i="3"/>
  <c r="J199" i="3" s="1"/>
  <c r="D199" i="3"/>
  <c r="Q198" i="3"/>
  <c r="O198" i="3"/>
  <c r="M198" i="3"/>
  <c r="N198" i="3" s="1"/>
  <c r="P198" i="3" s="1"/>
  <c r="L198" i="3"/>
  <c r="D198" i="3"/>
  <c r="H198" i="3" s="1"/>
  <c r="J198" i="3" s="1"/>
  <c r="L197" i="3"/>
  <c r="M197" i="3" s="1"/>
  <c r="N197" i="3" s="1"/>
  <c r="O197" i="3" s="1"/>
  <c r="H197" i="3"/>
  <c r="J197" i="3" s="1"/>
  <c r="R197" i="3" s="1"/>
  <c r="S197" i="3" s="1"/>
  <c r="T196" i="3"/>
  <c r="U196" i="3" s="1"/>
  <c r="R196" i="3"/>
  <c r="S196" i="3" s="1"/>
  <c r="L196" i="3"/>
  <c r="M196" i="3" s="1"/>
  <c r="N196" i="3" s="1"/>
  <c r="O196" i="3" s="1"/>
  <c r="H196" i="3"/>
  <c r="J196" i="3" s="1"/>
  <c r="T195" i="3"/>
  <c r="U195" i="3" s="1"/>
  <c r="N195" i="3"/>
  <c r="O195" i="3" s="1"/>
  <c r="L195" i="3"/>
  <c r="M195" i="3" s="1"/>
  <c r="H195" i="3"/>
  <c r="J195" i="3" s="1"/>
  <c r="R195" i="3" s="1"/>
  <c r="S195" i="3" s="1"/>
  <c r="L194" i="3"/>
  <c r="M194" i="3" s="1"/>
  <c r="N194" i="3" s="1"/>
  <c r="H194" i="3"/>
  <c r="J194" i="3" s="1"/>
  <c r="D194" i="3"/>
  <c r="M193" i="3"/>
  <c r="N193" i="3" s="1"/>
  <c r="L193" i="3"/>
  <c r="D193" i="3"/>
  <c r="H193" i="3" s="1"/>
  <c r="J193" i="3" s="1"/>
  <c r="L192" i="3"/>
  <c r="M192" i="3" s="1"/>
  <c r="N192" i="3" s="1"/>
  <c r="O192" i="3" s="1"/>
  <c r="H192" i="3"/>
  <c r="J192" i="3" s="1"/>
  <c r="D192" i="3"/>
  <c r="L191" i="3"/>
  <c r="M191" i="3" s="1"/>
  <c r="N191" i="3" s="1"/>
  <c r="D191" i="3"/>
  <c r="H191" i="3" s="1"/>
  <c r="J191" i="3" s="1"/>
  <c r="M190" i="3"/>
  <c r="N190" i="3" s="1"/>
  <c r="L190" i="3"/>
  <c r="H190" i="3"/>
  <c r="J190" i="3" s="1"/>
  <c r="D190" i="3"/>
  <c r="M189" i="3"/>
  <c r="N189" i="3" s="1"/>
  <c r="L189" i="3"/>
  <c r="D189" i="3"/>
  <c r="H189" i="3" s="1"/>
  <c r="J189" i="3" s="1"/>
  <c r="L188" i="3"/>
  <c r="M188" i="3" s="1"/>
  <c r="N188" i="3" s="1"/>
  <c r="H188" i="3"/>
  <c r="J188" i="3" s="1"/>
  <c r="D188" i="3"/>
  <c r="M187" i="3"/>
  <c r="N187" i="3" s="1"/>
  <c r="O187" i="3" s="1"/>
  <c r="L187" i="3"/>
  <c r="D187" i="3"/>
  <c r="H187" i="3" s="1"/>
  <c r="J187" i="3" s="1"/>
  <c r="L186" i="3"/>
  <c r="M186" i="3" s="1"/>
  <c r="N186" i="3" s="1"/>
  <c r="J186" i="3"/>
  <c r="H186" i="3"/>
  <c r="D186" i="3"/>
  <c r="L185" i="3"/>
  <c r="M185" i="3" s="1"/>
  <c r="N185" i="3" s="1"/>
  <c r="D185" i="3"/>
  <c r="H185" i="3" s="1"/>
  <c r="J185" i="3" s="1"/>
  <c r="M184" i="3"/>
  <c r="N184" i="3" s="1"/>
  <c r="L184" i="3"/>
  <c r="H184" i="3"/>
  <c r="J184" i="3" s="1"/>
  <c r="D184" i="3"/>
  <c r="N183" i="3"/>
  <c r="M183" i="3"/>
  <c r="L183" i="3"/>
  <c r="D183" i="3"/>
  <c r="H183" i="3" s="1"/>
  <c r="J183" i="3" s="1"/>
  <c r="T182" i="3"/>
  <c r="U182" i="3" s="1"/>
  <c r="R182" i="3"/>
  <c r="N182" i="3"/>
  <c r="L182" i="3"/>
  <c r="O181" i="3"/>
  <c r="M181" i="3"/>
  <c r="N181" i="3" s="1"/>
  <c r="L181" i="3"/>
  <c r="D181" i="3"/>
  <c r="H181" i="3" s="1"/>
  <c r="J181" i="3" s="1"/>
  <c r="L180" i="3"/>
  <c r="M180" i="3" s="1"/>
  <c r="N180" i="3" s="1"/>
  <c r="D180" i="3"/>
  <c r="H180" i="3" s="1"/>
  <c r="J180" i="3" s="1"/>
  <c r="M179" i="3"/>
  <c r="N179" i="3" s="1"/>
  <c r="O179" i="3" s="1"/>
  <c r="L179" i="3"/>
  <c r="H179" i="3"/>
  <c r="J179" i="3" s="1"/>
  <c r="D179" i="3"/>
  <c r="L178" i="3"/>
  <c r="M178" i="3" s="1"/>
  <c r="N178" i="3" s="1"/>
  <c r="O178" i="3" s="1"/>
  <c r="J178" i="3"/>
  <c r="H178" i="3"/>
  <c r="D178" i="3"/>
  <c r="L177" i="3"/>
  <c r="M177" i="3" s="1"/>
  <c r="N177" i="3" s="1"/>
  <c r="D177" i="3"/>
  <c r="H177" i="3" s="1"/>
  <c r="J177" i="3" s="1"/>
  <c r="M176" i="3"/>
  <c r="N176" i="3" s="1"/>
  <c r="L176" i="3"/>
  <c r="H176" i="3"/>
  <c r="J176" i="3" s="1"/>
  <c r="D176" i="3"/>
  <c r="O175" i="3"/>
  <c r="L175" i="3"/>
  <c r="M175" i="3" s="1"/>
  <c r="N175" i="3" s="1"/>
  <c r="D175" i="3"/>
  <c r="H175" i="3" s="1"/>
  <c r="J175" i="3" s="1"/>
  <c r="O174" i="3"/>
  <c r="L174" i="3"/>
  <c r="M174" i="3" s="1"/>
  <c r="N174" i="3" s="1"/>
  <c r="H174" i="3"/>
  <c r="J174" i="3" s="1"/>
  <c r="D174" i="3"/>
  <c r="L173" i="3"/>
  <c r="M173" i="3" s="1"/>
  <c r="N173" i="3" s="1"/>
  <c r="H173" i="3"/>
  <c r="J173" i="3" s="1"/>
  <c r="D173" i="3"/>
  <c r="N172" i="3"/>
  <c r="L172" i="3"/>
  <c r="M172" i="3" s="1"/>
  <c r="D172" i="3"/>
  <c r="H172" i="3" s="1"/>
  <c r="J172" i="3" s="1"/>
  <c r="M171" i="3"/>
  <c r="N171" i="3" s="1"/>
  <c r="L171" i="3"/>
  <c r="D171" i="3"/>
  <c r="H171" i="3" s="1"/>
  <c r="J171" i="3" s="1"/>
  <c r="P170" i="3"/>
  <c r="N170" i="3"/>
  <c r="O170" i="3" s="1"/>
  <c r="L170" i="3"/>
  <c r="M170" i="3" s="1"/>
  <c r="D170" i="3"/>
  <c r="H170" i="3" s="1"/>
  <c r="J170" i="3" s="1"/>
  <c r="U169" i="3"/>
  <c r="T169" i="3"/>
  <c r="R169" i="3"/>
  <c r="N169" i="3"/>
  <c r="L169" i="3"/>
  <c r="T168" i="3"/>
  <c r="U168" i="3" s="1"/>
  <c r="R168" i="3"/>
  <c r="N168" i="3"/>
  <c r="L168" i="3"/>
  <c r="O167" i="3"/>
  <c r="M167" i="3"/>
  <c r="N167" i="3" s="1"/>
  <c r="L167" i="3"/>
  <c r="H167" i="3"/>
  <c r="J167" i="3" s="1"/>
  <c r="O166" i="3"/>
  <c r="M166" i="3"/>
  <c r="N166" i="3" s="1"/>
  <c r="L166" i="3"/>
  <c r="H166" i="3"/>
  <c r="J166" i="3" s="1"/>
  <c r="M165" i="3"/>
  <c r="N165" i="3" s="1"/>
  <c r="L165" i="3"/>
  <c r="H165" i="3"/>
  <c r="J165" i="3" s="1"/>
  <c r="O164" i="3"/>
  <c r="M164" i="3"/>
  <c r="N164" i="3" s="1"/>
  <c r="L164" i="3"/>
  <c r="H164" i="3"/>
  <c r="J164" i="3" s="1"/>
  <c r="M163" i="3"/>
  <c r="N163" i="3" s="1"/>
  <c r="L163" i="3"/>
  <c r="H163" i="3"/>
  <c r="J163" i="3" s="1"/>
  <c r="O162" i="3"/>
  <c r="M162" i="3"/>
  <c r="N162" i="3" s="1"/>
  <c r="L162" i="3"/>
  <c r="H162" i="3"/>
  <c r="J162" i="3" s="1"/>
  <c r="O161" i="3"/>
  <c r="M161" i="3"/>
  <c r="N161" i="3" s="1"/>
  <c r="L161" i="3"/>
  <c r="H161" i="3"/>
  <c r="J161" i="3" s="1"/>
  <c r="O160" i="3"/>
  <c r="M160" i="3"/>
  <c r="N160" i="3" s="1"/>
  <c r="L160" i="3"/>
  <c r="H160" i="3"/>
  <c r="J160" i="3" s="1"/>
  <c r="M159" i="3"/>
  <c r="N159" i="3" s="1"/>
  <c r="L159" i="3"/>
  <c r="H159" i="3"/>
  <c r="J159" i="3" s="1"/>
  <c r="O158" i="3"/>
  <c r="M158" i="3"/>
  <c r="N158" i="3" s="1"/>
  <c r="L158" i="3"/>
  <c r="H158" i="3"/>
  <c r="J158" i="3" s="1"/>
  <c r="M157" i="3"/>
  <c r="N157" i="3" s="1"/>
  <c r="L157" i="3"/>
  <c r="H157" i="3"/>
  <c r="J157" i="3" s="1"/>
  <c r="O156" i="3"/>
  <c r="M156" i="3"/>
  <c r="N156" i="3" s="1"/>
  <c r="P156" i="3" s="1"/>
  <c r="Q156" i="3" s="1"/>
  <c r="L156" i="3"/>
  <c r="H156" i="3"/>
  <c r="J156" i="3" s="1"/>
  <c r="M155" i="3"/>
  <c r="N155" i="3" s="1"/>
  <c r="O155" i="3" s="1"/>
  <c r="L155" i="3"/>
  <c r="H155" i="3"/>
  <c r="J155" i="3" s="1"/>
  <c r="M154" i="3"/>
  <c r="N154" i="3" s="1"/>
  <c r="L154" i="3"/>
  <c r="H154" i="3"/>
  <c r="J154" i="3" s="1"/>
  <c r="M153" i="3"/>
  <c r="N153" i="3" s="1"/>
  <c r="L153" i="3"/>
  <c r="J153" i="3"/>
  <c r="H153" i="3"/>
  <c r="M152" i="3"/>
  <c r="N152" i="3" s="1"/>
  <c r="L152" i="3"/>
  <c r="H152" i="3"/>
  <c r="J152" i="3" s="1"/>
  <c r="M151" i="3"/>
  <c r="N151" i="3" s="1"/>
  <c r="O151" i="3" s="1"/>
  <c r="L151" i="3"/>
  <c r="J151" i="3"/>
  <c r="H151" i="3"/>
  <c r="M150" i="3"/>
  <c r="N150" i="3" s="1"/>
  <c r="L150" i="3"/>
  <c r="H150" i="3"/>
  <c r="J150" i="3" s="1"/>
  <c r="M149" i="3"/>
  <c r="N149" i="3" s="1"/>
  <c r="L149" i="3"/>
  <c r="J149" i="3"/>
  <c r="H149" i="3"/>
  <c r="M148" i="3"/>
  <c r="N148" i="3" s="1"/>
  <c r="L148" i="3"/>
  <c r="H148" i="3"/>
  <c r="J148" i="3" s="1"/>
  <c r="M147" i="3"/>
  <c r="N147" i="3" s="1"/>
  <c r="O147" i="3" s="1"/>
  <c r="L147" i="3"/>
  <c r="J147" i="3"/>
  <c r="H147" i="3"/>
  <c r="M146" i="3"/>
  <c r="N146" i="3" s="1"/>
  <c r="L146" i="3"/>
  <c r="H146" i="3"/>
  <c r="J146" i="3" s="1"/>
  <c r="M145" i="3"/>
  <c r="N145" i="3" s="1"/>
  <c r="L145" i="3"/>
  <c r="J145" i="3"/>
  <c r="H145" i="3"/>
  <c r="M144" i="3"/>
  <c r="N144" i="3" s="1"/>
  <c r="L144" i="3"/>
  <c r="H144" i="3"/>
  <c r="J144" i="3" s="1"/>
  <c r="N143" i="3"/>
  <c r="O143" i="3" s="1"/>
  <c r="M143" i="3"/>
  <c r="L143" i="3"/>
  <c r="J143" i="3"/>
  <c r="H143" i="3"/>
  <c r="T142" i="3"/>
  <c r="U142" i="3" s="1"/>
  <c r="R142" i="3"/>
  <c r="N142" i="3"/>
  <c r="L142" i="3"/>
  <c r="H142" i="3"/>
  <c r="T141" i="3"/>
  <c r="U141" i="3" s="1"/>
  <c r="R141" i="3"/>
  <c r="N141" i="3"/>
  <c r="L141" i="3"/>
  <c r="H141" i="3"/>
  <c r="T140" i="3"/>
  <c r="U140" i="3" s="1"/>
  <c r="R140" i="3"/>
  <c r="N140" i="3"/>
  <c r="L140" i="3"/>
  <c r="H140" i="3"/>
  <c r="M139" i="3"/>
  <c r="N139" i="3" s="1"/>
  <c r="L139" i="3"/>
  <c r="J139" i="3"/>
  <c r="H139" i="3"/>
  <c r="D139" i="3"/>
  <c r="N138" i="3"/>
  <c r="L138" i="3"/>
  <c r="M138" i="3" s="1"/>
  <c r="D138" i="3"/>
  <c r="H138" i="3" s="1"/>
  <c r="J138" i="3" s="1"/>
  <c r="M137" i="3"/>
  <c r="N137" i="3" s="1"/>
  <c r="O137" i="3" s="1"/>
  <c r="L137" i="3"/>
  <c r="D137" i="3"/>
  <c r="H137" i="3" s="1"/>
  <c r="J137" i="3" s="1"/>
  <c r="N136" i="3"/>
  <c r="M136" i="3"/>
  <c r="L136" i="3"/>
  <c r="H136" i="3"/>
  <c r="J136" i="3" s="1"/>
  <c r="D136" i="3"/>
  <c r="O135" i="3"/>
  <c r="L135" i="3"/>
  <c r="M135" i="3" s="1"/>
  <c r="N135" i="3" s="1"/>
  <c r="D135" i="3"/>
  <c r="H135" i="3" s="1"/>
  <c r="J135" i="3" s="1"/>
  <c r="L134" i="3"/>
  <c r="M134" i="3" s="1"/>
  <c r="N134" i="3" s="1"/>
  <c r="O134" i="3" s="1"/>
  <c r="H134" i="3"/>
  <c r="J134" i="3" s="1"/>
  <c r="D134" i="3"/>
  <c r="M133" i="3"/>
  <c r="N133" i="3" s="1"/>
  <c r="L133" i="3"/>
  <c r="J133" i="3"/>
  <c r="H133" i="3"/>
  <c r="D133" i="3"/>
  <c r="L132" i="3"/>
  <c r="M132" i="3" s="1"/>
  <c r="N132" i="3" s="1"/>
  <c r="D132" i="3"/>
  <c r="H132" i="3" s="1"/>
  <c r="J132" i="3" s="1"/>
  <c r="O131" i="3"/>
  <c r="M131" i="3"/>
  <c r="N131" i="3" s="1"/>
  <c r="L131" i="3"/>
  <c r="H131" i="3"/>
  <c r="J131" i="3" s="1"/>
  <c r="D131" i="3"/>
  <c r="O130" i="3"/>
  <c r="N130" i="3"/>
  <c r="M130" i="3"/>
  <c r="L130" i="3"/>
  <c r="H130" i="3"/>
  <c r="J130" i="3" s="1"/>
  <c r="D130" i="3"/>
  <c r="L129" i="3"/>
  <c r="M129" i="3" s="1"/>
  <c r="N129" i="3" s="1"/>
  <c r="D129" i="3"/>
  <c r="H129" i="3" s="1"/>
  <c r="J129" i="3" s="1"/>
  <c r="U128" i="3"/>
  <c r="R128" i="3"/>
  <c r="S128" i="3" s="1"/>
  <c r="Q128" i="3"/>
  <c r="M128" i="3"/>
  <c r="N128" i="3" s="1"/>
  <c r="P128" i="3" s="1"/>
  <c r="L128" i="3"/>
  <c r="D128" i="3"/>
  <c r="H128" i="3" s="1"/>
  <c r="J128" i="3" s="1"/>
  <c r="T128" i="3" s="1"/>
  <c r="O127" i="3"/>
  <c r="N127" i="3"/>
  <c r="L127" i="3"/>
  <c r="M127" i="3" s="1"/>
  <c r="J127" i="3"/>
  <c r="H127" i="3"/>
  <c r="O126" i="3"/>
  <c r="N126" i="3"/>
  <c r="L126" i="3"/>
  <c r="M126" i="3" s="1"/>
  <c r="D126" i="3"/>
  <c r="H126" i="3" s="1"/>
  <c r="J126" i="3" s="1"/>
  <c r="L125" i="3"/>
  <c r="M125" i="3" s="1"/>
  <c r="N125" i="3" s="1"/>
  <c r="J125" i="3"/>
  <c r="H125" i="3"/>
  <c r="D125" i="3"/>
  <c r="M124" i="3"/>
  <c r="N124" i="3" s="1"/>
  <c r="L124" i="3"/>
  <c r="H124" i="3"/>
  <c r="J124" i="3" s="1"/>
  <c r="D124" i="3"/>
  <c r="L123" i="3"/>
  <c r="M123" i="3" s="1"/>
  <c r="N123" i="3" s="1"/>
  <c r="J123" i="3"/>
  <c r="D123" i="3"/>
  <c r="H123" i="3" s="1"/>
  <c r="O122" i="3"/>
  <c r="M122" i="3"/>
  <c r="N122" i="3" s="1"/>
  <c r="L122" i="3"/>
  <c r="D122" i="3"/>
  <c r="H122" i="3" s="1"/>
  <c r="J122" i="3" s="1"/>
  <c r="N121" i="3"/>
  <c r="O121" i="3" s="1"/>
  <c r="M121" i="3"/>
  <c r="L121" i="3"/>
  <c r="D121" i="3"/>
  <c r="H121" i="3" s="1"/>
  <c r="J121" i="3" s="1"/>
  <c r="L120" i="3"/>
  <c r="M120" i="3" s="1"/>
  <c r="N120" i="3" s="1"/>
  <c r="D120" i="3"/>
  <c r="H120" i="3" s="1"/>
  <c r="J120" i="3" s="1"/>
  <c r="M119" i="3"/>
  <c r="N119" i="3" s="1"/>
  <c r="O119" i="3" s="1"/>
  <c r="L119" i="3"/>
  <c r="H119" i="3"/>
  <c r="J119" i="3" s="1"/>
  <c r="D119" i="3"/>
  <c r="N118" i="3"/>
  <c r="O118" i="3" s="1"/>
  <c r="M118" i="3"/>
  <c r="L118" i="3"/>
  <c r="J118" i="3"/>
  <c r="H118" i="3"/>
  <c r="D118" i="3"/>
  <c r="M117" i="3"/>
  <c r="N117" i="3" s="1"/>
  <c r="L117" i="3"/>
  <c r="D117" i="3"/>
  <c r="H117" i="3" s="1"/>
  <c r="J117" i="3" s="1"/>
  <c r="L116" i="3"/>
  <c r="M116" i="3" s="1"/>
  <c r="N116" i="3" s="1"/>
  <c r="D116" i="3"/>
  <c r="H116" i="3" s="1"/>
  <c r="J116" i="3" s="1"/>
  <c r="M115" i="3"/>
  <c r="N115" i="3" s="1"/>
  <c r="P115" i="3" s="1"/>
  <c r="L115" i="3"/>
  <c r="H115" i="3"/>
  <c r="J115" i="3" s="1"/>
  <c r="D115" i="3"/>
  <c r="T114" i="3"/>
  <c r="U114" i="3" s="1"/>
  <c r="R114" i="3"/>
  <c r="S114" i="3" s="1"/>
  <c r="L114" i="3"/>
  <c r="M114" i="3" s="1"/>
  <c r="N114" i="3" s="1"/>
  <c r="O114" i="3" s="1"/>
  <c r="H114" i="3"/>
  <c r="J114" i="3" s="1"/>
  <c r="R113" i="3"/>
  <c r="S113" i="3" s="1"/>
  <c r="M113" i="3"/>
  <c r="N113" i="3" s="1"/>
  <c r="O113" i="3" s="1"/>
  <c r="L113" i="3"/>
  <c r="H113" i="3"/>
  <c r="J113" i="3" s="1"/>
  <c r="T113" i="3" s="1"/>
  <c r="U113" i="3" s="1"/>
  <c r="R112" i="3"/>
  <c r="S112" i="3" s="1"/>
  <c r="M112" i="3"/>
  <c r="N112" i="3" s="1"/>
  <c r="O112" i="3" s="1"/>
  <c r="L112" i="3"/>
  <c r="J112" i="3"/>
  <c r="T112" i="3" s="1"/>
  <c r="U112" i="3" s="1"/>
  <c r="H112" i="3"/>
  <c r="N111" i="3"/>
  <c r="M111" i="3"/>
  <c r="L111" i="3"/>
  <c r="J111" i="3"/>
  <c r="H111" i="3"/>
  <c r="D111" i="3"/>
  <c r="M110" i="3"/>
  <c r="N110" i="3" s="1"/>
  <c r="L110" i="3"/>
  <c r="D110" i="3"/>
  <c r="H110" i="3" s="1"/>
  <c r="J110" i="3" s="1"/>
  <c r="M109" i="3"/>
  <c r="N109" i="3" s="1"/>
  <c r="L109" i="3"/>
  <c r="H109" i="3"/>
  <c r="J109" i="3" s="1"/>
  <c r="D109" i="3"/>
  <c r="N108" i="3"/>
  <c r="O108" i="3" s="1"/>
  <c r="M108" i="3"/>
  <c r="L108" i="3"/>
  <c r="D108" i="3"/>
  <c r="H108" i="3" s="1"/>
  <c r="J108" i="3" s="1"/>
  <c r="O107" i="3"/>
  <c r="N107" i="3"/>
  <c r="L107" i="3"/>
  <c r="M107" i="3" s="1"/>
  <c r="D107" i="3"/>
  <c r="H107" i="3" s="1"/>
  <c r="J107" i="3" s="1"/>
  <c r="M106" i="3"/>
  <c r="N106" i="3" s="1"/>
  <c r="L106" i="3"/>
  <c r="D106" i="3"/>
  <c r="H106" i="3" s="1"/>
  <c r="J106" i="3" s="1"/>
  <c r="N105" i="3"/>
  <c r="O105" i="3" s="1"/>
  <c r="L105" i="3"/>
  <c r="M105" i="3" s="1"/>
  <c r="H105" i="3"/>
  <c r="J105" i="3" s="1"/>
  <c r="D105" i="3"/>
  <c r="O104" i="3"/>
  <c r="L104" i="3"/>
  <c r="M104" i="3" s="1"/>
  <c r="N104" i="3" s="1"/>
  <c r="J104" i="3"/>
  <c r="D104" i="3"/>
  <c r="H104" i="3" s="1"/>
  <c r="L103" i="3"/>
  <c r="M103" i="3" s="1"/>
  <c r="N103" i="3" s="1"/>
  <c r="H103" i="3"/>
  <c r="J103" i="3" s="1"/>
  <c r="D103" i="3"/>
  <c r="N102" i="3"/>
  <c r="M102" i="3"/>
  <c r="L102" i="3"/>
  <c r="J102" i="3"/>
  <c r="D102" i="3"/>
  <c r="H102" i="3" s="1"/>
  <c r="L101" i="3"/>
  <c r="M101" i="3" s="1"/>
  <c r="N101" i="3" s="1"/>
  <c r="D101" i="3"/>
  <c r="H101" i="3" s="1"/>
  <c r="J101" i="3" s="1"/>
  <c r="L100" i="3"/>
  <c r="M100" i="3" s="1"/>
  <c r="N100" i="3" s="1"/>
  <c r="D100" i="3"/>
  <c r="H100" i="3" s="1"/>
  <c r="J100" i="3" s="1"/>
  <c r="T99" i="3"/>
  <c r="U99" i="3" s="1"/>
  <c r="R99" i="3"/>
  <c r="N99" i="3"/>
  <c r="L99" i="3"/>
  <c r="O98" i="3"/>
  <c r="M98" i="3"/>
  <c r="N98" i="3" s="1"/>
  <c r="L98" i="3"/>
  <c r="H98" i="3"/>
  <c r="J98" i="3" s="1"/>
  <c r="D98" i="3"/>
  <c r="L97" i="3"/>
  <c r="M97" i="3" s="1"/>
  <c r="N97" i="3" s="1"/>
  <c r="H97" i="3"/>
  <c r="J97" i="3" s="1"/>
  <c r="D97" i="3"/>
  <c r="O96" i="3"/>
  <c r="L96" i="3"/>
  <c r="M96" i="3" s="1"/>
  <c r="N96" i="3" s="1"/>
  <c r="D96" i="3"/>
  <c r="H96" i="3" s="1"/>
  <c r="J96" i="3" s="1"/>
  <c r="M95" i="3"/>
  <c r="N95" i="3" s="1"/>
  <c r="L95" i="3"/>
  <c r="H95" i="3"/>
  <c r="J95" i="3" s="1"/>
  <c r="D95" i="3"/>
  <c r="N94" i="3"/>
  <c r="M94" i="3"/>
  <c r="L94" i="3"/>
  <c r="D94" i="3"/>
  <c r="H94" i="3" s="1"/>
  <c r="J94" i="3" s="1"/>
  <c r="L93" i="3"/>
  <c r="M93" i="3" s="1"/>
  <c r="N93" i="3" s="1"/>
  <c r="D93" i="3"/>
  <c r="H93" i="3" s="1"/>
  <c r="J93" i="3" s="1"/>
  <c r="M92" i="3"/>
  <c r="N92" i="3" s="1"/>
  <c r="O92" i="3" s="1"/>
  <c r="L92" i="3"/>
  <c r="J92" i="3"/>
  <c r="H92" i="3"/>
  <c r="D92" i="3"/>
  <c r="N91" i="3"/>
  <c r="L91" i="3"/>
  <c r="M91" i="3" s="1"/>
  <c r="J91" i="3"/>
  <c r="H91" i="3"/>
  <c r="D91" i="3"/>
  <c r="N90" i="3"/>
  <c r="M90" i="3"/>
  <c r="L90" i="3"/>
  <c r="D90" i="3"/>
  <c r="H90" i="3" s="1"/>
  <c r="J90" i="3" s="1"/>
  <c r="M89" i="3"/>
  <c r="N89" i="3" s="1"/>
  <c r="O89" i="3" s="1"/>
  <c r="L89" i="3"/>
  <c r="D89" i="3"/>
  <c r="H89" i="3" s="1"/>
  <c r="J89" i="3" s="1"/>
  <c r="T88" i="3"/>
  <c r="P88" i="3"/>
  <c r="Q88" i="3" s="1"/>
  <c r="M88" i="3"/>
  <c r="N88" i="3" s="1"/>
  <c r="O88" i="3" s="1"/>
  <c r="L88" i="3"/>
  <c r="D88" i="3"/>
  <c r="H88" i="3" s="1"/>
  <c r="J88" i="3" s="1"/>
  <c r="N87" i="3"/>
  <c r="P87" i="3" s="1"/>
  <c r="Q87" i="3" s="1"/>
  <c r="L87" i="3"/>
  <c r="M87" i="3" s="1"/>
  <c r="H87" i="3"/>
  <c r="J87" i="3" s="1"/>
  <c r="D87" i="3"/>
  <c r="U86" i="3"/>
  <c r="T86" i="3"/>
  <c r="R86" i="3"/>
  <c r="N86" i="3"/>
  <c r="L86" i="3"/>
  <c r="T85" i="3"/>
  <c r="U85" i="3" s="1"/>
  <c r="R85" i="3"/>
  <c r="N85" i="3"/>
  <c r="L85" i="3"/>
  <c r="M84" i="3"/>
  <c r="N84" i="3" s="1"/>
  <c r="L84" i="3"/>
  <c r="J84" i="3"/>
  <c r="H84" i="3"/>
  <c r="O83" i="3"/>
  <c r="N83" i="3"/>
  <c r="M83" i="3"/>
  <c r="L83" i="3"/>
  <c r="J83" i="3"/>
  <c r="H83" i="3"/>
  <c r="M82" i="3"/>
  <c r="N82" i="3" s="1"/>
  <c r="O82" i="3" s="1"/>
  <c r="L82" i="3"/>
  <c r="J82" i="3"/>
  <c r="H82" i="3"/>
  <c r="M81" i="3"/>
  <c r="N81" i="3" s="1"/>
  <c r="L81" i="3"/>
  <c r="J81" i="3"/>
  <c r="H81" i="3"/>
  <c r="N80" i="3"/>
  <c r="M80" i="3"/>
  <c r="L80" i="3"/>
  <c r="J80" i="3"/>
  <c r="H80" i="3"/>
  <c r="M79" i="3"/>
  <c r="N79" i="3" s="1"/>
  <c r="L79" i="3"/>
  <c r="J79" i="3"/>
  <c r="H79" i="3"/>
  <c r="M78" i="3"/>
  <c r="N78" i="3" s="1"/>
  <c r="L78" i="3"/>
  <c r="J78" i="3"/>
  <c r="H78" i="3"/>
  <c r="O77" i="3"/>
  <c r="N77" i="3"/>
  <c r="M77" i="3"/>
  <c r="L77" i="3"/>
  <c r="J77" i="3"/>
  <c r="H77" i="3"/>
  <c r="M76" i="3"/>
  <c r="N76" i="3" s="1"/>
  <c r="L76" i="3"/>
  <c r="H76" i="3"/>
  <c r="J76" i="3" s="1"/>
  <c r="M75" i="3"/>
  <c r="N75" i="3" s="1"/>
  <c r="L75" i="3"/>
  <c r="J75" i="3"/>
  <c r="H75" i="3"/>
  <c r="L74" i="3"/>
  <c r="M74" i="3" s="1"/>
  <c r="N74" i="3" s="1"/>
  <c r="H74" i="3"/>
  <c r="J74" i="3" s="1"/>
  <c r="L73" i="3"/>
  <c r="M73" i="3" s="1"/>
  <c r="N73" i="3" s="1"/>
  <c r="H73" i="3"/>
  <c r="J73" i="3" s="1"/>
  <c r="T72" i="3"/>
  <c r="U72" i="3" s="1"/>
  <c r="S72" i="3"/>
  <c r="L72" i="3"/>
  <c r="M72" i="3" s="1"/>
  <c r="N72" i="3" s="1"/>
  <c r="O72" i="3" s="1"/>
  <c r="J72" i="3"/>
  <c r="R72" i="3" s="1"/>
  <c r="H72" i="3"/>
  <c r="N71" i="3"/>
  <c r="M71" i="3"/>
  <c r="L71" i="3"/>
  <c r="H71" i="3"/>
  <c r="J71" i="3" s="1"/>
  <c r="L70" i="3"/>
  <c r="M70" i="3" s="1"/>
  <c r="N70" i="3" s="1"/>
  <c r="J70" i="3"/>
  <c r="H70" i="3"/>
  <c r="L69" i="3"/>
  <c r="M69" i="3" s="1"/>
  <c r="N69" i="3" s="1"/>
  <c r="J69" i="3"/>
  <c r="H69" i="3"/>
  <c r="M68" i="3"/>
  <c r="N68" i="3" s="1"/>
  <c r="L68" i="3"/>
  <c r="J68" i="3"/>
  <c r="H68" i="3"/>
  <c r="L67" i="3"/>
  <c r="M67" i="3" s="1"/>
  <c r="N67" i="3" s="1"/>
  <c r="J67" i="3"/>
  <c r="H67" i="3"/>
  <c r="M66" i="3"/>
  <c r="N66" i="3" s="1"/>
  <c r="L66" i="3"/>
  <c r="H66" i="3"/>
  <c r="J66" i="3" s="1"/>
  <c r="M65" i="3"/>
  <c r="N65" i="3" s="1"/>
  <c r="L65" i="3"/>
  <c r="J65" i="3"/>
  <c r="H65" i="3"/>
  <c r="M64" i="3"/>
  <c r="N64" i="3" s="1"/>
  <c r="L64" i="3"/>
  <c r="H64" i="3"/>
  <c r="J64" i="3" s="1"/>
  <c r="N63" i="3"/>
  <c r="M63" i="3"/>
  <c r="L63" i="3"/>
  <c r="J63" i="3"/>
  <c r="H63" i="3"/>
  <c r="M62" i="3"/>
  <c r="N62" i="3" s="1"/>
  <c r="L62" i="3"/>
  <c r="H62" i="3"/>
  <c r="J62" i="3" s="1"/>
  <c r="L61" i="3"/>
  <c r="M61" i="3" s="1"/>
  <c r="N61" i="3" s="1"/>
  <c r="J61" i="3"/>
  <c r="H61" i="3"/>
  <c r="L60" i="3"/>
  <c r="M60" i="3" s="1"/>
  <c r="N60" i="3" s="1"/>
  <c r="H60" i="3"/>
  <c r="J60" i="3" s="1"/>
  <c r="T59" i="3"/>
  <c r="U59" i="3" s="1"/>
  <c r="R59" i="3"/>
  <c r="N59" i="3"/>
  <c r="L59" i="3"/>
  <c r="H59" i="3"/>
  <c r="T58" i="3"/>
  <c r="U58" i="3" s="1"/>
  <c r="R58" i="3"/>
  <c r="N58" i="3"/>
  <c r="L58" i="3"/>
  <c r="H58" i="3"/>
  <c r="T57" i="3"/>
  <c r="U57" i="3" s="1"/>
  <c r="R57" i="3"/>
  <c r="N57" i="3"/>
  <c r="L57" i="3"/>
  <c r="H57" i="3"/>
  <c r="L56" i="3"/>
  <c r="M56" i="3" s="1"/>
  <c r="N56" i="3" s="1"/>
  <c r="H56" i="3"/>
  <c r="J56" i="3" s="1"/>
  <c r="D56" i="3"/>
  <c r="L55" i="3"/>
  <c r="M55" i="3" s="1"/>
  <c r="N55" i="3" s="1"/>
  <c r="D55" i="3"/>
  <c r="H55" i="3" s="1"/>
  <c r="J55" i="3" s="1"/>
  <c r="L54" i="3"/>
  <c r="M54" i="3" s="1"/>
  <c r="N54" i="3" s="1"/>
  <c r="H54" i="3"/>
  <c r="J54" i="3" s="1"/>
  <c r="D54" i="3"/>
  <c r="N53" i="3"/>
  <c r="O53" i="3" s="1"/>
  <c r="M53" i="3"/>
  <c r="L53" i="3"/>
  <c r="H53" i="3"/>
  <c r="J53" i="3" s="1"/>
  <c r="D53" i="3"/>
  <c r="N52" i="3"/>
  <c r="O52" i="3" s="1"/>
  <c r="L52" i="3"/>
  <c r="M52" i="3" s="1"/>
  <c r="D52" i="3"/>
  <c r="H52" i="3" s="1"/>
  <c r="J52" i="3" s="1"/>
  <c r="L51" i="3"/>
  <c r="M51" i="3" s="1"/>
  <c r="N51" i="3" s="1"/>
  <c r="D51" i="3"/>
  <c r="H51" i="3" s="1"/>
  <c r="J51" i="3" s="1"/>
  <c r="M50" i="3"/>
  <c r="N50" i="3" s="1"/>
  <c r="L50" i="3"/>
  <c r="J50" i="3"/>
  <c r="H50" i="3"/>
  <c r="D50" i="3"/>
  <c r="M49" i="3"/>
  <c r="N49" i="3" s="1"/>
  <c r="L49" i="3"/>
  <c r="J49" i="3"/>
  <c r="D49" i="3"/>
  <c r="H49" i="3" s="1"/>
  <c r="O48" i="3"/>
  <c r="L48" i="3"/>
  <c r="M48" i="3" s="1"/>
  <c r="N48" i="3" s="1"/>
  <c r="D48" i="3"/>
  <c r="H48" i="3" s="1"/>
  <c r="J48" i="3" s="1"/>
  <c r="O47" i="3"/>
  <c r="N47" i="3"/>
  <c r="M47" i="3"/>
  <c r="L47" i="3"/>
  <c r="D47" i="3"/>
  <c r="H47" i="3" s="1"/>
  <c r="J47" i="3" s="1"/>
  <c r="N46" i="3"/>
  <c r="O46" i="3" s="1"/>
  <c r="L46" i="3"/>
  <c r="M46" i="3" s="1"/>
  <c r="H46" i="3"/>
  <c r="J46" i="3" s="1"/>
  <c r="D46" i="3"/>
  <c r="L45" i="3"/>
  <c r="M45" i="3" s="1"/>
  <c r="N45" i="3" s="1"/>
  <c r="D45" i="3"/>
  <c r="H45" i="3" s="1"/>
  <c r="J45" i="3" s="1"/>
  <c r="L44" i="3"/>
  <c r="M44" i="3" s="1"/>
  <c r="N44" i="3" s="1"/>
  <c r="O44" i="3" s="1"/>
  <c r="H44" i="3"/>
  <c r="J44" i="3" s="1"/>
  <c r="O43" i="3"/>
  <c r="N43" i="3"/>
  <c r="L43" i="3"/>
  <c r="M43" i="3" s="1"/>
  <c r="H43" i="3"/>
  <c r="J43" i="3" s="1"/>
  <c r="D43" i="3"/>
  <c r="L42" i="3"/>
  <c r="M42" i="3" s="1"/>
  <c r="N42" i="3" s="1"/>
  <c r="J42" i="3"/>
  <c r="D42" i="3"/>
  <c r="H42" i="3" s="1"/>
  <c r="L41" i="3"/>
  <c r="M41" i="3" s="1"/>
  <c r="N41" i="3" s="1"/>
  <c r="O41" i="3" s="1"/>
  <c r="H41" i="3"/>
  <c r="J41" i="3" s="1"/>
  <c r="D41" i="3"/>
  <c r="L40" i="3"/>
  <c r="M40" i="3" s="1"/>
  <c r="N40" i="3" s="1"/>
  <c r="J40" i="3"/>
  <c r="D40" i="3"/>
  <c r="H40" i="3" s="1"/>
  <c r="L39" i="3"/>
  <c r="M39" i="3" s="1"/>
  <c r="N39" i="3" s="1"/>
  <c r="D39" i="3"/>
  <c r="H39" i="3" s="1"/>
  <c r="J39" i="3" s="1"/>
  <c r="M38" i="3"/>
  <c r="N38" i="3" s="1"/>
  <c r="O38" i="3" s="1"/>
  <c r="L38" i="3"/>
  <c r="J38" i="3"/>
  <c r="H38" i="3"/>
  <c r="D38" i="3"/>
  <c r="L37" i="3"/>
  <c r="M37" i="3" s="1"/>
  <c r="N37" i="3" s="1"/>
  <c r="J37" i="3"/>
  <c r="D37" i="3"/>
  <c r="H37" i="3" s="1"/>
  <c r="M36" i="3"/>
  <c r="N36" i="3" s="1"/>
  <c r="L36" i="3"/>
  <c r="D36" i="3"/>
  <c r="H36" i="3" s="1"/>
  <c r="J36" i="3" s="1"/>
  <c r="N35" i="3"/>
  <c r="M35" i="3"/>
  <c r="L35" i="3"/>
  <c r="H35" i="3"/>
  <c r="J35" i="3" s="1"/>
  <c r="D35" i="3"/>
  <c r="L34" i="3"/>
  <c r="M34" i="3" s="1"/>
  <c r="N34" i="3" s="1"/>
  <c r="D34" i="3"/>
  <c r="H34" i="3" s="1"/>
  <c r="J34" i="3" s="1"/>
  <c r="O33" i="3"/>
  <c r="L33" i="3"/>
  <c r="M33" i="3" s="1"/>
  <c r="N33" i="3" s="1"/>
  <c r="H33" i="3"/>
  <c r="J33" i="3" s="1"/>
  <c r="D33" i="3"/>
  <c r="M32" i="3"/>
  <c r="N32" i="3" s="1"/>
  <c r="L32" i="3"/>
  <c r="H32" i="3"/>
  <c r="J32" i="3" s="1"/>
  <c r="D32" i="3"/>
  <c r="O31" i="3"/>
  <c r="L31" i="3"/>
  <c r="M31" i="3" s="1"/>
  <c r="N31" i="3" s="1"/>
  <c r="H31" i="3"/>
  <c r="J31" i="3" s="1"/>
  <c r="T31" i="3" s="1"/>
  <c r="U31" i="3" s="1"/>
  <c r="M30" i="3"/>
  <c r="N30" i="3" s="1"/>
  <c r="O30" i="3" s="1"/>
  <c r="L30" i="3"/>
  <c r="H30" i="3"/>
  <c r="J30" i="3" s="1"/>
  <c r="L29" i="3"/>
  <c r="M29" i="3" s="1"/>
  <c r="N29" i="3" s="1"/>
  <c r="O29" i="3" s="1"/>
  <c r="J29" i="3"/>
  <c r="H29" i="3"/>
  <c r="L28" i="3"/>
  <c r="M28" i="3" s="1"/>
  <c r="N28" i="3" s="1"/>
  <c r="D28" i="3"/>
  <c r="H28" i="3" s="1"/>
  <c r="J28" i="3" s="1"/>
  <c r="M27" i="3"/>
  <c r="N27" i="3" s="1"/>
  <c r="L27" i="3"/>
  <c r="D27" i="3"/>
  <c r="H27" i="3" s="1"/>
  <c r="J27" i="3" s="1"/>
  <c r="N26" i="3"/>
  <c r="M26" i="3"/>
  <c r="L26" i="3"/>
  <c r="H26" i="3"/>
  <c r="J26" i="3" s="1"/>
  <c r="D26" i="3"/>
  <c r="N25" i="3"/>
  <c r="L25" i="3"/>
  <c r="M25" i="3" s="1"/>
  <c r="D25" i="3"/>
  <c r="H25" i="3" s="1"/>
  <c r="J25" i="3" s="1"/>
  <c r="L24" i="3"/>
  <c r="M24" i="3" s="1"/>
  <c r="N24" i="3" s="1"/>
  <c r="H24" i="3"/>
  <c r="J24" i="3" s="1"/>
  <c r="D24" i="3"/>
  <c r="M23" i="3"/>
  <c r="N23" i="3" s="1"/>
  <c r="O23" i="3" s="1"/>
  <c r="L23" i="3"/>
  <c r="J23" i="3"/>
  <c r="H23" i="3"/>
  <c r="D23" i="3"/>
  <c r="L22" i="3"/>
  <c r="M22" i="3" s="1"/>
  <c r="N22" i="3" s="1"/>
  <c r="D22" i="3"/>
  <c r="H22" i="3" s="1"/>
  <c r="J22" i="3" s="1"/>
  <c r="M21" i="3"/>
  <c r="N21" i="3" s="1"/>
  <c r="L21" i="3"/>
  <c r="H21" i="3"/>
  <c r="J21" i="3" s="1"/>
  <c r="D21" i="3"/>
  <c r="N20" i="3"/>
  <c r="O20" i="3" s="1"/>
  <c r="M20" i="3"/>
  <c r="L20" i="3"/>
  <c r="D20" i="3"/>
  <c r="H20" i="3" s="1"/>
  <c r="J20" i="3" s="1"/>
  <c r="L19" i="3"/>
  <c r="M19" i="3" s="1"/>
  <c r="N19" i="3" s="1"/>
  <c r="P19" i="3" s="1"/>
  <c r="T19" i="3" s="1"/>
  <c r="U19" i="3" s="1"/>
  <c r="D19" i="3"/>
  <c r="H19" i="3" s="1"/>
  <c r="J19" i="3" s="1"/>
  <c r="P18" i="3"/>
  <c r="Q18" i="3" s="1"/>
  <c r="M18" i="3"/>
  <c r="N18" i="3" s="1"/>
  <c r="O18" i="3" s="1"/>
  <c r="L18" i="3"/>
  <c r="H18" i="3"/>
  <c r="J18" i="3" s="1"/>
  <c r="T18" i="3" s="1"/>
  <c r="U18" i="3" s="1"/>
  <c r="D18" i="3"/>
  <c r="Q17" i="3"/>
  <c r="P17" i="3"/>
  <c r="N17" i="3"/>
  <c r="O17" i="3" s="1"/>
  <c r="M17" i="3"/>
  <c r="L17" i="3"/>
  <c r="H17" i="3"/>
  <c r="J17" i="3" s="1"/>
  <c r="D17" i="3"/>
  <c r="T16" i="3"/>
  <c r="U16" i="3" s="1"/>
  <c r="R16" i="3"/>
  <c r="N16" i="3"/>
  <c r="L16" i="3"/>
  <c r="M15" i="3"/>
  <c r="N15" i="3" s="1"/>
  <c r="O15" i="3" s="1"/>
  <c r="L15" i="3"/>
  <c r="J15" i="3"/>
  <c r="H15" i="3"/>
  <c r="D15" i="3"/>
  <c r="L14" i="3"/>
  <c r="M14" i="3" s="1"/>
  <c r="N14" i="3" s="1"/>
  <c r="J14" i="3"/>
  <c r="D14" i="3"/>
  <c r="H14" i="3" s="1"/>
  <c r="O13" i="3"/>
  <c r="M13" i="3"/>
  <c r="N13" i="3" s="1"/>
  <c r="L13" i="3"/>
  <c r="H13" i="3"/>
  <c r="J13" i="3" s="1"/>
  <c r="D13" i="3"/>
  <c r="N12" i="3"/>
  <c r="M12" i="3"/>
  <c r="L12" i="3"/>
  <c r="H12" i="3"/>
  <c r="J12" i="3" s="1"/>
  <c r="D12" i="3"/>
  <c r="O11" i="3"/>
  <c r="L11" i="3"/>
  <c r="M11" i="3" s="1"/>
  <c r="N11" i="3" s="1"/>
  <c r="D11" i="3"/>
  <c r="H11" i="3" s="1"/>
  <c r="J11" i="3" s="1"/>
  <c r="L10" i="3"/>
  <c r="M10" i="3" s="1"/>
  <c r="N10" i="3" s="1"/>
  <c r="H10" i="3"/>
  <c r="J10" i="3" s="1"/>
  <c r="D10" i="3"/>
  <c r="L9" i="3"/>
  <c r="M9" i="3" s="1"/>
  <c r="N9" i="3" s="1"/>
  <c r="H9" i="3"/>
  <c r="J9" i="3" s="1"/>
  <c r="D9" i="3"/>
  <c r="L8" i="3"/>
  <c r="M8" i="3" s="1"/>
  <c r="N8" i="3" s="1"/>
  <c r="D8" i="3"/>
  <c r="H8" i="3" s="1"/>
  <c r="J8" i="3" s="1"/>
  <c r="M7" i="3"/>
  <c r="N7" i="3" s="1"/>
  <c r="L7" i="3"/>
  <c r="D7" i="3"/>
  <c r="H7" i="3" s="1"/>
  <c r="J7" i="3" s="1"/>
  <c r="N6" i="3"/>
  <c r="O6" i="3" s="1"/>
  <c r="M6" i="3"/>
  <c r="L6" i="3"/>
  <c r="D6" i="3"/>
  <c r="H6" i="3" s="1"/>
  <c r="J6" i="3" s="1"/>
  <c r="L5" i="3"/>
  <c r="M5" i="3" s="1"/>
  <c r="N5" i="3" s="1"/>
  <c r="J5" i="3"/>
  <c r="D5" i="3"/>
  <c r="H5" i="3" s="1"/>
  <c r="M4" i="3"/>
  <c r="N4" i="3" s="1"/>
  <c r="O4" i="3" s="1"/>
  <c r="L4" i="3"/>
  <c r="D4" i="3"/>
  <c r="H4" i="3" s="1"/>
  <c r="J4" i="3" s="1"/>
  <c r="L249" i="2"/>
  <c r="M249" i="2" s="1"/>
  <c r="N249" i="2" s="1"/>
  <c r="H249" i="2"/>
  <c r="J249" i="2" s="1"/>
  <c r="L248" i="2"/>
  <c r="M248" i="2" s="1"/>
  <c r="N248" i="2" s="1"/>
  <c r="H248" i="2"/>
  <c r="J248" i="2" s="1"/>
  <c r="L247" i="2"/>
  <c r="M247" i="2" s="1"/>
  <c r="N247" i="2" s="1"/>
  <c r="H247" i="2"/>
  <c r="J247" i="2" s="1"/>
  <c r="L246" i="2"/>
  <c r="M246" i="2" s="1"/>
  <c r="N246" i="2" s="1"/>
  <c r="H246" i="2"/>
  <c r="J246" i="2" s="1"/>
  <c r="L245" i="2"/>
  <c r="M245" i="2" s="1"/>
  <c r="N245" i="2" s="1"/>
  <c r="H245" i="2"/>
  <c r="J245" i="2" s="1"/>
  <c r="M244" i="2"/>
  <c r="N244" i="2" s="1"/>
  <c r="L244" i="2"/>
  <c r="H244" i="2"/>
  <c r="J244" i="2" s="1"/>
  <c r="M243" i="2"/>
  <c r="N243" i="2" s="1"/>
  <c r="L243" i="2"/>
  <c r="H243" i="2"/>
  <c r="J243" i="2" s="1"/>
  <c r="M242" i="2"/>
  <c r="N242" i="2" s="1"/>
  <c r="L242" i="2"/>
  <c r="H242" i="2"/>
  <c r="J242" i="2" s="1"/>
  <c r="L241" i="2"/>
  <c r="M241" i="2" s="1"/>
  <c r="N241" i="2" s="1"/>
  <c r="H241" i="2"/>
  <c r="J241" i="2" s="1"/>
  <c r="M240" i="2"/>
  <c r="N240" i="2" s="1"/>
  <c r="L240" i="2"/>
  <c r="H240" i="2"/>
  <c r="J240" i="2" s="1"/>
  <c r="M239" i="2"/>
  <c r="N239" i="2" s="1"/>
  <c r="L239" i="2"/>
  <c r="H239" i="2"/>
  <c r="J239" i="2" s="1"/>
  <c r="L238" i="2"/>
  <c r="M238" i="2" s="1"/>
  <c r="N238" i="2" s="1"/>
  <c r="H238" i="2"/>
  <c r="J238" i="2" s="1"/>
  <c r="R237" i="2"/>
  <c r="S237" i="2" s="1"/>
  <c r="Q237" i="2"/>
  <c r="L237" i="2"/>
  <c r="M237" i="2" s="1"/>
  <c r="N237" i="2" s="1"/>
  <c r="O237" i="2" s="1"/>
  <c r="J237" i="2"/>
  <c r="T237" i="2" s="1"/>
  <c r="U237" i="2" s="1"/>
  <c r="H237" i="2"/>
  <c r="L236" i="2"/>
  <c r="M236" i="2" s="1"/>
  <c r="N236" i="2" s="1"/>
  <c r="J236" i="2"/>
  <c r="H236" i="2"/>
  <c r="M235" i="2"/>
  <c r="N235" i="2" s="1"/>
  <c r="L235" i="2"/>
  <c r="J235" i="2"/>
  <c r="H235" i="2"/>
  <c r="L234" i="2"/>
  <c r="M234" i="2" s="1"/>
  <c r="N234" i="2" s="1"/>
  <c r="J234" i="2"/>
  <c r="H234" i="2"/>
  <c r="O233" i="2"/>
  <c r="M233" i="2"/>
  <c r="N233" i="2" s="1"/>
  <c r="L233" i="2"/>
  <c r="J233" i="2"/>
  <c r="H233" i="2"/>
  <c r="L232" i="2"/>
  <c r="M232" i="2" s="1"/>
  <c r="N232" i="2" s="1"/>
  <c r="J232" i="2"/>
  <c r="H232" i="2"/>
  <c r="M231" i="2"/>
  <c r="N231" i="2" s="1"/>
  <c r="L231" i="2"/>
  <c r="J231" i="2"/>
  <c r="H231" i="2"/>
  <c r="L230" i="2"/>
  <c r="M230" i="2" s="1"/>
  <c r="N230" i="2" s="1"/>
  <c r="J230" i="2"/>
  <c r="H230" i="2"/>
  <c r="O229" i="2"/>
  <c r="M229" i="2"/>
  <c r="N229" i="2" s="1"/>
  <c r="L229" i="2"/>
  <c r="J229" i="2"/>
  <c r="H229" i="2"/>
  <c r="L228" i="2"/>
  <c r="M228" i="2" s="1"/>
  <c r="N228" i="2" s="1"/>
  <c r="J228" i="2"/>
  <c r="H228" i="2"/>
  <c r="M227" i="2"/>
  <c r="N227" i="2" s="1"/>
  <c r="L227" i="2"/>
  <c r="J227" i="2"/>
  <c r="H227" i="2"/>
  <c r="L226" i="2"/>
  <c r="M226" i="2" s="1"/>
  <c r="N226" i="2" s="1"/>
  <c r="J226" i="2"/>
  <c r="H226" i="2"/>
  <c r="R225" i="2"/>
  <c r="S225" i="2" s="1"/>
  <c r="Q225" i="2"/>
  <c r="O225" i="2"/>
  <c r="M225" i="2"/>
  <c r="N225" i="2" s="1"/>
  <c r="P225" i="2" s="1"/>
  <c r="L225" i="2"/>
  <c r="J225" i="2"/>
  <c r="H225" i="2"/>
  <c r="U224" i="2"/>
  <c r="T224" i="2"/>
  <c r="R224" i="2"/>
  <c r="Q224" i="2"/>
  <c r="N224" i="2"/>
  <c r="L224" i="2"/>
  <c r="H224" i="2"/>
  <c r="T223" i="2"/>
  <c r="U223" i="2" s="1"/>
  <c r="R223" i="2"/>
  <c r="Q223" i="2"/>
  <c r="N223" i="2"/>
  <c r="L223" i="2"/>
  <c r="H223" i="2"/>
  <c r="U222" i="2"/>
  <c r="T222" i="2"/>
  <c r="R222" i="2"/>
  <c r="Q222" i="2"/>
  <c r="N222" i="2"/>
  <c r="L222" i="2"/>
  <c r="H222" i="2"/>
  <c r="N221" i="2"/>
  <c r="O221" i="2" s="1"/>
  <c r="M221" i="2"/>
  <c r="L221" i="2"/>
  <c r="D221" i="2"/>
  <c r="H221" i="2" s="1"/>
  <c r="J221" i="2" s="1"/>
  <c r="O220" i="2"/>
  <c r="N220" i="2"/>
  <c r="M220" i="2"/>
  <c r="L220" i="2"/>
  <c r="D220" i="2"/>
  <c r="H220" i="2" s="1"/>
  <c r="J220" i="2" s="1"/>
  <c r="O219" i="2"/>
  <c r="N219" i="2"/>
  <c r="M219" i="2"/>
  <c r="L219" i="2"/>
  <c r="H219" i="2"/>
  <c r="J219" i="2" s="1"/>
  <c r="D219" i="2"/>
  <c r="L218" i="2"/>
  <c r="M218" i="2" s="1"/>
  <c r="N218" i="2" s="1"/>
  <c r="J218" i="2"/>
  <c r="D218" i="2"/>
  <c r="H218" i="2" s="1"/>
  <c r="M217" i="2"/>
  <c r="N217" i="2" s="1"/>
  <c r="L217" i="2"/>
  <c r="H217" i="2"/>
  <c r="J217" i="2" s="1"/>
  <c r="D217" i="2"/>
  <c r="M216" i="2"/>
  <c r="N216" i="2" s="1"/>
  <c r="L216" i="2"/>
  <c r="D216" i="2"/>
  <c r="H216" i="2" s="1"/>
  <c r="J216" i="2" s="1"/>
  <c r="L215" i="2"/>
  <c r="M215" i="2" s="1"/>
  <c r="N215" i="2" s="1"/>
  <c r="H215" i="2"/>
  <c r="J215" i="2" s="1"/>
  <c r="D215" i="2"/>
  <c r="O214" i="2"/>
  <c r="M214" i="2"/>
  <c r="N214" i="2" s="1"/>
  <c r="L214" i="2"/>
  <c r="J214" i="2"/>
  <c r="D214" i="2"/>
  <c r="H214" i="2" s="1"/>
  <c r="L213" i="2"/>
  <c r="M213" i="2" s="1"/>
  <c r="N213" i="2" s="1"/>
  <c r="H213" i="2"/>
  <c r="J213" i="2" s="1"/>
  <c r="D213" i="2"/>
  <c r="O212" i="2"/>
  <c r="M212" i="2"/>
  <c r="N212" i="2" s="1"/>
  <c r="L212" i="2"/>
  <c r="J212" i="2"/>
  <c r="H212" i="2"/>
  <c r="D212" i="2"/>
  <c r="N211" i="2"/>
  <c r="O211" i="2" s="1"/>
  <c r="L211" i="2"/>
  <c r="M211" i="2" s="1"/>
  <c r="J211" i="2"/>
  <c r="H211" i="2"/>
  <c r="D211" i="2"/>
  <c r="M210" i="2"/>
  <c r="N210" i="2" s="1"/>
  <c r="L210" i="2"/>
  <c r="D210" i="2"/>
  <c r="H210" i="2" s="1"/>
  <c r="J210" i="2" s="1"/>
  <c r="U209" i="2"/>
  <c r="T209" i="2"/>
  <c r="R209" i="2"/>
  <c r="S209" i="2" s="1"/>
  <c r="Q209" i="2"/>
  <c r="M209" i="2"/>
  <c r="N209" i="2" s="1"/>
  <c r="O209" i="2" s="1"/>
  <c r="L209" i="2"/>
  <c r="J209" i="2"/>
  <c r="H209" i="2"/>
  <c r="O208" i="2"/>
  <c r="M208" i="2"/>
  <c r="N208" i="2" s="1"/>
  <c r="L208" i="2"/>
  <c r="D208" i="2"/>
  <c r="H208" i="2" s="1"/>
  <c r="J208" i="2" s="1"/>
  <c r="N207" i="2"/>
  <c r="L207" i="2"/>
  <c r="M207" i="2" s="1"/>
  <c r="H207" i="2"/>
  <c r="J207" i="2" s="1"/>
  <c r="D207" i="2"/>
  <c r="O206" i="2"/>
  <c r="N206" i="2"/>
  <c r="M206" i="2"/>
  <c r="L206" i="2"/>
  <c r="D206" i="2"/>
  <c r="H206" i="2" s="1"/>
  <c r="J206" i="2" s="1"/>
  <c r="L205" i="2"/>
  <c r="M205" i="2" s="1"/>
  <c r="N205" i="2" s="1"/>
  <c r="O205" i="2" s="1"/>
  <c r="H205" i="2"/>
  <c r="J205" i="2" s="1"/>
  <c r="D205" i="2"/>
  <c r="L204" i="2"/>
  <c r="M204" i="2" s="1"/>
  <c r="N204" i="2" s="1"/>
  <c r="D204" i="2"/>
  <c r="H204" i="2" s="1"/>
  <c r="J204" i="2" s="1"/>
  <c r="L203" i="2"/>
  <c r="M203" i="2" s="1"/>
  <c r="N203" i="2" s="1"/>
  <c r="O203" i="2" s="1"/>
  <c r="J203" i="2"/>
  <c r="H203" i="2"/>
  <c r="D203" i="2"/>
  <c r="N202" i="2"/>
  <c r="M202" i="2"/>
  <c r="L202" i="2"/>
  <c r="J202" i="2"/>
  <c r="D202" i="2"/>
  <c r="H202" i="2" s="1"/>
  <c r="N201" i="2"/>
  <c r="M201" i="2"/>
  <c r="L201" i="2"/>
  <c r="D201" i="2"/>
  <c r="H201" i="2" s="1"/>
  <c r="J201" i="2" s="1"/>
  <c r="M200" i="2"/>
  <c r="N200" i="2" s="1"/>
  <c r="L200" i="2"/>
  <c r="J200" i="2"/>
  <c r="D200" i="2"/>
  <c r="H200" i="2" s="1"/>
  <c r="L199" i="2"/>
  <c r="M199" i="2" s="1"/>
  <c r="N199" i="2" s="1"/>
  <c r="J199" i="2"/>
  <c r="H199" i="2"/>
  <c r="D199" i="2"/>
  <c r="M198" i="2"/>
  <c r="N198" i="2" s="1"/>
  <c r="L198" i="2"/>
  <c r="J198" i="2"/>
  <c r="H198" i="2"/>
  <c r="D198" i="2"/>
  <c r="M197" i="2"/>
  <c r="N197" i="2" s="1"/>
  <c r="L197" i="2"/>
  <c r="H197" i="2"/>
  <c r="J197" i="2" s="1"/>
  <c r="D197" i="2"/>
  <c r="T196" i="2"/>
  <c r="U196" i="2" s="1"/>
  <c r="Q196" i="2"/>
  <c r="N196" i="2"/>
  <c r="O196" i="2" s="1"/>
  <c r="L196" i="2"/>
  <c r="M196" i="2" s="1"/>
  <c r="J196" i="2"/>
  <c r="R196" i="2" s="1"/>
  <c r="S196" i="2" s="1"/>
  <c r="H196" i="2"/>
  <c r="Q195" i="2"/>
  <c r="O195" i="2"/>
  <c r="M195" i="2"/>
  <c r="N195" i="2" s="1"/>
  <c r="L195" i="2"/>
  <c r="J195" i="2"/>
  <c r="H195" i="2"/>
  <c r="R194" i="2"/>
  <c r="S194" i="2" s="1"/>
  <c r="Q194" i="2"/>
  <c r="L194" i="2"/>
  <c r="M194" i="2" s="1"/>
  <c r="N194" i="2" s="1"/>
  <c r="O194" i="2" s="1"/>
  <c r="H194" i="2"/>
  <c r="J194" i="2" s="1"/>
  <c r="T194" i="2" s="1"/>
  <c r="U194" i="2" s="1"/>
  <c r="N193" i="2"/>
  <c r="L193" i="2"/>
  <c r="M193" i="2" s="1"/>
  <c r="H193" i="2"/>
  <c r="J193" i="2" s="1"/>
  <c r="D193" i="2"/>
  <c r="M192" i="2"/>
  <c r="N192" i="2" s="1"/>
  <c r="L192" i="2"/>
  <c r="J192" i="2"/>
  <c r="H192" i="2"/>
  <c r="D192" i="2"/>
  <c r="N191" i="2"/>
  <c r="L191" i="2"/>
  <c r="M191" i="2" s="1"/>
  <c r="J191" i="2"/>
  <c r="H191" i="2"/>
  <c r="D191" i="2"/>
  <c r="M190" i="2"/>
  <c r="N190" i="2" s="1"/>
  <c r="L190" i="2"/>
  <c r="D190" i="2"/>
  <c r="H190" i="2" s="1"/>
  <c r="J190" i="2" s="1"/>
  <c r="N189" i="2"/>
  <c r="M189" i="2"/>
  <c r="L189" i="2"/>
  <c r="D189" i="2"/>
  <c r="H189" i="2" s="1"/>
  <c r="J189" i="2" s="1"/>
  <c r="O188" i="2"/>
  <c r="N188" i="2"/>
  <c r="M188" i="2"/>
  <c r="L188" i="2"/>
  <c r="D188" i="2"/>
  <c r="H188" i="2" s="1"/>
  <c r="J188" i="2" s="1"/>
  <c r="L187" i="2"/>
  <c r="M187" i="2" s="1"/>
  <c r="N187" i="2" s="1"/>
  <c r="O187" i="2" s="1"/>
  <c r="J187" i="2"/>
  <c r="H187" i="2"/>
  <c r="D187" i="2"/>
  <c r="L186" i="2"/>
  <c r="M186" i="2" s="1"/>
  <c r="N186" i="2" s="1"/>
  <c r="J186" i="2"/>
  <c r="D186" i="2"/>
  <c r="H186" i="2" s="1"/>
  <c r="L185" i="2"/>
  <c r="M185" i="2" s="1"/>
  <c r="N185" i="2" s="1"/>
  <c r="H185" i="2"/>
  <c r="J185" i="2" s="1"/>
  <c r="D185" i="2"/>
  <c r="N184" i="2"/>
  <c r="M184" i="2"/>
  <c r="L184" i="2"/>
  <c r="J184" i="2"/>
  <c r="D184" i="2"/>
  <c r="H184" i="2" s="1"/>
  <c r="N183" i="2"/>
  <c r="L183" i="2"/>
  <c r="M183" i="2" s="1"/>
  <c r="H183" i="2"/>
  <c r="J183" i="2" s="1"/>
  <c r="D183" i="2"/>
  <c r="M182" i="2"/>
  <c r="N182" i="2" s="1"/>
  <c r="L182" i="2"/>
  <c r="D182" i="2"/>
  <c r="H182" i="2" s="1"/>
  <c r="J182" i="2" s="1"/>
  <c r="U181" i="2"/>
  <c r="T181" i="2"/>
  <c r="R181" i="2"/>
  <c r="Q181" i="2"/>
  <c r="N181" i="2"/>
  <c r="L181" i="2"/>
  <c r="L180" i="2"/>
  <c r="M180" i="2" s="1"/>
  <c r="N180" i="2" s="1"/>
  <c r="O180" i="2" s="1"/>
  <c r="H180" i="2"/>
  <c r="J180" i="2" s="1"/>
  <c r="D180" i="2"/>
  <c r="M179" i="2"/>
  <c r="N179" i="2" s="1"/>
  <c r="L179" i="2"/>
  <c r="H179" i="2"/>
  <c r="J179" i="2" s="1"/>
  <c r="D179" i="2"/>
  <c r="L178" i="2"/>
  <c r="M178" i="2" s="1"/>
  <c r="N178" i="2" s="1"/>
  <c r="H178" i="2"/>
  <c r="J178" i="2" s="1"/>
  <c r="D178" i="2"/>
  <c r="M177" i="2"/>
  <c r="N177" i="2" s="1"/>
  <c r="L177" i="2"/>
  <c r="J177" i="2"/>
  <c r="H177" i="2"/>
  <c r="D177" i="2"/>
  <c r="N176" i="2"/>
  <c r="L176" i="2"/>
  <c r="M176" i="2" s="1"/>
  <c r="H176" i="2"/>
  <c r="J176" i="2" s="1"/>
  <c r="D176" i="2"/>
  <c r="N175" i="2"/>
  <c r="M175" i="2"/>
  <c r="L175" i="2"/>
  <c r="H175" i="2"/>
  <c r="J175" i="2" s="1"/>
  <c r="D175" i="2"/>
  <c r="L174" i="2"/>
  <c r="M174" i="2" s="1"/>
  <c r="N174" i="2" s="1"/>
  <c r="O174" i="2" s="1"/>
  <c r="H174" i="2"/>
  <c r="J174" i="2" s="1"/>
  <c r="D174" i="2"/>
  <c r="N173" i="2"/>
  <c r="O173" i="2" s="1"/>
  <c r="L173" i="2"/>
  <c r="M173" i="2" s="1"/>
  <c r="H173" i="2"/>
  <c r="J173" i="2" s="1"/>
  <c r="D173" i="2"/>
  <c r="N172" i="2"/>
  <c r="M172" i="2"/>
  <c r="L172" i="2"/>
  <c r="J172" i="2"/>
  <c r="D172" i="2"/>
  <c r="H172" i="2" s="1"/>
  <c r="N171" i="2"/>
  <c r="M171" i="2"/>
  <c r="L171" i="2"/>
  <c r="D171" i="2"/>
  <c r="H171" i="2" s="1"/>
  <c r="J171" i="2" s="1"/>
  <c r="M170" i="2"/>
  <c r="N170" i="2" s="1"/>
  <c r="L170" i="2"/>
  <c r="D170" i="2"/>
  <c r="H170" i="2" s="1"/>
  <c r="J170" i="2" s="1"/>
  <c r="P169" i="2"/>
  <c r="O169" i="2"/>
  <c r="M169" i="2"/>
  <c r="N169" i="2" s="1"/>
  <c r="L169" i="2"/>
  <c r="J169" i="2"/>
  <c r="H169" i="2"/>
  <c r="D169" i="2"/>
  <c r="T168" i="2"/>
  <c r="U168" i="2" s="1"/>
  <c r="R168" i="2"/>
  <c r="Q168" i="2"/>
  <c r="N168" i="2"/>
  <c r="L168" i="2"/>
  <c r="U167" i="2"/>
  <c r="T167" i="2"/>
  <c r="R167" i="2"/>
  <c r="Q167" i="2"/>
  <c r="N167" i="2"/>
  <c r="L167" i="2"/>
  <c r="O166" i="2"/>
  <c r="M166" i="2"/>
  <c r="N166" i="2" s="1"/>
  <c r="L166" i="2"/>
  <c r="H166" i="2"/>
  <c r="J166" i="2" s="1"/>
  <c r="O165" i="2"/>
  <c r="M165" i="2"/>
  <c r="N165" i="2" s="1"/>
  <c r="L165" i="2"/>
  <c r="H165" i="2"/>
  <c r="J165" i="2" s="1"/>
  <c r="M164" i="2"/>
  <c r="N164" i="2" s="1"/>
  <c r="O164" i="2" s="1"/>
  <c r="L164" i="2"/>
  <c r="H164" i="2"/>
  <c r="J164" i="2" s="1"/>
  <c r="O163" i="2"/>
  <c r="M163" i="2"/>
  <c r="N163" i="2" s="1"/>
  <c r="L163" i="2"/>
  <c r="J163" i="2"/>
  <c r="H163" i="2"/>
  <c r="O162" i="2"/>
  <c r="M162" i="2"/>
  <c r="N162" i="2" s="1"/>
  <c r="L162" i="2"/>
  <c r="J162" i="2"/>
  <c r="H162" i="2"/>
  <c r="O161" i="2"/>
  <c r="M161" i="2"/>
  <c r="N161" i="2" s="1"/>
  <c r="L161" i="2"/>
  <c r="H161" i="2"/>
  <c r="J161" i="2" s="1"/>
  <c r="M160" i="2"/>
  <c r="N160" i="2" s="1"/>
  <c r="L160" i="2"/>
  <c r="J160" i="2"/>
  <c r="H160" i="2"/>
  <c r="O159" i="2"/>
  <c r="M159" i="2"/>
  <c r="N159" i="2" s="1"/>
  <c r="L159" i="2"/>
  <c r="J159" i="2"/>
  <c r="H159" i="2"/>
  <c r="M158" i="2"/>
  <c r="N158" i="2" s="1"/>
  <c r="O158" i="2" s="1"/>
  <c r="L158" i="2"/>
  <c r="H158" i="2"/>
  <c r="J158" i="2" s="1"/>
  <c r="M157" i="2"/>
  <c r="N157" i="2" s="1"/>
  <c r="L157" i="2"/>
  <c r="H157" i="2"/>
  <c r="J157" i="2" s="1"/>
  <c r="M156" i="2"/>
  <c r="N156" i="2" s="1"/>
  <c r="O156" i="2" s="1"/>
  <c r="L156" i="2"/>
  <c r="J156" i="2"/>
  <c r="H156" i="2"/>
  <c r="P155" i="2"/>
  <c r="Q155" i="2" s="1"/>
  <c r="M155" i="2"/>
  <c r="N155" i="2" s="1"/>
  <c r="O155" i="2" s="1"/>
  <c r="L155" i="2"/>
  <c r="H155" i="2"/>
  <c r="J155" i="2" s="1"/>
  <c r="Q154" i="2"/>
  <c r="O154" i="2"/>
  <c r="N154" i="2"/>
  <c r="L154" i="2"/>
  <c r="M154" i="2" s="1"/>
  <c r="H154" i="2"/>
  <c r="J154" i="2" s="1"/>
  <c r="T154" i="2" s="1"/>
  <c r="U154" i="2" s="1"/>
  <c r="N153" i="2"/>
  <c r="L153" i="2"/>
  <c r="M153" i="2" s="1"/>
  <c r="H153" i="2"/>
  <c r="J153" i="2" s="1"/>
  <c r="O152" i="2"/>
  <c r="M152" i="2"/>
  <c r="N152" i="2" s="1"/>
  <c r="L152" i="2"/>
  <c r="J152" i="2"/>
  <c r="H152" i="2"/>
  <c r="N151" i="2"/>
  <c r="L151" i="2"/>
  <c r="M151" i="2" s="1"/>
  <c r="H151" i="2"/>
  <c r="J151" i="2" s="1"/>
  <c r="O150" i="2"/>
  <c r="M150" i="2"/>
  <c r="N150" i="2" s="1"/>
  <c r="L150" i="2"/>
  <c r="J150" i="2"/>
  <c r="H150" i="2"/>
  <c r="O149" i="2"/>
  <c r="N149" i="2"/>
  <c r="L149" i="2"/>
  <c r="M149" i="2" s="1"/>
  <c r="H149" i="2"/>
  <c r="J149" i="2" s="1"/>
  <c r="M148" i="2"/>
  <c r="N148" i="2" s="1"/>
  <c r="O148" i="2" s="1"/>
  <c r="L148" i="2"/>
  <c r="J148" i="2"/>
  <c r="H148" i="2"/>
  <c r="L147" i="2"/>
  <c r="M147" i="2" s="1"/>
  <c r="N147" i="2" s="1"/>
  <c r="O147" i="2" s="1"/>
  <c r="H147" i="2"/>
  <c r="J147" i="2" s="1"/>
  <c r="O146" i="2"/>
  <c r="M146" i="2"/>
  <c r="N146" i="2" s="1"/>
  <c r="L146" i="2"/>
  <c r="J146" i="2"/>
  <c r="H146" i="2"/>
  <c r="L145" i="2"/>
  <c r="M145" i="2" s="1"/>
  <c r="N145" i="2" s="1"/>
  <c r="H145" i="2"/>
  <c r="J145" i="2" s="1"/>
  <c r="M144" i="2"/>
  <c r="N144" i="2" s="1"/>
  <c r="O144" i="2" s="1"/>
  <c r="L144" i="2"/>
  <c r="H144" i="2"/>
  <c r="J144" i="2" s="1"/>
  <c r="N143" i="2"/>
  <c r="L143" i="2"/>
  <c r="M143" i="2" s="1"/>
  <c r="H143" i="2"/>
  <c r="J143" i="2" s="1"/>
  <c r="P142" i="2"/>
  <c r="Q142" i="2" s="1"/>
  <c r="O142" i="2"/>
  <c r="M142" i="2"/>
  <c r="N142" i="2" s="1"/>
  <c r="L142" i="2"/>
  <c r="H142" i="2"/>
  <c r="J142" i="2" s="1"/>
  <c r="R142" i="2" s="1"/>
  <c r="U141" i="2"/>
  <c r="T141" i="2"/>
  <c r="R141" i="2"/>
  <c r="Q141" i="2"/>
  <c r="N141" i="2"/>
  <c r="L141" i="2"/>
  <c r="H141" i="2"/>
  <c r="U140" i="2"/>
  <c r="T140" i="2"/>
  <c r="R140" i="2"/>
  <c r="Q140" i="2"/>
  <c r="N140" i="2"/>
  <c r="L140" i="2"/>
  <c r="H140" i="2"/>
  <c r="U139" i="2"/>
  <c r="T139" i="2"/>
  <c r="R139" i="2"/>
  <c r="Q139" i="2"/>
  <c r="N139" i="2"/>
  <c r="L139" i="2"/>
  <c r="H139" i="2"/>
  <c r="L138" i="2"/>
  <c r="M138" i="2" s="1"/>
  <c r="N138" i="2" s="1"/>
  <c r="J138" i="2"/>
  <c r="D138" i="2"/>
  <c r="H138" i="2" s="1"/>
  <c r="N137" i="2"/>
  <c r="M137" i="2"/>
  <c r="L137" i="2"/>
  <c r="H137" i="2"/>
  <c r="J137" i="2" s="1"/>
  <c r="D137" i="2"/>
  <c r="N136" i="2"/>
  <c r="O136" i="2" s="1"/>
  <c r="M136" i="2"/>
  <c r="L136" i="2"/>
  <c r="J136" i="2"/>
  <c r="D136" i="2"/>
  <c r="H136" i="2" s="1"/>
  <c r="L135" i="2"/>
  <c r="M135" i="2" s="1"/>
  <c r="N135" i="2" s="1"/>
  <c r="D135" i="2"/>
  <c r="H135" i="2" s="1"/>
  <c r="J135" i="2" s="1"/>
  <c r="O134" i="2"/>
  <c r="M134" i="2"/>
  <c r="N134" i="2" s="1"/>
  <c r="L134" i="2"/>
  <c r="J134" i="2"/>
  <c r="H134" i="2"/>
  <c r="D134" i="2"/>
  <c r="N133" i="2"/>
  <c r="L133" i="2"/>
  <c r="M133" i="2" s="1"/>
  <c r="J133" i="2"/>
  <c r="D133" i="2"/>
  <c r="H133" i="2" s="1"/>
  <c r="O132" i="2"/>
  <c r="L132" i="2"/>
  <c r="M132" i="2" s="1"/>
  <c r="N132" i="2" s="1"/>
  <c r="H132" i="2"/>
  <c r="J132" i="2" s="1"/>
  <c r="D132" i="2"/>
  <c r="M131" i="2"/>
  <c r="N131" i="2" s="1"/>
  <c r="O131" i="2" s="1"/>
  <c r="L131" i="2"/>
  <c r="D131" i="2"/>
  <c r="H131" i="2" s="1"/>
  <c r="J131" i="2" s="1"/>
  <c r="L130" i="2"/>
  <c r="M130" i="2" s="1"/>
  <c r="N130" i="2" s="1"/>
  <c r="D130" i="2"/>
  <c r="H130" i="2" s="1"/>
  <c r="J130" i="2" s="1"/>
  <c r="O129" i="2"/>
  <c r="M129" i="2"/>
  <c r="N129" i="2" s="1"/>
  <c r="L129" i="2"/>
  <c r="D129" i="2"/>
  <c r="H129" i="2" s="1"/>
  <c r="J129" i="2" s="1"/>
  <c r="N128" i="2"/>
  <c r="L128" i="2"/>
  <c r="M128" i="2" s="1"/>
  <c r="H128" i="2"/>
  <c r="J128" i="2" s="1"/>
  <c r="D128" i="2"/>
  <c r="L127" i="2"/>
  <c r="M127" i="2" s="1"/>
  <c r="N127" i="2" s="1"/>
  <c r="H127" i="2"/>
  <c r="J127" i="2" s="1"/>
  <c r="D127" i="2"/>
  <c r="Q126" i="2"/>
  <c r="M126" i="2"/>
  <c r="N126" i="2" s="1"/>
  <c r="O126" i="2" s="1"/>
  <c r="L126" i="2"/>
  <c r="H126" i="2"/>
  <c r="J126" i="2" s="1"/>
  <c r="O125" i="2"/>
  <c r="M125" i="2"/>
  <c r="N125" i="2" s="1"/>
  <c r="L125" i="2"/>
  <c r="H125" i="2"/>
  <c r="J125" i="2" s="1"/>
  <c r="D125" i="2"/>
  <c r="L124" i="2"/>
  <c r="M124" i="2" s="1"/>
  <c r="N124" i="2" s="1"/>
  <c r="H124" i="2"/>
  <c r="J124" i="2" s="1"/>
  <c r="D124" i="2"/>
  <c r="M123" i="2"/>
  <c r="N123" i="2" s="1"/>
  <c r="L123" i="2"/>
  <c r="H123" i="2"/>
  <c r="J123" i="2" s="1"/>
  <c r="D123" i="2"/>
  <c r="L122" i="2"/>
  <c r="M122" i="2" s="1"/>
  <c r="N122" i="2" s="1"/>
  <c r="D122" i="2"/>
  <c r="H122" i="2" s="1"/>
  <c r="J122" i="2" s="1"/>
  <c r="O121" i="2"/>
  <c r="L121" i="2"/>
  <c r="M121" i="2" s="1"/>
  <c r="N121" i="2" s="1"/>
  <c r="D121" i="2"/>
  <c r="H121" i="2" s="1"/>
  <c r="J121" i="2" s="1"/>
  <c r="L120" i="2"/>
  <c r="M120" i="2" s="1"/>
  <c r="N120" i="2" s="1"/>
  <c r="J120" i="2"/>
  <c r="H120" i="2"/>
  <c r="D120" i="2"/>
  <c r="N119" i="2"/>
  <c r="O119" i="2" s="1"/>
  <c r="L119" i="2"/>
  <c r="M119" i="2" s="1"/>
  <c r="D119" i="2"/>
  <c r="H119" i="2" s="1"/>
  <c r="J119" i="2" s="1"/>
  <c r="L118" i="2"/>
  <c r="M118" i="2" s="1"/>
  <c r="N118" i="2" s="1"/>
  <c r="D118" i="2"/>
  <c r="H118" i="2" s="1"/>
  <c r="J118" i="2" s="1"/>
  <c r="N117" i="2"/>
  <c r="L117" i="2"/>
  <c r="M117" i="2" s="1"/>
  <c r="J117" i="2"/>
  <c r="D117" i="2"/>
  <c r="H117" i="2" s="1"/>
  <c r="N116" i="2"/>
  <c r="O116" i="2" s="1"/>
  <c r="M116" i="2"/>
  <c r="L116" i="2"/>
  <c r="J116" i="2"/>
  <c r="H116" i="2"/>
  <c r="D116" i="2"/>
  <c r="M115" i="2"/>
  <c r="N115" i="2" s="1"/>
  <c r="L115" i="2"/>
  <c r="H115" i="2"/>
  <c r="J115" i="2" s="1"/>
  <c r="D115" i="2"/>
  <c r="M114" i="2"/>
  <c r="N114" i="2" s="1"/>
  <c r="O114" i="2" s="1"/>
  <c r="L114" i="2"/>
  <c r="H114" i="2"/>
  <c r="J114" i="2" s="1"/>
  <c r="D114" i="2"/>
  <c r="Q113" i="2"/>
  <c r="L113" i="2"/>
  <c r="M113" i="2" s="1"/>
  <c r="N113" i="2" s="1"/>
  <c r="O113" i="2" s="1"/>
  <c r="H113" i="2"/>
  <c r="J113" i="2" s="1"/>
  <c r="T113" i="2" s="1"/>
  <c r="U113" i="2" s="1"/>
  <c r="Q112" i="2"/>
  <c r="O112" i="2"/>
  <c r="L112" i="2"/>
  <c r="M112" i="2" s="1"/>
  <c r="N112" i="2" s="1"/>
  <c r="J112" i="2"/>
  <c r="H112" i="2"/>
  <c r="T111" i="2"/>
  <c r="U111" i="2" s="1"/>
  <c r="Q111" i="2"/>
  <c r="O111" i="2"/>
  <c r="N111" i="2"/>
  <c r="M111" i="2"/>
  <c r="L111" i="2"/>
  <c r="H111" i="2"/>
  <c r="J111" i="2" s="1"/>
  <c r="R111" i="2" s="1"/>
  <c r="S111" i="2" s="1"/>
  <c r="N110" i="2"/>
  <c r="M110" i="2"/>
  <c r="L110" i="2"/>
  <c r="H110" i="2"/>
  <c r="J110" i="2" s="1"/>
  <c r="D110" i="2"/>
  <c r="L109" i="2"/>
  <c r="M109" i="2" s="1"/>
  <c r="N109" i="2" s="1"/>
  <c r="O109" i="2" s="1"/>
  <c r="D109" i="2"/>
  <c r="H109" i="2" s="1"/>
  <c r="J109" i="2" s="1"/>
  <c r="O108" i="2"/>
  <c r="L108" i="2"/>
  <c r="M108" i="2" s="1"/>
  <c r="N108" i="2" s="1"/>
  <c r="D108" i="2"/>
  <c r="H108" i="2" s="1"/>
  <c r="J108" i="2" s="1"/>
  <c r="M107" i="2"/>
  <c r="N107" i="2" s="1"/>
  <c r="L107" i="2"/>
  <c r="H107" i="2"/>
  <c r="J107" i="2" s="1"/>
  <c r="D107" i="2"/>
  <c r="N106" i="2"/>
  <c r="L106" i="2"/>
  <c r="M106" i="2" s="1"/>
  <c r="J106" i="2"/>
  <c r="D106" i="2"/>
  <c r="H106" i="2" s="1"/>
  <c r="L105" i="2"/>
  <c r="M105" i="2" s="1"/>
  <c r="N105" i="2" s="1"/>
  <c r="H105" i="2"/>
  <c r="J105" i="2" s="1"/>
  <c r="D105" i="2"/>
  <c r="M104" i="2"/>
  <c r="N104" i="2" s="1"/>
  <c r="O104" i="2" s="1"/>
  <c r="L104" i="2"/>
  <c r="J104" i="2"/>
  <c r="D104" i="2"/>
  <c r="H104" i="2" s="1"/>
  <c r="L103" i="2"/>
  <c r="M103" i="2" s="1"/>
  <c r="N103" i="2" s="1"/>
  <c r="H103" i="2"/>
  <c r="J103" i="2" s="1"/>
  <c r="D103" i="2"/>
  <c r="M102" i="2"/>
  <c r="N102" i="2" s="1"/>
  <c r="L102" i="2"/>
  <c r="D102" i="2"/>
  <c r="H102" i="2" s="1"/>
  <c r="J102" i="2" s="1"/>
  <c r="L101" i="2"/>
  <c r="M101" i="2" s="1"/>
  <c r="N101" i="2" s="1"/>
  <c r="O101" i="2" s="1"/>
  <c r="H101" i="2"/>
  <c r="J101" i="2" s="1"/>
  <c r="D101" i="2"/>
  <c r="L100" i="2"/>
  <c r="M100" i="2" s="1"/>
  <c r="N100" i="2" s="1"/>
  <c r="J100" i="2"/>
  <c r="D100" i="2"/>
  <c r="H100" i="2" s="1"/>
  <c r="L99" i="2"/>
  <c r="M99" i="2" s="1"/>
  <c r="N99" i="2" s="1"/>
  <c r="O99" i="2" s="1"/>
  <c r="D99" i="2"/>
  <c r="H99" i="2" s="1"/>
  <c r="J99" i="2" s="1"/>
  <c r="T98" i="2"/>
  <c r="U98" i="2" s="1"/>
  <c r="R98" i="2"/>
  <c r="Q98" i="2"/>
  <c r="N98" i="2"/>
  <c r="L98" i="2"/>
  <c r="M97" i="2"/>
  <c r="N97" i="2" s="1"/>
  <c r="L97" i="2"/>
  <c r="D97" i="2"/>
  <c r="H97" i="2" s="1"/>
  <c r="J97" i="2" s="1"/>
  <c r="L96" i="2"/>
  <c r="M96" i="2" s="1"/>
  <c r="N96" i="2" s="1"/>
  <c r="D96" i="2"/>
  <c r="H96" i="2" s="1"/>
  <c r="J96" i="2" s="1"/>
  <c r="M95" i="2"/>
  <c r="N95" i="2" s="1"/>
  <c r="L95" i="2"/>
  <c r="D95" i="2"/>
  <c r="H95" i="2" s="1"/>
  <c r="J95" i="2" s="1"/>
  <c r="M94" i="2"/>
  <c r="N94" i="2" s="1"/>
  <c r="O94" i="2" s="1"/>
  <c r="L94" i="2"/>
  <c r="H94" i="2"/>
  <c r="J94" i="2" s="1"/>
  <c r="D94" i="2"/>
  <c r="M93" i="2"/>
  <c r="N93" i="2" s="1"/>
  <c r="L93" i="2"/>
  <c r="D93" i="2"/>
  <c r="H93" i="2" s="1"/>
  <c r="J93" i="2" s="1"/>
  <c r="M92" i="2"/>
  <c r="N92" i="2" s="1"/>
  <c r="L92" i="2"/>
  <c r="H92" i="2"/>
  <c r="J92" i="2" s="1"/>
  <c r="D92" i="2"/>
  <c r="N91" i="2"/>
  <c r="M91" i="2"/>
  <c r="L91" i="2"/>
  <c r="H91" i="2"/>
  <c r="J91" i="2" s="1"/>
  <c r="D91" i="2"/>
  <c r="O90" i="2"/>
  <c r="L90" i="2"/>
  <c r="M90" i="2" s="1"/>
  <c r="N90" i="2" s="1"/>
  <c r="H90" i="2"/>
  <c r="J90" i="2" s="1"/>
  <c r="D90" i="2"/>
  <c r="O89" i="2"/>
  <c r="L89" i="2"/>
  <c r="M89" i="2" s="1"/>
  <c r="N89" i="2" s="1"/>
  <c r="H89" i="2"/>
  <c r="J89" i="2" s="1"/>
  <c r="D89" i="2"/>
  <c r="L88" i="2"/>
  <c r="M88" i="2" s="1"/>
  <c r="N88" i="2" s="1"/>
  <c r="H88" i="2"/>
  <c r="J88" i="2" s="1"/>
  <c r="D88" i="2"/>
  <c r="L87" i="2"/>
  <c r="M87" i="2" s="1"/>
  <c r="N87" i="2" s="1"/>
  <c r="J87" i="2"/>
  <c r="D87" i="2"/>
  <c r="H87" i="2" s="1"/>
  <c r="N86" i="2"/>
  <c r="M86" i="2"/>
  <c r="L86" i="2"/>
  <c r="D86" i="2"/>
  <c r="H86" i="2" s="1"/>
  <c r="J86" i="2" s="1"/>
  <c r="T85" i="2"/>
  <c r="U85" i="2" s="1"/>
  <c r="R85" i="2"/>
  <c r="Q85" i="2"/>
  <c r="N85" i="2"/>
  <c r="L85" i="2"/>
  <c r="T84" i="2"/>
  <c r="U84" i="2" s="1"/>
  <c r="R84" i="2"/>
  <c r="Q84" i="2"/>
  <c r="N84" i="2"/>
  <c r="L84" i="2"/>
  <c r="M83" i="2"/>
  <c r="N83" i="2" s="1"/>
  <c r="O83" i="2" s="1"/>
  <c r="L83" i="2"/>
  <c r="J83" i="2"/>
  <c r="H83" i="2"/>
  <c r="O82" i="2"/>
  <c r="N82" i="2"/>
  <c r="M82" i="2"/>
  <c r="L82" i="2"/>
  <c r="J82" i="2"/>
  <c r="H82" i="2"/>
  <c r="N81" i="2"/>
  <c r="M81" i="2"/>
  <c r="L81" i="2"/>
  <c r="J81" i="2"/>
  <c r="H81" i="2"/>
  <c r="N80" i="2"/>
  <c r="M80" i="2"/>
  <c r="L80" i="2"/>
  <c r="H80" i="2"/>
  <c r="J80" i="2" s="1"/>
  <c r="O79" i="2"/>
  <c r="M79" i="2"/>
  <c r="N79" i="2" s="1"/>
  <c r="L79" i="2"/>
  <c r="J79" i="2"/>
  <c r="H79" i="2"/>
  <c r="N78" i="2"/>
  <c r="O78" i="2" s="1"/>
  <c r="M78" i="2"/>
  <c r="L78" i="2"/>
  <c r="J78" i="2"/>
  <c r="H78" i="2"/>
  <c r="M77" i="2"/>
  <c r="N77" i="2" s="1"/>
  <c r="L77" i="2"/>
  <c r="H77" i="2"/>
  <c r="J77" i="2" s="1"/>
  <c r="N76" i="2"/>
  <c r="L76" i="2"/>
  <c r="M76" i="2" s="1"/>
  <c r="H76" i="2"/>
  <c r="J76" i="2" s="1"/>
  <c r="M75" i="2"/>
  <c r="N75" i="2" s="1"/>
  <c r="O75" i="2" s="1"/>
  <c r="L75" i="2"/>
  <c r="J75" i="2"/>
  <c r="H75" i="2"/>
  <c r="M74" i="2"/>
  <c r="N74" i="2" s="1"/>
  <c r="O74" i="2" s="1"/>
  <c r="L74" i="2"/>
  <c r="J74" i="2"/>
  <c r="H74" i="2"/>
  <c r="M73" i="2"/>
  <c r="N73" i="2" s="1"/>
  <c r="O73" i="2" s="1"/>
  <c r="L73" i="2"/>
  <c r="J73" i="2"/>
  <c r="H73" i="2"/>
  <c r="M72" i="2"/>
  <c r="N72" i="2" s="1"/>
  <c r="O72" i="2" s="1"/>
  <c r="L72" i="2"/>
  <c r="J72" i="2"/>
  <c r="H72" i="2"/>
  <c r="Q71" i="2"/>
  <c r="L71" i="2"/>
  <c r="M71" i="2" s="1"/>
  <c r="N71" i="2" s="1"/>
  <c r="O71" i="2" s="1"/>
  <c r="H71" i="2"/>
  <c r="J71" i="2" s="1"/>
  <c r="O70" i="2"/>
  <c r="L70" i="2"/>
  <c r="M70" i="2" s="1"/>
  <c r="N70" i="2" s="1"/>
  <c r="H70" i="2"/>
  <c r="J70" i="2" s="1"/>
  <c r="M69" i="2"/>
  <c r="N69" i="2" s="1"/>
  <c r="L69" i="2"/>
  <c r="H69" i="2"/>
  <c r="J69" i="2" s="1"/>
  <c r="L68" i="2"/>
  <c r="M68" i="2" s="1"/>
  <c r="N68" i="2" s="1"/>
  <c r="H68" i="2"/>
  <c r="J68" i="2" s="1"/>
  <c r="M67" i="2"/>
  <c r="N67" i="2" s="1"/>
  <c r="L67" i="2"/>
  <c r="H67" i="2"/>
  <c r="J67" i="2" s="1"/>
  <c r="L66" i="2"/>
  <c r="M66" i="2" s="1"/>
  <c r="N66" i="2" s="1"/>
  <c r="H66" i="2"/>
  <c r="J66" i="2" s="1"/>
  <c r="N65" i="2"/>
  <c r="O65" i="2" s="1"/>
  <c r="M65" i="2"/>
  <c r="L65" i="2"/>
  <c r="J65" i="2"/>
  <c r="H65" i="2"/>
  <c r="L64" i="2"/>
  <c r="M64" i="2" s="1"/>
  <c r="N64" i="2" s="1"/>
  <c r="H64" i="2"/>
  <c r="J64" i="2" s="1"/>
  <c r="N63" i="2"/>
  <c r="O63" i="2" s="1"/>
  <c r="M63" i="2"/>
  <c r="L63" i="2"/>
  <c r="J63" i="2"/>
  <c r="H63" i="2"/>
  <c r="L62" i="2"/>
  <c r="M62" i="2" s="1"/>
  <c r="N62" i="2" s="1"/>
  <c r="H62" i="2"/>
  <c r="J62" i="2" s="1"/>
  <c r="L61" i="2"/>
  <c r="M61" i="2" s="1"/>
  <c r="N61" i="2" s="1"/>
  <c r="O61" i="2" s="1"/>
  <c r="H61" i="2"/>
  <c r="J61" i="2" s="1"/>
  <c r="L60" i="2"/>
  <c r="M60" i="2" s="1"/>
  <c r="N60" i="2" s="1"/>
  <c r="H60" i="2"/>
  <c r="J60" i="2" s="1"/>
  <c r="L59" i="2"/>
  <c r="M59" i="2" s="1"/>
  <c r="N59" i="2" s="1"/>
  <c r="O59" i="2" s="1"/>
  <c r="H59" i="2"/>
  <c r="J59" i="2" s="1"/>
  <c r="T58" i="2"/>
  <c r="U58" i="2" s="1"/>
  <c r="R58" i="2"/>
  <c r="Q58" i="2"/>
  <c r="N58" i="2"/>
  <c r="L58" i="2"/>
  <c r="H58" i="2"/>
  <c r="T57" i="2"/>
  <c r="U57" i="2" s="1"/>
  <c r="R57" i="2"/>
  <c r="Q57" i="2"/>
  <c r="N57" i="2"/>
  <c r="L57" i="2"/>
  <c r="H57" i="2"/>
  <c r="U56" i="2"/>
  <c r="T56" i="2"/>
  <c r="R56" i="2"/>
  <c r="Q56" i="2"/>
  <c r="N56" i="2"/>
  <c r="L56" i="2"/>
  <c r="H56" i="2"/>
  <c r="L55" i="2"/>
  <c r="M55" i="2" s="1"/>
  <c r="N55" i="2" s="1"/>
  <c r="H55" i="2"/>
  <c r="J55" i="2" s="1"/>
  <c r="D55" i="2"/>
  <c r="M54" i="2"/>
  <c r="N54" i="2" s="1"/>
  <c r="L54" i="2"/>
  <c r="H54" i="2"/>
  <c r="J54" i="2" s="1"/>
  <c r="D54" i="2"/>
  <c r="L53" i="2"/>
  <c r="M53" i="2" s="1"/>
  <c r="N53" i="2" s="1"/>
  <c r="J53" i="2"/>
  <c r="D53" i="2"/>
  <c r="H53" i="2" s="1"/>
  <c r="N52" i="2"/>
  <c r="M52" i="2"/>
  <c r="L52" i="2"/>
  <c r="H52" i="2"/>
  <c r="J52" i="2" s="1"/>
  <c r="D52" i="2"/>
  <c r="N51" i="2"/>
  <c r="M51" i="2"/>
  <c r="L51" i="2"/>
  <c r="D51" i="2"/>
  <c r="H51" i="2" s="1"/>
  <c r="J51" i="2" s="1"/>
  <c r="N50" i="2"/>
  <c r="L50" i="2"/>
  <c r="M50" i="2" s="1"/>
  <c r="D50" i="2"/>
  <c r="H50" i="2" s="1"/>
  <c r="J50" i="2" s="1"/>
  <c r="O49" i="2"/>
  <c r="M49" i="2"/>
  <c r="N49" i="2" s="1"/>
  <c r="L49" i="2"/>
  <c r="D49" i="2"/>
  <c r="H49" i="2" s="1"/>
  <c r="J49" i="2" s="1"/>
  <c r="N48" i="2"/>
  <c r="O48" i="2" s="1"/>
  <c r="L48" i="2"/>
  <c r="M48" i="2" s="1"/>
  <c r="J48" i="2"/>
  <c r="H48" i="2"/>
  <c r="D48" i="2"/>
  <c r="L47" i="2"/>
  <c r="M47" i="2" s="1"/>
  <c r="N47" i="2" s="1"/>
  <c r="H47" i="2"/>
  <c r="J47" i="2" s="1"/>
  <c r="D47" i="2"/>
  <c r="N46" i="2"/>
  <c r="M46" i="2"/>
  <c r="L46" i="2"/>
  <c r="D46" i="2"/>
  <c r="H46" i="2" s="1"/>
  <c r="J46" i="2" s="1"/>
  <c r="M45" i="2"/>
  <c r="N45" i="2" s="1"/>
  <c r="L45" i="2"/>
  <c r="H45" i="2"/>
  <c r="J45" i="2" s="1"/>
  <c r="D45" i="2"/>
  <c r="L44" i="2"/>
  <c r="M44" i="2" s="1"/>
  <c r="N44" i="2" s="1"/>
  <c r="D44" i="2"/>
  <c r="H44" i="2" s="1"/>
  <c r="J44" i="2" s="1"/>
  <c r="Q43" i="2"/>
  <c r="M43" i="2"/>
  <c r="N43" i="2" s="1"/>
  <c r="O43" i="2" s="1"/>
  <c r="L43" i="2"/>
  <c r="H43" i="2"/>
  <c r="J43" i="2" s="1"/>
  <c r="L42" i="2"/>
  <c r="M42" i="2" s="1"/>
  <c r="N42" i="2" s="1"/>
  <c r="D42" i="2"/>
  <c r="H42" i="2" s="1"/>
  <c r="J42" i="2" s="1"/>
  <c r="M41" i="2"/>
  <c r="N41" i="2" s="1"/>
  <c r="O41" i="2" s="1"/>
  <c r="L41" i="2"/>
  <c r="D41" i="2"/>
  <c r="H41" i="2" s="1"/>
  <c r="J41" i="2" s="1"/>
  <c r="L40" i="2"/>
  <c r="M40" i="2" s="1"/>
  <c r="N40" i="2" s="1"/>
  <c r="J40" i="2"/>
  <c r="H40" i="2"/>
  <c r="D40" i="2"/>
  <c r="L39" i="2"/>
  <c r="M39" i="2" s="1"/>
  <c r="N39" i="2" s="1"/>
  <c r="D39" i="2"/>
  <c r="H39" i="2" s="1"/>
  <c r="J39" i="2" s="1"/>
  <c r="N38" i="2"/>
  <c r="M38" i="2"/>
  <c r="L38" i="2"/>
  <c r="H38" i="2"/>
  <c r="J38" i="2" s="1"/>
  <c r="D38" i="2"/>
  <c r="M37" i="2"/>
  <c r="N37" i="2" s="1"/>
  <c r="L37" i="2"/>
  <c r="D37" i="2"/>
  <c r="H37" i="2" s="1"/>
  <c r="J37" i="2" s="1"/>
  <c r="N36" i="2"/>
  <c r="L36" i="2"/>
  <c r="M36" i="2" s="1"/>
  <c r="H36" i="2"/>
  <c r="J36" i="2" s="1"/>
  <c r="D36" i="2"/>
  <c r="M35" i="2"/>
  <c r="N35" i="2" s="1"/>
  <c r="O35" i="2" s="1"/>
  <c r="L35" i="2"/>
  <c r="J35" i="2"/>
  <c r="H35" i="2"/>
  <c r="D35" i="2"/>
  <c r="L34" i="2"/>
  <c r="M34" i="2" s="1"/>
  <c r="N34" i="2" s="1"/>
  <c r="D34" i="2"/>
  <c r="H34" i="2" s="1"/>
  <c r="J34" i="2" s="1"/>
  <c r="L33" i="2"/>
  <c r="M33" i="2" s="1"/>
  <c r="N33" i="2" s="1"/>
  <c r="D33" i="2"/>
  <c r="H33" i="2" s="1"/>
  <c r="J33" i="2" s="1"/>
  <c r="L32" i="2"/>
  <c r="M32" i="2" s="1"/>
  <c r="N32" i="2" s="1"/>
  <c r="D32" i="2"/>
  <c r="H32" i="2" s="1"/>
  <c r="J32" i="2" s="1"/>
  <c r="L31" i="2"/>
  <c r="M31" i="2" s="1"/>
  <c r="N31" i="2" s="1"/>
  <c r="P31" i="2" s="1"/>
  <c r="Q31" i="2" s="1"/>
  <c r="H31" i="2"/>
  <c r="J31" i="2" s="1"/>
  <c r="D31" i="2"/>
  <c r="Q30" i="2"/>
  <c r="L30" i="2"/>
  <c r="M30" i="2" s="1"/>
  <c r="N30" i="2" s="1"/>
  <c r="O30" i="2" s="1"/>
  <c r="H30" i="2"/>
  <c r="J30" i="2" s="1"/>
  <c r="U29" i="2"/>
  <c r="R29" i="2"/>
  <c r="S29" i="2" s="1"/>
  <c r="Q29" i="2"/>
  <c r="L29" i="2"/>
  <c r="M29" i="2" s="1"/>
  <c r="N29" i="2" s="1"/>
  <c r="O29" i="2" s="1"/>
  <c r="J29" i="2"/>
  <c r="T29" i="2" s="1"/>
  <c r="H29" i="2"/>
  <c r="T28" i="2"/>
  <c r="U28" i="2" s="1"/>
  <c r="Q28" i="2"/>
  <c r="N28" i="2"/>
  <c r="O28" i="2" s="1"/>
  <c r="M28" i="2"/>
  <c r="L28" i="2"/>
  <c r="H28" i="2"/>
  <c r="J28" i="2" s="1"/>
  <c r="R28" i="2" s="1"/>
  <c r="S28" i="2" s="1"/>
  <c r="N27" i="2"/>
  <c r="M27" i="2"/>
  <c r="L27" i="2"/>
  <c r="H27" i="2"/>
  <c r="J27" i="2" s="1"/>
  <c r="D27" i="2"/>
  <c r="L26" i="2"/>
  <c r="M26" i="2" s="1"/>
  <c r="N26" i="2" s="1"/>
  <c r="D26" i="2"/>
  <c r="H26" i="2" s="1"/>
  <c r="J26" i="2" s="1"/>
  <c r="L25" i="2"/>
  <c r="M25" i="2" s="1"/>
  <c r="N25" i="2" s="1"/>
  <c r="D25" i="2"/>
  <c r="H25" i="2" s="1"/>
  <c r="J25" i="2" s="1"/>
  <c r="M24" i="2"/>
  <c r="N24" i="2" s="1"/>
  <c r="L24" i="2"/>
  <c r="H24" i="2"/>
  <c r="J24" i="2" s="1"/>
  <c r="D24" i="2"/>
  <c r="L23" i="2"/>
  <c r="M23" i="2" s="1"/>
  <c r="N23" i="2" s="1"/>
  <c r="J23" i="2"/>
  <c r="H23" i="2"/>
  <c r="D23" i="2"/>
  <c r="L22" i="2"/>
  <c r="M22" i="2" s="1"/>
  <c r="N22" i="2" s="1"/>
  <c r="D22" i="2"/>
  <c r="H22" i="2" s="1"/>
  <c r="J22" i="2" s="1"/>
  <c r="M21" i="2"/>
  <c r="N21" i="2" s="1"/>
  <c r="L21" i="2"/>
  <c r="H21" i="2"/>
  <c r="J21" i="2" s="1"/>
  <c r="D21" i="2"/>
  <c r="L20" i="2"/>
  <c r="M20" i="2" s="1"/>
  <c r="N20" i="2" s="1"/>
  <c r="D20" i="2"/>
  <c r="H20" i="2" s="1"/>
  <c r="J20" i="2" s="1"/>
  <c r="L19" i="2"/>
  <c r="M19" i="2" s="1"/>
  <c r="N19" i="2" s="1"/>
  <c r="H19" i="2"/>
  <c r="J19" i="2" s="1"/>
  <c r="D19" i="2"/>
  <c r="M18" i="2"/>
  <c r="N18" i="2" s="1"/>
  <c r="O18" i="2" s="1"/>
  <c r="L18" i="2"/>
  <c r="J18" i="2"/>
  <c r="H18" i="2"/>
  <c r="D18" i="2"/>
  <c r="L17" i="2"/>
  <c r="M17" i="2" s="1"/>
  <c r="N17" i="2" s="1"/>
  <c r="D17" i="2"/>
  <c r="H17" i="2" s="1"/>
  <c r="J17" i="2" s="1"/>
  <c r="M16" i="2"/>
  <c r="N16" i="2" s="1"/>
  <c r="L16" i="2"/>
  <c r="D16" i="2"/>
  <c r="H16" i="2" s="1"/>
  <c r="J16" i="2" s="1"/>
  <c r="T15" i="2"/>
  <c r="U15" i="2" s="1"/>
  <c r="R15" i="2"/>
  <c r="N15" i="2"/>
  <c r="L15" i="2"/>
  <c r="L14" i="2"/>
  <c r="M14" i="2" s="1"/>
  <c r="N14" i="2" s="1"/>
  <c r="D14" i="2"/>
  <c r="H14" i="2" s="1"/>
  <c r="J14" i="2" s="1"/>
  <c r="N13" i="2"/>
  <c r="M13" i="2"/>
  <c r="L13" i="2"/>
  <c r="H13" i="2"/>
  <c r="J13" i="2" s="1"/>
  <c r="D13" i="2"/>
  <c r="L12" i="2"/>
  <c r="M12" i="2" s="1"/>
  <c r="N12" i="2" s="1"/>
  <c r="D12" i="2"/>
  <c r="H12" i="2" s="1"/>
  <c r="J12" i="2" s="1"/>
  <c r="L11" i="2"/>
  <c r="M11" i="2" s="1"/>
  <c r="N11" i="2" s="1"/>
  <c r="D11" i="2"/>
  <c r="H11" i="2" s="1"/>
  <c r="J11" i="2" s="1"/>
  <c r="M10" i="2"/>
  <c r="N10" i="2" s="1"/>
  <c r="O10" i="2" s="1"/>
  <c r="L10" i="2"/>
  <c r="J10" i="2"/>
  <c r="H10" i="2"/>
  <c r="D10" i="2"/>
  <c r="L9" i="2"/>
  <c r="M9" i="2" s="1"/>
  <c r="N9" i="2" s="1"/>
  <c r="D9" i="2"/>
  <c r="H9" i="2" s="1"/>
  <c r="J9" i="2" s="1"/>
  <c r="M8" i="2"/>
  <c r="N8" i="2" s="1"/>
  <c r="L8" i="2"/>
  <c r="D8" i="2"/>
  <c r="H8" i="2" s="1"/>
  <c r="J8" i="2" s="1"/>
  <c r="M7" i="2"/>
  <c r="N7" i="2" s="1"/>
  <c r="L7" i="2"/>
  <c r="H7" i="2"/>
  <c r="J7" i="2" s="1"/>
  <c r="D7" i="2"/>
  <c r="L6" i="2"/>
  <c r="M6" i="2" s="1"/>
  <c r="N6" i="2" s="1"/>
  <c r="D6" i="2"/>
  <c r="H6" i="2" s="1"/>
  <c r="J6" i="2" s="1"/>
  <c r="O5" i="2"/>
  <c r="L5" i="2"/>
  <c r="M5" i="2" s="1"/>
  <c r="N5" i="2" s="1"/>
  <c r="H5" i="2"/>
  <c r="J5" i="2" s="1"/>
  <c r="D5" i="2"/>
  <c r="M4" i="2"/>
  <c r="N4" i="2" s="1"/>
  <c r="L4" i="2"/>
  <c r="H4" i="2"/>
  <c r="J4" i="2" s="1"/>
  <c r="D4" i="2"/>
  <c r="L3" i="2"/>
  <c r="M3" i="2" s="1"/>
  <c r="N3" i="2" s="1"/>
  <c r="D3" i="2"/>
  <c r="H3" i="2" s="1"/>
  <c r="J3" i="2" s="1"/>
  <c r="H57" i="1"/>
  <c r="L57" i="1"/>
  <c r="N57" i="1"/>
  <c r="R57" i="1"/>
  <c r="T57" i="1"/>
  <c r="U57" i="1" s="1"/>
  <c r="O6" i="9" l="1"/>
  <c r="O38" i="9"/>
  <c r="O10" i="9"/>
  <c r="O20" i="9"/>
  <c r="O62" i="9"/>
  <c r="P62" i="9"/>
  <c r="R62" i="9" s="1"/>
  <c r="P45" i="9"/>
  <c r="Q45" i="9" s="1"/>
  <c r="O45" i="9"/>
  <c r="O7" i="9"/>
  <c r="O11" i="9"/>
  <c r="O14" i="9"/>
  <c r="T31" i="9"/>
  <c r="U31" i="9" s="1"/>
  <c r="R31" i="9"/>
  <c r="S31" i="9" s="1"/>
  <c r="O21" i="9"/>
  <c r="O35" i="9"/>
  <c r="T89" i="9"/>
  <c r="R89" i="9"/>
  <c r="O4" i="9"/>
  <c r="P4" i="9"/>
  <c r="O15" i="9"/>
  <c r="O24" i="9"/>
  <c r="O98" i="9"/>
  <c r="O8" i="9"/>
  <c r="O46" i="9"/>
  <c r="P74" i="9"/>
  <c r="Q74" i="9" s="1"/>
  <c r="O74" i="9"/>
  <c r="O28" i="9"/>
  <c r="P32" i="9"/>
  <c r="R32" i="9" s="1"/>
  <c r="O32" i="9"/>
  <c r="O36" i="9"/>
  <c r="Z59" i="9"/>
  <c r="O22" i="9"/>
  <c r="O108" i="9"/>
  <c r="O33" i="9"/>
  <c r="O37" i="9"/>
  <c r="O41" i="9"/>
  <c r="O56" i="9"/>
  <c r="T72" i="9"/>
  <c r="U72" i="9" s="1"/>
  <c r="R72" i="9"/>
  <c r="S72" i="9" s="1"/>
  <c r="O13" i="9"/>
  <c r="R128" i="9"/>
  <c r="S128" i="9" s="1"/>
  <c r="T128" i="9"/>
  <c r="U128" i="9" s="1"/>
  <c r="R198" i="9"/>
  <c r="T198" i="9"/>
  <c r="O17" i="9"/>
  <c r="O25" i="9"/>
  <c r="O51" i="9"/>
  <c r="Y59" i="9"/>
  <c r="T74" i="9"/>
  <c r="U74" i="9" s="1"/>
  <c r="O102" i="9"/>
  <c r="O242" i="9"/>
  <c r="T195" i="9"/>
  <c r="U195" i="9" s="1"/>
  <c r="R195" i="9"/>
  <c r="S195" i="9" s="1"/>
  <c r="U87" i="9"/>
  <c r="AC86" i="9"/>
  <c r="Q89" i="9"/>
  <c r="P91" i="9"/>
  <c r="T91" i="9" s="1"/>
  <c r="O143" i="9"/>
  <c r="P143" i="9"/>
  <c r="O175" i="9"/>
  <c r="P61" i="9"/>
  <c r="O91" i="9"/>
  <c r="O93" i="9"/>
  <c r="O96" i="9"/>
  <c r="O122" i="9"/>
  <c r="O234" i="9"/>
  <c r="R61" i="9"/>
  <c r="O228" i="9"/>
  <c r="R30" i="9"/>
  <c r="S30" i="9" s="1"/>
  <c r="T61" i="9"/>
  <c r="P115" i="9"/>
  <c r="O115" i="9"/>
  <c r="P156" i="9"/>
  <c r="Y197" i="9"/>
  <c r="Q198" i="9"/>
  <c r="Z197" i="9" s="1"/>
  <c r="P199" i="9"/>
  <c r="O103" i="9"/>
  <c r="O27" i="9"/>
  <c r="O60" i="9"/>
  <c r="T62" i="9"/>
  <c r="P116" i="9"/>
  <c r="O116" i="9"/>
  <c r="T129" i="9"/>
  <c r="U129" i="9" s="1"/>
  <c r="O164" i="9"/>
  <c r="O183" i="9"/>
  <c r="P183" i="9"/>
  <c r="Q183" i="9" s="1"/>
  <c r="O52" i="9"/>
  <c r="O106" i="9"/>
  <c r="O26" i="9"/>
  <c r="R88" i="9"/>
  <c r="O90" i="9"/>
  <c r="P90" i="9"/>
  <c r="O101" i="9"/>
  <c r="P101" i="9"/>
  <c r="R101" i="9" s="1"/>
  <c r="S101" i="9" s="1"/>
  <c r="O119" i="9"/>
  <c r="O135" i="9"/>
  <c r="T17" i="9"/>
  <c r="U17" i="9" s="1"/>
  <c r="S87" i="9"/>
  <c r="O111" i="9"/>
  <c r="U88" i="9"/>
  <c r="P18" i="9"/>
  <c r="R18" i="9" s="1"/>
  <c r="S18" i="9" s="1"/>
  <c r="R112" i="9"/>
  <c r="S112" i="9" s="1"/>
  <c r="T112" i="9"/>
  <c r="U112" i="9" s="1"/>
  <c r="T101" i="9"/>
  <c r="U101" i="9" s="1"/>
  <c r="O131" i="9"/>
  <c r="O138" i="9"/>
  <c r="O167" i="9"/>
  <c r="Q170" i="9"/>
  <c r="Z169" i="9" s="1"/>
  <c r="O207" i="9"/>
  <c r="O229" i="9"/>
  <c r="O126" i="9"/>
  <c r="O139" i="9"/>
  <c r="O231" i="9"/>
  <c r="O235" i="9"/>
  <c r="Q239" i="9"/>
  <c r="T239" i="9"/>
  <c r="U239" i="9" s="1"/>
  <c r="Z86" i="9"/>
  <c r="T90" i="9"/>
  <c r="R90" i="9"/>
  <c r="R100" i="9"/>
  <c r="S100" i="9" s="1"/>
  <c r="T100" i="9"/>
  <c r="U100" i="9" s="1"/>
  <c r="O105" i="9"/>
  <c r="T127" i="9"/>
  <c r="U127" i="9" s="1"/>
  <c r="R127" i="9"/>
  <c r="S127" i="9" s="1"/>
  <c r="P129" i="9"/>
  <c r="Q129" i="9" s="1"/>
  <c r="O129" i="9"/>
  <c r="O248" i="9"/>
  <c r="R60" i="9"/>
  <c r="T60" i="9"/>
  <c r="O94" i="9"/>
  <c r="O109" i="9"/>
  <c r="T116" i="9"/>
  <c r="R116" i="9"/>
  <c r="O137" i="9"/>
  <c r="O152" i="9"/>
  <c r="Y86" i="9"/>
  <c r="R170" i="9"/>
  <c r="T170" i="9"/>
  <c r="O179" i="9"/>
  <c r="O187" i="9"/>
  <c r="O193" i="9"/>
  <c r="O236" i="9"/>
  <c r="P130" i="9"/>
  <c r="Q130" i="9" s="1"/>
  <c r="O130" i="9"/>
  <c r="O153" i="9"/>
  <c r="O174" i="9"/>
  <c r="O184" i="9"/>
  <c r="O226" i="9"/>
  <c r="P226" i="9"/>
  <c r="O233" i="9"/>
  <c r="P240" i="9"/>
  <c r="Q240" i="9" s="1"/>
  <c r="O240" i="9"/>
  <c r="O151" i="9"/>
  <c r="O191" i="9"/>
  <c r="O208" i="9"/>
  <c r="O216" i="9"/>
  <c r="O121" i="9"/>
  <c r="O158" i="9"/>
  <c r="O166" i="9"/>
  <c r="O219" i="9"/>
  <c r="O227" i="9"/>
  <c r="O241" i="9"/>
  <c r="O134" i="9"/>
  <c r="O146" i="9"/>
  <c r="P171" i="9"/>
  <c r="O171" i="9"/>
  <c r="P211" i="9"/>
  <c r="Q211" i="9" s="1"/>
  <c r="O211" i="9"/>
  <c r="O230" i="9"/>
  <c r="R238" i="9"/>
  <c r="S238" i="9" s="1"/>
  <c r="T238" i="9"/>
  <c r="U238" i="9" s="1"/>
  <c r="O145" i="9"/>
  <c r="O178" i="9"/>
  <c r="O192" i="9"/>
  <c r="O123" i="9"/>
  <c r="O133" i="9"/>
  <c r="O176" i="9"/>
  <c r="O172" i="9"/>
  <c r="O232" i="9"/>
  <c r="O177" i="9"/>
  <c r="O189" i="9"/>
  <c r="O214" i="9"/>
  <c r="T155" i="9"/>
  <c r="U155" i="9" s="1"/>
  <c r="R155" i="9"/>
  <c r="S155" i="9" s="1"/>
  <c r="O162" i="9"/>
  <c r="O173" i="9"/>
  <c r="T143" i="9"/>
  <c r="R143" i="9"/>
  <c r="T183" i="9"/>
  <c r="U183" i="9" s="1"/>
  <c r="O201" i="9"/>
  <c r="P212" i="9"/>
  <c r="Q212" i="9" s="1"/>
  <c r="O246" i="9"/>
  <c r="O249" i="9"/>
  <c r="T115" i="9"/>
  <c r="P144" i="9"/>
  <c r="R144" i="9" s="1"/>
  <c r="O144" i="9"/>
  <c r="O149" i="9"/>
  <c r="O190" i="9"/>
  <c r="T200" i="9"/>
  <c r="R210" i="9"/>
  <c r="S210" i="9" s="1"/>
  <c r="O237" i="9"/>
  <c r="O247" i="9"/>
  <c r="T211" i="9"/>
  <c r="U211" i="9" s="1"/>
  <c r="R211" i="9"/>
  <c r="S211" i="9" s="1"/>
  <c r="P213" i="9"/>
  <c r="Q213" i="9" s="1"/>
  <c r="O243" i="9"/>
  <c r="P200" i="9"/>
  <c r="O188" i="9"/>
  <c r="O200" i="9"/>
  <c r="O220" i="9"/>
  <c r="R199" i="9"/>
  <c r="O213" i="9"/>
  <c r="O217" i="9"/>
  <c r="R240" i="9"/>
  <c r="S240" i="9" s="1"/>
  <c r="R239" i="9"/>
  <c r="S239" i="9" s="1"/>
  <c r="O8" i="8"/>
  <c r="O12" i="8"/>
  <c r="O26" i="8"/>
  <c r="O33" i="8"/>
  <c r="P33" i="8"/>
  <c r="T33" i="8" s="1"/>
  <c r="O13" i="8"/>
  <c r="O9" i="8"/>
  <c r="O20" i="8"/>
  <c r="O34" i="8"/>
  <c r="O38" i="8"/>
  <c r="R4" i="8"/>
  <c r="O10" i="8"/>
  <c r="P45" i="8"/>
  <c r="T45" i="8" s="1"/>
  <c r="U45" i="8" s="1"/>
  <c r="O45" i="8"/>
  <c r="O4" i="8"/>
  <c r="P4" i="8"/>
  <c r="O18" i="8"/>
  <c r="O15" i="8"/>
  <c r="O24" i="8"/>
  <c r="O49" i="8"/>
  <c r="O36" i="8"/>
  <c r="O43" i="8"/>
  <c r="O246" i="8"/>
  <c r="P5" i="8"/>
  <c r="O19" i="8"/>
  <c r="T60" i="8"/>
  <c r="O74" i="8"/>
  <c r="P74" i="8"/>
  <c r="O83" i="8"/>
  <c r="P100" i="8"/>
  <c r="Q100" i="8" s="1"/>
  <c r="O100" i="8"/>
  <c r="O116" i="8"/>
  <c r="R31" i="8"/>
  <c r="S31" i="8" s="1"/>
  <c r="O48" i="8"/>
  <c r="O62" i="8"/>
  <c r="O71" i="8"/>
  <c r="O90" i="8"/>
  <c r="O110" i="8"/>
  <c r="O122" i="8"/>
  <c r="O133" i="8"/>
  <c r="O51" i="8"/>
  <c r="T72" i="8"/>
  <c r="U72" i="8" s="1"/>
  <c r="R72" i="8"/>
  <c r="S72" i="8" s="1"/>
  <c r="O107" i="8"/>
  <c r="O80" i="8"/>
  <c r="P6" i="8"/>
  <c r="P61" i="8"/>
  <c r="P62" i="8" s="1"/>
  <c r="Q60" i="8"/>
  <c r="Z59" i="8" s="1"/>
  <c r="O68" i="8"/>
  <c r="O84" i="8"/>
  <c r="O93" i="8"/>
  <c r="O117" i="8"/>
  <c r="O25" i="8"/>
  <c r="O42" i="8"/>
  <c r="O56" i="8"/>
  <c r="R60" i="8"/>
  <c r="O75" i="8"/>
  <c r="P75" i="8"/>
  <c r="Q75" i="8" s="1"/>
  <c r="O78" i="8"/>
  <c r="O98" i="8"/>
  <c r="O101" i="8"/>
  <c r="R6" i="8"/>
  <c r="O21" i="8"/>
  <c r="O37" i="8"/>
  <c r="R73" i="8"/>
  <c r="S73" i="8" s="1"/>
  <c r="O104" i="8"/>
  <c r="O55" i="8"/>
  <c r="O52" i="8"/>
  <c r="T61" i="8"/>
  <c r="O108" i="8"/>
  <c r="O111" i="8"/>
  <c r="O138" i="8"/>
  <c r="O92" i="8"/>
  <c r="O47" i="8"/>
  <c r="O54" i="8"/>
  <c r="O76" i="8"/>
  <c r="P76" i="8"/>
  <c r="O88" i="8"/>
  <c r="O94" i="8"/>
  <c r="P128" i="8"/>
  <c r="Q128" i="8" s="1"/>
  <c r="O128" i="8"/>
  <c r="O65" i="8"/>
  <c r="O14" i="8"/>
  <c r="O28" i="8"/>
  <c r="O40" i="8"/>
  <c r="O64" i="8"/>
  <c r="O79" i="8"/>
  <c r="O82" i="8"/>
  <c r="O102" i="8"/>
  <c r="O121" i="8"/>
  <c r="O35" i="8"/>
  <c r="O132" i="8"/>
  <c r="O23" i="8"/>
  <c r="O109" i="8"/>
  <c r="O115" i="8"/>
  <c r="P115" i="8"/>
  <c r="T115" i="8" s="1"/>
  <c r="P17" i="8"/>
  <c r="Q17" i="8" s="1"/>
  <c r="O32" i="8"/>
  <c r="P32" i="8"/>
  <c r="R32" i="8" s="1"/>
  <c r="Y59" i="8"/>
  <c r="O70" i="8"/>
  <c r="O89" i="8"/>
  <c r="O161" i="8"/>
  <c r="T75" i="8"/>
  <c r="U75" i="8" s="1"/>
  <c r="R114" i="8"/>
  <c r="S114" i="8" s="1"/>
  <c r="T145" i="8"/>
  <c r="R145" i="8"/>
  <c r="O153" i="8"/>
  <c r="Q171" i="8"/>
  <c r="Y170" i="8"/>
  <c r="P183" i="8"/>
  <c r="O183" i="8"/>
  <c r="O204" i="8"/>
  <c r="P87" i="8"/>
  <c r="T87" i="8" s="1"/>
  <c r="O96" i="8"/>
  <c r="T143" i="8"/>
  <c r="U170" i="8"/>
  <c r="O148" i="8"/>
  <c r="R45" i="8"/>
  <c r="S45" i="8" s="1"/>
  <c r="T74" i="8"/>
  <c r="U74" i="8" s="1"/>
  <c r="O134" i="8"/>
  <c r="O201" i="8"/>
  <c r="O205" i="8"/>
  <c r="O97" i="8"/>
  <c r="R127" i="8"/>
  <c r="S127" i="8" s="1"/>
  <c r="P129" i="8"/>
  <c r="Q129" i="8" s="1"/>
  <c r="O154" i="8"/>
  <c r="O159" i="8"/>
  <c r="O184" i="8"/>
  <c r="P184" i="8"/>
  <c r="O215" i="8"/>
  <c r="O106" i="8"/>
  <c r="T144" i="8"/>
  <c r="R144" i="8"/>
  <c r="P172" i="8"/>
  <c r="P199" i="8"/>
  <c r="O199" i="8"/>
  <c r="R61" i="8"/>
  <c r="T73" i="8"/>
  <c r="U73" i="8" s="1"/>
  <c r="P212" i="8"/>
  <c r="O60" i="8"/>
  <c r="O66" i="8"/>
  <c r="O125" i="8"/>
  <c r="O137" i="8"/>
  <c r="Q144" i="8"/>
  <c r="P146" i="8"/>
  <c r="R146" i="8" s="1"/>
  <c r="O146" i="8"/>
  <c r="O160" i="8"/>
  <c r="P185" i="8"/>
  <c r="T185" i="8" s="1"/>
  <c r="U185" i="8" s="1"/>
  <c r="O185" i="8"/>
  <c r="R195" i="8"/>
  <c r="S195" i="8" s="1"/>
  <c r="T195" i="8"/>
  <c r="U195" i="8" s="1"/>
  <c r="O191" i="8"/>
  <c r="T76" i="8"/>
  <c r="U76" i="8" s="1"/>
  <c r="O135" i="8"/>
  <c r="T171" i="8"/>
  <c r="P200" i="8"/>
  <c r="P201" i="8" s="1"/>
  <c r="O200" i="8"/>
  <c r="O203" i="8"/>
  <c r="P156" i="8"/>
  <c r="O156" i="8"/>
  <c r="R170" i="8"/>
  <c r="R171" i="8"/>
  <c r="O175" i="8"/>
  <c r="O178" i="8"/>
  <c r="T199" i="8"/>
  <c r="O226" i="8"/>
  <c r="P226" i="8"/>
  <c r="O242" i="8"/>
  <c r="R183" i="8"/>
  <c r="S183" i="8" s="1"/>
  <c r="T183" i="8"/>
  <c r="U183" i="8" s="1"/>
  <c r="O206" i="8"/>
  <c r="R198" i="8"/>
  <c r="T198" i="8"/>
  <c r="O209" i="8"/>
  <c r="P211" i="8"/>
  <c r="Q211" i="8" s="1"/>
  <c r="O211" i="8"/>
  <c r="O213" i="8"/>
  <c r="O164" i="8"/>
  <c r="O177" i="8"/>
  <c r="T146" i="8"/>
  <c r="O150" i="8"/>
  <c r="T172" i="8"/>
  <c r="R172" i="8"/>
  <c r="Y197" i="8"/>
  <c r="Q198" i="8"/>
  <c r="Z197" i="8" s="1"/>
  <c r="O173" i="8"/>
  <c r="P173" i="8"/>
  <c r="P174" i="8" s="1"/>
  <c r="O202" i="8"/>
  <c r="T210" i="8"/>
  <c r="U210" i="8" s="1"/>
  <c r="R210" i="8"/>
  <c r="S210" i="8" s="1"/>
  <c r="R200" i="8"/>
  <c r="T200" i="8"/>
  <c r="O212" i="8"/>
  <c r="O214" i="8"/>
  <c r="O220" i="8"/>
  <c r="O228" i="8"/>
  <c r="P239" i="8"/>
  <c r="O239" i="8"/>
  <c r="O221" i="8"/>
  <c r="O232" i="8"/>
  <c r="O243" i="8"/>
  <c r="O236" i="8"/>
  <c r="O247" i="8"/>
  <c r="T226" i="8"/>
  <c r="R226" i="8"/>
  <c r="O233" i="8"/>
  <c r="O174" i="8"/>
  <c r="O234" i="8"/>
  <c r="T238" i="8"/>
  <c r="U238" i="8" s="1"/>
  <c r="R238" i="8"/>
  <c r="S238" i="8" s="1"/>
  <c r="O245" i="8"/>
  <c r="O222" i="8"/>
  <c r="O241" i="8"/>
  <c r="P240" i="8"/>
  <c r="P241" i="8" s="1"/>
  <c r="O248" i="8"/>
  <c r="O216" i="8"/>
  <c r="O249" i="8"/>
  <c r="O244" i="8"/>
  <c r="O250" i="8"/>
  <c r="O33" i="7"/>
  <c r="T44" i="7"/>
  <c r="U44" i="7" s="1"/>
  <c r="R44" i="7"/>
  <c r="S44" i="7" s="1"/>
  <c r="P4" i="7"/>
  <c r="O4" i="7"/>
  <c r="O7" i="7"/>
  <c r="O20" i="7"/>
  <c r="O24" i="7"/>
  <c r="O27" i="7"/>
  <c r="O53" i="7"/>
  <c r="O93" i="7"/>
  <c r="O12" i="7"/>
  <c r="T30" i="7"/>
  <c r="U30" i="7" s="1"/>
  <c r="R30" i="7"/>
  <c r="S30" i="7" s="1"/>
  <c r="O47" i="7"/>
  <c r="O59" i="7"/>
  <c r="P59" i="7"/>
  <c r="O83" i="7"/>
  <c r="P86" i="7"/>
  <c r="O86" i="7"/>
  <c r="O75" i="7"/>
  <c r="O10" i="7"/>
  <c r="O21" i="7"/>
  <c r="O54" i="7"/>
  <c r="P5" i="7"/>
  <c r="O5" i="7"/>
  <c r="O8" i="7"/>
  <c r="O25" i="7"/>
  <c r="O13" i="7"/>
  <c r="P16" i="7"/>
  <c r="O16" i="7"/>
  <c r="O51" i="7"/>
  <c r="O64" i="7"/>
  <c r="T3" i="7"/>
  <c r="R3" i="7"/>
  <c r="O22" i="7"/>
  <c r="T31" i="7"/>
  <c r="O42" i="7"/>
  <c r="O77" i="7"/>
  <c r="P114" i="7"/>
  <c r="O114" i="7"/>
  <c r="O11" i="7"/>
  <c r="O19" i="7"/>
  <c r="P31" i="7"/>
  <c r="O31" i="7"/>
  <c r="O95" i="7"/>
  <c r="O6" i="7"/>
  <c r="O26" i="7"/>
  <c r="O34" i="7"/>
  <c r="O37" i="7"/>
  <c r="R46" i="7"/>
  <c r="S46" i="7" s="1"/>
  <c r="O52" i="7"/>
  <c r="O55" i="7"/>
  <c r="O61" i="7"/>
  <c r="O65" i="7"/>
  <c r="O9" i="7"/>
  <c r="O14" i="7"/>
  <c r="Q3" i="7"/>
  <c r="Y2" i="7"/>
  <c r="O23" i="7"/>
  <c r="R4" i="7"/>
  <c r="T4" i="7"/>
  <c r="O66" i="7"/>
  <c r="P45" i="7"/>
  <c r="O82" i="7"/>
  <c r="O119" i="7"/>
  <c r="O147" i="7"/>
  <c r="O149" i="7"/>
  <c r="O164" i="7"/>
  <c r="O173" i="7"/>
  <c r="O178" i="7"/>
  <c r="P210" i="7"/>
  <c r="Q210" i="7" s="1"/>
  <c r="O210" i="7"/>
  <c r="P32" i="7"/>
  <c r="O39" i="7"/>
  <c r="O45" i="7"/>
  <c r="O48" i="7"/>
  <c r="O70" i="7"/>
  <c r="R127" i="7"/>
  <c r="S127" i="7" s="1"/>
  <c r="O131" i="7"/>
  <c r="O205" i="7"/>
  <c r="O236" i="7"/>
  <c r="P115" i="7"/>
  <c r="O73" i="7"/>
  <c r="O88" i="7"/>
  <c r="O115" i="7"/>
  <c r="O125" i="7"/>
  <c r="O134" i="7"/>
  <c r="O137" i="7"/>
  <c r="P156" i="7"/>
  <c r="Q156" i="7" s="1"/>
  <c r="O156" i="7"/>
  <c r="O94" i="7"/>
  <c r="O44" i="7"/>
  <c r="R73" i="7"/>
  <c r="S73" i="7" s="1"/>
  <c r="O78" i="7"/>
  <c r="P100" i="7"/>
  <c r="Q100" i="7" s="1"/>
  <c r="O100" i="7"/>
  <c r="T114" i="7"/>
  <c r="O91" i="7"/>
  <c r="O108" i="7"/>
  <c r="O148" i="7"/>
  <c r="R71" i="7"/>
  <c r="S71" i="7" s="1"/>
  <c r="O76" i="7"/>
  <c r="O146" i="7"/>
  <c r="O157" i="7"/>
  <c r="O185" i="7"/>
  <c r="O188" i="7"/>
  <c r="O81" i="7"/>
  <c r="R86" i="7"/>
  <c r="P87" i="7"/>
  <c r="R87" i="7" s="1"/>
  <c r="O87" i="7"/>
  <c r="O116" i="7"/>
  <c r="O129" i="7"/>
  <c r="T195" i="7"/>
  <c r="U195" i="7" s="1"/>
  <c r="R195" i="7"/>
  <c r="S195" i="7" s="1"/>
  <c r="O203" i="7"/>
  <c r="T72" i="7"/>
  <c r="U72" i="7" s="1"/>
  <c r="R114" i="7"/>
  <c r="O121" i="7"/>
  <c r="O172" i="7"/>
  <c r="P46" i="7"/>
  <c r="Q46" i="7" s="1"/>
  <c r="O46" i="7"/>
  <c r="P74" i="7"/>
  <c r="Q74" i="7" s="1"/>
  <c r="O74" i="7"/>
  <c r="T99" i="7"/>
  <c r="U99" i="7" s="1"/>
  <c r="O135" i="7"/>
  <c r="O175" i="7"/>
  <c r="O72" i="7"/>
  <c r="O79" i="7"/>
  <c r="P99" i="7"/>
  <c r="Q99" i="7" s="1"/>
  <c r="O99" i="7"/>
  <c r="T196" i="7"/>
  <c r="U196" i="7" s="1"/>
  <c r="R196" i="7"/>
  <c r="S196" i="7" s="1"/>
  <c r="R72" i="7"/>
  <c r="S72" i="7" s="1"/>
  <c r="O89" i="7"/>
  <c r="R99" i="7"/>
  <c r="S99" i="7" s="1"/>
  <c r="O124" i="7"/>
  <c r="O130" i="7"/>
  <c r="O133" i="7"/>
  <c r="O161" i="7"/>
  <c r="O189" i="7"/>
  <c r="T74" i="7"/>
  <c r="U74" i="7" s="1"/>
  <c r="T87" i="7"/>
  <c r="R113" i="7"/>
  <c r="S113" i="7" s="1"/>
  <c r="O230" i="7"/>
  <c r="O123" i="7"/>
  <c r="P128" i="7"/>
  <c r="P129" i="7" s="1"/>
  <c r="O128" i="7"/>
  <c r="O152" i="7"/>
  <c r="O215" i="7"/>
  <c r="O226" i="7"/>
  <c r="O122" i="7"/>
  <c r="O138" i="7"/>
  <c r="O174" i="7"/>
  <c r="O227" i="7"/>
  <c r="T73" i="7"/>
  <c r="U73" i="7" s="1"/>
  <c r="R74" i="7"/>
  <c r="S74" i="7" s="1"/>
  <c r="O102" i="7"/>
  <c r="T112" i="7"/>
  <c r="U112" i="7" s="1"/>
  <c r="P169" i="7"/>
  <c r="O169" i="7"/>
  <c r="O231" i="7"/>
  <c r="O118" i="7"/>
  <c r="O120" i="7"/>
  <c r="O184" i="7"/>
  <c r="O200" i="7"/>
  <c r="O232" i="7"/>
  <c r="P142" i="7"/>
  <c r="R142" i="7" s="1"/>
  <c r="O142" i="7"/>
  <c r="P211" i="7"/>
  <c r="Q211" i="7" s="1"/>
  <c r="O211" i="7"/>
  <c r="O219" i="7"/>
  <c r="T237" i="7"/>
  <c r="U237" i="7" s="1"/>
  <c r="R237" i="7"/>
  <c r="S237" i="7" s="1"/>
  <c r="O192" i="7"/>
  <c r="O201" i="7"/>
  <c r="O208" i="7"/>
  <c r="O150" i="7"/>
  <c r="O186" i="7"/>
  <c r="T197" i="7"/>
  <c r="P225" i="7"/>
  <c r="O225" i="7"/>
  <c r="R154" i="7"/>
  <c r="S154" i="7" s="1"/>
  <c r="T127" i="7"/>
  <c r="U127" i="7" s="1"/>
  <c r="O144" i="7"/>
  <c r="P182" i="7"/>
  <c r="T182" i="7" s="1"/>
  <c r="U182" i="7" s="1"/>
  <c r="O182" i="7"/>
  <c r="O187" i="7"/>
  <c r="O190" i="7"/>
  <c r="T210" i="7"/>
  <c r="U210" i="7" s="1"/>
  <c r="O229" i="7"/>
  <c r="O191" i="7"/>
  <c r="O193" i="7"/>
  <c r="P198" i="7"/>
  <c r="O202" i="7"/>
  <c r="P238" i="7"/>
  <c r="Q238" i="7" s="1"/>
  <c r="O238" i="7"/>
  <c r="O242" i="7"/>
  <c r="O246" i="7"/>
  <c r="O206" i="7"/>
  <c r="T211" i="7"/>
  <c r="U211" i="7" s="1"/>
  <c r="O218" i="7"/>
  <c r="O235" i="7"/>
  <c r="P197" i="7"/>
  <c r="O197" i="7"/>
  <c r="T209" i="7"/>
  <c r="U209" i="7" s="1"/>
  <c r="R209" i="7"/>
  <c r="S209" i="7" s="1"/>
  <c r="O239" i="7"/>
  <c r="O243" i="7"/>
  <c r="O247" i="7"/>
  <c r="O214" i="7"/>
  <c r="O212" i="7"/>
  <c r="O234" i="7"/>
  <c r="O240" i="7"/>
  <c r="O244" i="7"/>
  <c r="O248" i="7"/>
  <c r="O217" i="7"/>
  <c r="O228" i="7"/>
  <c r="O241" i="7"/>
  <c r="O245" i="7"/>
  <c r="O249" i="7"/>
  <c r="O198" i="7"/>
  <c r="R210" i="7"/>
  <c r="S210" i="7" s="1"/>
  <c r="O213" i="7"/>
  <c r="O31" i="6"/>
  <c r="P31" i="6"/>
  <c r="O88" i="6"/>
  <c r="P88" i="6"/>
  <c r="P89" i="6" s="1"/>
  <c r="O99" i="6"/>
  <c r="P99" i="6"/>
  <c r="Q99" i="6" s="1"/>
  <c r="O11" i="6"/>
  <c r="O20" i="6"/>
  <c r="R30" i="6"/>
  <c r="S30" i="6" s="1"/>
  <c r="T30" i="6"/>
  <c r="U30" i="6" s="1"/>
  <c r="O33" i="6"/>
  <c r="O59" i="6"/>
  <c r="P59" i="6"/>
  <c r="T59" i="6" s="1"/>
  <c r="O14" i="6"/>
  <c r="O21" i="6"/>
  <c r="O103" i="6"/>
  <c r="O39" i="6"/>
  <c r="O17" i="6"/>
  <c r="T31" i="6"/>
  <c r="R31" i="6"/>
  <c r="O40" i="6"/>
  <c r="O5" i="6"/>
  <c r="O24" i="6"/>
  <c r="O9" i="6"/>
  <c r="O12" i="6"/>
  <c r="O27" i="6"/>
  <c r="O34" i="6"/>
  <c r="P3" i="6"/>
  <c r="O3" i="6"/>
  <c r="O25" i="6"/>
  <c r="T28" i="6"/>
  <c r="U28" i="6" s="1"/>
  <c r="R28" i="6"/>
  <c r="S28" i="6" s="1"/>
  <c r="T45" i="6"/>
  <c r="U45" i="6" s="1"/>
  <c r="R45" i="6"/>
  <c r="S45" i="6" s="1"/>
  <c r="O51" i="6"/>
  <c r="O61" i="6"/>
  <c r="O97" i="6"/>
  <c r="O18" i="6"/>
  <c r="O22" i="6"/>
  <c r="O41" i="6"/>
  <c r="P45" i="6"/>
  <c r="Q45" i="6" s="1"/>
  <c r="O45" i="6"/>
  <c r="P86" i="6"/>
  <c r="O86" i="6"/>
  <c r="O104" i="6"/>
  <c r="O10" i="6"/>
  <c r="P32" i="6"/>
  <c r="O32" i="6"/>
  <c r="O35" i="6"/>
  <c r="O129" i="6"/>
  <c r="O8" i="6"/>
  <c r="O50" i="6"/>
  <c r="O4" i="6"/>
  <c r="P4" i="6"/>
  <c r="R4" i="6" s="1"/>
  <c r="O7" i="6"/>
  <c r="O19" i="6"/>
  <c r="O23" i="6"/>
  <c r="T29" i="6"/>
  <c r="U29" i="6" s="1"/>
  <c r="R29" i="6"/>
  <c r="S29" i="6" s="1"/>
  <c r="R44" i="6"/>
  <c r="S44" i="6" s="1"/>
  <c r="T44" i="6"/>
  <c r="U44" i="6" s="1"/>
  <c r="P16" i="6"/>
  <c r="Q16" i="6" s="1"/>
  <c r="O16" i="6"/>
  <c r="O38" i="6"/>
  <c r="O89" i="6"/>
  <c r="O121" i="6"/>
  <c r="O80" i="6"/>
  <c r="R100" i="6"/>
  <c r="S100" i="6" s="1"/>
  <c r="O118" i="6"/>
  <c r="P127" i="6"/>
  <c r="Q127" i="6" s="1"/>
  <c r="O127" i="6"/>
  <c r="O48" i="6"/>
  <c r="R73" i="6"/>
  <c r="S73" i="6" s="1"/>
  <c r="T86" i="6"/>
  <c r="R86" i="6"/>
  <c r="O119" i="6"/>
  <c r="O52" i="6"/>
  <c r="O47" i="6"/>
  <c r="O63" i="6"/>
  <c r="O65" i="6"/>
  <c r="O67" i="6"/>
  <c r="O69" i="6"/>
  <c r="O76" i="6"/>
  <c r="O108" i="6"/>
  <c r="T209" i="6"/>
  <c r="U209" i="6" s="1"/>
  <c r="R209" i="6"/>
  <c r="S209" i="6" s="1"/>
  <c r="O95" i="6"/>
  <c r="R71" i="6"/>
  <c r="S71" i="6" s="1"/>
  <c r="P74" i="6"/>
  <c r="T74" i="6" s="1"/>
  <c r="U74" i="6" s="1"/>
  <c r="O81" i="6"/>
  <c r="O105" i="6"/>
  <c r="O125" i="6"/>
  <c r="O146" i="6"/>
  <c r="O175" i="6"/>
  <c r="P100" i="6"/>
  <c r="O148" i="6"/>
  <c r="R3" i="6"/>
  <c r="T43" i="6"/>
  <c r="U43" i="6" s="1"/>
  <c r="O128" i="6"/>
  <c r="O152" i="6"/>
  <c r="O79" i="6"/>
  <c r="O92" i="6"/>
  <c r="O120" i="6"/>
  <c r="O42" i="6"/>
  <c r="O96" i="6"/>
  <c r="T99" i="6"/>
  <c r="U99" i="6" s="1"/>
  <c r="R99" i="6"/>
  <c r="S99" i="6" s="1"/>
  <c r="P198" i="6"/>
  <c r="P199" i="6" s="1"/>
  <c r="O198" i="6"/>
  <c r="O205" i="6"/>
  <c r="O183" i="6"/>
  <c r="P183" i="6"/>
  <c r="Q183" i="6" s="1"/>
  <c r="O142" i="6"/>
  <c r="P142" i="6"/>
  <c r="O214" i="6"/>
  <c r="O77" i="6"/>
  <c r="R87" i="6"/>
  <c r="O94" i="6"/>
  <c r="O117" i="6"/>
  <c r="R59" i="6"/>
  <c r="P87" i="6"/>
  <c r="O87" i="6"/>
  <c r="O124" i="6"/>
  <c r="O144" i="6"/>
  <c r="O169" i="6"/>
  <c r="P169" i="6"/>
  <c r="O110" i="6"/>
  <c r="T113" i="6"/>
  <c r="U113" i="6" s="1"/>
  <c r="R113" i="6"/>
  <c r="S113" i="6" s="1"/>
  <c r="O115" i="6"/>
  <c r="O131" i="6"/>
  <c r="O150" i="6"/>
  <c r="O137" i="6"/>
  <c r="O153" i="6"/>
  <c r="R111" i="6"/>
  <c r="S111" i="6" s="1"/>
  <c r="T111" i="6"/>
  <c r="U111" i="6" s="1"/>
  <c r="O170" i="6"/>
  <c r="O190" i="6"/>
  <c r="P225" i="6"/>
  <c r="O225" i="6"/>
  <c r="T114" i="6"/>
  <c r="O123" i="6"/>
  <c r="O132" i="6"/>
  <c r="O163" i="6"/>
  <c r="O149" i="6"/>
  <c r="O171" i="6"/>
  <c r="O102" i="6"/>
  <c r="O107" i="6"/>
  <c r="O109" i="6"/>
  <c r="P114" i="6"/>
  <c r="P115" i="6" s="1"/>
  <c r="O145" i="6"/>
  <c r="O147" i="6"/>
  <c r="O166" i="6"/>
  <c r="O200" i="6"/>
  <c r="O220" i="6"/>
  <c r="T112" i="6"/>
  <c r="U112" i="6" s="1"/>
  <c r="R112" i="6"/>
  <c r="S112" i="6" s="1"/>
  <c r="R114" i="6"/>
  <c r="O138" i="6"/>
  <c r="T143" i="6"/>
  <c r="R143" i="6"/>
  <c r="O213" i="6"/>
  <c r="O229" i="6"/>
  <c r="O122" i="6"/>
  <c r="T126" i="6"/>
  <c r="U126" i="6" s="1"/>
  <c r="R126" i="6"/>
  <c r="S126" i="6" s="1"/>
  <c r="O133" i="6"/>
  <c r="P143" i="6"/>
  <c r="P144" i="6" s="1"/>
  <c r="O143" i="6"/>
  <c r="O177" i="6"/>
  <c r="O185" i="6"/>
  <c r="O206" i="6"/>
  <c r="Q211" i="6"/>
  <c r="P212" i="6"/>
  <c r="Q212" i="6" s="1"/>
  <c r="O216" i="6"/>
  <c r="O231" i="6"/>
  <c r="R155" i="6"/>
  <c r="S155" i="6" s="1"/>
  <c r="T155" i="6"/>
  <c r="U155" i="6" s="1"/>
  <c r="T169" i="6"/>
  <c r="R169" i="6"/>
  <c r="O227" i="6"/>
  <c r="T238" i="6"/>
  <c r="U238" i="6" s="1"/>
  <c r="R238" i="6"/>
  <c r="S238" i="6" s="1"/>
  <c r="O135" i="6"/>
  <c r="O158" i="6"/>
  <c r="O172" i="6"/>
  <c r="T194" i="6"/>
  <c r="U194" i="6" s="1"/>
  <c r="R194" i="6"/>
  <c r="S194" i="6" s="1"/>
  <c r="O232" i="6"/>
  <c r="O165" i="6"/>
  <c r="O176" i="6"/>
  <c r="R197" i="6"/>
  <c r="T197" i="6"/>
  <c r="T210" i="6"/>
  <c r="U210" i="6" s="1"/>
  <c r="R210" i="6"/>
  <c r="S210" i="6" s="1"/>
  <c r="O217" i="6"/>
  <c r="O235" i="6"/>
  <c r="O151" i="6"/>
  <c r="R182" i="6"/>
  <c r="S182" i="6" s="1"/>
  <c r="T182" i="6"/>
  <c r="U182" i="6" s="1"/>
  <c r="P197" i="6"/>
  <c r="O197" i="6"/>
  <c r="O230" i="6"/>
  <c r="O155" i="6"/>
  <c r="O199" i="6"/>
  <c r="O218" i="6"/>
  <c r="O221" i="6"/>
  <c r="O233" i="6"/>
  <c r="P157" i="6"/>
  <c r="Q157" i="6" s="1"/>
  <c r="O162" i="6"/>
  <c r="O182" i="6"/>
  <c r="O215" i="6"/>
  <c r="R226" i="6"/>
  <c r="O228" i="6"/>
  <c r="O157" i="6"/>
  <c r="O189" i="6"/>
  <c r="T142" i="6"/>
  <c r="R156" i="6"/>
  <c r="S156" i="6" s="1"/>
  <c r="T156" i="6"/>
  <c r="U156" i="6" s="1"/>
  <c r="O173" i="6"/>
  <c r="O192" i="6"/>
  <c r="P226" i="6"/>
  <c r="T225" i="6"/>
  <c r="P240" i="6"/>
  <c r="Q240" i="6" s="1"/>
  <c r="O188" i="6"/>
  <c r="R225" i="6"/>
  <c r="O238" i="6"/>
  <c r="T195" i="6"/>
  <c r="U195" i="6" s="1"/>
  <c r="R198" i="6"/>
  <c r="R239" i="6"/>
  <c r="S239" i="6" s="1"/>
  <c r="P241" i="6"/>
  <c r="Q241" i="6" s="1"/>
  <c r="T196" i="6"/>
  <c r="U196" i="6" s="1"/>
  <c r="R196" i="6"/>
  <c r="S196" i="6" s="1"/>
  <c r="T211" i="6"/>
  <c r="U211" i="6" s="1"/>
  <c r="R211" i="6"/>
  <c r="S211" i="6" s="1"/>
  <c r="O174" i="6"/>
  <c r="O191" i="6"/>
  <c r="O234" i="6"/>
  <c r="O236" i="6"/>
  <c r="P239" i="6"/>
  <c r="Q239" i="6" s="1"/>
  <c r="O211" i="6"/>
  <c r="O239" i="6"/>
  <c r="O208" i="6"/>
  <c r="T240" i="6"/>
  <c r="U240" i="6" s="1"/>
  <c r="R240" i="6"/>
  <c r="S240" i="6" s="1"/>
  <c r="R237" i="6"/>
  <c r="S237" i="6" s="1"/>
  <c r="O15" i="5"/>
  <c r="O22" i="5"/>
  <c r="O54" i="5"/>
  <c r="O74" i="5"/>
  <c r="O8" i="5"/>
  <c r="O12" i="5"/>
  <c r="O40" i="5"/>
  <c r="O50" i="5"/>
  <c r="O9" i="5"/>
  <c r="O19" i="5"/>
  <c r="O51" i="5"/>
  <c r="O55" i="5"/>
  <c r="O60" i="5"/>
  <c r="P60" i="5"/>
  <c r="O13" i="5"/>
  <c r="O35" i="5"/>
  <c r="T114" i="5"/>
  <c r="U114" i="5" s="1"/>
  <c r="R114" i="5"/>
  <c r="S114" i="5" s="1"/>
  <c r="O10" i="5"/>
  <c r="O20" i="5"/>
  <c r="O48" i="5"/>
  <c r="P61" i="5"/>
  <c r="O61" i="5"/>
  <c r="P17" i="5"/>
  <c r="Q17" i="5" s="1"/>
  <c r="O17" i="5"/>
  <c r="O26" i="5"/>
  <c r="P32" i="5"/>
  <c r="O32" i="5"/>
  <c r="O45" i="5"/>
  <c r="P45" i="5"/>
  <c r="Q45" i="5" s="1"/>
  <c r="O52" i="5"/>
  <c r="O84" i="5"/>
  <c r="O7" i="5"/>
  <c r="O63" i="5"/>
  <c r="T4" i="5"/>
  <c r="R4" i="5"/>
  <c r="P73" i="5"/>
  <c r="O73" i="5"/>
  <c r="P4" i="5"/>
  <c r="O4" i="5"/>
  <c r="P33" i="5"/>
  <c r="O33" i="5"/>
  <c r="O39" i="5"/>
  <c r="O18" i="5"/>
  <c r="O5" i="5"/>
  <c r="O27" i="5"/>
  <c r="T88" i="5"/>
  <c r="R88" i="5"/>
  <c r="O92" i="5"/>
  <c r="O107" i="5"/>
  <c r="O115" i="5"/>
  <c r="P115" i="5"/>
  <c r="O148" i="5"/>
  <c r="O159" i="5"/>
  <c r="O53" i="5"/>
  <c r="O66" i="5"/>
  <c r="P88" i="5"/>
  <c r="O88" i="5"/>
  <c r="R127" i="5"/>
  <c r="S127" i="5" s="1"/>
  <c r="O135" i="5"/>
  <c r="R60" i="5"/>
  <c r="O104" i="5"/>
  <c r="R30" i="5"/>
  <c r="S30" i="5" s="1"/>
  <c r="O36" i="5"/>
  <c r="T60" i="5"/>
  <c r="O71" i="5"/>
  <c r="O80" i="5"/>
  <c r="O82" i="5"/>
  <c r="T87" i="5"/>
  <c r="R87" i="5"/>
  <c r="O183" i="5"/>
  <c r="P183" i="5"/>
  <c r="Q183" i="5" s="1"/>
  <c r="T62" i="5"/>
  <c r="O133" i="5"/>
  <c r="O172" i="5"/>
  <c r="O192" i="5"/>
  <c r="T32" i="5"/>
  <c r="R32" i="5"/>
  <c r="O93" i="5"/>
  <c r="O123" i="5"/>
  <c r="O161" i="5"/>
  <c r="O189" i="5"/>
  <c r="O62" i="5"/>
  <c r="P62" i="5"/>
  <c r="O97" i="5"/>
  <c r="P103" i="5"/>
  <c r="Q103" i="5" s="1"/>
  <c r="O103" i="5"/>
  <c r="O119" i="5"/>
  <c r="P128" i="5"/>
  <c r="O128" i="5"/>
  <c r="O146" i="5"/>
  <c r="O167" i="5"/>
  <c r="O242" i="5"/>
  <c r="O6" i="5"/>
  <c r="O38" i="5"/>
  <c r="O47" i="5"/>
  <c r="R62" i="5"/>
  <c r="O95" i="5"/>
  <c r="T101" i="5"/>
  <c r="U101" i="5" s="1"/>
  <c r="O106" i="5"/>
  <c r="O70" i="5"/>
  <c r="O83" i="5"/>
  <c r="P144" i="5"/>
  <c r="T144" i="5" s="1"/>
  <c r="O144" i="5"/>
  <c r="O96" i="5"/>
  <c r="O14" i="5"/>
  <c r="P46" i="5"/>
  <c r="Q46" i="5" s="1"/>
  <c r="O49" i="5"/>
  <c r="T72" i="5"/>
  <c r="U72" i="5" s="1"/>
  <c r="O129" i="5"/>
  <c r="P129" i="5"/>
  <c r="T129" i="5" s="1"/>
  <c r="U129" i="5" s="1"/>
  <c r="O137" i="5"/>
  <c r="O147" i="5"/>
  <c r="P157" i="5"/>
  <c r="Q157" i="5" s="1"/>
  <c r="O157" i="5"/>
  <c r="O214" i="5"/>
  <c r="O77" i="5"/>
  <c r="O126" i="5"/>
  <c r="T100" i="5"/>
  <c r="U100" i="5" s="1"/>
  <c r="R100" i="5"/>
  <c r="S100" i="5" s="1"/>
  <c r="O163" i="5"/>
  <c r="P170" i="5"/>
  <c r="O170" i="5"/>
  <c r="T212" i="5"/>
  <c r="U212" i="5" s="1"/>
  <c r="O69" i="5"/>
  <c r="O78" i="5"/>
  <c r="O134" i="5"/>
  <c r="O136" i="5"/>
  <c r="O118" i="5"/>
  <c r="O152" i="5"/>
  <c r="Y86" i="5"/>
  <c r="P89" i="5"/>
  <c r="R89" i="5" s="1"/>
  <c r="P102" i="5"/>
  <c r="O111" i="5"/>
  <c r="P143" i="5"/>
  <c r="O143" i="5"/>
  <c r="O165" i="5"/>
  <c r="O188" i="5"/>
  <c r="T115" i="5"/>
  <c r="O122" i="5"/>
  <c r="O145" i="5"/>
  <c r="O153" i="5"/>
  <c r="R61" i="5"/>
  <c r="T73" i="5"/>
  <c r="U73" i="5" s="1"/>
  <c r="R101" i="5"/>
  <c r="S101" i="5" s="1"/>
  <c r="O108" i="5"/>
  <c r="T157" i="5"/>
  <c r="U157" i="5" s="1"/>
  <c r="R157" i="5"/>
  <c r="S157" i="5" s="1"/>
  <c r="O176" i="5"/>
  <c r="R128" i="5"/>
  <c r="S128" i="5" s="1"/>
  <c r="O235" i="5"/>
  <c r="P239" i="5"/>
  <c r="Q239" i="5" s="1"/>
  <c r="O239" i="5"/>
  <c r="O245" i="5"/>
  <c r="T102" i="5"/>
  <c r="U102" i="5" s="1"/>
  <c r="T155" i="5"/>
  <c r="U155" i="5" s="1"/>
  <c r="R155" i="5"/>
  <c r="S155" i="5" s="1"/>
  <c r="P184" i="5"/>
  <c r="O229" i="5"/>
  <c r="O175" i="5"/>
  <c r="T156" i="5"/>
  <c r="U156" i="5" s="1"/>
  <c r="R156" i="5"/>
  <c r="S156" i="5" s="1"/>
  <c r="O207" i="5"/>
  <c r="O121" i="5"/>
  <c r="O151" i="5"/>
  <c r="T196" i="5"/>
  <c r="U196" i="5" s="1"/>
  <c r="R196" i="5"/>
  <c r="S196" i="5" s="1"/>
  <c r="O177" i="5"/>
  <c r="O208" i="5"/>
  <c r="O219" i="5"/>
  <c r="O230" i="5"/>
  <c r="O233" i="5"/>
  <c r="O131" i="5"/>
  <c r="O150" i="5"/>
  <c r="O180" i="5"/>
  <c r="O227" i="5"/>
  <c r="O194" i="5"/>
  <c r="O217" i="5"/>
  <c r="O220" i="5"/>
  <c r="P158" i="5"/>
  <c r="Q158" i="5" s="1"/>
  <c r="T170" i="5"/>
  <c r="R170" i="5"/>
  <c r="P171" i="5"/>
  <c r="R171" i="5" s="1"/>
  <c r="T183" i="5"/>
  <c r="U183" i="5" s="1"/>
  <c r="R183" i="5"/>
  <c r="S183" i="5" s="1"/>
  <c r="O237" i="5"/>
  <c r="O156" i="5"/>
  <c r="O158" i="5"/>
  <c r="O160" i="5"/>
  <c r="O162" i="5"/>
  <c r="O164" i="5"/>
  <c r="O166" i="5"/>
  <c r="P185" i="5"/>
  <c r="Q185" i="5" s="1"/>
  <c r="O185" i="5"/>
  <c r="O190" i="5"/>
  <c r="O191" i="5"/>
  <c r="R226" i="5"/>
  <c r="O228" i="5"/>
  <c r="O236" i="5"/>
  <c r="P240" i="5"/>
  <c r="Q240" i="5" s="1"/>
  <c r="O240" i="5"/>
  <c r="O246" i="5"/>
  <c r="O193" i="5"/>
  <c r="P198" i="5"/>
  <c r="R198" i="5" s="1"/>
  <c r="T211" i="5"/>
  <c r="U211" i="5" s="1"/>
  <c r="O213" i="5"/>
  <c r="O216" i="5"/>
  <c r="O231" i="5"/>
  <c r="O203" i="5"/>
  <c r="O241" i="5"/>
  <c r="O247" i="5"/>
  <c r="O202" i="5"/>
  <c r="P211" i="5"/>
  <c r="O211" i="5"/>
  <c r="P226" i="5"/>
  <c r="T226" i="5" s="1"/>
  <c r="O226" i="5"/>
  <c r="O234" i="5"/>
  <c r="O248" i="5"/>
  <c r="T197" i="5"/>
  <c r="U197" i="5" s="1"/>
  <c r="O206" i="5"/>
  <c r="O209" i="5"/>
  <c r="O232" i="5"/>
  <c r="T238" i="5"/>
  <c r="U238" i="5" s="1"/>
  <c r="R238" i="5"/>
  <c r="S238" i="5" s="1"/>
  <c r="O243" i="5"/>
  <c r="O249" i="5"/>
  <c r="T195" i="5"/>
  <c r="U195" i="5" s="1"/>
  <c r="P199" i="5"/>
  <c r="T199" i="5" s="1"/>
  <c r="P212" i="5"/>
  <c r="Q212" i="5" s="1"/>
  <c r="O212" i="5"/>
  <c r="O222" i="5"/>
  <c r="O244" i="5"/>
  <c r="O250" i="5"/>
  <c r="R210" i="5"/>
  <c r="S210" i="5" s="1"/>
  <c r="O215" i="5"/>
  <c r="O218" i="5"/>
  <c r="O10" i="4"/>
  <c r="O27" i="4"/>
  <c r="P4" i="4"/>
  <c r="R4" i="4" s="1"/>
  <c r="O4" i="4"/>
  <c r="O117" i="4"/>
  <c r="O11" i="4"/>
  <c r="O88" i="4"/>
  <c r="O25" i="4"/>
  <c r="R16" i="4"/>
  <c r="S16" i="4" s="1"/>
  <c r="O41" i="4"/>
  <c r="O50" i="4"/>
  <c r="R3" i="4"/>
  <c r="T3" i="4"/>
  <c r="O13" i="4"/>
  <c r="O110" i="4"/>
  <c r="O6" i="4"/>
  <c r="O3" i="4"/>
  <c r="T28" i="4"/>
  <c r="U28" i="4" s="1"/>
  <c r="R28" i="4"/>
  <c r="S28" i="4" s="1"/>
  <c r="O34" i="4"/>
  <c r="O92" i="4"/>
  <c r="O184" i="4"/>
  <c r="O77" i="4"/>
  <c r="O18" i="4"/>
  <c r="Q3" i="4"/>
  <c r="P16" i="4"/>
  <c r="Q16" i="4" s="1"/>
  <c r="O16" i="4"/>
  <c r="O36" i="4"/>
  <c r="O21" i="4"/>
  <c r="O53" i="4"/>
  <c r="O69" i="4"/>
  <c r="O75" i="4"/>
  <c r="O78" i="4"/>
  <c r="O37" i="4"/>
  <c r="O81" i="4"/>
  <c r="O19" i="4"/>
  <c r="O62" i="4"/>
  <c r="AC85" i="4"/>
  <c r="U86" i="4"/>
  <c r="AD85" i="4" s="1"/>
  <c r="O122" i="4"/>
  <c r="P31" i="4"/>
  <c r="O31" i="4"/>
  <c r="O35" i="4"/>
  <c r="O49" i="4"/>
  <c r="O70" i="4"/>
  <c r="R114" i="4"/>
  <c r="O90" i="4"/>
  <c r="P32" i="4"/>
  <c r="O32" i="4"/>
  <c r="P60" i="4"/>
  <c r="O60" i="4"/>
  <c r="O17" i="4"/>
  <c r="O22" i="4"/>
  <c r="O26" i="4"/>
  <c r="O38" i="4"/>
  <c r="O54" i="4"/>
  <c r="O67" i="4"/>
  <c r="P87" i="4"/>
  <c r="O87" i="4"/>
  <c r="T60" i="4"/>
  <c r="R72" i="4"/>
  <c r="S72" i="4" s="1"/>
  <c r="O12" i="4"/>
  <c r="T43" i="4"/>
  <c r="U43" i="4" s="1"/>
  <c r="R43" i="4"/>
  <c r="S43" i="4" s="1"/>
  <c r="O82" i="4"/>
  <c r="O20" i="4"/>
  <c r="O52" i="4"/>
  <c r="O64" i="4"/>
  <c r="O74" i="4"/>
  <c r="O91" i="4"/>
  <c r="R29" i="4"/>
  <c r="S29" i="4" s="1"/>
  <c r="R44" i="4"/>
  <c r="S44" i="4" s="1"/>
  <c r="P100" i="4"/>
  <c r="P114" i="4"/>
  <c r="P115" i="4" s="1"/>
  <c r="O114" i="4"/>
  <c r="R127" i="4"/>
  <c r="S127" i="4" s="1"/>
  <c r="O193" i="4"/>
  <c r="O65" i="4"/>
  <c r="P72" i="4"/>
  <c r="Q72" i="4" s="1"/>
  <c r="O72" i="4"/>
  <c r="Q142" i="4"/>
  <c r="Z141" i="4" s="1"/>
  <c r="P143" i="4"/>
  <c r="Y141" i="4"/>
  <c r="P59" i="4"/>
  <c r="O66" i="4"/>
  <c r="O79" i="4"/>
  <c r="O97" i="4"/>
  <c r="O108" i="4"/>
  <c r="O116" i="4"/>
  <c r="O125" i="4"/>
  <c r="O161" i="4"/>
  <c r="O104" i="4"/>
  <c r="O119" i="4"/>
  <c r="O129" i="4"/>
  <c r="O47" i="4"/>
  <c r="O48" i="4"/>
  <c r="Q86" i="4"/>
  <c r="Z85" i="4" s="1"/>
  <c r="O99" i="4"/>
  <c r="O121" i="4"/>
  <c r="O133" i="4"/>
  <c r="O76" i="4"/>
  <c r="R86" i="4"/>
  <c r="O83" i="4"/>
  <c r="R99" i="4"/>
  <c r="S99" i="4" s="1"/>
  <c r="O134" i="4"/>
  <c r="Y85" i="4"/>
  <c r="O109" i="4"/>
  <c r="O124" i="4"/>
  <c r="O136" i="4"/>
  <c r="O201" i="4"/>
  <c r="P73" i="4"/>
  <c r="Q73" i="4" s="1"/>
  <c r="O73" i="4"/>
  <c r="O94" i="4"/>
  <c r="O130" i="4"/>
  <c r="O175" i="4"/>
  <c r="P45" i="4"/>
  <c r="O80" i="4"/>
  <c r="T112" i="4"/>
  <c r="U112" i="4" s="1"/>
  <c r="R112" i="4"/>
  <c r="S112" i="4" s="1"/>
  <c r="P128" i="4"/>
  <c r="Q128" i="4" s="1"/>
  <c r="O128" i="4"/>
  <c r="R144" i="4"/>
  <c r="O135" i="4"/>
  <c r="O103" i="4"/>
  <c r="R143" i="4"/>
  <c r="T155" i="4"/>
  <c r="U155" i="4" s="1"/>
  <c r="R155" i="4"/>
  <c r="S155" i="4" s="1"/>
  <c r="O185" i="4"/>
  <c r="O228" i="4"/>
  <c r="P157" i="4"/>
  <c r="O157" i="4"/>
  <c r="O159" i="4"/>
  <c r="O166" i="4"/>
  <c r="O178" i="4"/>
  <c r="O207" i="4"/>
  <c r="T142" i="4"/>
  <c r="R142" i="4"/>
  <c r="P144" i="4"/>
  <c r="P213" i="4"/>
  <c r="Q213" i="4" s="1"/>
  <c r="O213" i="4"/>
  <c r="O225" i="4"/>
  <c r="P225" i="4"/>
  <c r="P169" i="4"/>
  <c r="T169" i="4" s="1"/>
  <c r="O169" i="4"/>
  <c r="P197" i="4"/>
  <c r="O197" i="4"/>
  <c r="P101" i="4"/>
  <c r="O162" i="4"/>
  <c r="O153" i="4"/>
  <c r="R195" i="4"/>
  <c r="S195" i="4" s="1"/>
  <c r="T195" i="4"/>
  <c r="U195" i="4" s="1"/>
  <c r="O205" i="4"/>
  <c r="T156" i="4"/>
  <c r="U156" i="4" s="1"/>
  <c r="O165" i="4"/>
  <c r="O189" i="4"/>
  <c r="T154" i="4"/>
  <c r="U154" i="4" s="1"/>
  <c r="R154" i="4"/>
  <c r="S154" i="4" s="1"/>
  <c r="O174" i="4"/>
  <c r="P156" i="4"/>
  <c r="O191" i="4"/>
  <c r="O218" i="4"/>
  <c r="O235" i="4"/>
  <c r="O186" i="4"/>
  <c r="T210" i="4"/>
  <c r="U210" i="4" s="1"/>
  <c r="O229" i="4"/>
  <c r="O163" i="4"/>
  <c r="R196" i="4"/>
  <c r="S196" i="4" s="1"/>
  <c r="T196" i="4"/>
  <c r="U196" i="4" s="1"/>
  <c r="O221" i="4"/>
  <c r="O171" i="4"/>
  <c r="O172" i="4"/>
  <c r="O176" i="4"/>
  <c r="R183" i="4"/>
  <c r="S183" i="4" s="1"/>
  <c r="O188" i="4"/>
  <c r="O210" i="4"/>
  <c r="P212" i="4"/>
  <c r="P214" i="4"/>
  <c r="P215" i="4" s="1"/>
  <c r="O214" i="4"/>
  <c r="O152" i="4"/>
  <c r="T157" i="4"/>
  <c r="U157" i="4" s="1"/>
  <c r="R210" i="4"/>
  <c r="S210" i="4" s="1"/>
  <c r="R182" i="4"/>
  <c r="S182" i="4" s="1"/>
  <c r="T182" i="4"/>
  <c r="U182" i="4" s="1"/>
  <c r="O190" i="4"/>
  <c r="T198" i="4"/>
  <c r="R198" i="4"/>
  <c r="O203" i="4"/>
  <c r="O208" i="4"/>
  <c r="O217" i="4"/>
  <c r="O233" i="4"/>
  <c r="O180" i="4"/>
  <c r="P183" i="4"/>
  <c r="P199" i="4"/>
  <c r="O199" i="4"/>
  <c r="R211" i="4"/>
  <c r="S211" i="4" s="1"/>
  <c r="T211" i="4"/>
  <c r="U211" i="4" s="1"/>
  <c r="O215" i="4"/>
  <c r="R197" i="4"/>
  <c r="T197" i="4"/>
  <c r="P198" i="4"/>
  <c r="O198" i="4"/>
  <c r="T209" i="4"/>
  <c r="U209" i="4" s="1"/>
  <c r="R209" i="4"/>
  <c r="S209" i="4" s="1"/>
  <c r="O220" i="4"/>
  <c r="P226" i="4"/>
  <c r="R226" i="4" s="1"/>
  <c r="O226" i="4"/>
  <c r="T238" i="4"/>
  <c r="U238" i="4" s="1"/>
  <c r="R238" i="4"/>
  <c r="S238" i="4" s="1"/>
  <c r="T225" i="4"/>
  <c r="R225" i="4"/>
  <c r="O230" i="4"/>
  <c r="O238" i="4"/>
  <c r="O241" i="4"/>
  <c r="O244" i="4"/>
  <c r="O247" i="4"/>
  <c r="O232" i="4"/>
  <c r="T227" i="4"/>
  <c r="O234" i="4"/>
  <c r="O236" i="4"/>
  <c r="P239" i="4"/>
  <c r="Q239" i="4" s="1"/>
  <c r="O239" i="4"/>
  <c r="O242" i="4"/>
  <c r="O245" i="4"/>
  <c r="O248" i="4"/>
  <c r="P227" i="4"/>
  <c r="O227" i="4"/>
  <c r="T237" i="4"/>
  <c r="U237" i="4" s="1"/>
  <c r="R237" i="4"/>
  <c r="S237" i="4" s="1"/>
  <c r="T240" i="4"/>
  <c r="U240" i="4" s="1"/>
  <c r="R240" i="4"/>
  <c r="S240" i="4" s="1"/>
  <c r="O231" i="4"/>
  <c r="P240" i="4"/>
  <c r="Q240" i="4" s="1"/>
  <c r="O249" i="4"/>
  <c r="O39" i="3"/>
  <c r="O22" i="3"/>
  <c r="O67" i="3"/>
  <c r="P33" i="3"/>
  <c r="T17" i="3"/>
  <c r="U17" i="3" s="1"/>
  <c r="R17" i="3"/>
  <c r="S17" i="3" s="1"/>
  <c r="O61" i="3"/>
  <c r="P45" i="3"/>
  <c r="Q45" i="3" s="1"/>
  <c r="O45" i="3"/>
  <c r="O8" i="3"/>
  <c r="O65" i="3"/>
  <c r="O5" i="3"/>
  <c r="T32" i="3"/>
  <c r="R32" i="3"/>
  <c r="O150" i="3"/>
  <c r="O245" i="3"/>
  <c r="O10" i="3"/>
  <c r="O49" i="3"/>
  <c r="O75" i="3"/>
  <c r="Q115" i="3"/>
  <c r="Z114" i="3" s="1"/>
  <c r="Y114" i="3"/>
  <c r="R20" i="3"/>
  <c r="S20" i="3" s="1"/>
  <c r="P239" i="3"/>
  <c r="Q239" i="3" s="1"/>
  <c r="O239" i="3"/>
  <c r="O7" i="3"/>
  <c r="O26" i="3"/>
  <c r="O62" i="3"/>
  <c r="O93" i="3"/>
  <c r="P4" i="3"/>
  <c r="R18" i="3"/>
  <c r="S18" i="3" s="1"/>
  <c r="P20" i="3"/>
  <c r="Q20" i="3" s="1"/>
  <c r="O37" i="3"/>
  <c r="T44" i="3"/>
  <c r="U44" i="3" s="1"/>
  <c r="R44" i="3"/>
  <c r="S44" i="3" s="1"/>
  <c r="O70" i="3"/>
  <c r="O24" i="3"/>
  <c r="T33" i="3"/>
  <c r="R33" i="3"/>
  <c r="O60" i="3"/>
  <c r="P60" i="3"/>
  <c r="T60" i="3" s="1"/>
  <c r="O125" i="3"/>
  <c r="O51" i="3"/>
  <c r="O9" i="3"/>
  <c r="O12" i="3"/>
  <c r="R19" i="3"/>
  <c r="S19" i="3" s="1"/>
  <c r="O27" i="3"/>
  <c r="O35" i="3"/>
  <c r="T45" i="3"/>
  <c r="U45" i="3" s="1"/>
  <c r="R45" i="3"/>
  <c r="S45" i="3" s="1"/>
  <c r="O54" i="3"/>
  <c r="O76" i="3"/>
  <c r="O81" i="3"/>
  <c r="U88" i="3"/>
  <c r="O42" i="3"/>
  <c r="P73" i="3"/>
  <c r="O73" i="3"/>
  <c r="O91" i="3"/>
  <c r="O94" i="3"/>
  <c r="O64" i="3"/>
  <c r="P32" i="3"/>
  <c r="O32" i="3"/>
  <c r="O19" i="3"/>
  <c r="R31" i="3"/>
  <c r="S31" i="3" s="1"/>
  <c r="O66" i="3"/>
  <c r="O103" i="3"/>
  <c r="O101" i="3"/>
  <c r="T30" i="3"/>
  <c r="U30" i="3" s="1"/>
  <c r="R30" i="3"/>
  <c r="S30" i="3" s="1"/>
  <c r="Q19" i="3"/>
  <c r="O28" i="3"/>
  <c r="O40" i="3"/>
  <c r="O50" i="3"/>
  <c r="O55" i="3"/>
  <c r="O63" i="3"/>
  <c r="T115" i="3"/>
  <c r="R115" i="3"/>
  <c r="O14" i="3"/>
  <c r="P21" i="3"/>
  <c r="T21" i="3" s="1"/>
  <c r="U21" i="3" s="1"/>
  <c r="O25" i="3"/>
  <c r="P74" i="3"/>
  <c r="Q74" i="3" s="1"/>
  <c r="O74" i="3"/>
  <c r="T87" i="3"/>
  <c r="R87" i="3"/>
  <c r="P100" i="3"/>
  <c r="P101" i="3" s="1"/>
  <c r="O100" i="3"/>
  <c r="O109" i="3"/>
  <c r="O56" i="3"/>
  <c r="O194" i="3"/>
  <c r="O21" i="3"/>
  <c r="T29" i="3"/>
  <c r="U29" i="3" s="1"/>
  <c r="R29" i="3"/>
  <c r="S29" i="3" s="1"/>
  <c r="P34" i="3"/>
  <c r="P35" i="3" s="1"/>
  <c r="O34" i="3"/>
  <c r="O36" i="3"/>
  <c r="O69" i="3"/>
  <c r="O185" i="3"/>
  <c r="O188" i="3"/>
  <c r="O79" i="3"/>
  <c r="O84" i="3"/>
  <c r="O90" i="3"/>
  <c r="O115" i="3"/>
  <c r="O159" i="3"/>
  <c r="O146" i="3"/>
  <c r="O148" i="3"/>
  <c r="R88" i="3"/>
  <c r="P89" i="3"/>
  <c r="P90" i="3" s="1"/>
  <c r="R100" i="3"/>
  <c r="S100" i="3" s="1"/>
  <c r="O111" i="3"/>
  <c r="P117" i="3"/>
  <c r="O117" i="3"/>
  <c r="P131" i="3"/>
  <c r="Q131" i="3" s="1"/>
  <c r="O139" i="3"/>
  <c r="T157" i="3"/>
  <c r="U157" i="3" s="1"/>
  <c r="R157" i="3"/>
  <c r="S157" i="3" s="1"/>
  <c r="O95" i="3"/>
  <c r="R129" i="3"/>
  <c r="S129" i="3" s="1"/>
  <c r="T129" i="3"/>
  <c r="U129" i="3" s="1"/>
  <c r="O154" i="3"/>
  <c r="P171" i="3"/>
  <c r="O171" i="3"/>
  <c r="R73" i="3"/>
  <c r="S73" i="3" s="1"/>
  <c r="P129" i="3"/>
  <c r="Q129" i="3" s="1"/>
  <c r="O129" i="3"/>
  <c r="P157" i="3"/>
  <c r="Q157" i="3" s="1"/>
  <c r="O157" i="3"/>
  <c r="O78" i="3"/>
  <c r="O124" i="3"/>
  <c r="T127" i="3"/>
  <c r="U127" i="3" s="1"/>
  <c r="R127" i="3"/>
  <c r="S127" i="3" s="1"/>
  <c r="O144" i="3"/>
  <c r="O71" i="3"/>
  <c r="O97" i="3"/>
  <c r="P116" i="3"/>
  <c r="R130" i="3"/>
  <c r="S130" i="3" s="1"/>
  <c r="T130" i="3"/>
  <c r="U130" i="3" s="1"/>
  <c r="P172" i="3"/>
  <c r="T172" i="3" s="1"/>
  <c r="O172" i="3"/>
  <c r="O68" i="3"/>
  <c r="O80" i="3"/>
  <c r="O110" i="3"/>
  <c r="T183" i="3"/>
  <c r="U183" i="3" s="1"/>
  <c r="O102" i="3"/>
  <c r="O123" i="3"/>
  <c r="O153" i="3"/>
  <c r="O165" i="3"/>
  <c r="Q170" i="3"/>
  <c r="P228" i="3"/>
  <c r="P229" i="3" s="1"/>
  <c r="O228" i="3"/>
  <c r="O87" i="3"/>
  <c r="O106" i="3"/>
  <c r="O132" i="3"/>
  <c r="O136" i="3"/>
  <c r="O149" i="3"/>
  <c r="O180" i="3"/>
  <c r="O206" i="3"/>
  <c r="O116" i="3"/>
  <c r="P130" i="3"/>
  <c r="Q130" i="3" s="1"/>
  <c r="O145" i="3"/>
  <c r="O163" i="3"/>
  <c r="T170" i="3"/>
  <c r="P183" i="3"/>
  <c r="Q183" i="3" s="1"/>
  <c r="O183" i="3"/>
  <c r="O120" i="3"/>
  <c r="O152" i="3"/>
  <c r="T155" i="3"/>
  <c r="U155" i="3" s="1"/>
  <c r="R155" i="3"/>
  <c r="S155" i="3" s="1"/>
  <c r="O191" i="3"/>
  <c r="O133" i="3"/>
  <c r="O176" i="3"/>
  <c r="O222" i="3"/>
  <c r="O234" i="3"/>
  <c r="T156" i="3"/>
  <c r="U156" i="3" s="1"/>
  <c r="R156" i="3"/>
  <c r="S156" i="3" s="1"/>
  <c r="R170" i="3"/>
  <c r="O173" i="3"/>
  <c r="O186" i="3"/>
  <c r="O207" i="3"/>
  <c r="O128" i="3"/>
  <c r="O138" i="3"/>
  <c r="P143" i="3"/>
  <c r="P144" i="3" s="1"/>
  <c r="O189" i="3"/>
  <c r="O235" i="3"/>
  <c r="T131" i="3"/>
  <c r="U131" i="3" s="1"/>
  <c r="P158" i="3"/>
  <c r="Q158" i="3" s="1"/>
  <c r="O177" i="3"/>
  <c r="O184" i="3"/>
  <c r="P184" i="3"/>
  <c r="T184" i="3" s="1"/>
  <c r="U184" i="3" s="1"/>
  <c r="P201" i="3"/>
  <c r="R201" i="3" s="1"/>
  <c r="O201" i="3"/>
  <c r="O230" i="3"/>
  <c r="O236" i="3"/>
  <c r="O190" i="3"/>
  <c r="O213" i="3"/>
  <c r="O209" i="3"/>
  <c r="T171" i="3"/>
  <c r="R171" i="3"/>
  <c r="O232" i="3"/>
  <c r="T210" i="3"/>
  <c r="U210" i="3" s="1"/>
  <c r="R210" i="3"/>
  <c r="S210" i="3" s="1"/>
  <c r="T200" i="3"/>
  <c r="O217" i="3"/>
  <c r="O240" i="3"/>
  <c r="O246" i="3"/>
  <c r="O204" i="3"/>
  <c r="T211" i="3"/>
  <c r="U211" i="3" s="1"/>
  <c r="R211" i="3"/>
  <c r="S211" i="3" s="1"/>
  <c r="O214" i="3"/>
  <c r="T226" i="3"/>
  <c r="R226" i="3"/>
  <c r="O229" i="3"/>
  <c r="T197" i="3"/>
  <c r="U197" i="3" s="1"/>
  <c r="P200" i="3"/>
  <c r="R200" i="3" s="1"/>
  <c r="O241" i="3"/>
  <c r="O247" i="3"/>
  <c r="O193" i="3"/>
  <c r="O200" i="3"/>
  <c r="P211" i="3"/>
  <c r="O211" i="3"/>
  <c r="P226" i="3"/>
  <c r="O226" i="3"/>
  <c r="O233" i="3"/>
  <c r="O215" i="3"/>
  <c r="O218" i="3"/>
  <c r="O242" i="3"/>
  <c r="O248" i="3"/>
  <c r="O221" i="3"/>
  <c r="R227" i="3"/>
  <c r="O237" i="3"/>
  <c r="T198" i="3"/>
  <c r="R198" i="3"/>
  <c r="P199" i="3"/>
  <c r="O199" i="3"/>
  <c r="O208" i="3"/>
  <c r="P212" i="3"/>
  <c r="Q212" i="3" s="1"/>
  <c r="O212" i="3"/>
  <c r="P227" i="3"/>
  <c r="O227" i="3"/>
  <c r="O243" i="3"/>
  <c r="O249" i="3"/>
  <c r="T227" i="3"/>
  <c r="T238" i="3"/>
  <c r="U238" i="3" s="1"/>
  <c r="R238" i="3"/>
  <c r="S238" i="3" s="1"/>
  <c r="O203" i="3"/>
  <c r="O216" i="3"/>
  <c r="O219" i="3"/>
  <c r="R228" i="3"/>
  <c r="O231" i="3"/>
  <c r="O244" i="3"/>
  <c r="O250" i="3"/>
  <c r="O12" i="2"/>
  <c r="O20" i="2"/>
  <c r="O9" i="2"/>
  <c r="O24" i="2"/>
  <c r="R45" i="2"/>
  <c r="S45" i="2" s="1"/>
  <c r="O67" i="2"/>
  <c r="T4" i="2"/>
  <c r="T30" i="2"/>
  <c r="U30" i="2" s="1"/>
  <c r="R30" i="2"/>
  <c r="S30" i="2" s="1"/>
  <c r="P87" i="2"/>
  <c r="R87" i="2" s="1"/>
  <c r="O87" i="2"/>
  <c r="O21" i="2"/>
  <c r="O25" i="2"/>
  <c r="O38" i="2"/>
  <c r="P45" i="2"/>
  <c r="Q45" i="2" s="1"/>
  <c r="O45" i="2"/>
  <c r="P4" i="2"/>
  <c r="P5" i="2" s="1"/>
  <c r="O4" i="2"/>
  <c r="O33" i="2"/>
  <c r="R46" i="2"/>
  <c r="S46" i="2" s="1"/>
  <c r="O53" i="2"/>
  <c r="O7" i="2"/>
  <c r="O22" i="2"/>
  <c r="O39" i="2"/>
  <c r="O42" i="2"/>
  <c r="O80" i="2"/>
  <c r="T31" i="2"/>
  <c r="R31" i="2"/>
  <c r="O46" i="2"/>
  <c r="P46" i="2"/>
  <c r="Q46" i="2" s="1"/>
  <c r="O69" i="2"/>
  <c r="P16" i="2"/>
  <c r="T16" i="2" s="1"/>
  <c r="U16" i="2" s="1"/>
  <c r="O16" i="2"/>
  <c r="O26" i="2"/>
  <c r="O34" i="2"/>
  <c r="O19" i="2"/>
  <c r="O54" i="2"/>
  <c r="T86" i="2"/>
  <c r="T43" i="2"/>
  <c r="U43" i="2" s="1"/>
  <c r="R43" i="2"/>
  <c r="S43" i="2" s="1"/>
  <c r="O8" i="2"/>
  <c r="O17" i="2"/>
  <c r="O23" i="2"/>
  <c r="O31" i="2"/>
  <c r="O37" i="2"/>
  <c r="R47" i="2"/>
  <c r="S47" i="2" s="1"/>
  <c r="P59" i="2"/>
  <c r="T59" i="2" s="1"/>
  <c r="T3" i="2"/>
  <c r="O11" i="2"/>
  <c r="O40" i="2"/>
  <c r="T44" i="2"/>
  <c r="U44" i="2" s="1"/>
  <c r="P47" i="2"/>
  <c r="Q47" i="2" s="1"/>
  <c r="O47" i="2"/>
  <c r="P3" i="2"/>
  <c r="O3" i="2"/>
  <c r="O14" i="2"/>
  <c r="T32" i="2"/>
  <c r="R32" i="2"/>
  <c r="P44" i="2"/>
  <c r="O44" i="2"/>
  <c r="O55" i="2"/>
  <c r="R71" i="2"/>
  <c r="S71" i="2" s="1"/>
  <c r="T71" i="2"/>
  <c r="U71" i="2" s="1"/>
  <c r="O6" i="2"/>
  <c r="P32" i="2"/>
  <c r="O32" i="2"/>
  <c r="T112" i="2"/>
  <c r="U112" i="2" s="1"/>
  <c r="R112" i="2"/>
  <c r="S112" i="2" s="1"/>
  <c r="T143" i="2"/>
  <c r="O118" i="2"/>
  <c r="P210" i="2"/>
  <c r="O210" i="2"/>
  <c r="O92" i="2"/>
  <c r="O100" i="2"/>
  <c r="O103" i="2"/>
  <c r="O110" i="2"/>
  <c r="O143" i="2"/>
  <c r="P143" i="2"/>
  <c r="O128" i="2"/>
  <c r="P128" i="2"/>
  <c r="Q128" i="2" s="1"/>
  <c r="O96" i="2"/>
  <c r="O137" i="2"/>
  <c r="O179" i="2"/>
  <c r="O213" i="2"/>
  <c r="O153" i="2"/>
  <c r="O230" i="2"/>
  <c r="O36" i="2"/>
  <c r="O64" i="2"/>
  <c r="O68" i="2"/>
  <c r="O135" i="2"/>
  <c r="O182" i="2"/>
  <c r="P182" i="2"/>
  <c r="Q182" i="2" s="1"/>
  <c r="P73" i="2"/>
  <c r="R73" i="2" s="1"/>
  <c r="S73" i="2" s="1"/>
  <c r="O77" i="2"/>
  <c r="Q169" i="2"/>
  <c r="Z168" i="2" s="1"/>
  <c r="Y168" i="2"/>
  <c r="R169" i="2"/>
  <c r="O86" i="2"/>
  <c r="P86" i="2"/>
  <c r="O106" i="2"/>
  <c r="P115" i="2"/>
  <c r="O115" i="2"/>
  <c r="O122" i="2"/>
  <c r="T155" i="2"/>
  <c r="U155" i="2" s="1"/>
  <c r="R155" i="2"/>
  <c r="S155" i="2" s="1"/>
  <c r="R72" i="2"/>
  <c r="S72" i="2" s="1"/>
  <c r="O91" i="2"/>
  <c r="R127" i="2"/>
  <c r="S127" i="2" s="1"/>
  <c r="O133" i="2"/>
  <c r="O138" i="2"/>
  <c r="O172" i="2"/>
  <c r="O191" i="2"/>
  <c r="O13" i="2"/>
  <c r="O27" i="2"/>
  <c r="O50" i="2"/>
  <c r="O51" i="2"/>
  <c r="O52" i="2"/>
  <c r="O62" i="2"/>
  <c r="O81" i="2"/>
  <c r="O88" i="2"/>
  <c r="O93" i="2"/>
  <c r="P99" i="2"/>
  <c r="O145" i="2"/>
  <c r="O170" i="2"/>
  <c r="P170" i="2"/>
  <c r="O183" i="2"/>
  <c r="P48" i="2"/>
  <c r="O60" i="2"/>
  <c r="P72" i="2"/>
  <c r="Q72" i="2" s="1"/>
  <c r="O97" i="2"/>
  <c r="O102" i="2"/>
  <c r="O207" i="2"/>
  <c r="O66" i="2"/>
  <c r="T72" i="2"/>
  <c r="U72" i="2" s="1"/>
  <c r="O76" i="2"/>
  <c r="T87" i="2"/>
  <c r="O107" i="2"/>
  <c r="R114" i="2"/>
  <c r="O120" i="2"/>
  <c r="O178" i="2"/>
  <c r="P127" i="2"/>
  <c r="Q127" i="2" s="1"/>
  <c r="O127" i="2"/>
  <c r="S142" i="2"/>
  <c r="AA141" i="2"/>
  <c r="O160" i="2"/>
  <c r="P114" i="2"/>
  <c r="T114" i="2" s="1"/>
  <c r="O151" i="2"/>
  <c r="O171" i="2"/>
  <c r="P171" i="2"/>
  <c r="P172" i="2" s="1"/>
  <c r="O241" i="2"/>
  <c r="O245" i="2"/>
  <c r="O130" i="2"/>
  <c r="O201" i="2"/>
  <c r="O95" i="2"/>
  <c r="O105" i="2"/>
  <c r="R113" i="2"/>
  <c r="S113" i="2" s="1"/>
  <c r="T126" i="2"/>
  <c r="U126" i="2" s="1"/>
  <c r="R126" i="2"/>
  <c r="S126" i="2" s="1"/>
  <c r="P144" i="2"/>
  <c r="P238" i="2"/>
  <c r="Q238" i="2" s="1"/>
  <c r="O238" i="2"/>
  <c r="O242" i="2"/>
  <c r="O117" i="2"/>
  <c r="O124" i="2"/>
  <c r="T142" i="2"/>
  <c r="P156" i="2"/>
  <c r="Q156" i="2" s="1"/>
  <c r="R170" i="2"/>
  <c r="T170" i="2"/>
  <c r="O176" i="2"/>
  <c r="P197" i="2"/>
  <c r="T197" i="2" s="1"/>
  <c r="O197" i="2"/>
  <c r="O157" i="2"/>
  <c r="O202" i="2"/>
  <c r="O248" i="2"/>
  <c r="O123" i="2"/>
  <c r="T169" i="2"/>
  <c r="O177" i="2"/>
  <c r="O200" i="2"/>
  <c r="O244" i="2"/>
  <c r="O249" i="2"/>
  <c r="Z141" i="2"/>
  <c r="T182" i="2"/>
  <c r="U182" i="2" s="1"/>
  <c r="O184" i="2"/>
  <c r="O189" i="2"/>
  <c r="O199" i="2"/>
  <c r="P199" i="2"/>
  <c r="P200" i="2" s="1"/>
  <c r="O218" i="2"/>
  <c r="O246" i="2"/>
  <c r="O215" i="2"/>
  <c r="O234" i="2"/>
  <c r="O239" i="2"/>
  <c r="Y141" i="2"/>
  <c r="P226" i="2"/>
  <c r="R226" i="2" s="1"/>
  <c r="O226" i="2"/>
  <c r="O243" i="2"/>
  <c r="O185" i="2"/>
  <c r="O216" i="2"/>
  <c r="O247" i="2"/>
  <c r="O190" i="2"/>
  <c r="O192" i="2"/>
  <c r="T195" i="2"/>
  <c r="U195" i="2" s="1"/>
  <c r="R195" i="2"/>
  <c r="S195" i="2" s="1"/>
  <c r="O240" i="2"/>
  <c r="R154" i="2"/>
  <c r="S154" i="2" s="1"/>
  <c r="O175" i="2"/>
  <c r="O217" i="2"/>
  <c r="R156" i="2"/>
  <c r="S156" i="2" s="1"/>
  <c r="O193" i="2"/>
  <c r="Z224" i="2"/>
  <c r="R238" i="2"/>
  <c r="O204" i="2"/>
  <c r="O228" i="2"/>
  <c r="O232" i="2"/>
  <c r="O236" i="2"/>
  <c r="P198" i="2"/>
  <c r="P227" i="2"/>
  <c r="T227" i="2" s="1"/>
  <c r="O198" i="2"/>
  <c r="R210" i="2"/>
  <c r="S210" i="2" s="1"/>
  <c r="P211" i="2"/>
  <c r="O227" i="2"/>
  <c r="O231" i="2"/>
  <c r="O235" i="2"/>
  <c r="O186" i="2"/>
  <c r="T225" i="2"/>
  <c r="U91" i="9" l="1"/>
  <c r="S62" i="9"/>
  <c r="S32" i="9"/>
  <c r="S144" i="9"/>
  <c r="Q226" i="9"/>
  <c r="Z225" i="9" s="1"/>
  <c r="Y225" i="9"/>
  <c r="AA87" i="9"/>
  <c r="S88" i="9"/>
  <c r="AB87" i="9" s="1"/>
  <c r="U62" i="9"/>
  <c r="S143" i="9"/>
  <c r="P241" i="9"/>
  <c r="S116" i="9"/>
  <c r="T212" i="9"/>
  <c r="U212" i="9" s="1"/>
  <c r="R45" i="9"/>
  <c r="S45" i="9" s="1"/>
  <c r="R129" i="9"/>
  <c r="S129" i="9" s="1"/>
  <c r="Q199" i="9"/>
  <c r="Z198" i="9" s="1"/>
  <c r="Y198" i="9"/>
  <c r="T199" i="9"/>
  <c r="R74" i="9"/>
  <c r="S74" i="9" s="1"/>
  <c r="U143" i="9"/>
  <c r="AD142" i="9" s="1"/>
  <c r="AC142" i="9"/>
  <c r="Y170" i="9"/>
  <c r="Q171" i="9"/>
  <c r="AC115" i="9"/>
  <c r="U116" i="9"/>
  <c r="AD115" i="9" s="1"/>
  <c r="Q4" i="9"/>
  <c r="Z3" i="9" s="1"/>
  <c r="Y3" i="9"/>
  <c r="P5" i="9"/>
  <c r="Q91" i="9"/>
  <c r="P227" i="9"/>
  <c r="Y169" i="9"/>
  <c r="AC60" i="9"/>
  <c r="U61" i="9"/>
  <c r="AD60" i="9" s="1"/>
  <c r="R213" i="9"/>
  <c r="S213" i="9" s="1"/>
  <c r="P46" i="9"/>
  <c r="P63" i="9"/>
  <c r="Q62" i="9"/>
  <c r="S90" i="9"/>
  <c r="R130" i="9"/>
  <c r="S130" i="9" s="1"/>
  <c r="T156" i="9"/>
  <c r="U156" i="9" s="1"/>
  <c r="R156" i="9"/>
  <c r="S156" i="9" s="1"/>
  <c r="P157" i="9"/>
  <c r="Q156" i="9"/>
  <c r="AD86" i="9"/>
  <c r="T213" i="9"/>
  <c r="U213" i="9" s="1"/>
  <c r="S89" i="9"/>
  <c r="T45" i="9"/>
  <c r="U45" i="9" s="1"/>
  <c r="P214" i="9"/>
  <c r="P184" i="9"/>
  <c r="U170" i="9"/>
  <c r="AD169" i="9" s="1"/>
  <c r="AC169" i="9"/>
  <c r="U90" i="9"/>
  <c r="T130" i="9"/>
  <c r="U130" i="9" s="1"/>
  <c r="Y115" i="9"/>
  <c r="Q116" i="9"/>
  <c r="Z115" i="9" s="1"/>
  <c r="P117" i="9"/>
  <c r="U89" i="9"/>
  <c r="AA169" i="9"/>
  <c r="S170" i="9"/>
  <c r="Y31" i="9"/>
  <c r="Q32" i="9"/>
  <c r="Z31" i="9" s="1"/>
  <c r="T32" i="9"/>
  <c r="R4" i="9"/>
  <c r="Q200" i="9"/>
  <c r="Z199" i="9" s="1"/>
  <c r="Y199" i="9"/>
  <c r="Y143" i="9"/>
  <c r="Q144" i="9"/>
  <c r="T144" i="9"/>
  <c r="P201" i="9"/>
  <c r="T171" i="9"/>
  <c r="R212" i="9"/>
  <c r="S212" i="9" s="1"/>
  <c r="AC59" i="9"/>
  <c r="U60" i="9"/>
  <c r="AD59" i="9" s="1"/>
  <c r="P19" i="9"/>
  <c r="T18" i="9"/>
  <c r="U18" i="9" s="1"/>
  <c r="Q18" i="9"/>
  <c r="T226" i="9"/>
  <c r="T4" i="9"/>
  <c r="R171" i="9"/>
  <c r="AA59" i="9"/>
  <c r="S60" i="9"/>
  <c r="AB59" i="9" s="1"/>
  <c r="AC87" i="9"/>
  <c r="Q101" i="9"/>
  <c r="Z87" i="9" s="1"/>
  <c r="Y87" i="9"/>
  <c r="R226" i="9"/>
  <c r="S61" i="9"/>
  <c r="AB60" i="9" s="1"/>
  <c r="AA60" i="9"/>
  <c r="P102" i="9"/>
  <c r="S199" i="9"/>
  <c r="AB198" i="9" s="1"/>
  <c r="AA198" i="9"/>
  <c r="U200" i="9"/>
  <c r="AD199" i="9" s="1"/>
  <c r="AC199" i="9"/>
  <c r="U115" i="9"/>
  <c r="AD114" i="9" s="1"/>
  <c r="AC114" i="9"/>
  <c r="R183" i="9"/>
  <c r="S183" i="9" s="1"/>
  <c r="AD87" i="9"/>
  <c r="AB86" i="9"/>
  <c r="T240" i="9"/>
  <c r="U240" i="9" s="1"/>
  <c r="R200" i="9"/>
  <c r="P172" i="9"/>
  <c r="P92" i="9"/>
  <c r="AA86" i="9"/>
  <c r="Q90" i="9"/>
  <c r="Q143" i="9"/>
  <c r="Z142" i="9" s="1"/>
  <c r="Y142" i="9"/>
  <c r="AC197" i="9"/>
  <c r="U198" i="9"/>
  <c r="AD197" i="9" s="1"/>
  <c r="P33" i="9"/>
  <c r="P145" i="9"/>
  <c r="P131" i="9"/>
  <c r="P75" i="9"/>
  <c r="Y61" i="9" s="1"/>
  <c r="Y114" i="9"/>
  <c r="R115" i="9"/>
  <c r="Q115" i="9"/>
  <c r="Z114" i="9" s="1"/>
  <c r="Q61" i="9"/>
  <c r="Z60" i="9" s="1"/>
  <c r="Y60" i="9"/>
  <c r="R91" i="9"/>
  <c r="S198" i="9"/>
  <c r="AB197" i="9" s="1"/>
  <c r="AA197" i="9"/>
  <c r="AC114" i="8"/>
  <c r="U115" i="8"/>
  <c r="AD114" i="8" s="1"/>
  <c r="Q241" i="8"/>
  <c r="P242" i="8"/>
  <c r="T241" i="8"/>
  <c r="U241" i="8" s="1"/>
  <c r="R241" i="8"/>
  <c r="S241" i="8" s="1"/>
  <c r="Y61" i="8"/>
  <c r="Q62" i="8"/>
  <c r="Z61" i="8" s="1"/>
  <c r="T62" i="8"/>
  <c r="R62" i="8"/>
  <c r="P63" i="8"/>
  <c r="Q174" i="8"/>
  <c r="T174" i="8"/>
  <c r="R174" i="8"/>
  <c r="P175" i="8"/>
  <c r="U87" i="8"/>
  <c r="U33" i="8"/>
  <c r="AA31" i="8"/>
  <c r="S32" i="8"/>
  <c r="AB31" i="8" s="1"/>
  <c r="S146" i="8"/>
  <c r="Q201" i="8"/>
  <c r="P202" i="8"/>
  <c r="R201" i="8"/>
  <c r="T201" i="8"/>
  <c r="Q212" i="8"/>
  <c r="R212" i="8"/>
  <c r="S212" i="8" s="1"/>
  <c r="S226" i="8"/>
  <c r="P147" i="8"/>
  <c r="T211" i="8"/>
  <c r="U211" i="8" s="1"/>
  <c r="R75" i="8"/>
  <c r="S75" i="8" s="1"/>
  <c r="AD169" i="8"/>
  <c r="R115" i="8"/>
  <c r="R128" i="8"/>
  <c r="S128" i="8" s="1"/>
  <c r="Y3" i="8"/>
  <c r="Q4" i="8"/>
  <c r="Z3" i="8" s="1"/>
  <c r="U226" i="8"/>
  <c r="U198" i="8"/>
  <c r="AD197" i="8" s="1"/>
  <c r="AC197" i="8"/>
  <c r="S61" i="8"/>
  <c r="AB60" i="8" s="1"/>
  <c r="AC169" i="8"/>
  <c r="P130" i="8"/>
  <c r="AC60" i="8"/>
  <c r="U61" i="8"/>
  <c r="AD60" i="8" s="1"/>
  <c r="T128" i="8"/>
  <c r="U128" i="8" s="1"/>
  <c r="U200" i="8"/>
  <c r="T212" i="8"/>
  <c r="U212" i="8" s="1"/>
  <c r="R173" i="8"/>
  <c r="S198" i="8"/>
  <c r="AB197" i="8" s="1"/>
  <c r="AA197" i="8"/>
  <c r="Q200" i="8"/>
  <c r="Q115" i="8"/>
  <c r="Z114" i="8" s="1"/>
  <c r="Y114" i="8"/>
  <c r="P101" i="8"/>
  <c r="Q6" i="8"/>
  <c r="P7" i="8"/>
  <c r="P34" i="8"/>
  <c r="S200" i="8"/>
  <c r="AA170" i="8"/>
  <c r="S171" i="8"/>
  <c r="AB170" i="8" s="1"/>
  <c r="Q199" i="8"/>
  <c r="Z198" i="8" s="1"/>
  <c r="Y198" i="8"/>
  <c r="R199" i="8"/>
  <c r="R100" i="8"/>
  <c r="S100" i="8" s="1"/>
  <c r="Q5" i="8"/>
  <c r="Q45" i="8"/>
  <c r="P46" i="8"/>
  <c r="S60" i="8"/>
  <c r="AB59" i="8" s="1"/>
  <c r="AA59" i="8"/>
  <c r="S170" i="8"/>
  <c r="AB169" i="8" s="1"/>
  <c r="AA169" i="8"/>
  <c r="U171" i="8"/>
  <c r="R185" i="8"/>
  <c r="S185" i="8" s="1"/>
  <c r="Q185" i="8"/>
  <c r="P186" i="8"/>
  <c r="Q172" i="8"/>
  <c r="Z171" i="8" s="1"/>
  <c r="Y171" i="8"/>
  <c r="Q184" i="8"/>
  <c r="Z170" i="8" s="1"/>
  <c r="T184" i="8"/>
  <c r="U184" i="8" s="1"/>
  <c r="S6" i="8"/>
  <c r="R5" i="8"/>
  <c r="R17" i="8"/>
  <c r="S17" i="8" s="1"/>
  <c r="R33" i="8"/>
  <c r="R87" i="8"/>
  <c r="U143" i="8"/>
  <c r="S145" i="8"/>
  <c r="T100" i="8"/>
  <c r="U100" i="8" s="1"/>
  <c r="T32" i="8"/>
  <c r="Q74" i="8"/>
  <c r="R74" i="8"/>
  <c r="S74" i="8" s="1"/>
  <c r="T5" i="8"/>
  <c r="T17" i="8"/>
  <c r="U17" i="8" s="1"/>
  <c r="Q33" i="8"/>
  <c r="Y32" i="8"/>
  <c r="R184" i="8"/>
  <c r="S184" i="8" s="1"/>
  <c r="Y225" i="8"/>
  <c r="Q226" i="8"/>
  <c r="P227" i="8"/>
  <c r="S144" i="8"/>
  <c r="U145" i="8"/>
  <c r="T4" i="8"/>
  <c r="Y172" i="8"/>
  <c r="T173" i="8"/>
  <c r="Q173" i="8"/>
  <c r="S172" i="8"/>
  <c r="U146" i="8"/>
  <c r="P213" i="8"/>
  <c r="Y199" i="8" s="1"/>
  <c r="U144" i="8"/>
  <c r="R129" i="8"/>
  <c r="S129" i="8" s="1"/>
  <c r="S4" i="8"/>
  <c r="AA3" i="8"/>
  <c r="U172" i="8"/>
  <c r="AD171" i="8" s="1"/>
  <c r="AC171" i="8"/>
  <c r="R211" i="8"/>
  <c r="S211" i="8" s="1"/>
  <c r="U199" i="8"/>
  <c r="Q156" i="8"/>
  <c r="Z142" i="8" s="1"/>
  <c r="P157" i="8"/>
  <c r="Y142" i="8"/>
  <c r="T129" i="8"/>
  <c r="U129" i="8" s="1"/>
  <c r="R156" i="8"/>
  <c r="P88" i="8"/>
  <c r="P18" i="8"/>
  <c r="U60" i="8"/>
  <c r="AD59" i="8" s="1"/>
  <c r="AC59" i="8"/>
  <c r="Q183" i="8"/>
  <c r="Z169" i="8" s="1"/>
  <c r="Y169" i="8"/>
  <c r="T156" i="8"/>
  <c r="U156" i="8" s="1"/>
  <c r="Y31" i="8"/>
  <c r="Q32" i="8"/>
  <c r="Z31" i="8" s="1"/>
  <c r="P116" i="8"/>
  <c r="Q240" i="8"/>
  <c r="T240" i="8"/>
  <c r="U240" i="8" s="1"/>
  <c r="R240" i="8"/>
  <c r="S240" i="8" s="1"/>
  <c r="Q239" i="8"/>
  <c r="T239" i="8"/>
  <c r="U239" i="8" s="1"/>
  <c r="R239" i="8"/>
  <c r="S239" i="8" s="1"/>
  <c r="Q146" i="8"/>
  <c r="Y86" i="8"/>
  <c r="Q87" i="8"/>
  <c r="Z86" i="8" s="1"/>
  <c r="Q76" i="8"/>
  <c r="P77" i="8"/>
  <c r="R76" i="8"/>
  <c r="S76" i="8" s="1"/>
  <c r="Y60" i="8"/>
  <c r="Q61" i="8"/>
  <c r="Z60" i="8" s="1"/>
  <c r="T6" i="8"/>
  <c r="AA141" i="7"/>
  <c r="S142" i="7"/>
  <c r="AB141" i="7" s="1"/>
  <c r="Q129" i="7"/>
  <c r="P130" i="7"/>
  <c r="R129" i="7"/>
  <c r="S129" i="7" s="1"/>
  <c r="T129" i="7"/>
  <c r="U129" i="7" s="1"/>
  <c r="AA86" i="7"/>
  <c r="S87" i="7"/>
  <c r="AB86" i="7" s="1"/>
  <c r="Q225" i="7"/>
  <c r="Z224" i="7" s="1"/>
  <c r="Y224" i="7"/>
  <c r="Y168" i="7"/>
  <c r="Q169" i="7"/>
  <c r="Z168" i="7" s="1"/>
  <c r="U87" i="7"/>
  <c r="S114" i="7"/>
  <c r="AB113" i="7" s="1"/>
  <c r="AA113" i="7"/>
  <c r="Q115" i="7"/>
  <c r="Y114" i="7"/>
  <c r="Q45" i="7"/>
  <c r="R45" i="7"/>
  <c r="S45" i="7" s="1"/>
  <c r="Z2" i="7"/>
  <c r="P212" i="7"/>
  <c r="R115" i="7"/>
  <c r="T169" i="7"/>
  <c r="P101" i="7"/>
  <c r="P75" i="7"/>
  <c r="U197" i="7"/>
  <c r="AD196" i="7" s="1"/>
  <c r="AC196" i="7"/>
  <c r="T115" i="7"/>
  <c r="R169" i="7"/>
  <c r="Q87" i="7"/>
  <c r="Z86" i="7" s="1"/>
  <c r="Y86" i="7"/>
  <c r="U31" i="7"/>
  <c r="AD30" i="7" s="1"/>
  <c r="AC30" i="7"/>
  <c r="Y196" i="7"/>
  <c r="Q197" i="7"/>
  <c r="Z196" i="7" s="1"/>
  <c r="R197" i="7"/>
  <c r="P170" i="7"/>
  <c r="S86" i="7"/>
  <c r="AB85" i="7" s="1"/>
  <c r="AA85" i="7"/>
  <c r="R238" i="7"/>
  <c r="S238" i="7" s="1"/>
  <c r="T142" i="7"/>
  <c r="T32" i="7"/>
  <c r="Y31" i="7"/>
  <c r="R32" i="7"/>
  <c r="Q32" i="7"/>
  <c r="Z31" i="7" s="1"/>
  <c r="Q31" i="7"/>
  <c r="Z30" i="7" s="1"/>
  <c r="Y30" i="7"/>
  <c r="R31" i="7"/>
  <c r="T238" i="7"/>
  <c r="U238" i="7" s="1"/>
  <c r="U4" i="7"/>
  <c r="T45" i="7"/>
  <c r="U45" i="7" s="1"/>
  <c r="Q4" i="7"/>
  <c r="Q198" i="7"/>
  <c r="Z197" i="7" s="1"/>
  <c r="Y197" i="7"/>
  <c r="T156" i="7"/>
  <c r="U156" i="7" s="1"/>
  <c r="R198" i="7"/>
  <c r="T100" i="7"/>
  <c r="U100" i="7" s="1"/>
  <c r="P88" i="7"/>
  <c r="S4" i="7"/>
  <c r="Q114" i="7"/>
  <c r="Z113" i="7" s="1"/>
  <c r="Y113" i="7"/>
  <c r="Q5" i="7"/>
  <c r="P239" i="7"/>
  <c r="P183" i="7"/>
  <c r="R182" i="7"/>
  <c r="S182" i="7" s="1"/>
  <c r="Q182" i="7"/>
  <c r="R156" i="7"/>
  <c r="S156" i="7" s="1"/>
  <c r="P157" i="7"/>
  <c r="T198" i="7"/>
  <c r="R100" i="7"/>
  <c r="S100" i="7" s="1"/>
  <c r="S3" i="7"/>
  <c r="R5" i="7"/>
  <c r="P47" i="7"/>
  <c r="Y58" i="7"/>
  <c r="Q59" i="7"/>
  <c r="Z58" i="7" s="1"/>
  <c r="T225" i="7"/>
  <c r="Y141" i="7"/>
  <c r="Q142" i="7"/>
  <c r="Z141" i="7" s="1"/>
  <c r="P226" i="7"/>
  <c r="Q128" i="7"/>
  <c r="R128" i="7"/>
  <c r="S128" i="7" s="1"/>
  <c r="T128" i="7"/>
  <c r="U128" i="7" s="1"/>
  <c r="T46" i="7"/>
  <c r="U46" i="7" s="1"/>
  <c r="P6" i="7"/>
  <c r="U3" i="7"/>
  <c r="AC2" i="7"/>
  <c r="T5" i="7"/>
  <c r="AC113" i="7"/>
  <c r="U114" i="7"/>
  <c r="AD113" i="7" s="1"/>
  <c r="R225" i="7"/>
  <c r="P199" i="7"/>
  <c r="P17" i="7"/>
  <c r="Y3" i="7" s="1"/>
  <c r="Q16" i="7"/>
  <c r="R16" i="7"/>
  <c r="S16" i="7" s="1"/>
  <c r="T59" i="7"/>
  <c r="R211" i="7"/>
  <c r="S211" i="7" s="1"/>
  <c r="P116" i="7"/>
  <c r="P60" i="7"/>
  <c r="P143" i="7"/>
  <c r="T16" i="7"/>
  <c r="U16" i="7" s="1"/>
  <c r="Y85" i="7"/>
  <c r="Q86" i="7"/>
  <c r="Z85" i="7" s="1"/>
  <c r="T86" i="7"/>
  <c r="R59" i="7"/>
  <c r="P33" i="7"/>
  <c r="Y143" i="6"/>
  <c r="R144" i="6"/>
  <c r="Q144" i="6"/>
  <c r="Z143" i="6" s="1"/>
  <c r="P145" i="6"/>
  <c r="T144" i="6"/>
  <c r="Q199" i="6"/>
  <c r="Z198" i="6" s="1"/>
  <c r="Y198" i="6"/>
  <c r="R199" i="6"/>
  <c r="T199" i="6"/>
  <c r="P200" i="6"/>
  <c r="Q115" i="6"/>
  <c r="Y114" i="6"/>
  <c r="T115" i="6"/>
  <c r="P116" i="6"/>
  <c r="R115" i="6"/>
  <c r="S4" i="6"/>
  <c r="Q89" i="6"/>
  <c r="P90" i="6"/>
  <c r="T89" i="6"/>
  <c r="R89" i="6"/>
  <c r="AC58" i="6"/>
  <c r="U59" i="6"/>
  <c r="AD58" i="6" s="1"/>
  <c r="AA142" i="6"/>
  <c r="S143" i="6"/>
  <c r="AB142" i="6" s="1"/>
  <c r="P75" i="6"/>
  <c r="AC224" i="6"/>
  <c r="U225" i="6"/>
  <c r="AD224" i="6" s="1"/>
  <c r="AC196" i="6"/>
  <c r="U197" i="6"/>
  <c r="AD196" i="6" s="1"/>
  <c r="U143" i="6"/>
  <c r="AD142" i="6" s="1"/>
  <c r="AC142" i="6"/>
  <c r="Y168" i="6"/>
  <c r="Q169" i="6"/>
  <c r="Z168" i="6" s="1"/>
  <c r="R241" i="6"/>
  <c r="S241" i="6" s="1"/>
  <c r="Q3" i="6"/>
  <c r="Z2" i="6" s="1"/>
  <c r="Y2" i="6"/>
  <c r="Q4" i="6"/>
  <c r="AA224" i="6"/>
  <c r="S225" i="6"/>
  <c r="AB224" i="6" s="1"/>
  <c r="T88" i="6"/>
  <c r="R88" i="6"/>
  <c r="Q88" i="6"/>
  <c r="Y87" i="6"/>
  <c r="T239" i="6"/>
  <c r="U239" i="6" s="1"/>
  <c r="Y225" i="6"/>
  <c r="Q226" i="6"/>
  <c r="Z225" i="6" s="1"/>
  <c r="P158" i="6"/>
  <c r="T183" i="6"/>
  <c r="U183" i="6" s="1"/>
  <c r="T127" i="6"/>
  <c r="U127" i="6" s="1"/>
  <c r="S31" i="6"/>
  <c r="AB30" i="6" s="1"/>
  <c r="AA30" i="6"/>
  <c r="T3" i="6"/>
  <c r="T241" i="6"/>
  <c r="U241" i="6" s="1"/>
  <c r="AC168" i="6"/>
  <c r="U169" i="6"/>
  <c r="AD168" i="6" s="1"/>
  <c r="U114" i="6"/>
  <c r="Y224" i="6"/>
  <c r="Q225" i="6"/>
  <c r="Z224" i="6" s="1"/>
  <c r="R212" i="6"/>
  <c r="S212" i="6" s="1"/>
  <c r="P101" i="6"/>
  <c r="Q100" i="6"/>
  <c r="Y31" i="6"/>
  <c r="Q32" i="6"/>
  <c r="Z31" i="6" s="1"/>
  <c r="T4" i="6"/>
  <c r="U31" i="6"/>
  <c r="AD30" i="6" s="1"/>
  <c r="AC30" i="6"/>
  <c r="P33" i="6"/>
  <c r="S3" i="6"/>
  <c r="AB2" i="6" s="1"/>
  <c r="R127" i="6"/>
  <c r="S127" i="6" s="1"/>
  <c r="T212" i="6"/>
  <c r="U212" i="6" s="1"/>
  <c r="Y141" i="6"/>
  <c r="R142" i="6"/>
  <c r="Q142" i="6"/>
  <c r="Z141" i="6" s="1"/>
  <c r="P46" i="6"/>
  <c r="Y30" i="6"/>
  <c r="Q31" i="6"/>
  <c r="Z30" i="6" s="1"/>
  <c r="S169" i="6"/>
  <c r="AB168" i="6" s="1"/>
  <c r="AA168" i="6"/>
  <c r="U142" i="6"/>
  <c r="AD141" i="6" s="1"/>
  <c r="AC141" i="6"/>
  <c r="Y142" i="6"/>
  <c r="Q143" i="6"/>
  <c r="Z142" i="6" s="1"/>
  <c r="S86" i="6"/>
  <c r="AB85" i="6" s="1"/>
  <c r="AA85" i="6"/>
  <c r="S197" i="6"/>
  <c r="AB196" i="6" s="1"/>
  <c r="AA196" i="6"/>
  <c r="AA197" i="6"/>
  <c r="S198" i="6"/>
  <c r="AB197" i="6" s="1"/>
  <c r="AA113" i="6"/>
  <c r="S114" i="6"/>
  <c r="Q198" i="6"/>
  <c r="Z197" i="6" s="1"/>
  <c r="T198" i="6"/>
  <c r="Y197" i="6"/>
  <c r="U86" i="6"/>
  <c r="AD85" i="6" s="1"/>
  <c r="AC85" i="6"/>
  <c r="R16" i="6"/>
  <c r="S16" i="6" s="1"/>
  <c r="P17" i="6"/>
  <c r="P242" i="6"/>
  <c r="S226" i="6"/>
  <c r="AB225" i="6" s="1"/>
  <c r="AA225" i="6"/>
  <c r="T157" i="6"/>
  <c r="U157" i="6" s="1"/>
  <c r="P227" i="6"/>
  <c r="P170" i="6"/>
  <c r="T100" i="6"/>
  <c r="U100" i="6" s="1"/>
  <c r="T16" i="6"/>
  <c r="U16" i="6" s="1"/>
  <c r="R32" i="6"/>
  <c r="Q86" i="6"/>
  <c r="Z85" i="6" s="1"/>
  <c r="Y85" i="6"/>
  <c r="R183" i="6"/>
  <c r="S183" i="6" s="1"/>
  <c r="P184" i="6"/>
  <c r="T226" i="6"/>
  <c r="Q197" i="6"/>
  <c r="Z196" i="6" s="1"/>
  <c r="Y196" i="6"/>
  <c r="R157" i="6"/>
  <c r="S157" i="6" s="1"/>
  <c r="Q87" i="6"/>
  <c r="Z86" i="6" s="1"/>
  <c r="Y86" i="6"/>
  <c r="T87" i="6"/>
  <c r="P128" i="6"/>
  <c r="T32" i="6"/>
  <c r="P5" i="6"/>
  <c r="AA58" i="6"/>
  <c r="S59" i="6"/>
  <c r="AB58" i="6" s="1"/>
  <c r="P213" i="6"/>
  <c r="Y113" i="6"/>
  <c r="Q114" i="6"/>
  <c r="Z113" i="6" s="1"/>
  <c r="AA86" i="6"/>
  <c r="S87" i="6"/>
  <c r="AB86" i="6" s="1"/>
  <c r="R74" i="6"/>
  <c r="S74" i="6" s="1"/>
  <c r="Q74" i="6"/>
  <c r="Q59" i="6"/>
  <c r="Z58" i="6" s="1"/>
  <c r="P60" i="6"/>
  <c r="Y58" i="6"/>
  <c r="AC198" i="5"/>
  <c r="U199" i="5"/>
  <c r="AD198" i="5" s="1"/>
  <c r="U226" i="5"/>
  <c r="S89" i="5"/>
  <c r="AC143" i="5"/>
  <c r="U144" i="5"/>
  <c r="AD143" i="5" s="1"/>
  <c r="AA170" i="5"/>
  <c r="S171" i="5"/>
  <c r="AB170" i="5" s="1"/>
  <c r="S198" i="5"/>
  <c r="AB197" i="5" s="1"/>
  <c r="AA197" i="5"/>
  <c r="Q184" i="5"/>
  <c r="R184" i="5"/>
  <c r="S184" i="5" s="1"/>
  <c r="AC86" i="5"/>
  <c r="U87" i="5"/>
  <c r="AD86" i="5" s="1"/>
  <c r="Q143" i="5"/>
  <c r="Z142" i="5" s="1"/>
  <c r="Y142" i="5"/>
  <c r="R143" i="5"/>
  <c r="R212" i="5"/>
  <c r="S212" i="5" s="1"/>
  <c r="Y169" i="5"/>
  <c r="Q170" i="5"/>
  <c r="Z169" i="5" s="1"/>
  <c r="R239" i="5"/>
  <c r="S239" i="5" s="1"/>
  <c r="S62" i="5"/>
  <c r="U4" i="5"/>
  <c r="AC31" i="5"/>
  <c r="U32" i="5"/>
  <c r="AD31" i="5" s="1"/>
  <c r="S88" i="5"/>
  <c r="AB87" i="5" s="1"/>
  <c r="AA87" i="5"/>
  <c r="AC87" i="5"/>
  <c r="U88" i="5"/>
  <c r="AD87" i="5" s="1"/>
  <c r="Q33" i="5"/>
  <c r="Z32" i="5" s="1"/>
  <c r="Y32" i="5"/>
  <c r="R33" i="5"/>
  <c r="Y170" i="5"/>
  <c r="Q171" i="5"/>
  <c r="Z170" i="5" s="1"/>
  <c r="T143" i="5"/>
  <c r="U115" i="5"/>
  <c r="AD114" i="5" s="1"/>
  <c r="AC114" i="5"/>
  <c r="T171" i="5"/>
  <c r="T89" i="5"/>
  <c r="T239" i="5"/>
  <c r="U239" i="5" s="1"/>
  <c r="P104" i="5"/>
  <c r="R17" i="5"/>
  <c r="S17" i="5" s="1"/>
  <c r="U62" i="5"/>
  <c r="Q211" i="5"/>
  <c r="R211" i="5"/>
  <c r="S211" i="5" s="1"/>
  <c r="P213" i="5"/>
  <c r="T185" i="5"/>
  <c r="U185" i="5" s="1"/>
  <c r="AA169" i="5"/>
  <c r="S170" i="5"/>
  <c r="AB169" i="5" s="1"/>
  <c r="P227" i="5"/>
  <c r="Q102" i="5"/>
  <c r="R102" i="5"/>
  <c r="S102" i="5" s="1"/>
  <c r="R158" i="5"/>
  <c r="S158" i="5" s="1"/>
  <c r="Q62" i="5"/>
  <c r="Y87" i="5"/>
  <c r="Q88" i="5"/>
  <c r="Z87" i="5" s="1"/>
  <c r="Q4" i="5"/>
  <c r="Z3" i="5" s="1"/>
  <c r="Y3" i="5"/>
  <c r="P63" i="5"/>
  <c r="T17" i="5"/>
  <c r="U17" i="5" s="1"/>
  <c r="S4" i="5"/>
  <c r="U170" i="5"/>
  <c r="AD169" i="5" s="1"/>
  <c r="AC169" i="5"/>
  <c r="R240" i="5"/>
  <c r="S240" i="5" s="1"/>
  <c r="P90" i="5"/>
  <c r="Y88" i="5"/>
  <c r="Q89" i="5"/>
  <c r="T158" i="5"/>
  <c r="U158" i="5" s="1"/>
  <c r="P172" i="5"/>
  <c r="T61" i="5"/>
  <c r="Q61" i="5"/>
  <c r="T240" i="5"/>
  <c r="U240" i="5" s="1"/>
  <c r="P47" i="5"/>
  <c r="S60" i="5"/>
  <c r="AB59" i="5" s="1"/>
  <c r="AA59" i="5"/>
  <c r="Y114" i="5"/>
  <c r="Q115" i="5"/>
  <c r="P116" i="5"/>
  <c r="R115" i="5"/>
  <c r="P5" i="5"/>
  <c r="P200" i="5"/>
  <c r="T103" i="5"/>
  <c r="U103" i="5" s="1"/>
  <c r="T46" i="5"/>
  <c r="U46" i="5" s="1"/>
  <c r="S61" i="5"/>
  <c r="Y143" i="5"/>
  <c r="R144" i="5"/>
  <c r="Q144" i="5"/>
  <c r="Z143" i="5" s="1"/>
  <c r="AC59" i="5"/>
  <c r="U60" i="5"/>
  <c r="AD59" i="5" s="1"/>
  <c r="Q199" i="5"/>
  <c r="Z198" i="5" s="1"/>
  <c r="Y198" i="5"/>
  <c r="Y197" i="5"/>
  <c r="Q198" i="5"/>
  <c r="Z197" i="5" s="1"/>
  <c r="S226" i="5"/>
  <c r="Q129" i="5"/>
  <c r="P130" i="5"/>
  <c r="R129" i="5"/>
  <c r="S129" i="5" s="1"/>
  <c r="Q128" i="5"/>
  <c r="T128" i="5"/>
  <c r="U128" i="5" s="1"/>
  <c r="T198" i="5"/>
  <c r="R103" i="5"/>
  <c r="S103" i="5" s="1"/>
  <c r="R46" i="5"/>
  <c r="S46" i="5" s="1"/>
  <c r="Q60" i="5"/>
  <c r="Y59" i="5"/>
  <c r="R199" i="5"/>
  <c r="P159" i="5"/>
  <c r="Q73" i="5"/>
  <c r="R73" i="5"/>
  <c r="S73" i="5" s="1"/>
  <c r="Q32" i="5"/>
  <c r="Z31" i="5" s="1"/>
  <c r="Y31" i="5"/>
  <c r="T45" i="5"/>
  <c r="U45" i="5" s="1"/>
  <c r="R185" i="5"/>
  <c r="S185" i="5" s="1"/>
  <c r="T184" i="5"/>
  <c r="U184" i="5" s="1"/>
  <c r="Q226" i="5"/>
  <c r="Z225" i="5" s="1"/>
  <c r="Y225" i="5"/>
  <c r="P241" i="5"/>
  <c r="P186" i="5"/>
  <c r="P145" i="5"/>
  <c r="P34" i="5"/>
  <c r="R45" i="5"/>
  <c r="S45" i="5" s="1"/>
  <c r="P74" i="5"/>
  <c r="AA31" i="5"/>
  <c r="S32" i="5"/>
  <c r="AA86" i="5"/>
  <c r="S87" i="5"/>
  <c r="AB86" i="5" s="1"/>
  <c r="P18" i="5"/>
  <c r="T33" i="5"/>
  <c r="U169" i="4"/>
  <c r="AD168" i="4" s="1"/>
  <c r="AC168" i="4"/>
  <c r="Q215" i="4"/>
  <c r="P216" i="4"/>
  <c r="T215" i="4"/>
  <c r="U215" i="4" s="1"/>
  <c r="R215" i="4"/>
  <c r="S215" i="4" s="1"/>
  <c r="S4" i="4"/>
  <c r="Y114" i="4"/>
  <c r="R115" i="4"/>
  <c r="Q115" i="4"/>
  <c r="Z114" i="4" s="1"/>
  <c r="T115" i="4"/>
  <c r="P116" i="4"/>
  <c r="S226" i="4"/>
  <c r="U60" i="4"/>
  <c r="AA113" i="4"/>
  <c r="S114" i="4"/>
  <c r="AB113" i="4" s="1"/>
  <c r="AA197" i="4"/>
  <c r="S198" i="4"/>
  <c r="AB197" i="4" s="1"/>
  <c r="P46" i="4"/>
  <c r="T45" i="4"/>
  <c r="U45" i="4" s="1"/>
  <c r="Q45" i="4"/>
  <c r="R45" i="4"/>
  <c r="S45" i="4" s="1"/>
  <c r="U3" i="4"/>
  <c r="Y198" i="4"/>
  <c r="Q199" i="4"/>
  <c r="T199" i="4"/>
  <c r="AA143" i="4"/>
  <c r="S144" i="4"/>
  <c r="AB143" i="4" s="1"/>
  <c r="P74" i="4"/>
  <c r="Y59" i="4"/>
  <c r="Q60" i="4"/>
  <c r="Z59" i="4" s="1"/>
  <c r="Q227" i="4"/>
  <c r="Z226" i="4" s="1"/>
  <c r="Y226" i="4"/>
  <c r="R227" i="4"/>
  <c r="Q183" i="4"/>
  <c r="T183" i="4"/>
  <c r="U183" i="4" s="1"/>
  <c r="AC197" i="4"/>
  <c r="U198" i="4"/>
  <c r="AD197" i="4" s="1"/>
  <c r="Y143" i="4"/>
  <c r="Q144" i="4"/>
  <c r="Z143" i="4" s="1"/>
  <c r="P145" i="4"/>
  <c r="T144" i="4"/>
  <c r="Q31" i="4"/>
  <c r="Z30" i="4" s="1"/>
  <c r="Y30" i="4"/>
  <c r="AA2" i="4"/>
  <c r="S3" i="4"/>
  <c r="AB2" i="4" s="1"/>
  <c r="T16" i="4"/>
  <c r="U16" i="4" s="1"/>
  <c r="AA141" i="4"/>
  <c r="S142" i="4"/>
  <c r="AB141" i="4" s="1"/>
  <c r="Q4" i="4"/>
  <c r="R213" i="4"/>
  <c r="S213" i="4" s="1"/>
  <c r="Q212" i="4"/>
  <c r="T212" i="4"/>
  <c r="U212" i="4" s="1"/>
  <c r="AC141" i="4"/>
  <c r="U142" i="4"/>
  <c r="AD141" i="4" s="1"/>
  <c r="R157" i="4"/>
  <c r="S157" i="4" s="1"/>
  <c r="Q157" i="4"/>
  <c r="AA224" i="4"/>
  <c r="S225" i="4"/>
  <c r="AB224" i="4" s="1"/>
  <c r="Q156" i="4"/>
  <c r="R156" i="4"/>
  <c r="S156" i="4" s="1"/>
  <c r="Q101" i="4"/>
  <c r="P102" i="4"/>
  <c r="R101" i="4"/>
  <c r="S101" i="4" s="1"/>
  <c r="T101" i="4"/>
  <c r="U101" i="4" s="1"/>
  <c r="Q225" i="4"/>
  <c r="Z224" i="4" s="1"/>
  <c r="Y224" i="4"/>
  <c r="U225" i="4"/>
  <c r="AD224" i="4" s="1"/>
  <c r="AC224" i="4"/>
  <c r="T226" i="4"/>
  <c r="T128" i="4"/>
  <c r="U128" i="4" s="1"/>
  <c r="T73" i="4"/>
  <c r="U73" i="4" s="1"/>
  <c r="R31" i="4"/>
  <c r="U227" i="4"/>
  <c r="AD226" i="4" s="1"/>
  <c r="AC226" i="4"/>
  <c r="Q214" i="4"/>
  <c r="R214" i="4"/>
  <c r="S214" i="4" s="1"/>
  <c r="Y168" i="4"/>
  <c r="Q169" i="4"/>
  <c r="Z168" i="4" s="1"/>
  <c r="Q32" i="4"/>
  <c r="Y31" i="4"/>
  <c r="P33" i="4"/>
  <c r="R32" i="4"/>
  <c r="Q198" i="4"/>
  <c r="Z197" i="4" s="1"/>
  <c r="Y197" i="4"/>
  <c r="P200" i="4"/>
  <c r="R169" i="4"/>
  <c r="P158" i="4"/>
  <c r="T213" i="4"/>
  <c r="U213" i="4" s="1"/>
  <c r="R128" i="4"/>
  <c r="S128" i="4" s="1"/>
  <c r="P129" i="4"/>
  <c r="P61" i="4"/>
  <c r="T32" i="4"/>
  <c r="Q87" i="4"/>
  <c r="Y86" i="4"/>
  <c r="R73" i="4"/>
  <c r="S73" i="4" s="1"/>
  <c r="Y2" i="4"/>
  <c r="P88" i="4"/>
  <c r="T31" i="4"/>
  <c r="AC196" i="4"/>
  <c r="U197" i="4"/>
  <c r="AD196" i="4" s="1"/>
  <c r="R199" i="4"/>
  <c r="Q59" i="4"/>
  <c r="Z58" i="4" s="1"/>
  <c r="Y58" i="4"/>
  <c r="Y113" i="4"/>
  <c r="Q114" i="4"/>
  <c r="Z113" i="4" s="1"/>
  <c r="R59" i="4"/>
  <c r="R239" i="4"/>
  <c r="S239" i="4" s="1"/>
  <c r="Q226" i="4"/>
  <c r="Z225" i="4" s="1"/>
  <c r="Y225" i="4"/>
  <c r="AA196" i="4"/>
  <c r="S197" i="4"/>
  <c r="AB196" i="4" s="1"/>
  <c r="P170" i="4"/>
  <c r="Y196" i="4"/>
  <c r="Q197" i="4"/>
  <c r="Z196" i="4" s="1"/>
  <c r="P228" i="4"/>
  <c r="T59" i="4"/>
  <c r="T72" i="4"/>
  <c r="U72" i="4" s="1"/>
  <c r="R87" i="4"/>
  <c r="P5" i="4"/>
  <c r="P184" i="4"/>
  <c r="T239" i="4"/>
  <c r="U239" i="4" s="1"/>
  <c r="P241" i="4"/>
  <c r="T214" i="4"/>
  <c r="U214" i="4" s="1"/>
  <c r="R212" i="4"/>
  <c r="S212" i="4" s="1"/>
  <c r="S143" i="4"/>
  <c r="AB142" i="4" s="1"/>
  <c r="AA142" i="4"/>
  <c r="AA85" i="4"/>
  <c r="S86" i="4"/>
  <c r="AB85" i="4" s="1"/>
  <c r="T143" i="4"/>
  <c r="Q143" i="4"/>
  <c r="Y142" i="4"/>
  <c r="Q100" i="4"/>
  <c r="T100" i="4"/>
  <c r="U100" i="4" s="1"/>
  <c r="R100" i="4"/>
  <c r="S100" i="4" s="1"/>
  <c r="R60" i="4"/>
  <c r="P17" i="4"/>
  <c r="T87" i="4"/>
  <c r="T114" i="4"/>
  <c r="Z2" i="4"/>
  <c r="T4" i="4"/>
  <c r="Y143" i="3"/>
  <c r="Q144" i="3"/>
  <c r="Z143" i="3" s="1"/>
  <c r="T144" i="3"/>
  <c r="R144" i="3"/>
  <c r="P145" i="3"/>
  <c r="Q90" i="3"/>
  <c r="T90" i="3"/>
  <c r="R90" i="3"/>
  <c r="P91" i="3"/>
  <c r="S200" i="3"/>
  <c r="S201" i="3"/>
  <c r="Q35" i="3"/>
  <c r="P36" i="3"/>
  <c r="T35" i="3"/>
  <c r="R35" i="3"/>
  <c r="U172" i="3"/>
  <c r="U60" i="3"/>
  <c r="AC59" i="3"/>
  <c r="Q229" i="3"/>
  <c r="P230" i="3"/>
  <c r="T229" i="3"/>
  <c r="R229" i="3"/>
  <c r="Q101" i="3"/>
  <c r="Z87" i="3" s="1"/>
  <c r="T101" i="3"/>
  <c r="R101" i="3"/>
  <c r="S101" i="3" s="1"/>
  <c r="P102" i="3"/>
  <c r="Y87" i="3"/>
  <c r="S115" i="3"/>
  <c r="AB114" i="3" s="1"/>
  <c r="AA114" i="3"/>
  <c r="Q117" i="3"/>
  <c r="Z116" i="3" s="1"/>
  <c r="Y116" i="3"/>
  <c r="P118" i="3"/>
  <c r="U115" i="3"/>
  <c r="AD114" i="3" s="1"/>
  <c r="AC114" i="3"/>
  <c r="Q199" i="3"/>
  <c r="Z198" i="3" s="1"/>
  <c r="Y198" i="3"/>
  <c r="P132" i="3"/>
  <c r="R183" i="3"/>
  <c r="S183" i="3" s="1"/>
  <c r="P46" i="3"/>
  <c r="R117" i="3"/>
  <c r="S33" i="3"/>
  <c r="S32" i="3"/>
  <c r="AB31" i="3" s="1"/>
  <c r="AA31" i="3"/>
  <c r="AA197" i="3"/>
  <c r="S198" i="3"/>
  <c r="AB197" i="3" s="1"/>
  <c r="Q184" i="3"/>
  <c r="R184" i="3"/>
  <c r="S184" i="3" s="1"/>
  <c r="Q143" i="3"/>
  <c r="Z142" i="3" s="1"/>
  <c r="Y142" i="3"/>
  <c r="T74" i="3"/>
  <c r="U74" i="3" s="1"/>
  <c r="T117" i="3"/>
  <c r="U33" i="3"/>
  <c r="U32" i="3"/>
  <c r="AD31" i="3" s="1"/>
  <c r="AC31" i="3"/>
  <c r="U227" i="3"/>
  <c r="AC197" i="3"/>
  <c r="U198" i="3"/>
  <c r="AD197" i="3" s="1"/>
  <c r="R212" i="3"/>
  <c r="S212" i="3" s="1"/>
  <c r="R131" i="3"/>
  <c r="S131" i="3" s="1"/>
  <c r="R158" i="3"/>
  <c r="S158" i="3" s="1"/>
  <c r="Q116" i="3"/>
  <c r="Z115" i="3" s="1"/>
  <c r="Y115" i="3"/>
  <c r="T116" i="3"/>
  <c r="R116" i="3"/>
  <c r="R74" i="3"/>
  <c r="S74" i="3" s="1"/>
  <c r="Q33" i="3"/>
  <c r="U171" i="3"/>
  <c r="AD170" i="3" s="1"/>
  <c r="AC170" i="3"/>
  <c r="T212" i="3"/>
  <c r="U212" i="3" s="1"/>
  <c r="Q226" i="3"/>
  <c r="Z225" i="3" s="1"/>
  <c r="Y225" i="3"/>
  <c r="T199" i="3"/>
  <c r="T158" i="3"/>
  <c r="U158" i="3" s="1"/>
  <c r="R34" i="3"/>
  <c r="Q227" i="3"/>
  <c r="P173" i="3"/>
  <c r="Q100" i="3"/>
  <c r="Z86" i="3" s="1"/>
  <c r="Y86" i="3"/>
  <c r="Q201" i="3"/>
  <c r="T201" i="3"/>
  <c r="S226" i="3"/>
  <c r="AB225" i="3" s="1"/>
  <c r="AA225" i="3"/>
  <c r="AA169" i="3"/>
  <c r="S170" i="3"/>
  <c r="AB169" i="3" s="1"/>
  <c r="Q228" i="3"/>
  <c r="S87" i="3"/>
  <c r="AB86" i="3" s="1"/>
  <c r="AA86" i="3"/>
  <c r="Q21" i="3"/>
  <c r="R21" i="3"/>
  <c r="S21" i="3" s="1"/>
  <c r="Q4" i="3"/>
  <c r="Z3" i="3" s="1"/>
  <c r="Y3" i="3"/>
  <c r="S227" i="3"/>
  <c r="Q211" i="3"/>
  <c r="Z197" i="3" s="1"/>
  <c r="Y197" i="3"/>
  <c r="U226" i="3"/>
  <c r="AD225" i="3" s="1"/>
  <c r="T100" i="3"/>
  <c r="U100" i="3" s="1"/>
  <c r="U87" i="3"/>
  <c r="T20" i="3"/>
  <c r="U20" i="3" s="1"/>
  <c r="P5" i="3"/>
  <c r="P61" i="3"/>
  <c r="P22" i="3"/>
  <c r="P202" i="3"/>
  <c r="U200" i="3"/>
  <c r="R143" i="3"/>
  <c r="Y169" i="3"/>
  <c r="R172" i="3"/>
  <c r="Q172" i="3"/>
  <c r="Q89" i="3"/>
  <c r="Y88" i="3"/>
  <c r="T89" i="3"/>
  <c r="R89" i="3"/>
  <c r="P159" i="3"/>
  <c r="P185" i="3"/>
  <c r="Y171" i="3" s="1"/>
  <c r="Q34" i="3"/>
  <c r="T34" i="3"/>
  <c r="R239" i="3"/>
  <c r="S239" i="3" s="1"/>
  <c r="S228" i="3"/>
  <c r="Q200" i="3"/>
  <c r="Y199" i="3"/>
  <c r="P240" i="3"/>
  <c r="P213" i="3"/>
  <c r="T143" i="3"/>
  <c r="Z169" i="3"/>
  <c r="S88" i="3"/>
  <c r="AB87" i="3" s="1"/>
  <c r="AA87" i="3"/>
  <c r="T239" i="3"/>
  <c r="U239" i="3" s="1"/>
  <c r="Y59" i="3"/>
  <c r="R60" i="3"/>
  <c r="Q60" i="3"/>
  <c r="P75" i="3"/>
  <c r="R4" i="3"/>
  <c r="T228" i="3"/>
  <c r="R199" i="3"/>
  <c r="AA170" i="3"/>
  <c r="S171" i="3"/>
  <c r="AB170" i="3" s="1"/>
  <c r="U170" i="3"/>
  <c r="AD169" i="3" s="1"/>
  <c r="AC169" i="3"/>
  <c r="Q171" i="3"/>
  <c r="Z170" i="3" s="1"/>
  <c r="Y170" i="3"/>
  <c r="Q32" i="3"/>
  <c r="Z31" i="3" s="1"/>
  <c r="Y31" i="3"/>
  <c r="Q73" i="3"/>
  <c r="T73" i="3"/>
  <c r="U73" i="3" s="1"/>
  <c r="T4" i="3"/>
  <c r="U227" i="2"/>
  <c r="AC58" i="2"/>
  <c r="U59" i="2"/>
  <c r="AD58" i="2" s="1"/>
  <c r="S87" i="2"/>
  <c r="Q200" i="2"/>
  <c r="T200" i="2"/>
  <c r="R200" i="2"/>
  <c r="P201" i="2"/>
  <c r="Q172" i="2"/>
  <c r="P173" i="2"/>
  <c r="T172" i="2"/>
  <c r="R172" i="2"/>
  <c r="Q5" i="2"/>
  <c r="R5" i="2"/>
  <c r="P6" i="2"/>
  <c r="T5" i="2"/>
  <c r="U197" i="2"/>
  <c r="AD196" i="2" s="1"/>
  <c r="AC196" i="2"/>
  <c r="U114" i="2"/>
  <c r="AD113" i="2" s="1"/>
  <c r="S226" i="2"/>
  <c r="U4" i="2"/>
  <c r="U225" i="2"/>
  <c r="T171" i="2"/>
  <c r="S170" i="2"/>
  <c r="R128" i="2"/>
  <c r="S128" i="2" s="1"/>
  <c r="Q48" i="2"/>
  <c r="R48" i="2"/>
  <c r="S48" i="2" s="1"/>
  <c r="T47" i="2"/>
  <c r="U47" i="2" s="1"/>
  <c r="P17" i="2"/>
  <c r="Y3" i="2" s="1"/>
  <c r="R59" i="2"/>
  <c r="R199" i="2"/>
  <c r="P228" i="2"/>
  <c r="T156" i="2"/>
  <c r="U156" i="2" s="1"/>
  <c r="P239" i="2"/>
  <c r="T128" i="2"/>
  <c r="U128" i="2" s="1"/>
  <c r="Q99" i="2"/>
  <c r="R99" i="2"/>
  <c r="S99" i="2" s="1"/>
  <c r="T99" i="2"/>
  <c r="U99" i="2" s="1"/>
  <c r="Y142" i="2"/>
  <c r="Q143" i="2"/>
  <c r="Z142" i="2" s="1"/>
  <c r="P100" i="2"/>
  <c r="Y86" i="2" s="1"/>
  <c r="P60" i="2"/>
  <c r="Q144" i="2"/>
  <c r="U86" i="2"/>
  <c r="Q211" i="2"/>
  <c r="R211" i="2"/>
  <c r="S211" i="2" s="1"/>
  <c r="R198" i="2"/>
  <c r="Q198" i="2"/>
  <c r="Z197" i="2" s="1"/>
  <c r="Y197" i="2"/>
  <c r="P212" i="2"/>
  <c r="Y198" i="2" s="1"/>
  <c r="Y225" i="2"/>
  <c r="Q226" i="2"/>
  <c r="T226" i="2"/>
  <c r="U87" i="2"/>
  <c r="Q87" i="2"/>
  <c r="T238" i="2"/>
  <c r="U238" i="2" s="1"/>
  <c r="T198" i="2"/>
  <c r="R182" i="2"/>
  <c r="S182" i="2" s="1"/>
  <c r="P129" i="2"/>
  <c r="AC141" i="2"/>
  <c r="U142" i="2"/>
  <c r="AD141" i="2" s="1"/>
  <c r="T199" i="2"/>
  <c r="Q86" i="2"/>
  <c r="Y85" i="2"/>
  <c r="R86" i="2"/>
  <c r="R143" i="2"/>
  <c r="P49" i="2"/>
  <c r="T48" i="2"/>
  <c r="U48" i="2" s="1"/>
  <c r="U170" i="2"/>
  <c r="P183" i="2"/>
  <c r="T127" i="2"/>
  <c r="U127" i="2" s="1"/>
  <c r="T144" i="2"/>
  <c r="Q210" i="2"/>
  <c r="T210" i="2"/>
  <c r="U210" i="2" s="1"/>
  <c r="Q32" i="2"/>
  <c r="Z31" i="2" s="1"/>
  <c r="Y31" i="2"/>
  <c r="S31" i="2"/>
  <c r="AA30" i="2"/>
  <c r="R144" i="2"/>
  <c r="Q197" i="2"/>
  <c r="Z196" i="2" s="1"/>
  <c r="Y196" i="2"/>
  <c r="R197" i="2"/>
  <c r="Q170" i="2"/>
  <c r="Y169" i="2"/>
  <c r="P88" i="2"/>
  <c r="U31" i="2"/>
  <c r="AD30" i="2" s="1"/>
  <c r="AC30" i="2"/>
  <c r="P33" i="2"/>
  <c r="AC142" i="2"/>
  <c r="U143" i="2"/>
  <c r="AD142" i="2" s="1"/>
  <c r="Y2" i="2"/>
  <c r="Q3" i="2"/>
  <c r="Z2" i="2" s="1"/>
  <c r="Y224" i="2"/>
  <c r="T211" i="2"/>
  <c r="U211" i="2" s="1"/>
  <c r="S169" i="2"/>
  <c r="AA168" i="2"/>
  <c r="Q44" i="2"/>
  <c r="Z30" i="2" s="1"/>
  <c r="Y30" i="2"/>
  <c r="R3" i="2"/>
  <c r="T45" i="2"/>
  <c r="U45" i="2" s="1"/>
  <c r="S238" i="2"/>
  <c r="AB224" i="2" s="1"/>
  <c r="AA224" i="2"/>
  <c r="Q199" i="2"/>
  <c r="AC168" i="2"/>
  <c r="U169" i="2"/>
  <c r="AD168" i="2" s="1"/>
  <c r="Q227" i="2"/>
  <c r="R227" i="2"/>
  <c r="AB141" i="2"/>
  <c r="AC31" i="2"/>
  <c r="U32" i="2"/>
  <c r="AD31" i="2" s="1"/>
  <c r="Q59" i="2"/>
  <c r="Z58" i="2" s="1"/>
  <c r="Y58" i="2"/>
  <c r="Q4" i="2"/>
  <c r="Q171" i="2"/>
  <c r="R171" i="2"/>
  <c r="AA113" i="2"/>
  <c r="S114" i="2"/>
  <c r="AB113" i="2" s="1"/>
  <c r="Y114" i="2"/>
  <c r="Q115" i="2"/>
  <c r="Z114" i="2" s="1"/>
  <c r="R115" i="2"/>
  <c r="P116" i="2"/>
  <c r="Q73" i="2"/>
  <c r="T73" i="2"/>
  <c r="U73" i="2" s="1"/>
  <c r="P74" i="2"/>
  <c r="T115" i="2"/>
  <c r="S32" i="2"/>
  <c r="AB31" i="2" s="1"/>
  <c r="AA31" i="2"/>
  <c r="U3" i="2"/>
  <c r="AD2" i="2" s="1"/>
  <c r="AC2" i="2"/>
  <c r="Q16" i="2"/>
  <c r="R16" i="2"/>
  <c r="S16" i="2" s="1"/>
  <c r="Q114" i="2"/>
  <c r="Z113" i="2" s="1"/>
  <c r="Y113" i="2"/>
  <c r="P145" i="2"/>
  <c r="P157" i="2"/>
  <c r="Y143" i="2" s="1"/>
  <c r="R44" i="2"/>
  <c r="S44" i="2" s="1"/>
  <c r="T46" i="2"/>
  <c r="U46" i="2" s="1"/>
  <c r="R4" i="2"/>
  <c r="U144" i="9" l="1"/>
  <c r="S91" i="9"/>
  <c r="U171" i="9"/>
  <c r="AD170" i="9" s="1"/>
  <c r="Q214" i="9"/>
  <c r="T214" i="9"/>
  <c r="U214" i="9" s="1"/>
  <c r="P215" i="9"/>
  <c r="R214" i="9"/>
  <c r="S214" i="9" s="1"/>
  <c r="Y4" i="9"/>
  <c r="Q5" i="9"/>
  <c r="Z4" i="9" s="1"/>
  <c r="P6" i="9"/>
  <c r="R5" i="9"/>
  <c r="T5" i="9"/>
  <c r="Q201" i="9"/>
  <c r="Z200" i="9" s="1"/>
  <c r="Y200" i="9"/>
  <c r="P202" i="9"/>
  <c r="R201" i="9"/>
  <c r="T201" i="9"/>
  <c r="AA114" i="9"/>
  <c r="S115" i="9"/>
  <c r="AB114" i="9" s="1"/>
  <c r="AC3" i="9"/>
  <c r="U4" i="9"/>
  <c r="AD3" i="9" s="1"/>
  <c r="Q46" i="9"/>
  <c r="T46" i="9"/>
  <c r="U46" i="9" s="1"/>
  <c r="R46" i="9"/>
  <c r="S46" i="9" s="1"/>
  <c r="P47" i="9"/>
  <c r="S171" i="9"/>
  <c r="AB170" i="9" s="1"/>
  <c r="AA170" i="9"/>
  <c r="Y116" i="9"/>
  <c r="Q117" i="9"/>
  <c r="Z116" i="9" s="1"/>
  <c r="P118" i="9"/>
  <c r="T117" i="9"/>
  <c r="R117" i="9"/>
  <c r="Q92" i="9"/>
  <c r="P93" i="9"/>
  <c r="R92" i="9"/>
  <c r="T92" i="9"/>
  <c r="U226" i="9"/>
  <c r="AD225" i="9" s="1"/>
  <c r="AC225" i="9"/>
  <c r="AB115" i="9"/>
  <c r="Q63" i="9"/>
  <c r="Y62" i="9"/>
  <c r="T63" i="9"/>
  <c r="R63" i="9"/>
  <c r="P64" i="9"/>
  <c r="Q75" i="9"/>
  <c r="Z61" i="9" s="1"/>
  <c r="T75" i="9"/>
  <c r="R75" i="9"/>
  <c r="P76" i="9"/>
  <c r="Q172" i="9"/>
  <c r="P173" i="9"/>
  <c r="R172" i="9"/>
  <c r="T172" i="9"/>
  <c r="Q102" i="9"/>
  <c r="Z88" i="9" s="1"/>
  <c r="T102" i="9"/>
  <c r="R102" i="9"/>
  <c r="P103" i="9"/>
  <c r="Y88" i="9"/>
  <c r="AA115" i="9"/>
  <c r="AA31" i="9"/>
  <c r="Q131" i="9"/>
  <c r="P132" i="9"/>
  <c r="R131" i="9"/>
  <c r="S131" i="9" s="1"/>
  <c r="T131" i="9"/>
  <c r="U131" i="9" s="1"/>
  <c r="AA199" i="9"/>
  <c r="S200" i="9"/>
  <c r="AB199" i="9" s="1"/>
  <c r="S4" i="9"/>
  <c r="AB3" i="9" s="1"/>
  <c r="AA3" i="9"/>
  <c r="Q157" i="9"/>
  <c r="Z143" i="9" s="1"/>
  <c r="T157" i="9"/>
  <c r="U157" i="9" s="1"/>
  <c r="R157" i="9"/>
  <c r="P158" i="9"/>
  <c r="Q241" i="9"/>
  <c r="R241" i="9"/>
  <c r="S241" i="9" s="1"/>
  <c r="P242" i="9"/>
  <c r="T241" i="9"/>
  <c r="U241" i="9" s="1"/>
  <c r="AB31" i="9"/>
  <c r="Y144" i="9"/>
  <c r="R145" i="9"/>
  <c r="T145" i="9"/>
  <c r="Q145" i="9"/>
  <c r="P146" i="9"/>
  <c r="Q19" i="9"/>
  <c r="R19" i="9"/>
  <c r="S19" i="9" s="1"/>
  <c r="T19" i="9"/>
  <c r="U19" i="9" s="1"/>
  <c r="P20" i="9"/>
  <c r="U32" i="9"/>
  <c r="AD31" i="9" s="1"/>
  <c r="AC31" i="9"/>
  <c r="AA142" i="9"/>
  <c r="Y32" i="9"/>
  <c r="P34" i="9"/>
  <c r="Q33" i="9"/>
  <c r="Z32" i="9" s="1"/>
  <c r="T33" i="9"/>
  <c r="R33" i="9"/>
  <c r="AA225" i="9"/>
  <c r="S226" i="9"/>
  <c r="AB225" i="9" s="1"/>
  <c r="Q227" i="9"/>
  <c r="Z226" i="9" s="1"/>
  <c r="Y226" i="9"/>
  <c r="R227" i="9"/>
  <c r="T227" i="9"/>
  <c r="P228" i="9"/>
  <c r="AB142" i="9"/>
  <c r="AB169" i="9"/>
  <c r="Q184" i="9"/>
  <c r="Z170" i="9" s="1"/>
  <c r="T184" i="9"/>
  <c r="U184" i="9" s="1"/>
  <c r="R184" i="9"/>
  <c r="S184" i="9" s="1"/>
  <c r="P185" i="9"/>
  <c r="AC198" i="9"/>
  <c r="U199" i="9"/>
  <c r="AD198" i="9" s="1"/>
  <c r="AD170" i="8"/>
  <c r="U174" i="8"/>
  <c r="Q88" i="8"/>
  <c r="Y87" i="8"/>
  <c r="T88" i="8"/>
  <c r="P89" i="8"/>
  <c r="R88" i="8"/>
  <c r="S5" i="8"/>
  <c r="S156" i="8"/>
  <c r="AB142" i="8" s="1"/>
  <c r="AA142" i="8"/>
  <c r="AA60" i="8"/>
  <c r="Q18" i="8"/>
  <c r="P19" i="8"/>
  <c r="T18" i="8"/>
  <c r="U18" i="8" s="1"/>
  <c r="R18" i="8"/>
  <c r="S18" i="8" s="1"/>
  <c r="AB3" i="8"/>
  <c r="AC3" i="8"/>
  <c r="U4" i="8"/>
  <c r="AD3" i="8" s="1"/>
  <c r="U5" i="8"/>
  <c r="AD4" i="8" s="1"/>
  <c r="Q147" i="8"/>
  <c r="T147" i="8"/>
  <c r="R147" i="8"/>
  <c r="P148" i="8"/>
  <c r="Y62" i="8"/>
  <c r="Q63" i="8"/>
  <c r="Z62" i="8" s="1"/>
  <c r="R63" i="8"/>
  <c r="T63" i="8"/>
  <c r="P64" i="8"/>
  <c r="Q77" i="8"/>
  <c r="R77" i="8"/>
  <c r="S77" i="8" s="1"/>
  <c r="T77" i="8"/>
  <c r="U77" i="8" s="1"/>
  <c r="P78" i="8"/>
  <c r="Y115" i="8"/>
  <c r="Q116" i="8"/>
  <c r="Z115" i="8" s="1"/>
  <c r="R116" i="8"/>
  <c r="T116" i="8"/>
  <c r="P117" i="8"/>
  <c r="AC31" i="8"/>
  <c r="U32" i="8"/>
  <c r="AD31" i="8" s="1"/>
  <c r="S173" i="8"/>
  <c r="AB225" i="8"/>
  <c r="S62" i="8"/>
  <c r="AB61" i="8" s="1"/>
  <c r="AA61" i="8"/>
  <c r="Q157" i="8"/>
  <c r="Z143" i="8" s="1"/>
  <c r="P158" i="8"/>
  <c r="R157" i="8"/>
  <c r="T157" i="8"/>
  <c r="Y143" i="8"/>
  <c r="Q213" i="8"/>
  <c r="Z199" i="8" s="1"/>
  <c r="T213" i="8"/>
  <c r="P214" i="8"/>
  <c r="R213" i="8"/>
  <c r="Q46" i="8"/>
  <c r="T46" i="8"/>
  <c r="R46" i="8"/>
  <c r="S46" i="8" s="1"/>
  <c r="P47" i="8"/>
  <c r="Y33" i="8" s="1"/>
  <c r="Q34" i="8"/>
  <c r="T34" i="8"/>
  <c r="P35" i="8"/>
  <c r="R34" i="8"/>
  <c r="AC225" i="8"/>
  <c r="AA225" i="8"/>
  <c r="U62" i="8"/>
  <c r="AD61" i="8" s="1"/>
  <c r="AC61" i="8"/>
  <c r="Q7" i="8"/>
  <c r="R7" i="8"/>
  <c r="T7" i="8"/>
  <c r="P8" i="8"/>
  <c r="AD225" i="8"/>
  <c r="AD198" i="8"/>
  <c r="AB171" i="8"/>
  <c r="AD142" i="8"/>
  <c r="T186" i="8"/>
  <c r="U186" i="8" s="1"/>
  <c r="Q186" i="8"/>
  <c r="P187" i="8"/>
  <c r="R186" i="8"/>
  <c r="S186" i="8" s="1"/>
  <c r="Y4" i="8"/>
  <c r="AC86" i="8"/>
  <c r="Q227" i="8"/>
  <c r="Z226" i="8" s="1"/>
  <c r="Y226" i="8"/>
  <c r="T227" i="8"/>
  <c r="R227" i="8"/>
  <c r="P228" i="8"/>
  <c r="AC198" i="8"/>
  <c r="Z225" i="8"/>
  <c r="Z4" i="8"/>
  <c r="AA171" i="8"/>
  <c r="AC142" i="8"/>
  <c r="Q101" i="8"/>
  <c r="T101" i="8"/>
  <c r="U101" i="8" s="1"/>
  <c r="R101" i="8"/>
  <c r="S101" i="8" s="1"/>
  <c r="P102" i="8"/>
  <c r="U201" i="8"/>
  <c r="AD86" i="8"/>
  <c r="Z172" i="8"/>
  <c r="S87" i="8"/>
  <c r="AB86" i="8" s="1"/>
  <c r="AA86" i="8"/>
  <c r="AA198" i="8"/>
  <c r="S199" i="8"/>
  <c r="AB198" i="8" s="1"/>
  <c r="AA114" i="8"/>
  <c r="S115" i="8"/>
  <c r="AB114" i="8" s="1"/>
  <c r="S201" i="8"/>
  <c r="P176" i="8"/>
  <c r="Q175" i="8"/>
  <c r="R175" i="8"/>
  <c r="T175" i="8"/>
  <c r="Q242" i="8"/>
  <c r="R242" i="8"/>
  <c r="S242" i="8" s="1"/>
  <c r="T242" i="8"/>
  <c r="U242" i="8" s="1"/>
  <c r="P243" i="8"/>
  <c r="U173" i="8"/>
  <c r="AD172" i="8" s="1"/>
  <c r="Z32" i="8"/>
  <c r="S33" i="8"/>
  <c r="AC170" i="8"/>
  <c r="Q130" i="8"/>
  <c r="T130" i="8"/>
  <c r="U130" i="8" s="1"/>
  <c r="R130" i="8"/>
  <c r="S130" i="8" s="1"/>
  <c r="P131" i="8"/>
  <c r="R202" i="8"/>
  <c r="Q202" i="8"/>
  <c r="T202" i="8"/>
  <c r="P203" i="8"/>
  <c r="S174" i="8"/>
  <c r="U6" i="8"/>
  <c r="S225" i="7"/>
  <c r="AB224" i="7" s="1"/>
  <c r="AA224" i="7"/>
  <c r="S198" i="7"/>
  <c r="AB197" i="7" s="1"/>
  <c r="AA197" i="7"/>
  <c r="AA114" i="7"/>
  <c r="S115" i="7"/>
  <c r="AB114" i="7" s="1"/>
  <c r="U225" i="7"/>
  <c r="AD224" i="7" s="1"/>
  <c r="AC224" i="7"/>
  <c r="Q212" i="7"/>
  <c r="R212" i="7"/>
  <c r="S212" i="7" s="1"/>
  <c r="P213" i="7"/>
  <c r="T212" i="7"/>
  <c r="U212" i="7" s="1"/>
  <c r="U169" i="7"/>
  <c r="AD168" i="7" s="1"/>
  <c r="AC168" i="7"/>
  <c r="Q143" i="7"/>
  <c r="Z142" i="7" s="1"/>
  <c r="Y142" i="7"/>
  <c r="T143" i="7"/>
  <c r="R143" i="7"/>
  <c r="P144" i="7"/>
  <c r="U5" i="7"/>
  <c r="Q183" i="7"/>
  <c r="P184" i="7"/>
  <c r="R183" i="7"/>
  <c r="S183" i="7" s="1"/>
  <c r="T183" i="7"/>
  <c r="U183" i="7" s="1"/>
  <c r="AA31" i="7"/>
  <c r="S32" i="7"/>
  <c r="AB31" i="7" s="1"/>
  <c r="Q116" i="7"/>
  <c r="Z115" i="7" s="1"/>
  <c r="Y115" i="7"/>
  <c r="R116" i="7"/>
  <c r="T116" i="7"/>
  <c r="P117" i="7"/>
  <c r="AD2" i="7"/>
  <c r="Q47" i="7"/>
  <c r="T47" i="7"/>
  <c r="U47" i="7" s="1"/>
  <c r="R47" i="7"/>
  <c r="S47" i="7" s="1"/>
  <c r="P48" i="7"/>
  <c r="AC31" i="7"/>
  <c r="U32" i="7"/>
  <c r="AD31" i="7" s="1"/>
  <c r="Q6" i="7"/>
  <c r="T6" i="7"/>
  <c r="P7" i="7"/>
  <c r="R6" i="7"/>
  <c r="S5" i="7"/>
  <c r="U142" i="7"/>
  <c r="AD141" i="7" s="1"/>
  <c r="AC141" i="7"/>
  <c r="S169" i="7"/>
  <c r="AB168" i="7" s="1"/>
  <c r="AA168" i="7"/>
  <c r="Y59" i="7"/>
  <c r="Q60" i="7"/>
  <c r="Z59" i="7" s="1"/>
  <c r="T60" i="7"/>
  <c r="R60" i="7"/>
  <c r="P61" i="7"/>
  <c r="Q239" i="7"/>
  <c r="P240" i="7"/>
  <c r="T239" i="7"/>
  <c r="U239" i="7" s="1"/>
  <c r="R239" i="7"/>
  <c r="S239" i="7" s="1"/>
  <c r="U59" i="7"/>
  <c r="AD58" i="7" s="1"/>
  <c r="AC58" i="7"/>
  <c r="AA2" i="7"/>
  <c r="AC114" i="7"/>
  <c r="U115" i="7"/>
  <c r="AD114" i="7" s="1"/>
  <c r="Z114" i="7"/>
  <c r="AB2" i="7"/>
  <c r="Q130" i="7"/>
  <c r="R130" i="7"/>
  <c r="S130" i="7" s="1"/>
  <c r="T130" i="7"/>
  <c r="U130" i="7" s="1"/>
  <c r="P131" i="7"/>
  <c r="Y32" i="7"/>
  <c r="Q33" i="7"/>
  <c r="Z32" i="7" s="1"/>
  <c r="T33" i="7"/>
  <c r="R33" i="7"/>
  <c r="P34" i="7"/>
  <c r="Q17" i="7"/>
  <c r="Z3" i="7" s="1"/>
  <c r="T17" i="7"/>
  <c r="R17" i="7"/>
  <c r="P18" i="7"/>
  <c r="U198" i="7"/>
  <c r="AD197" i="7" s="1"/>
  <c r="AC197" i="7"/>
  <c r="Q170" i="7"/>
  <c r="Z169" i="7" s="1"/>
  <c r="Y169" i="7"/>
  <c r="R170" i="7"/>
  <c r="T170" i="7"/>
  <c r="P171" i="7"/>
  <c r="Q75" i="7"/>
  <c r="R75" i="7"/>
  <c r="S75" i="7" s="1"/>
  <c r="P76" i="7"/>
  <c r="T75" i="7"/>
  <c r="U75" i="7" s="1"/>
  <c r="AC86" i="7"/>
  <c r="S59" i="7"/>
  <c r="AB58" i="7" s="1"/>
  <c r="AA58" i="7"/>
  <c r="U86" i="7"/>
  <c r="AD85" i="7" s="1"/>
  <c r="AC85" i="7"/>
  <c r="Q199" i="7"/>
  <c r="Y198" i="7"/>
  <c r="P200" i="7"/>
  <c r="T199" i="7"/>
  <c r="R199" i="7"/>
  <c r="Q226" i="7"/>
  <c r="Y225" i="7"/>
  <c r="T226" i="7"/>
  <c r="R226" i="7"/>
  <c r="P227" i="7"/>
  <c r="Q157" i="7"/>
  <c r="R157" i="7"/>
  <c r="S157" i="7" s="1"/>
  <c r="P158" i="7"/>
  <c r="T157" i="7"/>
  <c r="U157" i="7" s="1"/>
  <c r="Y87" i="7"/>
  <c r="Q88" i="7"/>
  <c r="Z87" i="7" s="1"/>
  <c r="T88" i="7"/>
  <c r="R88" i="7"/>
  <c r="P89" i="7"/>
  <c r="S31" i="7"/>
  <c r="AB30" i="7" s="1"/>
  <c r="AA30" i="7"/>
  <c r="S197" i="7"/>
  <c r="AB196" i="7" s="1"/>
  <c r="AA196" i="7"/>
  <c r="Q101" i="7"/>
  <c r="R101" i="7"/>
  <c r="S101" i="7" s="1"/>
  <c r="P102" i="7"/>
  <c r="T101" i="7"/>
  <c r="U101" i="7" s="1"/>
  <c r="AD86" i="7"/>
  <c r="Q170" i="6"/>
  <c r="Z169" i="6" s="1"/>
  <c r="Y169" i="6"/>
  <c r="T170" i="6"/>
  <c r="P171" i="6"/>
  <c r="R170" i="6"/>
  <c r="AC113" i="6"/>
  <c r="Y226" i="6"/>
  <c r="Q227" i="6"/>
  <c r="Z226" i="6" s="1"/>
  <c r="P228" i="6"/>
  <c r="R227" i="6"/>
  <c r="T227" i="6"/>
  <c r="AB113" i="6"/>
  <c r="Q33" i="6"/>
  <c r="Y32" i="6"/>
  <c r="T33" i="6"/>
  <c r="R33" i="6"/>
  <c r="P34" i="6"/>
  <c r="AD113" i="6"/>
  <c r="S89" i="6"/>
  <c r="Z87" i="6"/>
  <c r="U199" i="6"/>
  <c r="AD198" i="6" s="1"/>
  <c r="AC198" i="6"/>
  <c r="Q213" i="6"/>
  <c r="T213" i="6"/>
  <c r="U213" i="6" s="1"/>
  <c r="P214" i="6"/>
  <c r="R213" i="6"/>
  <c r="S213" i="6" s="1"/>
  <c r="U226" i="6"/>
  <c r="AD225" i="6" s="1"/>
  <c r="AC225" i="6"/>
  <c r="U4" i="6"/>
  <c r="S88" i="6"/>
  <c r="AA87" i="6"/>
  <c r="Q90" i="6"/>
  <c r="R90" i="6"/>
  <c r="T90" i="6"/>
  <c r="P91" i="6"/>
  <c r="AA198" i="6"/>
  <c r="S199" i="6"/>
  <c r="AB198" i="6" s="1"/>
  <c r="Q184" i="6"/>
  <c r="R184" i="6"/>
  <c r="S184" i="6" s="1"/>
  <c r="T184" i="6"/>
  <c r="U184" i="6" s="1"/>
  <c r="P185" i="6"/>
  <c r="Q242" i="6"/>
  <c r="P243" i="6"/>
  <c r="T242" i="6"/>
  <c r="U242" i="6" s="1"/>
  <c r="R242" i="6"/>
  <c r="S242" i="6" s="1"/>
  <c r="Q46" i="6"/>
  <c r="R46" i="6"/>
  <c r="S46" i="6" s="1"/>
  <c r="T46" i="6"/>
  <c r="U46" i="6" s="1"/>
  <c r="P47" i="6"/>
  <c r="U3" i="6"/>
  <c r="AD2" i="6" s="1"/>
  <c r="AC2" i="6"/>
  <c r="U88" i="6"/>
  <c r="Q17" i="6"/>
  <c r="Z3" i="6" s="1"/>
  <c r="T17" i="6"/>
  <c r="U17" i="6" s="1"/>
  <c r="P18" i="6"/>
  <c r="R17" i="6"/>
  <c r="U89" i="6"/>
  <c r="Q5" i="6"/>
  <c r="P6" i="6"/>
  <c r="T5" i="6"/>
  <c r="R5" i="6"/>
  <c r="AA141" i="6"/>
  <c r="S142" i="6"/>
  <c r="AB141" i="6" s="1"/>
  <c r="U144" i="6"/>
  <c r="AD143" i="6" s="1"/>
  <c r="AC143" i="6"/>
  <c r="Q60" i="6"/>
  <c r="Z59" i="6" s="1"/>
  <c r="Y59" i="6"/>
  <c r="T60" i="6"/>
  <c r="P61" i="6"/>
  <c r="R60" i="6"/>
  <c r="U32" i="6"/>
  <c r="AD31" i="6" s="1"/>
  <c r="AC31" i="6"/>
  <c r="Q101" i="6"/>
  <c r="R101" i="6"/>
  <c r="S101" i="6" s="1"/>
  <c r="P102" i="6"/>
  <c r="T101" i="6"/>
  <c r="U101" i="6" s="1"/>
  <c r="Y144" i="6"/>
  <c r="T145" i="6"/>
  <c r="R145" i="6"/>
  <c r="Q145" i="6"/>
  <c r="P146" i="6"/>
  <c r="Q128" i="6"/>
  <c r="Z114" i="6" s="1"/>
  <c r="P129" i="6"/>
  <c r="T128" i="6"/>
  <c r="U128" i="6" s="1"/>
  <c r="R128" i="6"/>
  <c r="S128" i="6" s="1"/>
  <c r="AA31" i="6"/>
  <c r="S32" i="6"/>
  <c r="AB31" i="6" s="1"/>
  <c r="Y3" i="6"/>
  <c r="R75" i="6"/>
  <c r="S75" i="6" s="1"/>
  <c r="Q75" i="6"/>
  <c r="P76" i="6"/>
  <c r="T75" i="6"/>
  <c r="U75" i="6" s="1"/>
  <c r="S115" i="6"/>
  <c r="R200" i="6"/>
  <c r="P201" i="6"/>
  <c r="Y199" i="6"/>
  <c r="T200" i="6"/>
  <c r="Q200" i="6"/>
  <c r="Z199" i="6" s="1"/>
  <c r="AC86" i="6"/>
  <c r="U87" i="6"/>
  <c r="AD86" i="6" s="1"/>
  <c r="Q158" i="6"/>
  <c r="P159" i="6"/>
  <c r="R158" i="6"/>
  <c r="S158" i="6" s="1"/>
  <c r="T158" i="6"/>
  <c r="U158" i="6" s="1"/>
  <c r="Q116" i="6"/>
  <c r="R116" i="6"/>
  <c r="P117" i="6"/>
  <c r="T116" i="6"/>
  <c r="AA143" i="6"/>
  <c r="S144" i="6"/>
  <c r="AB143" i="6" s="1"/>
  <c r="U198" i="6"/>
  <c r="AD197" i="6" s="1"/>
  <c r="AC197" i="6"/>
  <c r="AA2" i="6"/>
  <c r="U115" i="6"/>
  <c r="Y33" i="5"/>
  <c r="Q34" i="5"/>
  <c r="R34" i="5"/>
  <c r="T34" i="5"/>
  <c r="P35" i="5"/>
  <c r="Q47" i="5"/>
  <c r="R47" i="5"/>
  <c r="S47" i="5" s="1"/>
  <c r="P48" i="5"/>
  <c r="T47" i="5"/>
  <c r="U47" i="5" s="1"/>
  <c r="Q104" i="5"/>
  <c r="P105" i="5"/>
  <c r="T104" i="5"/>
  <c r="U104" i="5" s="1"/>
  <c r="R104" i="5"/>
  <c r="S104" i="5" s="1"/>
  <c r="Q74" i="5"/>
  <c r="Z60" i="5" s="1"/>
  <c r="R74" i="5"/>
  <c r="P75" i="5"/>
  <c r="T74" i="5"/>
  <c r="U74" i="5" s="1"/>
  <c r="Q145" i="5"/>
  <c r="Z144" i="5" s="1"/>
  <c r="Y144" i="5"/>
  <c r="T145" i="5"/>
  <c r="P146" i="5"/>
  <c r="R145" i="5"/>
  <c r="Q159" i="5"/>
  <c r="T159" i="5"/>
  <c r="U159" i="5" s="1"/>
  <c r="R159" i="5"/>
  <c r="S159" i="5" s="1"/>
  <c r="P160" i="5"/>
  <c r="AA225" i="5"/>
  <c r="AA3" i="5"/>
  <c r="Q90" i="5"/>
  <c r="Z89" i="5" s="1"/>
  <c r="T90" i="5"/>
  <c r="Y89" i="5"/>
  <c r="P91" i="5"/>
  <c r="R90" i="5"/>
  <c r="Q130" i="5"/>
  <c r="R130" i="5"/>
  <c r="S130" i="5" s="1"/>
  <c r="T130" i="5"/>
  <c r="U130" i="5" s="1"/>
  <c r="P131" i="5"/>
  <c r="Q186" i="5"/>
  <c r="P187" i="5"/>
  <c r="T186" i="5"/>
  <c r="U186" i="5" s="1"/>
  <c r="R186" i="5"/>
  <c r="S186" i="5" s="1"/>
  <c r="S199" i="5"/>
  <c r="AB198" i="5" s="1"/>
  <c r="AA198" i="5"/>
  <c r="AB225" i="5"/>
  <c r="Y60" i="5"/>
  <c r="AB3" i="5"/>
  <c r="Q227" i="5"/>
  <c r="Z226" i="5" s="1"/>
  <c r="Y226" i="5"/>
  <c r="P228" i="5"/>
  <c r="R227" i="5"/>
  <c r="T227" i="5"/>
  <c r="U89" i="5"/>
  <c r="AD88" i="5" s="1"/>
  <c r="AC88" i="5"/>
  <c r="S143" i="5"/>
  <c r="AB142" i="5" s="1"/>
  <c r="AA142" i="5"/>
  <c r="Q241" i="5"/>
  <c r="T241" i="5"/>
  <c r="U241" i="5" s="1"/>
  <c r="R241" i="5"/>
  <c r="S241" i="5" s="1"/>
  <c r="P242" i="5"/>
  <c r="U171" i="5"/>
  <c r="AD170" i="5" s="1"/>
  <c r="AC170" i="5"/>
  <c r="AA88" i="5"/>
  <c r="U33" i="5"/>
  <c r="AD32" i="5" s="1"/>
  <c r="AC32" i="5"/>
  <c r="Z59" i="5"/>
  <c r="Y199" i="5"/>
  <c r="P201" i="5"/>
  <c r="T200" i="5"/>
  <c r="Q200" i="5"/>
  <c r="R200" i="5"/>
  <c r="U61" i="5"/>
  <c r="P64" i="5"/>
  <c r="Q63" i="5"/>
  <c r="R63" i="5"/>
  <c r="T63" i="5"/>
  <c r="AB88" i="5"/>
  <c r="AA143" i="5"/>
  <c r="S144" i="5"/>
  <c r="AB143" i="5" s="1"/>
  <c r="Q18" i="5"/>
  <c r="R18" i="5"/>
  <c r="S18" i="5" s="1"/>
  <c r="T18" i="5"/>
  <c r="U18" i="5" s="1"/>
  <c r="P19" i="5"/>
  <c r="Q5" i="5"/>
  <c r="Z4" i="5" s="1"/>
  <c r="Y4" i="5"/>
  <c r="P6" i="5"/>
  <c r="T5" i="5"/>
  <c r="R5" i="5"/>
  <c r="Q172" i="5"/>
  <c r="Z171" i="5" s="1"/>
  <c r="Y171" i="5"/>
  <c r="T172" i="5"/>
  <c r="R172" i="5"/>
  <c r="P173" i="5"/>
  <c r="AC225" i="5"/>
  <c r="S115" i="5"/>
  <c r="AB114" i="5" s="1"/>
  <c r="AA114" i="5"/>
  <c r="Q213" i="5"/>
  <c r="R213" i="5"/>
  <c r="S213" i="5" s="1"/>
  <c r="P214" i="5"/>
  <c r="T213" i="5"/>
  <c r="U213" i="5" s="1"/>
  <c r="AC142" i="5"/>
  <c r="U143" i="5"/>
  <c r="AD142" i="5" s="1"/>
  <c r="AD3" i="5"/>
  <c r="AD225" i="5"/>
  <c r="AA32" i="5"/>
  <c r="S33" i="5"/>
  <c r="AB32" i="5" s="1"/>
  <c r="U198" i="5"/>
  <c r="AD197" i="5" s="1"/>
  <c r="AC197" i="5"/>
  <c r="Q116" i="5"/>
  <c r="Z115" i="5" s="1"/>
  <c r="Y115" i="5"/>
  <c r="P117" i="5"/>
  <c r="T116" i="5"/>
  <c r="R116" i="5"/>
  <c r="Z88" i="5"/>
  <c r="AC3" i="5"/>
  <c r="AB31" i="5"/>
  <c r="Z114" i="5"/>
  <c r="U114" i="4"/>
  <c r="AD113" i="4" s="1"/>
  <c r="AC113" i="4"/>
  <c r="U115" i="4"/>
  <c r="AD114" i="4" s="1"/>
  <c r="AC114" i="4"/>
  <c r="Q129" i="4"/>
  <c r="T129" i="4"/>
  <c r="U129" i="4" s="1"/>
  <c r="R129" i="4"/>
  <c r="S129" i="4" s="1"/>
  <c r="P130" i="4"/>
  <c r="AC86" i="4"/>
  <c r="U87" i="4"/>
  <c r="AD86" i="4" s="1"/>
  <c r="S199" i="4"/>
  <c r="AB198" i="4" s="1"/>
  <c r="AA198" i="4"/>
  <c r="S60" i="4"/>
  <c r="AB59" i="4" s="1"/>
  <c r="AA59" i="4"/>
  <c r="R158" i="4"/>
  <c r="S158" i="4" s="1"/>
  <c r="Q158" i="4"/>
  <c r="P159" i="4"/>
  <c r="T158" i="4"/>
  <c r="U158" i="4" s="1"/>
  <c r="Y144" i="4"/>
  <c r="Q145" i="4"/>
  <c r="P146" i="4"/>
  <c r="T145" i="4"/>
  <c r="R145" i="4"/>
  <c r="Q74" i="4"/>
  <c r="T74" i="4"/>
  <c r="U74" i="4" s="1"/>
  <c r="R74" i="4"/>
  <c r="S74" i="4" s="1"/>
  <c r="P75" i="4"/>
  <c r="R170" i="4"/>
  <c r="Q170" i="4"/>
  <c r="Z169" i="4" s="1"/>
  <c r="Y169" i="4"/>
  <c r="P171" i="4"/>
  <c r="T170" i="4"/>
  <c r="AC143" i="4"/>
  <c r="U144" i="4"/>
  <c r="AD143" i="4" s="1"/>
  <c r="Q241" i="4"/>
  <c r="R241" i="4"/>
  <c r="S241" i="4" s="1"/>
  <c r="T241" i="4"/>
  <c r="U241" i="4" s="1"/>
  <c r="P242" i="4"/>
  <c r="U31" i="4"/>
  <c r="AD30" i="4" s="1"/>
  <c r="AC30" i="4"/>
  <c r="S169" i="4"/>
  <c r="AB168" i="4" s="1"/>
  <c r="AA168" i="4"/>
  <c r="Q102" i="4"/>
  <c r="R102" i="4"/>
  <c r="S102" i="4" s="1"/>
  <c r="T102" i="4"/>
  <c r="U102" i="4" s="1"/>
  <c r="P103" i="4"/>
  <c r="Q17" i="4"/>
  <c r="R17" i="4"/>
  <c r="T17" i="4"/>
  <c r="U17" i="4" s="1"/>
  <c r="P18" i="4"/>
  <c r="Y4" i="4" s="1"/>
  <c r="Y87" i="4"/>
  <c r="Q88" i="4"/>
  <c r="Z87" i="4" s="1"/>
  <c r="R88" i="4"/>
  <c r="P89" i="4"/>
  <c r="T88" i="4"/>
  <c r="Y199" i="4"/>
  <c r="R200" i="4"/>
  <c r="Q200" i="4"/>
  <c r="Z199" i="4" s="1"/>
  <c r="P201" i="4"/>
  <c r="T200" i="4"/>
  <c r="Y3" i="4"/>
  <c r="S115" i="4"/>
  <c r="AB114" i="4" s="1"/>
  <c r="AA114" i="4"/>
  <c r="Q184" i="4"/>
  <c r="R184" i="4"/>
  <c r="S184" i="4" s="1"/>
  <c r="T184" i="4"/>
  <c r="U184" i="4" s="1"/>
  <c r="P185" i="4"/>
  <c r="S31" i="4"/>
  <c r="AB30" i="4" s="1"/>
  <c r="AA30" i="4"/>
  <c r="Z3" i="4"/>
  <c r="U199" i="4"/>
  <c r="AD198" i="4" s="1"/>
  <c r="AC198" i="4"/>
  <c r="Q46" i="4"/>
  <c r="T46" i="4"/>
  <c r="U46" i="4" s="1"/>
  <c r="R46" i="4"/>
  <c r="S46" i="4" s="1"/>
  <c r="P47" i="4"/>
  <c r="Q5" i="4"/>
  <c r="R5" i="4"/>
  <c r="P6" i="4"/>
  <c r="T5" i="4"/>
  <c r="Z198" i="4"/>
  <c r="AC59" i="4"/>
  <c r="Z142" i="4"/>
  <c r="S87" i="4"/>
  <c r="AB86" i="4" s="1"/>
  <c r="AA86" i="4"/>
  <c r="AA58" i="4"/>
  <c r="S59" i="4"/>
  <c r="AB58" i="4" s="1"/>
  <c r="AA31" i="4"/>
  <c r="S32" i="4"/>
  <c r="AB31" i="4" s="1"/>
  <c r="AD59" i="4"/>
  <c r="Q216" i="4"/>
  <c r="T216" i="4"/>
  <c r="U216" i="4" s="1"/>
  <c r="P217" i="4"/>
  <c r="R216" i="4"/>
  <c r="S216" i="4" s="1"/>
  <c r="U143" i="4"/>
  <c r="AD142" i="4" s="1"/>
  <c r="AC142" i="4"/>
  <c r="Z86" i="4"/>
  <c r="Y32" i="4"/>
  <c r="R33" i="4"/>
  <c r="Q33" i="4"/>
  <c r="P34" i="4"/>
  <c r="T33" i="4"/>
  <c r="U226" i="4"/>
  <c r="AD225" i="4" s="1"/>
  <c r="AC225" i="4"/>
  <c r="AD2" i="4"/>
  <c r="AB225" i="4"/>
  <c r="U4" i="4"/>
  <c r="AD3" i="4" s="1"/>
  <c r="AC3" i="4"/>
  <c r="AC58" i="4"/>
  <c r="U59" i="4"/>
  <c r="AD58" i="4" s="1"/>
  <c r="U32" i="4"/>
  <c r="AD31" i="4" s="1"/>
  <c r="AC31" i="4"/>
  <c r="AA226" i="4"/>
  <c r="S227" i="4"/>
  <c r="AB226" i="4" s="1"/>
  <c r="AC2" i="4"/>
  <c r="AA225" i="4"/>
  <c r="Q228" i="4"/>
  <c r="Z227" i="4" s="1"/>
  <c r="Y227" i="4"/>
  <c r="R228" i="4"/>
  <c r="P229" i="4"/>
  <c r="T228" i="4"/>
  <c r="Q61" i="4"/>
  <c r="Z60" i="4" s="1"/>
  <c r="Y60" i="4"/>
  <c r="T61" i="4"/>
  <c r="R61" i="4"/>
  <c r="P62" i="4"/>
  <c r="Z31" i="4"/>
  <c r="Y115" i="4"/>
  <c r="Q116" i="4"/>
  <c r="Z115" i="4" s="1"/>
  <c r="R116" i="4"/>
  <c r="P117" i="4"/>
  <c r="T116" i="4"/>
  <c r="AC115" i="3"/>
  <c r="U116" i="3"/>
  <c r="AD115" i="3" s="1"/>
  <c r="U143" i="3"/>
  <c r="AD142" i="3" s="1"/>
  <c r="AC142" i="3"/>
  <c r="Q202" i="3"/>
  <c r="T202" i="3"/>
  <c r="P203" i="3"/>
  <c r="R202" i="3"/>
  <c r="S199" i="3"/>
  <c r="AB198" i="3" s="1"/>
  <c r="AA198" i="3"/>
  <c r="Q213" i="3"/>
  <c r="Z199" i="3" s="1"/>
  <c r="P214" i="3"/>
  <c r="T213" i="3"/>
  <c r="R213" i="3"/>
  <c r="R22" i="3"/>
  <c r="S22" i="3" s="1"/>
  <c r="Q22" i="3"/>
  <c r="P23" i="3"/>
  <c r="T22" i="3"/>
  <c r="U22" i="3" s="1"/>
  <c r="S117" i="3"/>
  <c r="AB116" i="3" s="1"/>
  <c r="AA116" i="3"/>
  <c r="AD59" i="3"/>
  <c r="Q91" i="3"/>
  <c r="R91" i="3"/>
  <c r="P92" i="3"/>
  <c r="T91" i="3"/>
  <c r="Q159" i="3"/>
  <c r="P160" i="3"/>
  <c r="T159" i="3"/>
  <c r="U159" i="3" s="1"/>
  <c r="R159" i="3"/>
  <c r="S159" i="3" s="1"/>
  <c r="U199" i="3"/>
  <c r="AD198" i="3" s="1"/>
  <c r="AC198" i="3"/>
  <c r="AC116" i="3"/>
  <c r="U117" i="3"/>
  <c r="AD116" i="3" s="1"/>
  <c r="S89" i="3"/>
  <c r="AC3" i="3"/>
  <c r="U4" i="3"/>
  <c r="AD3" i="3" s="1"/>
  <c r="U228" i="3"/>
  <c r="Q240" i="3"/>
  <c r="R240" i="3"/>
  <c r="P241" i="3"/>
  <c r="T240" i="3"/>
  <c r="U89" i="3"/>
  <c r="AD88" i="3" s="1"/>
  <c r="AC88" i="3"/>
  <c r="Y60" i="3"/>
  <c r="Q61" i="3"/>
  <c r="Z60" i="3" s="1"/>
  <c r="P62" i="3"/>
  <c r="R61" i="3"/>
  <c r="T61" i="3"/>
  <c r="U201" i="3"/>
  <c r="Q46" i="3"/>
  <c r="T46" i="3"/>
  <c r="R46" i="3"/>
  <c r="P47" i="3"/>
  <c r="S90" i="3"/>
  <c r="Q75" i="3"/>
  <c r="P76" i="3"/>
  <c r="R75" i="3"/>
  <c r="S75" i="3" s="1"/>
  <c r="T75" i="3"/>
  <c r="U75" i="3" s="1"/>
  <c r="Z88" i="3"/>
  <c r="Q132" i="3"/>
  <c r="R132" i="3"/>
  <c r="S132" i="3" s="1"/>
  <c r="T132" i="3"/>
  <c r="U132" i="3" s="1"/>
  <c r="P133" i="3"/>
  <c r="S35" i="3"/>
  <c r="S34" i="3"/>
  <c r="Q5" i="3"/>
  <c r="Z4" i="3" s="1"/>
  <c r="P6" i="3"/>
  <c r="Y4" i="3"/>
  <c r="T5" i="3"/>
  <c r="R5" i="3"/>
  <c r="Q102" i="3"/>
  <c r="P103" i="3"/>
  <c r="R102" i="3"/>
  <c r="S102" i="3" s="1"/>
  <c r="T102" i="3"/>
  <c r="U102" i="3" s="1"/>
  <c r="U90" i="3"/>
  <c r="Z59" i="3"/>
  <c r="AD86" i="3"/>
  <c r="U101" i="3"/>
  <c r="AD87" i="3" s="1"/>
  <c r="AC87" i="3"/>
  <c r="U35" i="3"/>
  <c r="S4" i="3"/>
  <c r="AB3" i="3" s="1"/>
  <c r="AA3" i="3"/>
  <c r="AA59" i="3"/>
  <c r="S60" i="3"/>
  <c r="AB59" i="3" s="1"/>
  <c r="S172" i="3"/>
  <c r="AC86" i="3"/>
  <c r="Y32" i="3"/>
  <c r="Q36" i="3"/>
  <c r="R36" i="3"/>
  <c r="T36" i="3"/>
  <c r="P37" i="3"/>
  <c r="Y144" i="3"/>
  <c r="Q145" i="3"/>
  <c r="Z144" i="3" s="1"/>
  <c r="P146" i="3"/>
  <c r="T145" i="3"/>
  <c r="R145" i="3"/>
  <c r="Y172" i="3"/>
  <c r="Q173" i="3"/>
  <c r="P174" i="3"/>
  <c r="T173" i="3"/>
  <c r="R173" i="3"/>
  <c r="Z32" i="3"/>
  <c r="S229" i="3"/>
  <c r="AA143" i="3"/>
  <c r="S144" i="3"/>
  <c r="AB143" i="3" s="1"/>
  <c r="Q185" i="3"/>
  <c r="Z171" i="3" s="1"/>
  <c r="R185" i="3"/>
  <c r="S185" i="3" s="1"/>
  <c r="T185" i="3"/>
  <c r="P186" i="3"/>
  <c r="U34" i="3"/>
  <c r="AC225" i="3"/>
  <c r="Y226" i="3"/>
  <c r="U229" i="3"/>
  <c r="U144" i="3"/>
  <c r="AD143" i="3" s="1"/>
  <c r="AC143" i="3"/>
  <c r="AA142" i="3"/>
  <c r="S143" i="3"/>
  <c r="AB142" i="3" s="1"/>
  <c r="Z226" i="3"/>
  <c r="S116" i="3"/>
  <c r="AB115" i="3" s="1"/>
  <c r="AA115" i="3"/>
  <c r="T118" i="3"/>
  <c r="Y117" i="3"/>
  <c r="R118" i="3"/>
  <c r="Q118" i="3"/>
  <c r="Z117" i="3" s="1"/>
  <c r="P119" i="3"/>
  <c r="Q230" i="3"/>
  <c r="P231" i="3"/>
  <c r="T230" i="3"/>
  <c r="R230" i="3"/>
  <c r="AC114" i="2"/>
  <c r="U115" i="2"/>
  <c r="AD114" i="2" s="1"/>
  <c r="Q74" i="2"/>
  <c r="P75" i="2"/>
  <c r="T74" i="2"/>
  <c r="U74" i="2" s="1"/>
  <c r="R74" i="2"/>
  <c r="S74" i="2" s="1"/>
  <c r="U198" i="2"/>
  <c r="AD197" i="2" s="1"/>
  <c r="AC197" i="2"/>
  <c r="S198" i="2"/>
  <c r="AB197" i="2" s="1"/>
  <c r="AA197" i="2"/>
  <c r="Q201" i="2"/>
  <c r="R201" i="2"/>
  <c r="T201" i="2"/>
  <c r="P202" i="2"/>
  <c r="S200" i="2"/>
  <c r="P146" i="2"/>
  <c r="Q145" i="2"/>
  <c r="R145" i="2"/>
  <c r="T145" i="2"/>
  <c r="U5" i="2"/>
  <c r="Y115" i="2"/>
  <c r="Q116" i="2"/>
  <c r="T116" i="2"/>
  <c r="R116" i="2"/>
  <c r="P117" i="2"/>
  <c r="AB30" i="2"/>
  <c r="S143" i="2"/>
  <c r="AB142" i="2" s="1"/>
  <c r="AA142" i="2"/>
  <c r="AD85" i="2"/>
  <c r="Q239" i="2"/>
  <c r="R239" i="2"/>
  <c r="T239" i="2"/>
  <c r="U239" i="2" s="1"/>
  <c r="P240" i="2"/>
  <c r="U171" i="2"/>
  <c r="Q6" i="2"/>
  <c r="T6" i="2"/>
  <c r="P7" i="2"/>
  <c r="R6" i="2"/>
  <c r="Z198" i="2"/>
  <c r="Q49" i="2"/>
  <c r="R49" i="2"/>
  <c r="S49" i="2" s="1"/>
  <c r="P50" i="2"/>
  <c r="T49" i="2"/>
  <c r="U49" i="2" s="1"/>
  <c r="U200" i="2"/>
  <c r="S115" i="2"/>
  <c r="AB114" i="2" s="1"/>
  <c r="AA114" i="2"/>
  <c r="Q33" i="2"/>
  <c r="Z32" i="2" s="1"/>
  <c r="Y32" i="2"/>
  <c r="T33" i="2"/>
  <c r="R33" i="2"/>
  <c r="P34" i="2"/>
  <c r="AA85" i="2"/>
  <c r="S86" i="2"/>
  <c r="AB85" i="2" s="1"/>
  <c r="AC85" i="2"/>
  <c r="AC224" i="2"/>
  <c r="S5" i="2"/>
  <c r="S3" i="2"/>
  <c r="AB2" i="2" s="1"/>
  <c r="AA2" i="2"/>
  <c r="Q228" i="2"/>
  <c r="P229" i="2"/>
  <c r="T228" i="2"/>
  <c r="R228" i="2"/>
  <c r="AD224" i="2"/>
  <c r="Q157" i="2"/>
  <c r="Z143" i="2" s="1"/>
  <c r="P158" i="2"/>
  <c r="Y144" i="2" s="1"/>
  <c r="R157" i="2"/>
  <c r="S157" i="2" s="1"/>
  <c r="T157" i="2"/>
  <c r="U157" i="2" s="1"/>
  <c r="Z85" i="2"/>
  <c r="AC225" i="2"/>
  <c r="U226" i="2"/>
  <c r="S199" i="2"/>
  <c r="AB198" i="2" s="1"/>
  <c r="Z3" i="2"/>
  <c r="S144" i="2"/>
  <c r="AA143" i="2"/>
  <c r="S227" i="2"/>
  <c r="Q88" i="2"/>
  <c r="P89" i="2"/>
  <c r="T88" i="2"/>
  <c r="R88" i="2"/>
  <c r="U199" i="2"/>
  <c r="AD198" i="2" s="1"/>
  <c r="Z225" i="2"/>
  <c r="T60" i="2"/>
  <c r="Y59" i="2"/>
  <c r="R60" i="2"/>
  <c r="Q60" i="2"/>
  <c r="Z59" i="2" s="1"/>
  <c r="P61" i="2"/>
  <c r="S59" i="2"/>
  <c r="AB58" i="2" s="1"/>
  <c r="AA58" i="2"/>
  <c r="S172" i="2"/>
  <c r="AC143" i="2"/>
  <c r="U144" i="2"/>
  <c r="AD143" i="2" s="1"/>
  <c r="Q100" i="2"/>
  <c r="Z86" i="2" s="1"/>
  <c r="P101" i="2"/>
  <c r="T100" i="2"/>
  <c r="R100" i="2"/>
  <c r="Q17" i="2"/>
  <c r="R17" i="2"/>
  <c r="S17" i="2" s="1"/>
  <c r="T17" i="2"/>
  <c r="P18" i="2"/>
  <c r="U172" i="2"/>
  <c r="S171" i="2"/>
  <c r="AB168" i="2"/>
  <c r="Z169" i="2"/>
  <c r="R212" i="2"/>
  <c r="S212" i="2" s="1"/>
  <c r="Q212" i="2"/>
  <c r="T212" i="2"/>
  <c r="U212" i="2" s="1"/>
  <c r="P213" i="2"/>
  <c r="Q173" i="2"/>
  <c r="R173" i="2"/>
  <c r="P174" i="2"/>
  <c r="T173" i="2"/>
  <c r="S4" i="2"/>
  <c r="S197" i="2"/>
  <c r="AB196" i="2" s="1"/>
  <c r="AA196" i="2"/>
  <c r="Q183" i="2"/>
  <c r="R183" i="2"/>
  <c r="T183" i="2"/>
  <c r="P184" i="2"/>
  <c r="Q129" i="2"/>
  <c r="R129" i="2"/>
  <c r="S129" i="2" s="1"/>
  <c r="P130" i="2"/>
  <c r="T129" i="2"/>
  <c r="U129" i="2" s="1"/>
  <c r="AC113" i="2"/>
  <c r="L251" i="1"/>
  <c r="M251" i="1" s="1"/>
  <c r="N251" i="1" s="1"/>
  <c r="H251" i="1"/>
  <c r="J251" i="1" s="1"/>
  <c r="L250" i="1"/>
  <c r="M250" i="1" s="1"/>
  <c r="N250" i="1" s="1"/>
  <c r="O250" i="1" s="1"/>
  <c r="H250" i="1"/>
  <c r="J250" i="1" s="1"/>
  <c r="L249" i="1"/>
  <c r="M249" i="1" s="1"/>
  <c r="N249" i="1" s="1"/>
  <c r="H249" i="1"/>
  <c r="J249" i="1" s="1"/>
  <c r="L248" i="1"/>
  <c r="M248" i="1" s="1"/>
  <c r="N248" i="1" s="1"/>
  <c r="H248" i="1"/>
  <c r="J248" i="1" s="1"/>
  <c r="L247" i="1"/>
  <c r="M247" i="1" s="1"/>
  <c r="N247" i="1" s="1"/>
  <c r="O247" i="1" s="1"/>
  <c r="H247" i="1"/>
  <c r="J247" i="1" s="1"/>
  <c r="L246" i="1"/>
  <c r="M246" i="1" s="1"/>
  <c r="N246" i="1" s="1"/>
  <c r="H246" i="1"/>
  <c r="J246" i="1" s="1"/>
  <c r="L245" i="1"/>
  <c r="M245" i="1" s="1"/>
  <c r="N245" i="1" s="1"/>
  <c r="H245" i="1"/>
  <c r="J245" i="1" s="1"/>
  <c r="L244" i="1"/>
  <c r="M244" i="1" s="1"/>
  <c r="N244" i="1" s="1"/>
  <c r="O244" i="1" s="1"/>
  <c r="H244" i="1"/>
  <c r="J244" i="1" s="1"/>
  <c r="L243" i="1"/>
  <c r="M243" i="1" s="1"/>
  <c r="N243" i="1" s="1"/>
  <c r="H243" i="1"/>
  <c r="J243" i="1" s="1"/>
  <c r="L242" i="1"/>
  <c r="M242" i="1" s="1"/>
  <c r="N242" i="1" s="1"/>
  <c r="H242" i="1"/>
  <c r="J242" i="1" s="1"/>
  <c r="L241" i="1"/>
  <c r="M241" i="1" s="1"/>
  <c r="N241" i="1" s="1"/>
  <c r="O241" i="1" s="1"/>
  <c r="H241" i="1"/>
  <c r="J241" i="1" s="1"/>
  <c r="L240" i="1"/>
  <c r="M240" i="1" s="1"/>
  <c r="N240" i="1" s="1"/>
  <c r="P240" i="1" s="1"/>
  <c r="Q240" i="1" s="1"/>
  <c r="H240" i="1"/>
  <c r="J240" i="1" s="1"/>
  <c r="L239" i="1"/>
  <c r="M239" i="1" s="1"/>
  <c r="N239" i="1" s="1"/>
  <c r="O239" i="1" s="1"/>
  <c r="H239" i="1"/>
  <c r="J239" i="1" s="1"/>
  <c r="R239" i="1" s="1"/>
  <c r="S239" i="1" s="1"/>
  <c r="L238" i="1"/>
  <c r="M238" i="1" s="1"/>
  <c r="N238" i="1" s="1"/>
  <c r="H238" i="1"/>
  <c r="J238" i="1" s="1"/>
  <c r="L237" i="1"/>
  <c r="M237" i="1" s="1"/>
  <c r="N237" i="1" s="1"/>
  <c r="O237" i="1" s="1"/>
  <c r="H237" i="1"/>
  <c r="J237" i="1" s="1"/>
  <c r="L236" i="1"/>
  <c r="M236" i="1" s="1"/>
  <c r="N236" i="1" s="1"/>
  <c r="H236" i="1"/>
  <c r="J236" i="1" s="1"/>
  <c r="L235" i="1"/>
  <c r="M235" i="1" s="1"/>
  <c r="N235" i="1" s="1"/>
  <c r="O235" i="1" s="1"/>
  <c r="H235" i="1"/>
  <c r="J235" i="1" s="1"/>
  <c r="L234" i="1"/>
  <c r="M234" i="1" s="1"/>
  <c r="N234" i="1" s="1"/>
  <c r="H234" i="1"/>
  <c r="J234" i="1" s="1"/>
  <c r="L233" i="1"/>
  <c r="M233" i="1" s="1"/>
  <c r="N233" i="1" s="1"/>
  <c r="O233" i="1" s="1"/>
  <c r="H233" i="1"/>
  <c r="J233" i="1" s="1"/>
  <c r="L232" i="1"/>
  <c r="M232" i="1" s="1"/>
  <c r="N232" i="1" s="1"/>
  <c r="H232" i="1"/>
  <c r="J232" i="1" s="1"/>
  <c r="L231" i="1"/>
  <c r="M231" i="1" s="1"/>
  <c r="N231" i="1" s="1"/>
  <c r="O231" i="1" s="1"/>
  <c r="H231" i="1"/>
  <c r="J231" i="1" s="1"/>
  <c r="L230" i="1"/>
  <c r="M230" i="1" s="1"/>
  <c r="N230" i="1" s="1"/>
  <c r="H230" i="1"/>
  <c r="J230" i="1" s="1"/>
  <c r="L229" i="1"/>
  <c r="M229" i="1" s="1"/>
  <c r="N229" i="1" s="1"/>
  <c r="H229" i="1"/>
  <c r="J229" i="1" s="1"/>
  <c r="L228" i="1"/>
  <c r="M228" i="1" s="1"/>
  <c r="N228" i="1" s="1"/>
  <c r="H228" i="1"/>
  <c r="J228" i="1" s="1"/>
  <c r="L227" i="1"/>
  <c r="M227" i="1" s="1"/>
  <c r="N227" i="1" s="1"/>
  <c r="H227" i="1"/>
  <c r="J227" i="1" s="1"/>
  <c r="T226" i="1"/>
  <c r="U226" i="1" s="1"/>
  <c r="R226" i="1"/>
  <c r="N226" i="1"/>
  <c r="L226" i="1"/>
  <c r="H226" i="1"/>
  <c r="T225" i="1"/>
  <c r="U225" i="1" s="1"/>
  <c r="R225" i="1"/>
  <c r="N225" i="1"/>
  <c r="L225" i="1"/>
  <c r="H225" i="1"/>
  <c r="T224" i="1"/>
  <c r="U224" i="1" s="1"/>
  <c r="R224" i="1"/>
  <c r="N224" i="1"/>
  <c r="L224" i="1"/>
  <c r="H224" i="1"/>
  <c r="L223" i="1"/>
  <c r="M223" i="1" s="1"/>
  <c r="N223" i="1" s="1"/>
  <c r="H223" i="1"/>
  <c r="J223" i="1" s="1"/>
  <c r="D223" i="1"/>
  <c r="L222" i="1"/>
  <c r="M222" i="1" s="1"/>
  <c r="N222" i="1" s="1"/>
  <c r="D222" i="1"/>
  <c r="H222" i="1" s="1"/>
  <c r="J222" i="1" s="1"/>
  <c r="L221" i="1"/>
  <c r="M221" i="1" s="1"/>
  <c r="N221" i="1" s="1"/>
  <c r="O221" i="1" s="1"/>
  <c r="D221" i="1"/>
  <c r="H221" i="1" s="1"/>
  <c r="J221" i="1" s="1"/>
  <c r="L220" i="1"/>
  <c r="M220" i="1" s="1"/>
  <c r="N220" i="1" s="1"/>
  <c r="O220" i="1" s="1"/>
  <c r="D220" i="1"/>
  <c r="H220" i="1" s="1"/>
  <c r="J220" i="1" s="1"/>
  <c r="L219" i="1"/>
  <c r="M219" i="1" s="1"/>
  <c r="N219" i="1" s="1"/>
  <c r="O219" i="1" s="1"/>
  <c r="D219" i="1"/>
  <c r="H219" i="1" s="1"/>
  <c r="J219" i="1" s="1"/>
  <c r="L218" i="1"/>
  <c r="M218" i="1" s="1"/>
  <c r="N218" i="1" s="1"/>
  <c r="D218" i="1"/>
  <c r="H218" i="1" s="1"/>
  <c r="J218" i="1" s="1"/>
  <c r="L217" i="1"/>
  <c r="M217" i="1" s="1"/>
  <c r="N217" i="1" s="1"/>
  <c r="H217" i="1"/>
  <c r="J217" i="1" s="1"/>
  <c r="D217" i="1"/>
  <c r="N216" i="1"/>
  <c r="L216" i="1"/>
  <c r="M216" i="1" s="1"/>
  <c r="D216" i="1"/>
  <c r="H216" i="1" s="1"/>
  <c r="J216" i="1" s="1"/>
  <c r="L215" i="1"/>
  <c r="M215" i="1" s="1"/>
  <c r="N215" i="1" s="1"/>
  <c r="D215" i="1"/>
  <c r="H215" i="1" s="1"/>
  <c r="J215" i="1" s="1"/>
  <c r="L214" i="1"/>
  <c r="M214" i="1" s="1"/>
  <c r="N214" i="1" s="1"/>
  <c r="O214" i="1" s="1"/>
  <c r="D214" i="1"/>
  <c r="H214" i="1" s="1"/>
  <c r="J214" i="1" s="1"/>
  <c r="L213" i="1"/>
  <c r="M213" i="1" s="1"/>
  <c r="N213" i="1" s="1"/>
  <c r="D213" i="1"/>
  <c r="H213" i="1" s="1"/>
  <c r="J213" i="1" s="1"/>
  <c r="L212" i="1"/>
  <c r="M212" i="1" s="1"/>
  <c r="N212" i="1" s="1"/>
  <c r="P212" i="1" s="1"/>
  <c r="Q212" i="1" s="1"/>
  <c r="D212" i="1"/>
  <c r="H212" i="1" s="1"/>
  <c r="J212" i="1" s="1"/>
  <c r="L211" i="1"/>
  <c r="M211" i="1" s="1"/>
  <c r="N211" i="1" s="1"/>
  <c r="O211" i="1" s="1"/>
  <c r="H211" i="1"/>
  <c r="J211" i="1" s="1"/>
  <c r="L210" i="1"/>
  <c r="M210" i="1" s="1"/>
  <c r="N210" i="1" s="1"/>
  <c r="H210" i="1"/>
  <c r="J210" i="1" s="1"/>
  <c r="D210" i="1"/>
  <c r="L209" i="1"/>
  <c r="M209" i="1" s="1"/>
  <c r="N209" i="1" s="1"/>
  <c r="D209" i="1"/>
  <c r="H209" i="1" s="1"/>
  <c r="J209" i="1" s="1"/>
  <c r="L208" i="1"/>
  <c r="M208" i="1" s="1"/>
  <c r="N208" i="1" s="1"/>
  <c r="D208" i="1"/>
  <c r="H208" i="1" s="1"/>
  <c r="J208" i="1" s="1"/>
  <c r="L207" i="1"/>
  <c r="M207" i="1" s="1"/>
  <c r="N207" i="1" s="1"/>
  <c r="D207" i="1"/>
  <c r="H207" i="1" s="1"/>
  <c r="J207" i="1" s="1"/>
  <c r="N206" i="1"/>
  <c r="O206" i="1" s="1"/>
  <c r="L206" i="1"/>
  <c r="M206" i="1" s="1"/>
  <c r="D206" i="1"/>
  <c r="H206" i="1" s="1"/>
  <c r="J206" i="1" s="1"/>
  <c r="L205" i="1"/>
  <c r="M205" i="1" s="1"/>
  <c r="N205" i="1" s="1"/>
  <c r="O205" i="1" s="1"/>
  <c r="D205" i="1"/>
  <c r="H205" i="1" s="1"/>
  <c r="J205" i="1" s="1"/>
  <c r="L204" i="1"/>
  <c r="M204" i="1" s="1"/>
  <c r="N204" i="1" s="1"/>
  <c r="O204" i="1" s="1"/>
  <c r="D204" i="1"/>
  <c r="H204" i="1" s="1"/>
  <c r="J204" i="1" s="1"/>
  <c r="L203" i="1"/>
  <c r="M203" i="1" s="1"/>
  <c r="N203" i="1" s="1"/>
  <c r="D203" i="1"/>
  <c r="H203" i="1" s="1"/>
  <c r="J203" i="1" s="1"/>
  <c r="M202" i="1"/>
  <c r="N202" i="1" s="1"/>
  <c r="L202" i="1"/>
  <c r="D202" i="1"/>
  <c r="H202" i="1" s="1"/>
  <c r="J202" i="1" s="1"/>
  <c r="L201" i="1"/>
  <c r="M201" i="1" s="1"/>
  <c r="N201" i="1" s="1"/>
  <c r="D201" i="1"/>
  <c r="H201" i="1" s="1"/>
  <c r="J201" i="1" s="1"/>
  <c r="L200" i="1"/>
  <c r="M200" i="1" s="1"/>
  <c r="N200" i="1" s="1"/>
  <c r="D200" i="1"/>
  <c r="H200" i="1" s="1"/>
  <c r="J200" i="1" s="1"/>
  <c r="L199" i="1"/>
  <c r="M199" i="1" s="1"/>
  <c r="N199" i="1" s="1"/>
  <c r="O199" i="1" s="1"/>
  <c r="D199" i="1"/>
  <c r="H199" i="1" s="1"/>
  <c r="J199" i="1" s="1"/>
  <c r="O198" i="1"/>
  <c r="L198" i="1"/>
  <c r="M198" i="1" s="1"/>
  <c r="N198" i="1" s="1"/>
  <c r="H198" i="1"/>
  <c r="J198" i="1" s="1"/>
  <c r="L197" i="1"/>
  <c r="M197" i="1" s="1"/>
  <c r="N197" i="1" s="1"/>
  <c r="O197" i="1" s="1"/>
  <c r="H197" i="1"/>
  <c r="J197" i="1" s="1"/>
  <c r="R197" i="1" s="1"/>
  <c r="S197" i="1" s="1"/>
  <c r="L196" i="1"/>
  <c r="M196" i="1" s="1"/>
  <c r="N196" i="1" s="1"/>
  <c r="O196" i="1" s="1"/>
  <c r="H196" i="1"/>
  <c r="J196" i="1" s="1"/>
  <c r="R196" i="1" s="1"/>
  <c r="S196" i="1" s="1"/>
  <c r="L195" i="1"/>
  <c r="M195" i="1" s="1"/>
  <c r="N195" i="1" s="1"/>
  <c r="O195" i="1" s="1"/>
  <c r="D195" i="1"/>
  <c r="H195" i="1" s="1"/>
  <c r="J195" i="1" s="1"/>
  <c r="L194" i="1"/>
  <c r="M194" i="1" s="1"/>
  <c r="N194" i="1" s="1"/>
  <c r="D194" i="1"/>
  <c r="H194" i="1" s="1"/>
  <c r="J194" i="1" s="1"/>
  <c r="L193" i="1"/>
  <c r="M193" i="1" s="1"/>
  <c r="N193" i="1" s="1"/>
  <c r="D193" i="1"/>
  <c r="H193" i="1" s="1"/>
  <c r="J193" i="1" s="1"/>
  <c r="L192" i="1"/>
  <c r="M192" i="1" s="1"/>
  <c r="N192" i="1" s="1"/>
  <c r="D192" i="1"/>
  <c r="H192" i="1" s="1"/>
  <c r="J192" i="1" s="1"/>
  <c r="L191" i="1"/>
  <c r="M191" i="1" s="1"/>
  <c r="N191" i="1" s="1"/>
  <c r="D191" i="1"/>
  <c r="H191" i="1" s="1"/>
  <c r="J191" i="1" s="1"/>
  <c r="L190" i="1"/>
  <c r="M190" i="1" s="1"/>
  <c r="N190" i="1" s="1"/>
  <c r="D190" i="1"/>
  <c r="H190" i="1" s="1"/>
  <c r="J190" i="1" s="1"/>
  <c r="L189" i="1"/>
  <c r="M189" i="1" s="1"/>
  <c r="N189" i="1" s="1"/>
  <c r="D189" i="1"/>
  <c r="H189" i="1" s="1"/>
  <c r="J189" i="1" s="1"/>
  <c r="L188" i="1"/>
  <c r="M188" i="1" s="1"/>
  <c r="N188" i="1" s="1"/>
  <c r="O188" i="1" s="1"/>
  <c r="D188" i="1"/>
  <c r="H188" i="1" s="1"/>
  <c r="J188" i="1" s="1"/>
  <c r="L187" i="1"/>
  <c r="M187" i="1" s="1"/>
  <c r="N187" i="1" s="1"/>
  <c r="O187" i="1" s="1"/>
  <c r="D187" i="1"/>
  <c r="H187" i="1" s="1"/>
  <c r="J187" i="1" s="1"/>
  <c r="M186" i="1"/>
  <c r="N186" i="1" s="1"/>
  <c r="L186" i="1"/>
  <c r="D186" i="1"/>
  <c r="H186" i="1" s="1"/>
  <c r="J186" i="1" s="1"/>
  <c r="M185" i="1"/>
  <c r="N185" i="1" s="1"/>
  <c r="L185" i="1"/>
  <c r="D185" i="1"/>
  <c r="H185" i="1" s="1"/>
  <c r="J185" i="1" s="1"/>
  <c r="L184" i="1"/>
  <c r="M184" i="1" s="1"/>
  <c r="N184" i="1" s="1"/>
  <c r="O184" i="1" s="1"/>
  <c r="D184" i="1"/>
  <c r="H184" i="1" s="1"/>
  <c r="J184" i="1" s="1"/>
  <c r="U183" i="1"/>
  <c r="T183" i="1"/>
  <c r="R183" i="1"/>
  <c r="N183" i="1"/>
  <c r="L183" i="1"/>
  <c r="L182" i="1"/>
  <c r="M182" i="1" s="1"/>
  <c r="N182" i="1" s="1"/>
  <c r="O182" i="1" s="1"/>
  <c r="D182" i="1"/>
  <c r="H182" i="1" s="1"/>
  <c r="J182" i="1" s="1"/>
  <c r="L181" i="1"/>
  <c r="M181" i="1" s="1"/>
  <c r="N181" i="1" s="1"/>
  <c r="D181" i="1"/>
  <c r="H181" i="1" s="1"/>
  <c r="J181" i="1" s="1"/>
  <c r="L180" i="1"/>
  <c r="M180" i="1" s="1"/>
  <c r="N180" i="1" s="1"/>
  <c r="O180" i="1" s="1"/>
  <c r="D180" i="1"/>
  <c r="H180" i="1" s="1"/>
  <c r="J180" i="1" s="1"/>
  <c r="L179" i="1"/>
  <c r="M179" i="1" s="1"/>
  <c r="N179" i="1" s="1"/>
  <c r="D179" i="1"/>
  <c r="H179" i="1" s="1"/>
  <c r="J179" i="1" s="1"/>
  <c r="L178" i="1"/>
  <c r="M178" i="1" s="1"/>
  <c r="N178" i="1" s="1"/>
  <c r="D178" i="1"/>
  <c r="H178" i="1" s="1"/>
  <c r="J178" i="1" s="1"/>
  <c r="L177" i="1"/>
  <c r="M177" i="1" s="1"/>
  <c r="N177" i="1" s="1"/>
  <c r="D177" i="1"/>
  <c r="H177" i="1" s="1"/>
  <c r="J177" i="1" s="1"/>
  <c r="L176" i="1"/>
  <c r="M176" i="1" s="1"/>
  <c r="N176" i="1" s="1"/>
  <c r="O176" i="1" s="1"/>
  <c r="D176" i="1"/>
  <c r="H176" i="1" s="1"/>
  <c r="J176" i="1" s="1"/>
  <c r="L175" i="1"/>
  <c r="M175" i="1" s="1"/>
  <c r="N175" i="1" s="1"/>
  <c r="O175" i="1" s="1"/>
  <c r="D175" i="1"/>
  <c r="H175" i="1" s="1"/>
  <c r="J175" i="1" s="1"/>
  <c r="L174" i="1"/>
  <c r="M174" i="1" s="1"/>
  <c r="N174" i="1" s="1"/>
  <c r="O174" i="1" s="1"/>
  <c r="D174" i="1"/>
  <c r="H174" i="1" s="1"/>
  <c r="J174" i="1" s="1"/>
  <c r="L173" i="1"/>
  <c r="M173" i="1" s="1"/>
  <c r="N173" i="1" s="1"/>
  <c r="D173" i="1"/>
  <c r="H173" i="1" s="1"/>
  <c r="J173" i="1" s="1"/>
  <c r="L172" i="1"/>
  <c r="M172" i="1" s="1"/>
  <c r="N172" i="1" s="1"/>
  <c r="O172" i="1" s="1"/>
  <c r="D172" i="1"/>
  <c r="H172" i="1" s="1"/>
  <c r="J172" i="1" s="1"/>
  <c r="L171" i="1"/>
  <c r="M171" i="1" s="1"/>
  <c r="N171" i="1" s="1"/>
  <c r="D171" i="1"/>
  <c r="H171" i="1" s="1"/>
  <c r="J171" i="1" s="1"/>
  <c r="T170" i="1"/>
  <c r="U170" i="1" s="1"/>
  <c r="R170" i="1"/>
  <c r="N170" i="1"/>
  <c r="L170" i="1"/>
  <c r="T169" i="1"/>
  <c r="U169" i="1" s="1"/>
  <c r="R169" i="1"/>
  <c r="N169" i="1"/>
  <c r="L169" i="1"/>
  <c r="T168" i="1"/>
  <c r="U168" i="1" s="1"/>
  <c r="R168" i="1"/>
  <c r="N168" i="1"/>
  <c r="L168" i="1"/>
  <c r="L167" i="1"/>
  <c r="M167" i="1" s="1"/>
  <c r="N167" i="1" s="1"/>
  <c r="H167" i="1"/>
  <c r="J167" i="1" s="1"/>
  <c r="L166" i="1"/>
  <c r="M166" i="1" s="1"/>
  <c r="N166" i="1" s="1"/>
  <c r="H166" i="1"/>
  <c r="J166" i="1" s="1"/>
  <c r="L165" i="1"/>
  <c r="M165" i="1" s="1"/>
  <c r="N165" i="1" s="1"/>
  <c r="H165" i="1"/>
  <c r="J165" i="1" s="1"/>
  <c r="L164" i="1"/>
  <c r="M164" i="1" s="1"/>
  <c r="N164" i="1" s="1"/>
  <c r="H164" i="1"/>
  <c r="J164" i="1" s="1"/>
  <c r="L163" i="1"/>
  <c r="M163" i="1" s="1"/>
  <c r="N163" i="1" s="1"/>
  <c r="H163" i="1"/>
  <c r="J163" i="1" s="1"/>
  <c r="L162" i="1"/>
  <c r="M162" i="1" s="1"/>
  <c r="N162" i="1" s="1"/>
  <c r="H162" i="1"/>
  <c r="J162" i="1" s="1"/>
  <c r="L161" i="1"/>
  <c r="M161" i="1" s="1"/>
  <c r="N161" i="1" s="1"/>
  <c r="H161" i="1"/>
  <c r="J161" i="1" s="1"/>
  <c r="L160" i="1"/>
  <c r="M160" i="1" s="1"/>
  <c r="N160" i="1" s="1"/>
  <c r="H160" i="1"/>
  <c r="J160" i="1" s="1"/>
  <c r="L159" i="1"/>
  <c r="M159" i="1" s="1"/>
  <c r="N159" i="1" s="1"/>
  <c r="H159" i="1"/>
  <c r="J159" i="1" s="1"/>
  <c r="L158" i="1"/>
  <c r="M158" i="1" s="1"/>
  <c r="N158" i="1" s="1"/>
  <c r="H158" i="1"/>
  <c r="J158" i="1" s="1"/>
  <c r="L157" i="1"/>
  <c r="M157" i="1" s="1"/>
  <c r="N157" i="1" s="1"/>
  <c r="H157" i="1"/>
  <c r="J157" i="1" s="1"/>
  <c r="L156" i="1"/>
  <c r="M156" i="1" s="1"/>
  <c r="N156" i="1" s="1"/>
  <c r="H156" i="1"/>
  <c r="J156" i="1" s="1"/>
  <c r="L155" i="1"/>
  <c r="M155" i="1" s="1"/>
  <c r="N155" i="1" s="1"/>
  <c r="O155" i="1" s="1"/>
  <c r="H155" i="1"/>
  <c r="J155" i="1" s="1"/>
  <c r="L154" i="1"/>
  <c r="M154" i="1" s="1"/>
  <c r="N154" i="1" s="1"/>
  <c r="H154" i="1"/>
  <c r="J154" i="1" s="1"/>
  <c r="L153" i="1"/>
  <c r="M153" i="1" s="1"/>
  <c r="N153" i="1" s="1"/>
  <c r="O153" i="1" s="1"/>
  <c r="H153" i="1"/>
  <c r="J153" i="1" s="1"/>
  <c r="L152" i="1"/>
  <c r="M152" i="1" s="1"/>
  <c r="N152" i="1" s="1"/>
  <c r="H152" i="1"/>
  <c r="J152" i="1" s="1"/>
  <c r="L151" i="1"/>
  <c r="M151" i="1" s="1"/>
  <c r="N151" i="1" s="1"/>
  <c r="H151" i="1"/>
  <c r="J151" i="1" s="1"/>
  <c r="L150" i="1"/>
  <c r="M150" i="1" s="1"/>
  <c r="N150" i="1" s="1"/>
  <c r="H150" i="1"/>
  <c r="J150" i="1" s="1"/>
  <c r="L149" i="1"/>
  <c r="M149" i="1" s="1"/>
  <c r="N149" i="1" s="1"/>
  <c r="O149" i="1" s="1"/>
  <c r="H149" i="1"/>
  <c r="J149" i="1" s="1"/>
  <c r="L148" i="1"/>
  <c r="M148" i="1" s="1"/>
  <c r="N148" i="1" s="1"/>
  <c r="H148" i="1"/>
  <c r="J148" i="1" s="1"/>
  <c r="L147" i="1"/>
  <c r="M147" i="1" s="1"/>
  <c r="N147" i="1" s="1"/>
  <c r="O147" i="1" s="1"/>
  <c r="H147" i="1"/>
  <c r="J147" i="1" s="1"/>
  <c r="L146" i="1"/>
  <c r="M146" i="1" s="1"/>
  <c r="N146" i="1" s="1"/>
  <c r="O146" i="1" s="1"/>
  <c r="H146" i="1"/>
  <c r="J146" i="1" s="1"/>
  <c r="L145" i="1"/>
  <c r="M145" i="1" s="1"/>
  <c r="N145" i="1" s="1"/>
  <c r="H145" i="1"/>
  <c r="J145" i="1" s="1"/>
  <c r="L144" i="1"/>
  <c r="M144" i="1" s="1"/>
  <c r="N144" i="1" s="1"/>
  <c r="H144" i="1"/>
  <c r="J144" i="1" s="1"/>
  <c r="L143" i="1"/>
  <c r="M143" i="1" s="1"/>
  <c r="N143" i="1" s="1"/>
  <c r="H143" i="1"/>
  <c r="J143" i="1" s="1"/>
  <c r="T142" i="1"/>
  <c r="U142" i="1" s="1"/>
  <c r="R142" i="1"/>
  <c r="N142" i="1"/>
  <c r="L142" i="1"/>
  <c r="H142" i="1"/>
  <c r="T141" i="1"/>
  <c r="U141" i="1" s="1"/>
  <c r="R141" i="1"/>
  <c r="N141" i="1"/>
  <c r="L141" i="1"/>
  <c r="H141" i="1"/>
  <c r="T140" i="1"/>
  <c r="U140" i="1" s="1"/>
  <c r="R140" i="1"/>
  <c r="N140" i="1"/>
  <c r="L140" i="1"/>
  <c r="H140" i="1"/>
  <c r="L139" i="1"/>
  <c r="M139" i="1" s="1"/>
  <c r="N139" i="1" s="1"/>
  <c r="D139" i="1"/>
  <c r="H139" i="1" s="1"/>
  <c r="J139" i="1" s="1"/>
  <c r="L138" i="1"/>
  <c r="M138" i="1" s="1"/>
  <c r="N138" i="1" s="1"/>
  <c r="O138" i="1" s="1"/>
  <c r="D138" i="1"/>
  <c r="H138" i="1" s="1"/>
  <c r="J138" i="1" s="1"/>
  <c r="L137" i="1"/>
  <c r="M137" i="1" s="1"/>
  <c r="N137" i="1" s="1"/>
  <c r="O137" i="1" s="1"/>
  <c r="D137" i="1"/>
  <c r="H137" i="1" s="1"/>
  <c r="J137" i="1" s="1"/>
  <c r="L136" i="1"/>
  <c r="M136" i="1" s="1"/>
  <c r="N136" i="1" s="1"/>
  <c r="D136" i="1"/>
  <c r="H136" i="1" s="1"/>
  <c r="J136" i="1" s="1"/>
  <c r="M135" i="1"/>
  <c r="N135" i="1" s="1"/>
  <c r="L135" i="1"/>
  <c r="D135" i="1"/>
  <c r="H135" i="1" s="1"/>
  <c r="J135" i="1" s="1"/>
  <c r="L134" i="1"/>
  <c r="M134" i="1" s="1"/>
  <c r="N134" i="1" s="1"/>
  <c r="D134" i="1"/>
  <c r="H134" i="1" s="1"/>
  <c r="J134" i="1" s="1"/>
  <c r="L133" i="1"/>
  <c r="M133" i="1" s="1"/>
  <c r="N133" i="1" s="1"/>
  <c r="O133" i="1" s="1"/>
  <c r="D133" i="1"/>
  <c r="H133" i="1" s="1"/>
  <c r="J133" i="1" s="1"/>
  <c r="L132" i="1"/>
  <c r="M132" i="1" s="1"/>
  <c r="N132" i="1" s="1"/>
  <c r="O132" i="1" s="1"/>
  <c r="D132" i="1"/>
  <c r="H132" i="1" s="1"/>
  <c r="J132" i="1" s="1"/>
  <c r="L131" i="1"/>
  <c r="M131" i="1" s="1"/>
  <c r="N131" i="1" s="1"/>
  <c r="D131" i="1"/>
  <c r="H131" i="1" s="1"/>
  <c r="J131" i="1" s="1"/>
  <c r="L130" i="1"/>
  <c r="M130" i="1" s="1"/>
  <c r="N130" i="1" s="1"/>
  <c r="D130" i="1"/>
  <c r="H130" i="1" s="1"/>
  <c r="J130" i="1" s="1"/>
  <c r="L129" i="1"/>
  <c r="M129" i="1" s="1"/>
  <c r="N129" i="1" s="1"/>
  <c r="D129" i="1"/>
  <c r="H129" i="1" s="1"/>
  <c r="J129" i="1" s="1"/>
  <c r="L128" i="1"/>
  <c r="M128" i="1" s="1"/>
  <c r="N128" i="1" s="1"/>
  <c r="D128" i="1"/>
  <c r="H128" i="1" s="1"/>
  <c r="J128" i="1" s="1"/>
  <c r="L127" i="1"/>
  <c r="M127" i="1" s="1"/>
  <c r="N127" i="1" s="1"/>
  <c r="O127" i="1" s="1"/>
  <c r="H127" i="1"/>
  <c r="J127" i="1" s="1"/>
  <c r="M126" i="1"/>
  <c r="N126" i="1" s="1"/>
  <c r="O126" i="1" s="1"/>
  <c r="L126" i="1"/>
  <c r="D126" i="1"/>
  <c r="H126" i="1" s="1"/>
  <c r="J126" i="1" s="1"/>
  <c r="L125" i="1"/>
  <c r="M125" i="1" s="1"/>
  <c r="N125" i="1" s="1"/>
  <c r="D125" i="1"/>
  <c r="H125" i="1" s="1"/>
  <c r="J125" i="1" s="1"/>
  <c r="L124" i="1"/>
  <c r="M124" i="1" s="1"/>
  <c r="N124" i="1" s="1"/>
  <c r="D124" i="1"/>
  <c r="H124" i="1" s="1"/>
  <c r="J124" i="1" s="1"/>
  <c r="L123" i="1"/>
  <c r="M123" i="1" s="1"/>
  <c r="N123" i="1" s="1"/>
  <c r="D123" i="1"/>
  <c r="H123" i="1" s="1"/>
  <c r="J123" i="1" s="1"/>
  <c r="L122" i="1"/>
  <c r="M122" i="1" s="1"/>
  <c r="N122" i="1" s="1"/>
  <c r="D122" i="1"/>
  <c r="H122" i="1" s="1"/>
  <c r="J122" i="1" s="1"/>
  <c r="L121" i="1"/>
  <c r="M121" i="1" s="1"/>
  <c r="N121" i="1" s="1"/>
  <c r="O121" i="1" s="1"/>
  <c r="D121" i="1"/>
  <c r="H121" i="1" s="1"/>
  <c r="J121" i="1" s="1"/>
  <c r="L120" i="1"/>
  <c r="M120" i="1" s="1"/>
  <c r="N120" i="1" s="1"/>
  <c r="D120" i="1"/>
  <c r="H120" i="1" s="1"/>
  <c r="J120" i="1" s="1"/>
  <c r="L119" i="1"/>
  <c r="M119" i="1" s="1"/>
  <c r="N119" i="1" s="1"/>
  <c r="D119" i="1"/>
  <c r="H119" i="1" s="1"/>
  <c r="J119" i="1" s="1"/>
  <c r="L118" i="1"/>
  <c r="M118" i="1" s="1"/>
  <c r="N118" i="1" s="1"/>
  <c r="D118" i="1"/>
  <c r="H118" i="1" s="1"/>
  <c r="J118" i="1" s="1"/>
  <c r="L117" i="1"/>
  <c r="M117" i="1" s="1"/>
  <c r="N117" i="1" s="1"/>
  <c r="O117" i="1" s="1"/>
  <c r="D117" i="1"/>
  <c r="H117" i="1" s="1"/>
  <c r="J117" i="1" s="1"/>
  <c r="L116" i="1"/>
  <c r="M116" i="1" s="1"/>
  <c r="N116" i="1" s="1"/>
  <c r="D116" i="1"/>
  <c r="H116" i="1" s="1"/>
  <c r="J116" i="1" s="1"/>
  <c r="L115" i="1"/>
  <c r="M115" i="1" s="1"/>
  <c r="N115" i="1" s="1"/>
  <c r="D115" i="1"/>
  <c r="H115" i="1" s="1"/>
  <c r="J115" i="1" s="1"/>
  <c r="L114" i="1"/>
  <c r="M114" i="1" s="1"/>
  <c r="N114" i="1" s="1"/>
  <c r="O114" i="1" s="1"/>
  <c r="H114" i="1"/>
  <c r="J114" i="1" s="1"/>
  <c r="T114" i="1" s="1"/>
  <c r="U114" i="1" s="1"/>
  <c r="L113" i="1"/>
  <c r="M113" i="1" s="1"/>
  <c r="N113" i="1" s="1"/>
  <c r="O113" i="1" s="1"/>
  <c r="H113" i="1"/>
  <c r="J113" i="1" s="1"/>
  <c r="T113" i="1" s="1"/>
  <c r="U113" i="1" s="1"/>
  <c r="L112" i="1"/>
  <c r="M112" i="1" s="1"/>
  <c r="N112" i="1" s="1"/>
  <c r="O112" i="1" s="1"/>
  <c r="H112" i="1"/>
  <c r="J112" i="1" s="1"/>
  <c r="R112" i="1" s="1"/>
  <c r="S112" i="1" s="1"/>
  <c r="L111" i="1"/>
  <c r="M111" i="1" s="1"/>
  <c r="N111" i="1" s="1"/>
  <c r="D111" i="1"/>
  <c r="H111" i="1" s="1"/>
  <c r="J111" i="1" s="1"/>
  <c r="L110" i="1"/>
  <c r="M110" i="1" s="1"/>
  <c r="N110" i="1" s="1"/>
  <c r="D110" i="1"/>
  <c r="H110" i="1" s="1"/>
  <c r="J110" i="1" s="1"/>
  <c r="L109" i="1"/>
  <c r="M109" i="1" s="1"/>
  <c r="N109" i="1" s="1"/>
  <c r="O109" i="1" s="1"/>
  <c r="D109" i="1"/>
  <c r="H109" i="1" s="1"/>
  <c r="J109" i="1" s="1"/>
  <c r="L108" i="1"/>
  <c r="M108" i="1" s="1"/>
  <c r="N108" i="1" s="1"/>
  <c r="O108" i="1" s="1"/>
  <c r="D108" i="1"/>
  <c r="H108" i="1" s="1"/>
  <c r="J108" i="1" s="1"/>
  <c r="L107" i="1"/>
  <c r="M107" i="1" s="1"/>
  <c r="N107" i="1" s="1"/>
  <c r="H107" i="1"/>
  <c r="J107" i="1" s="1"/>
  <c r="D107" i="1"/>
  <c r="L106" i="1"/>
  <c r="M106" i="1" s="1"/>
  <c r="N106" i="1" s="1"/>
  <c r="H106" i="1"/>
  <c r="J106" i="1" s="1"/>
  <c r="D106" i="1"/>
  <c r="L105" i="1"/>
  <c r="M105" i="1" s="1"/>
  <c r="N105" i="1" s="1"/>
  <c r="D105" i="1"/>
  <c r="H105" i="1" s="1"/>
  <c r="J105" i="1" s="1"/>
  <c r="L104" i="1"/>
  <c r="M104" i="1" s="1"/>
  <c r="N104" i="1" s="1"/>
  <c r="O104" i="1" s="1"/>
  <c r="D104" i="1"/>
  <c r="H104" i="1" s="1"/>
  <c r="J104" i="1" s="1"/>
  <c r="L103" i="1"/>
  <c r="M103" i="1" s="1"/>
  <c r="N103" i="1" s="1"/>
  <c r="D103" i="1"/>
  <c r="H103" i="1" s="1"/>
  <c r="J103" i="1" s="1"/>
  <c r="L102" i="1"/>
  <c r="M102" i="1" s="1"/>
  <c r="N102" i="1" s="1"/>
  <c r="O102" i="1" s="1"/>
  <c r="D102" i="1"/>
  <c r="H102" i="1" s="1"/>
  <c r="J102" i="1" s="1"/>
  <c r="L101" i="1"/>
  <c r="M101" i="1" s="1"/>
  <c r="N101" i="1" s="1"/>
  <c r="O101" i="1" s="1"/>
  <c r="D101" i="1"/>
  <c r="H101" i="1" s="1"/>
  <c r="J101" i="1" s="1"/>
  <c r="L100" i="1"/>
  <c r="M100" i="1" s="1"/>
  <c r="N100" i="1" s="1"/>
  <c r="D100" i="1"/>
  <c r="H100" i="1" s="1"/>
  <c r="J100" i="1" s="1"/>
  <c r="T99" i="1"/>
  <c r="U99" i="1" s="1"/>
  <c r="R99" i="1"/>
  <c r="N99" i="1"/>
  <c r="L99" i="1"/>
  <c r="L98" i="1"/>
  <c r="M98" i="1" s="1"/>
  <c r="N98" i="1" s="1"/>
  <c r="O98" i="1" s="1"/>
  <c r="D98" i="1"/>
  <c r="H98" i="1" s="1"/>
  <c r="J98" i="1" s="1"/>
  <c r="L97" i="1"/>
  <c r="M97" i="1" s="1"/>
  <c r="N97" i="1" s="1"/>
  <c r="D97" i="1"/>
  <c r="H97" i="1" s="1"/>
  <c r="J97" i="1" s="1"/>
  <c r="L96" i="1"/>
  <c r="M96" i="1" s="1"/>
  <c r="N96" i="1" s="1"/>
  <c r="D96" i="1"/>
  <c r="H96" i="1" s="1"/>
  <c r="J96" i="1" s="1"/>
  <c r="L95" i="1"/>
  <c r="M95" i="1" s="1"/>
  <c r="N95" i="1" s="1"/>
  <c r="H95" i="1"/>
  <c r="J95" i="1" s="1"/>
  <c r="D95" i="1"/>
  <c r="L94" i="1"/>
  <c r="M94" i="1" s="1"/>
  <c r="N94" i="1" s="1"/>
  <c r="D94" i="1"/>
  <c r="H94" i="1" s="1"/>
  <c r="J94" i="1" s="1"/>
  <c r="L93" i="1"/>
  <c r="M93" i="1" s="1"/>
  <c r="N93" i="1" s="1"/>
  <c r="D93" i="1"/>
  <c r="H93" i="1" s="1"/>
  <c r="J93" i="1" s="1"/>
  <c r="L92" i="1"/>
  <c r="M92" i="1" s="1"/>
  <c r="N92" i="1" s="1"/>
  <c r="D92" i="1"/>
  <c r="H92" i="1" s="1"/>
  <c r="J92" i="1" s="1"/>
  <c r="L91" i="1"/>
  <c r="M91" i="1" s="1"/>
  <c r="N91" i="1" s="1"/>
  <c r="D91" i="1"/>
  <c r="H91" i="1" s="1"/>
  <c r="J91" i="1" s="1"/>
  <c r="L90" i="1"/>
  <c r="M90" i="1" s="1"/>
  <c r="N90" i="1" s="1"/>
  <c r="O90" i="1" s="1"/>
  <c r="D90" i="1"/>
  <c r="H90" i="1" s="1"/>
  <c r="J90" i="1" s="1"/>
  <c r="L89" i="1"/>
  <c r="M89" i="1" s="1"/>
  <c r="N89" i="1" s="1"/>
  <c r="O89" i="1" s="1"/>
  <c r="D89" i="1"/>
  <c r="H89" i="1" s="1"/>
  <c r="J89" i="1" s="1"/>
  <c r="L88" i="1"/>
  <c r="M88" i="1" s="1"/>
  <c r="N88" i="1" s="1"/>
  <c r="D88" i="1"/>
  <c r="H88" i="1" s="1"/>
  <c r="J88" i="1" s="1"/>
  <c r="L87" i="1"/>
  <c r="M87" i="1" s="1"/>
  <c r="N87" i="1" s="1"/>
  <c r="P87" i="1" s="1"/>
  <c r="D87" i="1"/>
  <c r="H87" i="1" s="1"/>
  <c r="J87" i="1" s="1"/>
  <c r="U86" i="1"/>
  <c r="T86" i="1"/>
  <c r="R86" i="1"/>
  <c r="N86" i="1"/>
  <c r="L86" i="1"/>
  <c r="T85" i="1"/>
  <c r="U85" i="1" s="1"/>
  <c r="R85" i="1"/>
  <c r="N85" i="1"/>
  <c r="L85" i="1"/>
  <c r="T84" i="1"/>
  <c r="U84" i="1" s="1"/>
  <c r="R84" i="1"/>
  <c r="N84" i="1"/>
  <c r="L84" i="1"/>
  <c r="L83" i="1"/>
  <c r="M83" i="1" s="1"/>
  <c r="N83" i="1" s="1"/>
  <c r="O83" i="1" s="1"/>
  <c r="H83" i="1"/>
  <c r="J83" i="1" s="1"/>
  <c r="L82" i="1"/>
  <c r="M82" i="1" s="1"/>
  <c r="N82" i="1" s="1"/>
  <c r="H82" i="1"/>
  <c r="J82" i="1" s="1"/>
  <c r="L81" i="1"/>
  <c r="M81" i="1" s="1"/>
  <c r="N81" i="1" s="1"/>
  <c r="H81" i="1"/>
  <c r="J81" i="1" s="1"/>
  <c r="L80" i="1"/>
  <c r="M80" i="1" s="1"/>
  <c r="N80" i="1" s="1"/>
  <c r="H80" i="1"/>
  <c r="J80" i="1" s="1"/>
  <c r="L79" i="1"/>
  <c r="M79" i="1" s="1"/>
  <c r="N79" i="1" s="1"/>
  <c r="H79" i="1"/>
  <c r="J79" i="1" s="1"/>
  <c r="L78" i="1"/>
  <c r="M78" i="1" s="1"/>
  <c r="N78" i="1" s="1"/>
  <c r="O78" i="1" s="1"/>
  <c r="H78" i="1"/>
  <c r="J78" i="1" s="1"/>
  <c r="L77" i="1"/>
  <c r="M77" i="1" s="1"/>
  <c r="N77" i="1" s="1"/>
  <c r="H77" i="1"/>
  <c r="J77" i="1" s="1"/>
  <c r="L76" i="1"/>
  <c r="M76" i="1" s="1"/>
  <c r="N76" i="1" s="1"/>
  <c r="O76" i="1" s="1"/>
  <c r="H76" i="1"/>
  <c r="J76" i="1" s="1"/>
  <c r="L75" i="1"/>
  <c r="M75" i="1" s="1"/>
  <c r="N75" i="1" s="1"/>
  <c r="O75" i="1" s="1"/>
  <c r="H75" i="1"/>
  <c r="J75" i="1" s="1"/>
  <c r="L74" i="1"/>
  <c r="M74" i="1" s="1"/>
  <c r="N74" i="1" s="1"/>
  <c r="O74" i="1" s="1"/>
  <c r="H74" i="1"/>
  <c r="J74" i="1" s="1"/>
  <c r="L73" i="1"/>
  <c r="M73" i="1" s="1"/>
  <c r="N73" i="1" s="1"/>
  <c r="O73" i="1" s="1"/>
  <c r="H73" i="1"/>
  <c r="J73" i="1" s="1"/>
  <c r="L72" i="1"/>
  <c r="M72" i="1" s="1"/>
  <c r="N72" i="1" s="1"/>
  <c r="H72" i="1"/>
  <c r="J72" i="1" s="1"/>
  <c r="L71" i="1"/>
  <c r="M71" i="1" s="1"/>
  <c r="N71" i="1" s="1"/>
  <c r="O71" i="1" s="1"/>
  <c r="H71" i="1"/>
  <c r="J71" i="1" s="1"/>
  <c r="L70" i="1"/>
  <c r="M70" i="1" s="1"/>
  <c r="N70" i="1" s="1"/>
  <c r="O70" i="1" s="1"/>
  <c r="H70" i="1"/>
  <c r="J70" i="1" s="1"/>
  <c r="L69" i="1"/>
  <c r="M69" i="1" s="1"/>
  <c r="N69" i="1" s="1"/>
  <c r="H69" i="1"/>
  <c r="J69" i="1" s="1"/>
  <c r="L68" i="1"/>
  <c r="M68" i="1" s="1"/>
  <c r="N68" i="1" s="1"/>
  <c r="J68" i="1"/>
  <c r="H68" i="1"/>
  <c r="L67" i="1"/>
  <c r="M67" i="1" s="1"/>
  <c r="N67" i="1" s="1"/>
  <c r="H67" i="1"/>
  <c r="J67" i="1" s="1"/>
  <c r="L66" i="1"/>
  <c r="M66" i="1" s="1"/>
  <c r="N66" i="1" s="1"/>
  <c r="O66" i="1" s="1"/>
  <c r="J66" i="1"/>
  <c r="H66" i="1"/>
  <c r="L65" i="1"/>
  <c r="M65" i="1" s="1"/>
  <c r="N65" i="1" s="1"/>
  <c r="H65" i="1"/>
  <c r="J65" i="1" s="1"/>
  <c r="M64" i="1"/>
  <c r="N64" i="1" s="1"/>
  <c r="O64" i="1" s="1"/>
  <c r="L64" i="1"/>
  <c r="H64" i="1"/>
  <c r="J64" i="1" s="1"/>
  <c r="L63" i="1"/>
  <c r="M63" i="1" s="1"/>
  <c r="N63" i="1" s="1"/>
  <c r="H63" i="1"/>
  <c r="J63" i="1" s="1"/>
  <c r="M62" i="1"/>
  <c r="N62" i="1" s="1"/>
  <c r="L62" i="1"/>
  <c r="H62" i="1"/>
  <c r="J62" i="1" s="1"/>
  <c r="L61" i="1"/>
  <c r="M61" i="1" s="1"/>
  <c r="N61" i="1" s="1"/>
  <c r="H61" i="1"/>
  <c r="J61" i="1" s="1"/>
  <c r="L60" i="1"/>
  <c r="M60" i="1" s="1"/>
  <c r="N60" i="1" s="1"/>
  <c r="O60" i="1" s="1"/>
  <c r="H60" i="1"/>
  <c r="J60" i="1" s="1"/>
  <c r="L59" i="1"/>
  <c r="M59" i="1" s="1"/>
  <c r="N59" i="1" s="1"/>
  <c r="H59" i="1"/>
  <c r="J59" i="1" s="1"/>
  <c r="T58" i="1"/>
  <c r="U58" i="1" s="1"/>
  <c r="R58" i="1"/>
  <c r="N58" i="1"/>
  <c r="L58" i="1"/>
  <c r="H58" i="1"/>
  <c r="T56" i="1"/>
  <c r="U56" i="1" s="1"/>
  <c r="R56" i="1"/>
  <c r="N56" i="1"/>
  <c r="L56" i="1"/>
  <c r="H56" i="1"/>
  <c r="L55" i="1"/>
  <c r="M55" i="1" s="1"/>
  <c r="N55" i="1" s="1"/>
  <c r="D55" i="1"/>
  <c r="H55" i="1" s="1"/>
  <c r="J55" i="1" s="1"/>
  <c r="L54" i="1"/>
  <c r="M54" i="1" s="1"/>
  <c r="N54" i="1" s="1"/>
  <c r="D54" i="1"/>
  <c r="H54" i="1" s="1"/>
  <c r="J54" i="1" s="1"/>
  <c r="L53" i="1"/>
  <c r="M53" i="1" s="1"/>
  <c r="N53" i="1" s="1"/>
  <c r="D53" i="1"/>
  <c r="H53" i="1" s="1"/>
  <c r="J53" i="1" s="1"/>
  <c r="L52" i="1"/>
  <c r="M52" i="1" s="1"/>
  <c r="N52" i="1" s="1"/>
  <c r="D52" i="1"/>
  <c r="H52" i="1" s="1"/>
  <c r="J52" i="1" s="1"/>
  <c r="L51" i="1"/>
  <c r="M51" i="1" s="1"/>
  <c r="N51" i="1" s="1"/>
  <c r="O51" i="1" s="1"/>
  <c r="D51" i="1"/>
  <c r="H51" i="1" s="1"/>
  <c r="J51" i="1" s="1"/>
  <c r="L50" i="1"/>
  <c r="M50" i="1" s="1"/>
  <c r="N50" i="1" s="1"/>
  <c r="D50" i="1"/>
  <c r="H50" i="1" s="1"/>
  <c r="J50" i="1" s="1"/>
  <c r="L49" i="1"/>
  <c r="M49" i="1" s="1"/>
  <c r="N49" i="1" s="1"/>
  <c r="O49" i="1" s="1"/>
  <c r="D49" i="1"/>
  <c r="H49" i="1" s="1"/>
  <c r="J49" i="1" s="1"/>
  <c r="L48" i="1"/>
  <c r="M48" i="1" s="1"/>
  <c r="N48" i="1" s="1"/>
  <c r="D48" i="1"/>
  <c r="H48" i="1" s="1"/>
  <c r="J48" i="1" s="1"/>
  <c r="L47" i="1"/>
  <c r="M47" i="1" s="1"/>
  <c r="N47" i="1" s="1"/>
  <c r="O47" i="1" s="1"/>
  <c r="D47" i="1"/>
  <c r="H47" i="1" s="1"/>
  <c r="J47" i="1" s="1"/>
  <c r="L46" i="1"/>
  <c r="M46" i="1" s="1"/>
  <c r="N46" i="1" s="1"/>
  <c r="O46" i="1" s="1"/>
  <c r="D46" i="1"/>
  <c r="H46" i="1" s="1"/>
  <c r="J46" i="1" s="1"/>
  <c r="L45" i="1"/>
  <c r="M45" i="1" s="1"/>
  <c r="N45" i="1" s="1"/>
  <c r="O45" i="1" s="1"/>
  <c r="D45" i="1"/>
  <c r="H45" i="1" s="1"/>
  <c r="J45" i="1" s="1"/>
  <c r="L44" i="1"/>
  <c r="M44" i="1" s="1"/>
  <c r="N44" i="1" s="1"/>
  <c r="O44" i="1" s="1"/>
  <c r="D44" i="1"/>
  <c r="H44" i="1" s="1"/>
  <c r="J44" i="1" s="1"/>
  <c r="L43" i="1"/>
  <c r="M43" i="1" s="1"/>
  <c r="N43" i="1" s="1"/>
  <c r="O43" i="1" s="1"/>
  <c r="H43" i="1"/>
  <c r="J43" i="1" s="1"/>
  <c r="L42" i="1"/>
  <c r="M42" i="1" s="1"/>
  <c r="N42" i="1" s="1"/>
  <c r="D42" i="1"/>
  <c r="H42" i="1" s="1"/>
  <c r="J42" i="1" s="1"/>
  <c r="L41" i="1"/>
  <c r="M41" i="1" s="1"/>
  <c r="N41" i="1" s="1"/>
  <c r="O41" i="1" s="1"/>
  <c r="D41" i="1"/>
  <c r="H41" i="1" s="1"/>
  <c r="J41" i="1" s="1"/>
  <c r="L40" i="1"/>
  <c r="M40" i="1" s="1"/>
  <c r="N40" i="1" s="1"/>
  <c r="D40" i="1"/>
  <c r="H40" i="1" s="1"/>
  <c r="J40" i="1" s="1"/>
  <c r="L39" i="1"/>
  <c r="M39" i="1" s="1"/>
  <c r="N39" i="1" s="1"/>
  <c r="D39" i="1"/>
  <c r="H39" i="1" s="1"/>
  <c r="J39" i="1" s="1"/>
  <c r="L38" i="1"/>
  <c r="M38" i="1" s="1"/>
  <c r="N38" i="1" s="1"/>
  <c r="O38" i="1" s="1"/>
  <c r="D38" i="1"/>
  <c r="H38" i="1" s="1"/>
  <c r="J38" i="1" s="1"/>
  <c r="L37" i="1"/>
  <c r="M37" i="1" s="1"/>
  <c r="N37" i="1" s="1"/>
  <c r="D37" i="1"/>
  <c r="H37" i="1" s="1"/>
  <c r="J37" i="1" s="1"/>
  <c r="L36" i="1"/>
  <c r="M36" i="1" s="1"/>
  <c r="N36" i="1" s="1"/>
  <c r="D36" i="1"/>
  <c r="H36" i="1" s="1"/>
  <c r="J36" i="1" s="1"/>
  <c r="L35" i="1"/>
  <c r="M35" i="1" s="1"/>
  <c r="N35" i="1" s="1"/>
  <c r="D35" i="1"/>
  <c r="H35" i="1" s="1"/>
  <c r="J35" i="1" s="1"/>
  <c r="L34" i="1"/>
  <c r="M34" i="1" s="1"/>
  <c r="N34" i="1" s="1"/>
  <c r="D34" i="1"/>
  <c r="H34" i="1" s="1"/>
  <c r="J34" i="1" s="1"/>
  <c r="L33" i="1"/>
  <c r="M33" i="1" s="1"/>
  <c r="N33" i="1" s="1"/>
  <c r="D33" i="1"/>
  <c r="H33" i="1" s="1"/>
  <c r="J33" i="1" s="1"/>
  <c r="L32" i="1"/>
  <c r="M32" i="1" s="1"/>
  <c r="N32" i="1" s="1"/>
  <c r="D32" i="1"/>
  <c r="H32" i="1" s="1"/>
  <c r="J32" i="1" s="1"/>
  <c r="M31" i="1"/>
  <c r="N31" i="1" s="1"/>
  <c r="L31" i="1"/>
  <c r="D31" i="1"/>
  <c r="H31" i="1" s="1"/>
  <c r="J31" i="1" s="1"/>
  <c r="L30" i="1"/>
  <c r="M30" i="1" s="1"/>
  <c r="N30" i="1" s="1"/>
  <c r="O30" i="1" s="1"/>
  <c r="H30" i="1"/>
  <c r="J30" i="1" s="1"/>
  <c r="T30" i="1" s="1"/>
  <c r="U30" i="1" s="1"/>
  <c r="L29" i="1"/>
  <c r="M29" i="1" s="1"/>
  <c r="N29" i="1" s="1"/>
  <c r="O29" i="1" s="1"/>
  <c r="H29" i="1"/>
  <c r="J29" i="1" s="1"/>
  <c r="L28" i="1"/>
  <c r="M28" i="1" s="1"/>
  <c r="N28" i="1" s="1"/>
  <c r="D28" i="1"/>
  <c r="H28" i="1" s="1"/>
  <c r="J28" i="1" s="1"/>
  <c r="L27" i="1"/>
  <c r="M27" i="1" s="1"/>
  <c r="N27" i="1" s="1"/>
  <c r="D27" i="1"/>
  <c r="H27" i="1" s="1"/>
  <c r="J27" i="1" s="1"/>
  <c r="L26" i="1"/>
  <c r="M26" i="1" s="1"/>
  <c r="N26" i="1" s="1"/>
  <c r="D26" i="1"/>
  <c r="H26" i="1" s="1"/>
  <c r="J26" i="1" s="1"/>
  <c r="L25" i="1"/>
  <c r="M25" i="1" s="1"/>
  <c r="N25" i="1" s="1"/>
  <c r="D25" i="1"/>
  <c r="H25" i="1" s="1"/>
  <c r="J25" i="1" s="1"/>
  <c r="L24" i="1"/>
  <c r="M24" i="1" s="1"/>
  <c r="N24" i="1" s="1"/>
  <c r="O24" i="1" s="1"/>
  <c r="D24" i="1"/>
  <c r="H24" i="1" s="1"/>
  <c r="J24" i="1" s="1"/>
  <c r="L23" i="1"/>
  <c r="M23" i="1" s="1"/>
  <c r="N23" i="1" s="1"/>
  <c r="O23" i="1" s="1"/>
  <c r="D23" i="1"/>
  <c r="H23" i="1" s="1"/>
  <c r="J23" i="1" s="1"/>
  <c r="L22" i="1"/>
  <c r="M22" i="1" s="1"/>
  <c r="N22" i="1" s="1"/>
  <c r="H22" i="1"/>
  <c r="J22" i="1" s="1"/>
  <c r="D22" i="1"/>
  <c r="L21" i="1"/>
  <c r="M21" i="1" s="1"/>
  <c r="N21" i="1" s="1"/>
  <c r="D21" i="1"/>
  <c r="H21" i="1" s="1"/>
  <c r="J21" i="1" s="1"/>
  <c r="L20" i="1"/>
  <c r="M20" i="1" s="1"/>
  <c r="N20" i="1" s="1"/>
  <c r="D20" i="1"/>
  <c r="H20" i="1" s="1"/>
  <c r="J20" i="1" s="1"/>
  <c r="L19" i="1"/>
  <c r="M19" i="1" s="1"/>
  <c r="N19" i="1" s="1"/>
  <c r="D19" i="1"/>
  <c r="H19" i="1" s="1"/>
  <c r="J19" i="1" s="1"/>
  <c r="L18" i="1"/>
  <c r="M18" i="1" s="1"/>
  <c r="N18" i="1" s="1"/>
  <c r="O18" i="1" s="1"/>
  <c r="D18" i="1"/>
  <c r="H18" i="1" s="1"/>
  <c r="J18" i="1" s="1"/>
  <c r="L17" i="1"/>
  <c r="M17" i="1" s="1"/>
  <c r="N17" i="1" s="1"/>
  <c r="D17" i="1"/>
  <c r="H17" i="1" s="1"/>
  <c r="J17" i="1" s="1"/>
  <c r="T16" i="1"/>
  <c r="U16" i="1" s="1"/>
  <c r="R16" i="1"/>
  <c r="N16" i="1"/>
  <c r="L16" i="1"/>
  <c r="L15" i="1"/>
  <c r="M15" i="1" s="1"/>
  <c r="N15" i="1" s="1"/>
  <c r="O15" i="1" s="1"/>
  <c r="D15" i="1"/>
  <c r="H15" i="1" s="1"/>
  <c r="J15" i="1" s="1"/>
  <c r="L14" i="1"/>
  <c r="M14" i="1" s="1"/>
  <c r="N14" i="1" s="1"/>
  <c r="D14" i="1"/>
  <c r="H14" i="1" s="1"/>
  <c r="J14" i="1" s="1"/>
  <c r="L13" i="1"/>
  <c r="M13" i="1" s="1"/>
  <c r="N13" i="1" s="1"/>
  <c r="D13" i="1"/>
  <c r="H13" i="1" s="1"/>
  <c r="J13" i="1" s="1"/>
  <c r="L12" i="1"/>
  <c r="M12" i="1" s="1"/>
  <c r="N12" i="1" s="1"/>
  <c r="D12" i="1"/>
  <c r="H12" i="1" s="1"/>
  <c r="J12" i="1" s="1"/>
  <c r="M11" i="1"/>
  <c r="N11" i="1" s="1"/>
  <c r="L11" i="1"/>
  <c r="D11" i="1"/>
  <c r="H11" i="1" s="1"/>
  <c r="J11" i="1" s="1"/>
  <c r="L10" i="1"/>
  <c r="M10" i="1" s="1"/>
  <c r="N10" i="1" s="1"/>
  <c r="O10" i="1" s="1"/>
  <c r="D10" i="1"/>
  <c r="H10" i="1" s="1"/>
  <c r="J10" i="1" s="1"/>
  <c r="L9" i="1"/>
  <c r="M9" i="1" s="1"/>
  <c r="N9" i="1" s="1"/>
  <c r="D9" i="1"/>
  <c r="H9" i="1" s="1"/>
  <c r="J9" i="1" s="1"/>
  <c r="L8" i="1"/>
  <c r="M8" i="1" s="1"/>
  <c r="N8" i="1" s="1"/>
  <c r="D8" i="1"/>
  <c r="H8" i="1" s="1"/>
  <c r="J8" i="1" s="1"/>
  <c r="L7" i="1"/>
  <c r="M7" i="1" s="1"/>
  <c r="N7" i="1" s="1"/>
  <c r="H7" i="1"/>
  <c r="J7" i="1" s="1"/>
  <c r="D7" i="1"/>
  <c r="L6" i="1"/>
  <c r="M6" i="1" s="1"/>
  <c r="N6" i="1" s="1"/>
  <c r="D6" i="1"/>
  <c r="H6" i="1" s="1"/>
  <c r="J6" i="1" s="1"/>
  <c r="L5" i="1"/>
  <c r="M5" i="1" s="1"/>
  <c r="N5" i="1" s="1"/>
  <c r="D5" i="1"/>
  <c r="H5" i="1" s="1"/>
  <c r="J5" i="1" s="1"/>
  <c r="L4" i="1"/>
  <c r="M4" i="1" s="1"/>
  <c r="N4" i="1" s="1"/>
  <c r="D4" i="1"/>
  <c r="H4" i="1" s="1"/>
  <c r="J4" i="1" s="1"/>
  <c r="U33" i="9" l="1"/>
  <c r="AD32" i="9" s="1"/>
  <c r="AC32" i="9"/>
  <c r="Q146" i="9"/>
  <c r="Y145" i="9"/>
  <c r="P147" i="9"/>
  <c r="T146" i="9"/>
  <c r="R146" i="9"/>
  <c r="S75" i="9"/>
  <c r="AB61" i="9" s="1"/>
  <c r="AA61" i="9"/>
  <c r="U75" i="9"/>
  <c r="AD61" i="9" s="1"/>
  <c r="AC61" i="9"/>
  <c r="U92" i="9"/>
  <c r="Y33" i="9"/>
  <c r="Q34" i="9"/>
  <c r="Z33" i="9" s="1"/>
  <c r="P35" i="9"/>
  <c r="R34" i="9"/>
  <c r="T34" i="9"/>
  <c r="U145" i="9"/>
  <c r="AC144" i="9"/>
  <c r="Q103" i="9"/>
  <c r="Z89" i="9" s="1"/>
  <c r="P104" i="9"/>
  <c r="R103" i="9"/>
  <c r="T103" i="9"/>
  <c r="Y89" i="9"/>
  <c r="S92" i="9"/>
  <c r="U201" i="9"/>
  <c r="AD200" i="9" s="1"/>
  <c r="AC200" i="9"/>
  <c r="S145" i="9"/>
  <c r="AB144" i="9" s="1"/>
  <c r="AA144" i="9"/>
  <c r="S102" i="9"/>
  <c r="AB88" i="9" s="1"/>
  <c r="AA88" i="9"/>
  <c r="Y63" i="9"/>
  <c r="P65" i="9"/>
  <c r="Q64" i="9"/>
  <c r="R64" i="9"/>
  <c r="T64" i="9"/>
  <c r="Q93" i="9"/>
  <c r="T93" i="9"/>
  <c r="R93" i="9"/>
  <c r="P94" i="9"/>
  <c r="AA200" i="9"/>
  <c r="S201" i="9"/>
  <c r="AB200" i="9" s="1"/>
  <c r="Q215" i="9"/>
  <c r="P216" i="9"/>
  <c r="R215" i="9"/>
  <c r="S215" i="9" s="1"/>
  <c r="T215" i="9"/>
  <c r="U215" i="9" s="1"/>
  <c r="Q228" i="9"/>
  <c r="Z227" i="9" s="1"/>
  <c r="T228" i="9"/>
  <c r="R228" i="9"/>
  <c r="Y227" i="9"/>
  <c r="P229" i="9"/>
  <c r="U102" i="9"/>
  <c r="AD88" i="9" s="1"/>
  <c r="AC88" i="9"/>
  <c r="S63" i="9"/>
  <c r="AB62" i="9" s="1"/>
  <c r="AA62" i="9"/>
  <c r="Q47" i="9"/>
  <c r="P48" i="9"/>
  <c r="T47" i="9"/>
  <c r="U47" i="9" s="1"/>
  <c r="R47" i="9"/>
  <c r="S47" i="9" s="1"/>
  <c r="Y201" i="9"/>
  <c r="Q202" i="9"/>
  <c r="P203" i="9"/>
  <c r="R202" i="9"/>
  <c r="T202" i="9"/>
  <c r="U227" i="9"/>
  <c r="AD226" i="9" s="1"/>
  <c r="AC226" i="9"/>
  <c r="U63" i="9"/>
  <c r="S227" i="9"/>
  <c r="AB226" i="9" s="1"/>
  <c r="AA226" i="9"/>
  <c r="U172" i="9"/>
  <c r="AD171" i="9" s="1"/>
  <c r="Q242" i="9"/>
  <c r="R242" i="9"/>
  <c r="S242" i="9" s="1"/>
  <c r="T242" i="9"/>
  <c r="U242" i="9" s="1"/>
  <c r="P243" i="9"/>
  <c r="AA171" i="9"/>
  <c r="S172" i="9"/>
  <c r="AB171" i="9" s="1"/>
  <c r="S117" i="9"/>
  <c r="AB116" i="9" s="1"/>
  <c r="AA116" i="9"/>
  <c r="AC170" i="9"/>
  <c r="Q20" i="9"/>
  <c r="T20" i="9"/>
  <c r="U20" i="9" s="1"/>
  <c r="R20" i="9"/>
  <c r="S20" i="9" s="1"/>
  <c r="P21" i="9"/>
  <c r="Q173" i="9"/>
  <c r="R173" i="9"/>
  <c r="T173" i="9"/>
  <c r="Y172" i="9"/>
  <c r="P174" i="9"/>
  <c r="U117" i="9"/>
  <c r="AD116" i="9" s="1"/>
  <c r="AC116" i="9"/>
  <c r="U5" i="9"/>
  <c r="AD4" i="9" s="1"/>
  <c r="AC4" i="9"/>
  <c r="Q185" i="9"/>
  <c r="T185" i="9"/>
  <c r="U185" i="9" s="1"/>
  <c r="P186" i="9"/>
  <c r="R185" i="9"/>
  <c r="S185" i="9" s="1"/>
  <c r="Q132" i="9"/>
  <c r="R132" i="9"/>
  <c r="S132" i="9" s="1"/>
  <c r="T132" i="9"/>
  <c r="U132" i="9" s="1"/>
  <c r="P133" i="9"/>
  <c r="Y171" i="9"/>
  <c r="Y117" i="9"/>
  <c r="Q118" i="9"/>
  <c r="Z117" i="9" s="1"/>
  <c r="P119" i="9"/>
  <c r="T118" i="9"/>
  <c r="R118" i="9"/>
  <c r="S5" i="9"/>
  <c r="AB4" i="9" s="1"/>
  <c r="AA4" i="9"/>
  <c r="Q158" i="9"/>
  <c r="Z144" i="9" s="1"/>
  <c r="P159" i="9"/>
  <c r="T158" i="9"/>
  <c r="U158" i="9" s="1"/>
  <c r="R158" i="9"/>
  <c r="S158" i="9" s="1"/>
  <c r="Z171" i="9"/>
  <c r="Q6" i="9"/>
  <c r="Z5" i="9" s="1"/>
  <c r="Y5" i="9"/>
  <c r="P7" i="9"/>
  <c r="T6" i="9"/>
  <c r="R6" i="9"/>
  <c r="AC143" i="9"/>
  <c r="S33" i="9"/>
  <c r="AB32" i="9" s="1"/>
  <c r="AA32" i="9"/>
  <c r="S157" i="9"/>
  <c r="AB143" i="9" s="1"/>
  <c r="AA143" i="9"/>
  <c r="R76" i="9"/>
  <c r="S76" i="9" s="1"/>
  <c r="Q76" i="9"/>
  <c r="Z62" i="9" s="1"/>
  <c r="P77" i="9"/>
  <c r="T76" i="9"/>
  <c r="U76" i="9" s="1"/>
  <c r="AD143" i="9"/>
  <c r="Q131" i="8"/>
  <c r="P132" i="8"/>
  <c r="T131" i="8"/>
  <c r="U131" i="8" s="1"/>
  <c r="R131" i="8"/>
  <c r="S131" i="8" s="1"/>
  <c r="U7" i="8"/>
  <c r="U34" i="8"/>
  <c r="AD33" i="8" s="1"/>
  <c r="U157" i="8"/>
  <c r="AD143" i="8" s="1"/>
  <c r="AC143" i="8"/>
  <c r="Y116" i="8"/>
  <c r="Q117" i="8"/>
  <c r="Z116" i="8" s="1"/>
  <c r="T117" i="8"/>
  <c r="R117" i="8"/>
  <c r="P118" i="8"/>
  <c r="S7" i="8"/>
  <c r="S157" i="8"/>
  <c r="AB143" i="8" s="1"/>
  <c r="AA143" i="8"/>
  <c r="U116" i="8"/>
  <c r="AD115" i="8" s="1"/>
  <c r="AC115" i="8"/>
  <c r="AA4" i="8"/>
  <c r="U175" i="8"/>
  <c r="Q158" i="8"/>
  <c r="Z144" i="8" s="1"/>
  <c r="P159" i="8"/>
  <c r="T158" i="8"/>
  <c r="Y144" i="8"/>
  <c r="R158" i="8"/>
  <c r="S116" i="8"/>
  <c r="AB115" i="8" s="1"/>
  <c r="AA115" i="8"/>
  <c r="P149" i="8"/>
  <c r="Q148" i="8"/>
  <c r="T148" i="8"/>
  <c r="R148" i="8"/>
  <c r="AB4" i="8"/>
  <c r="S175" i="8"/>
  <c r="Q187" i="8"/>
  <c r="Z173" i="8" s="1"/>
  <c r="P188" i="8"/>
  <c r="T187" i="8"/>
  <c r="R187" i="8"/>
  <c r="Y173" i="8"/>
  <c r="Q47" i="8"/>
  <c r="Z33" i="8" s="1"/>
  <c r="T47" i="8"/>
  <c r="U47" i="8" s="1"/>
  <c r="P48" i="8"/>
  <c r="Y34" i="8" s="1"/>
  <c r="R47" i="8"/>
  <c r="S47" i="8" s="1"/>
  <c r="S147" i="8"/>
  <c r="AA87" i="8"/>
  <c r="S88" i="8"/>
  <c r="AB87" i="8" s="1"/>
  <c r="U147" i="8"/>
  <c r="Y88" i="8"/>
  <c r="Q89" i="8"/>
  <c r="T89" i="8"/>
  <c r="R89" i="8"/>
  <c r="P90" i="8"/>
  <c r="AB32" i="8"/>
  <c r="U46" i="8"/>
  <c r="AD32" i="8" s="1"/>
  <c r="AC32" i="8"/>
  <c r="Q78" i="8"/>
  <c r="R78" i="8"/>
  <c r="S78" i="8" s="1"/>
  <c r="T78" i="8"/>
  <c r="U78" i="8" s="1"/>
  <c r="P79" i="8"/>
  <c r="AC87" i="8"/>
  <c r="U88" i="8"/>
  <c r="AD87" i="8" s="1"/>
  <c r="AA32" i="8"/>
  <c r="Q176" i="8"/>
  <c r="R176" i="8"/>
  <c r="T176" i="8"/>
  <c r="P177" i="8"/>
  <c r="Q19" i="8"/>
  <c r="Z5" i="8" s="1"/>
  <c r="R19" i="8"/>
  <c r="P20" i="8"/>
  <c r="T19" i="8"/>
  <c r="Y5" i="8"/>
  <c r="Q203" i="8"/>
  <c r="T203" i="8"/>
  <c r="P204" i="8"/>
  <c r="R203" i="8"/>
  <c r="T102" i="8"/>
  <c r="U102" i="8" s="1"/>
  <c r="Q102" i="8"/>
  <c r="P103" i="8"/>
  <c r="R102" i="8"/>
  <c r="S102" i="8" s="1"/>
  <c r="Y227" i="8"/>
  <c r="Q228" i="8"/>
  <c r="Z227" i="8" s="1"/>
  <c r="P229" i="8"/>
  <c r="T228" i="8"/>
  <c r="R228" i="8"/>
  <c r="S213" i="8"/>
  <c r="AB199" i="8" s="1"/>
  <c r="AA199" i="8"/>
  <c r="AB172" i="8"/>
  <c r="Z87" i="8"/>
  <c r="U202" i="8"/>
  <c r="AC172" i="8"/>
  <c r="S227" i="8"/>
  <c r="AB226" i="8" s="1"/>
  <c r="AA226" i="8"/>
  <c r="Q214" i="8"/>
  <c r="Z200" i="8" s="1"/>
  <c r="P215" i="8"/>
  <c r="T214" i="8"/>
  <c r="R214" i="8"/>
  <c r="Y200" i="8"/>
  <c r="AA172" i="8"/>
  <c r="U227" i="8"/>
  <c r="AD226" i="8" s="1"/>
  <c r="AC226" i="8"/>
  <c r="U213" i="8"/>
  <c r="AD199" i="8" s="1"/>
  <c r="AC199" i="8"/>
  <c r="Y63" i="8"/>
  <c r="Q64" i="8"/>
  <c r="Z63" i="8" s="1"/>
  <c r="P65" i="8"/>
  <c r="T64" i="8"/>
  <c r="R64" i="8"/>
  <c r="Q243" i="8"/>
  <c r="T243" i="8"/>
  <c r="U243" i="8" s="1"/>
  <c r="R243" i="8"/>
  <c r="S243" i="8" s="1"/>
  <c r="P244" i="8"/>
  <c r="AA33" i="8"/>
  <c r="S34" i="8"/>
  <c r="AB33" i="8" s="1"/>
  <c r="AC62" i="8"/>
  <c r="U63" i="8"/>
  <c r="AD62" i="8" s="1"/>
  <c r="S202" i="8"/>
  <c r="Q8" i="8"/>
  <c r="T8" i="8"/>
  <c r="R8" i="8"/>
  <c r="P9" i="8"/>
  <c r="Q35" i="8"/>
  <c r="T35" i="8"/>
  <c r="R35" i="8"/>
  <c r="P36" i="8"/>
  <c r="AA62" i="8"/>
  <c r="S63" i="8"/>
  <c r="AB62" i="8" s="1"/>
  <c r="AC4" i="8"/>
  <c r="S226" i="7"/>
  <c r="AB225" i="7" s="1"/>
  <c r="AA225" i="7"/>
  <c r="U226" i="7"/>
  <c r="AD225" i="7" s="1"/>
  <c r="AC225" i="7"/>
  <c r="Q18" i="7"/>
  <c r="Z4" i="7" s="1"/>
  <c r="P19" i="7"/>
  <c r="T18" i="7"/>
  <c r="R18" i="7"/>
  <c r="Y4" i="7"/>
  <c r="Q240" i="7"/>
  <c r="P241" i="7"/>
  <c r="T240" i="7"/>
  <c r="U240" i="7" s="1"/>
  <c r="R240" i="7"/>
  <c r="S240" i="7" s="1"/>
  <c r="Q184" i="7"/>
  <c r="P185" i="7"/>
  <c r="T184" i="7"/>
  <c r="U184" i="7" s="1"/>
  <c r="R184" i="7"/>
  <c r="S184" i="7" s="1"/>
  <c r="Q213" i="7"/>
  <c r="T213" i="7"/>
  <c r="U213" i="7" s="1"/>
  <c r="R213" i="7"/>
  <c r="S213" i="7" s="1"/>
  <c r="P214" i="7"/>
  <c r="Y88" i="7"/>
  <c r="Q89" i="7"/>
  <c r="T89" i="7"/>
  <c r="R89" i="7"/>
  <c r="P90" i="7"/>
  <c r="S17" i="7"/>
  <c r="AB3" i="7" s="1"/>
  <c r="AA3" i="7"/>
  <c r="AA87" i="7"/>
  <c r="S88" i="7"/>
  <c r="AB87" i="7" s="1"/>
  <c r="Z225" i="7"/>
  <c r="Q76" i="7"/>
  <c r="P77" i="7"/>
  <c r="T76" i="7"/>
  <c r="U76" i="7" s="1"/>
  <c r="R76" i="7"/>
  <c r="S76" i="7" s="1"/>
  <c r="U17" i="7"/>
  <c r="AD3" i="7" s="1"/>
  <c r="AC3" i="7"/>
  <c r="Y60" i="7"/>
  <c r="Q61" i="7"/>
  <c r="Z60" i="7" s="1"/>
  <c r="P62" i="7"/>
  <c r="R61" i="7"/>
  <c r="T61" i="7"/>
  <c r="U88" i="7"/>
  <c r="AD87" i="7" s="1"/>
  <c r="AC87" i="7"/>
  <c r="S199" i="7"/>
  <c r="AB198" i="7" s="1"/>
  <c r="AA198" i="7"/>
  <c r="AA59" i="7"/>
  <c r="S60" i="7"/>
  <c r="AB59" i="7" s="1"/>
  <c r="S6" i="7"/>
  <c r="Y116" i="7"/>
  <c r="Q117" i="7"/>
  <c r="Z116" i="7" s="1"/>
  <c r="T117" i="7"/>
  <c r="P118" i="7"/>
  <c r="R117" i="7"/>
  <c r="U199" i="7"/>
  <c r="AD198" i="7" s="1"/>
  <c r="AC198" i="7"/>
  <c r="U60" i="7"/>
  <c r="AD59" i="7" s="1"/>
  <c r="AC59" i="7"/>
  <c r="Q7" i="7"/>
  <c r="T7" i="7"/>
  <c r="R7" i="7"/>
  <c r="P8" i="7"/>
  <c r="AC115" i="7"/>
  <c r="U116" i="7"/>
  <c r="AD115" i="7" s="1"/>
  <c r="Y143" i="7"/>
  <c r="T144" i="7"/>
  <c r="Q144" i="7"/>
  <c r="Z143" i="7" s="1"/>
  <c r="P145" i="7"/>
  <c r="R144" i="7"/>
  <c r="Q200" i="7"/>
  <c r="Y199" i="7"/>
  <c r="T200" i="7"/>
  <c r="R200" i="7"/>
  <c r="P201" i="7"/>
  <c r="Q171" i="7"/>
  <c r="Z170" i="7" s="1"/>
  <c r="Y170" i="7"/>
  <c r="R171" i="7"/>
  <c r="P172" i="7"/>
  <c r="T171" i="7"/>
  <c r="Y33" i="7"/>
  <c r="Q34" i="7"/>
  <c r="Z33" i="7" s="1"/>
  <c r="P35" i="7"/>
  <c r="T34" i="7"/>
  <c r="R34" i="7"/>
  <c r="U6" i="7"/>
  <c r="S116" i="7"/>
  <c r="AB115" i="7" s="1"/>
  <c r="AA115" i="7"/>
  <c r="S143" i="7"/>
  <c r="AB142" i="7" s="1"/>
  <c r="AA142" i="7"/>
  <c r="P103" i="7"/>
  <c r="Q102" i="7"/>
  <c r="T102" i="7"/>
  <c r="U102" i="7" s="1"/>
  <c r="R102" i="7"/>
  <c r="S102" i="7" s="1"/>
  <c r="U170" i="7"/>
  <c r="AD169" i="7" s="1"/>
  <c r="AC169" i="7"/>
  <c r="S33" i="7"/>
  <c r="AB32" i="7" s="1"/>
  <c r="AA32" i="7"/>
  <c r="U143" i="7"/>
  <c r="AD142" i="7" s="1"/>
  <c r="AC142" i="7"/>
  <c r="Q158" i="7"/>
  <c r="P159" i="7"/>
  <c r="R158" i="7"/>
  <c r="S158" i="7" s="1"/>
  <c r="T158" i="7"/>
  <c r="U158" i="7" s="1"/>
  <c r="Z198" i="7"/>
  <c r="AA169" i="7"/>
  <c r="S170" i="7"/>
  <c r="AB169" i="7" s="1"/>
  <c r="AC32" i="7"/>
  <c r="U33" i="7"/>
  <c r="AD32" i="7" s="1"/>
  <c r="Q227" i="7"/>
  <c r="Z226" i="7" s="1"/>
  <c r="Y226" i="7"/>
  <c r="T227" i="7"/>
  <c r="R227" i="7"/>
  <c r="P228" i="7"/>
  <c r="Q131" i="7"/>
  <c r="P132" i="7"/>
  <c r="T131" i="7"/>
  <c r="U131" i="7" s="1"/>
  <c r="R131" i="7"/>
  <c r="S131" i="7" s="1"/>
  <c r="T48" i="7"/>
  <c r="U48" i="7" s="1"/>
  <c r="R48" i="7"/>
  <c r="S48" i="7" s="1"/>
  <c r="P49" i="7"/>
  <c r="Q48" i="7"/>
  <c r="U116" i="6"/>
  <c r="AC199" i="6"/>
  <c r="U200" i="6"/>
  <c r="AD199" i="6" s="1"/>
  <c r="Q18" i="6"/>
  <c r="Z4" i="6" s="1"/>
  <c r="T18" i="6"/>
  <c r="U18" i="6" s="1"/>
  <c r="R18" i="6"/>
  <c r="S18" i="6" s="1"/>
  <c r="P19" i="6"/>
  <c r="S90" i="6"/>
  <c r="Q117" i="6"/>
  <c r="R117" i="6"/>
  <c r="T117" i="6"/>
  <c r="P118" i="6"/>
  <c r="Q102" i="6"/>
  <c r="Z88" i="6" s="1"/>
  <c r="P103" i="6"/>
  <c r="R102" i="6"/>
  <c r="T102" i="6"/>
  <c r="Y88" i="6"/>
  <c r="Q243" i="6"/>
  <c r="T243" i="6"/>
  <c r="U243" i="6" s="1"/>
  <c r="R243" i="6"/>
  <c r="S243" i="6" s="1"/>
  <c r="P244" i="6"/>
  <c r="AC226" i="6"/>
  <c r="U227" i="6"/>
  <c r="AD226" i="6" s="1"/>
  <c r="AA226" i="6"/>
  <c r="S227" i="6"/>
  <c r="AB226" i="6" s="1"/>
  <c r="S200" i="6"/>
  <c r="AB199" i="6" s="1"/>
  <c r="AA199" i="6"/>
  <c r="Q129" i="6"/>
  <c r="Z115" i="6" s="1"/>
  <c r="T129" i="6"/>
  <c r="U129" i="6" s="1"/>
  <c r="R129" i="6"/>
  <c r="S129" i="6" s="1"/>
  <c r="P130" i="6"/>
  <c r="S5" i="6"/>
  <c r="AA4" i="6"/>
  <c r="AD87" i="6"/>
  <c r="P186" i="6"/>
  <c r="Q185" i="6"/>
  <c r="R185" i="6"/>
  <c r="S185" i="6" s="1"/>
  <c r="T185" i="6"/>
  <c r="U185" i="6" s="1"/>
  <c r="AB87" i="6"/>
  <c r="Y227" i="6"/>
  <c r="T228" i="6"/>
  <c r="R228" i="6"/>
  <c r="Q228" i="6"/>
  <c r="Z227" i="6" s="1"/>
  <c r="P229" i="6"/>
  <c r="Y115" i="6"/>
  <c r="AA114" i="6"/>
  <c r="AC4" i="6"/>
  <c r="U5" i="6"/>
  <c r="AD4" i="6" s="1"/>
  <c r="AC87" i="6"/>
  <c r="AC3" i="6"/>
  <c r="AD114" i="6"/>
  <c r="AB114" i="6"/>
  <c r="Y145" i="6"/>
  <c r="R146" i="6"/>
  <c r="Q146" i="6"/>
  <c r="P147" i="6"/>
  <c r="T146" i="6"/>
  <c r="Q6" i="6"/>
  <c r="Y5" i="6"/>
  <c r="T6" i="6"/>
  <c r="R6" i="6"/>
  <c r="P7" i="6"/>
  <c r="AD3" i="6"/>
  <c r="AC114" i="6"/>
  <c r="Z144" i="6"/>
  <c r="S60" i="6"/>
  <c r="AB59" i="6" s="1"/>
  <c r="AA59" i="6"/>
  <c r="Y4" i="6"/>
  <c r="Q159" i="6"/>
  <c r="T159" i="6"/>
  <c r="U159" i="6" s="1"/>
  <c r="P160" i="6"/>
  <c r="R159" i="6"/>
  <c r="S159" i="6" s="1"/>
  <c r="Q76" i="6"/>
  <c r="R76" i="6"/>
  <c r="S76" i="6" s="1"/>
  <c r="T76" i="6"/>
  <c r="U76" i="6" s="1"/>
  <c r="P77" i="6"/>
  <c r="AA144" i="6"/>
  <c r="S145" i="6"/>
  <c r="AB144" i="6" s="1"/>
  <c r="Q61" i="6"/>
  <c r="Z60" i="6" s="1"/>
  <c r="Y60" i="6"/>
  <c r="R61" i="6"/>
  <c r="T61" i="6"/>
  <c r="P62" i="6"/>
  <c r="Q47" i="6"/>
  <c r="T47" i="6"/>
  <c r="U47" i="6" s="1"/>
  <c r="R47" i="6"/>
  <c r="S47" i="6" s="1"/>
  <c r="P48" i="6"/>
  <c r="Y33" i="6"/>
  <c r="Q34" i="6"/>
  <c r="Z33" i="6" s="1"/>
  <c r="T34" i="6"/>
  <c r="R34" i="6"/>
  <c r="P35" i="6"/>
  <c r="AA169" i="6"/>
  <c r="S170" i="6"/>
  <c r="AB169" i="6" s="1"/>
  <c r="S116" i="6"/>
  <c r="U145" i="6"/>
  <c r="AD144" i="6" s="1"/>
  <c r="AC144" i="6"/>
  <c r="U60" i="6"/>
  <c r="AD59" i="6" s="1"/>
  <c r="AC59" i="6"/>
  <c r="S33" i="6"/>
  <c r="AB32" i="6" s="1"/>
  <c r="AA32" i="6"/>
  <c r="Q171" i="6"/>
  <c r="Z170" i="6" s="1"/>
  <c r="Y170" i="6"/>
  <c r="R171" i="6"/>
  <c r="P172" i="6"/>
  <c r="T171" i="6"/>
  <c r="Q214" i="6"/>
  <c r="R214" i="6"/>
  <c r="S214" i="6" s="1"/>
  <c r="P215" i="6"/>
  <c r="T214" i="6"/>
  <c r="U214" i="6" s="1"/>
  <c r="U33" i="6"/>
  <c r="AD32" i="6" s="1"/>
  <c r="AC32" i="6"/>
  <c r="AC169" i="6"/>
  <c r="U170" i="6"/>
  <c r="AD169" i="6" s="1"/>
  <c r="Q91" i="6"/>
  <c r="T91" i="6"/>
  <c r="P92" i="6"/>
  <c r="R91" i="6"/>
  <c r="Y200" i="6"/>
  <c r="P202" i="6"/>
  <c r="Q201" i="6"/>
  <c r="Z200" i="6" s="1"/>
  <c r="T201" i="6"/>
  <c r="R201" i="6"/>
  <c r="S17" i="6"/>
  <c r="AB3" i="6" s="1"/>
  <c r="AA3" i="6"/>
  <c r="U90" i="6"/>
  <c r="Z32" i="6"/>
  <c r="AA115" i="5"/>
  <c r="S116" i="5"/>
  <c r="AB115" i="5" s="1"/>
  <c r="Q91" i="5"/>
  <c r="Z90" i="5" s="1"/>
  <c r="Y90" i="5"/>
  <c r="P92" i="5"/>
  <c r="T91" i="5"/>
  <c r="R91" i="5"/>
  <c r="AC144" i="5"/>
  <c r="U145" i="5"/>
  <c r="AD144" i="5" s="1"/>
  <c r="Q105" i="5"/>
  <c r="P106" i="5"/>
  <c r="T105" i="5"/>
  <c r="U105" i="5" s="1"/>
  <c r="R105" i="5"/>
  <c r="S105" i="5" s="1"/>
  <c r="Q146" i="5"/>
  <c r="Z145" i="5" s="1"/>
  <c r="Y145" i="5"/>
  <c r="R146" i="5"/>
  <c r="P147" i="5"/>
  <c r="T146" i="5"/>
  <c r="U116" i="5"/>
  <c r="AD115" i="5" s="1"/>
  <c r="AC115" i="5"/>
  <c r="S5" i="5"/>
  <c r="AB4" i="5" s="1"/>
  <c r="AA4" i="5"/>
  <c r="U63" i="5"/>
  <c r="Q48" i="5"/>
  <c r="P49" i="5"/>
  <c r="T48" i="5"/>
  <c r="U48" i="5" s="1"/>
  <c r="R48" i="5"/>
  <c r="S48" i="5" s="1"/>
  <c r="AA89" i="5"/>
  <c r="S90" i="5"/>
  <c r="AB89" i="5" s="1"/>
  <c r="Q117" i="5"/>
  <c r="Z116" i="5" s="1"/>
  <c r="Y116" i="5"/>
  <c r="P118" i="5"/>
  <c r="T117" i="5"/>
  <c r="R117" i="5"/>
  <c r="Q214" i="5"/>
  <c r="R214" i="5"/>
  <c r="S214" i="5" s="1"/>
  <c r="P215" i="5"/>
  <c r="T214" i="5"/>
  <c r="U214" i="5" s="1"/>
  <c r="U5" i="5"/>
  <c r="AD4" i="5" s="1"/>
  <c r="AC4" i="5"/>
  <c r="S63" i="5"/>
  <c r="U90" i="5"/>
  <c r="AD89" i="5" s="1"/>
  <c r="AC89" i="5"/>
  <c r="Q6" i="5"/>
  <c r="Z5" i="5" s="1"/>
  <c r="Y5" i="5"/>
  <c r="P7" i="5"/>
  <c r="R6" i="5"/>
  <c r="T6" i="5"/>
  <c r="Q64" i="5"/>
  <c r="P65" i="5"/>
  <c r="T64" i="5"/>
  <c r="R64" i="5"/>
  <c r="Q75" i="5"/>
  <c r="Z61" i="5" s="1"/>
  <c r="P76" i="5"/>
  <c r="T75" i="5"/>
  <c r="R75" i="5"/>
  <c r="Y61" i="5"/>
  <c r="U172" i="5"/>
  <c r="AD171" i="5" s="1"/>
  <c r="AC171" i="5"/>
  <c r="U227" i="5"/>
  <c r="AD226" i="5" s="1"/>
  <c r="AC226" i="5"/>
  <c r="Q187" i="5"/>
  <c r="R187" i="5"/>
  <c r="S187" i="5" s="1"/>
  <c r="P188" i="5"/>
  <c r="T187" i="5"/>
  <c r="U187" i="5" s="1"/>
  <c r="S74" i="5"/>
  <c r="AB60" i="5" s="1"/>
  <c r="AA60" i="5"/>
  <c r="Y34" i="5"/>
  <c r="Q35" i="5"/>
  <c r="Z34" i="5" s="1"/>
  <c r="P36" i="5"/>
  <c r="T35" i="5"/>
  <c r="R35" i="5"/>
  <c r="Q19" i="5"/>
  <c r="R19" i="5"/>
  <c r="S19" i="5" s="1"/>
  <c r="T19" i="5"/>
  <c r="U19" i="5" s="1"/>
  <c r="P20" i="5"/>
  <c r="AC60" i="5"/>
  <c r="S227" i="5"/>
  <c r="AB226" i="5" s="1"/>
  <c r="AA226" i="5"/>
  <c r="Q160" i="5"/>
  <c r="R160" i="5"/>
  <c r="S160" i="5" s="1"/>
  <c r="P161" i="5"/>
  <c r="T160" i="5"/>
  <c r="U160" i="5" s="1"/>
  <c r="U34" i="5"/>
  <c r="AD33" i="5" s="1"/>
  <c r="AC33" i="5"/>
  <c r="Q201" i="5"/>
  <c r="Y200" i="5"/>
  <c r="T201" i="5"/>
  <c r="R201" i="5"/>
  <c r="P202" i="5"/>
  <c r="AD60" i="5"/>
  <c r="Q228" i="5"/>
  <c r="Z227" i="5" s="1"/>
  <c r="Y227" i="5"/>
  <c r="P229" i="5"/>
  <c r="T228" i="5"/>
  <c r="R228" i="5"/>
  <c r="Q131" i="5"/>
  <c r="R131" i="5"/>
  <c r="S131" i="5" s="1"/>
  <c r="T131" i="5"/>
  <c r="U131" i="5" s="1"/>
  <c r="P132" i="5"/>
  <c r="AA33" i="5"/>
  <c r="S34" i="5"/>
  <c r="AB33" i="5" s="1"/>
  <c r="U200" i="5"/>
  <c r="AD199" i="5" s="1"/>
  <c r="AC199" i="5"/>
  <c r="Y172" i="5"/>
  <c r="Q173" i="5"/>
  <c r="Z172" i="5" s="1"/>
  <c r="P174" i="5"/>
  <c r="T173" i="5"/>
  <c r="R173" i="5"/>
  <c r="S200" i="5"/>
  <c r="AB199" i="5" s="1"/>
  <c r="AA199" i="5"/>
  <c r="Z33" i="5"/>
  <c r="AA144" i="5"/>
  <c r="S145" i="5"/>
  <c r="AB144" i="5" s="1"/>
  <c r="S172" i="5"/>
  <c r="AB171" i="5" s="1"/>
  <c r="AA171" i="5"/>
  <c r="Z199" i="5"/>
  <c r="Q242" i="5"/>
  <c r="T242" i="5"/>
  <c r="U242" i="5" s="1"/>
  <c r="P243" i="5"/>
  <c r="R242" i="5"/>
  <c r="S242" i="5" s="1"/>
  <c r="AA115" i="4"/>
  <c r="S116" i="4"/>
  <c r="AB115" i="4" s="1"/>
  <c r="U200" i="4"/>
  <c r="AD199" i="4" s="1"/>
  <c r="AC199" i="4"/>
  <c r="S17" i="4"/>
  <c r="AB3" i="4" s="1"/>
  <c r="AA3" i="4"/>
  <c r="Q217" i="4"/>
  <c r="T217" i="4"/>
  <c r="U217" i="4" s="1"/>
  <c r="R217" i="4"/>
  <c r="S217" i="4" s="1"/>
  <c r="P218" i="4"/>
  <c r="Q201" i="4"/>
  <c r="Z200" i="4" s="1"/>
  <c r="P202" i="4"/>
  <c r="Y200" i="4"/>
  <c r="R201" i="4"/>
  <c r="T201" i="4"/>
  <c r="S145" i="4"/>
  <c r="AB144" i="4" s="1"/>
  <c r="AA144" i="4"/>
  <c r="Q6" i="4"/>
  <c r="Y5" i="4"/>
  <c r="P7" i="4"/>
  <c r="R6" i="4"/>
  <c r="T6" i="4"/>
  <c r="S200" i="4"/>
  <c r="AB199" i="4" s="1"/>
  <c r="AA199" i="4"/>
  <c r="P147" i="4"/>
  <c r="Y145" i="4"/>
  <c r="Q146" i="4"/>
  <c r="T146" i="4"/>
  <c r="R146" i="4"/>
  <c r="U145" i="4"/>
  <c r="AD144" i="4" s="1"/>
  <c r="AC144" i="4"/>
  <c r="Y61" i="4"/>
  <c r="Q62" i="4"/>
  <c r="R62" i="4"/>
  <c r="P63" i="4"/>
  <c r="T62" i="4"/>
  <c r="U33" i="4"/>
  <c r="AD32" i="4" s="1"/>
  <c r="AC32" i="4"/>
  <c r="S5" i="4"/>
  <c r="AA4" i="4"/>
  <c r="Q185" i="4"/>
  <c r="R185" i="4"/>
  <c r="S185" i="4" s="1"/>
  <c r="T185" i="4"/>
  <c r="U185" i="4" s="1"/>
  <c r="P186" i="4"/>
  <c r="U170" i="4"/>
  <c r="AD169" i="4" s="1"/>
  <c r="AC169" i="4"/>
  <c r="Z144" i="4"/>
  <c r="Q130" i="4"/>
  <c r="P131" i="4"/>
  <c r="R130" i="4"/>
  <c r="S130" i="4" s="1"/>
  <c r="T130" i="4"/>
  <c r="U130" i="4" s="1"/>
  <c r="AA60" i="4"/>
  <c r="S61" i="4"/>
  <c r="AB60" i="4" s="1"/>
  <c r="Q34" i="4"/>
  <c r="Y33" i="4"/>
  <c r="T34" i="4"/>
  <c r="P35" i="4"/>
  <c r="R34" i="4"/>
  <c r="U88" i="4"/>
  <c r="AD87" i="4" s="1"/>
  <c r="AC87" i="4"/>
  <c r="Q171" i="4"/>
  <c r="Z170" i="4" s="1"/>
  <c r="Y170" i="4"/>
  <c r="P172" i="4"/>
  <c r="T171" i="4"/>
  <c r="R171" i="4"/>
  <c r="Q103" i="4"/>
  <c r="R103" i="4"/>
  <c r="S103" i="4" s="1"/>
  <c r="T103" i="4"/>
  <c r="U103" i="4" s="1"/>
  <c r="P104" i="4"/>
  <c r="AC60" i="4"/>
  <c r="U61" i="4"/>
  <c r="AD60" i="4" s="1"/>
  <c r="Z32" i="4"/>
  <c r="Q89" i="4"/>
  <c r="Z88" i="4" s="1"/>
  <c r="Y88" i="4"/>
  <c r="P90" i="4"/>
  <c r="R89" i="4"/>
  <c r="T89" i="4"/>
  <c r="S33" i="4"/>
  <c r="AB32" i="4" s="1"/>
  <c r="AA32" i="4"/>
  <c r="Q47" i="4"/>
  <c r="R47" i="4"/>
  <c r="S47" i="4" s="1"/>
  <c r="T47" i="4"/>
  <c r="U47" i="4" s="1"/>
  <c r="P48" i="4"/>
  <c r="S88" i="4"/>
  <c r="AB87" i="4" s="1"/>
  <c r="AA87" i="4"/>
  <c r="Q159" i="4"/>
  <c r="R159" i="4"/>
  <c r="S159" i="4" s="1"/>
  <c r="T159" i="4"/>
  <c r="U159" i="4" s="1"/>
  <c r="P160" i="4"/>
  <c r="AC4" i="4"/>
  <c r="U5" i="4"/>
  <c r="AD4" i="4" s="1"/>
  <c r="S170" i="4"/>
  <c r="AB169" i="4" s="1"/>
  <c r="AA169" i="4"/>
  <c r="U228" i="4"/>
  <c r="AD227" i="4" s="1"/>
  <c r="AC227" i="4"/>
  <c r="Q75" i="4"/>
  <c r="T75" i="4"/>
  <c r="U75" i="4" s="1"/>
  <c r="R75" i="4"/>
  <c r="S75" i="4" s="1"/>
  <c r="P76" i="4"/>
  <c r="U116" i="4"/>
  <c r="AD115" i="4" s="1"/>
  <c r="AC115" i="4"/>
  <c r="Q229" i="4"/>
  <c r="Z228" i="4" s="1"/>
  <c r="Y228" i="4"/>
  <c r="T229" i="4"/>
  <c r="R229" i="4"/>
  <c r="P230" i="4"/>
  <c r="Q18" i="4"/>
  <c r="Z4" i="4" s="1"/>
  <c r="P19" i="4"/>
  <c r="T18" i="4"/>
  <c r="U18" i="4" s="1"/>
  <c r="R18" i="4"/>
  <c r="S18" i="4" s="1"/>
  <c r="Q242" i="4"/>
  <c r="T242" i="4"/>
  <c r="U242" i="4" s="1"/>
  <c r="R242" i="4"/>
  <c r="S242" i="4" s="1"/>
  <c r="P243" i="4"/>
  <c r="Q117" i="4"/>
  <c r="Y116" i="4"/>
  <c r="P118" i="4"/>
  <c r="R117" i="4"/>
  <c r="T117" i="4"/>
  <c r="AA227" i="4"/>
  <c r="S228" i="4"/>
  <c r="AB227" i="4" s="1"/>
  <c r="Q119" i="3"/>
  <c r="Z118" i="3" s="1"/>
  <c r="Y118" i="3"/>
  <c r="T119" i="3"/>
  <c r="R119" i="3"/>
  <c r="P120" i="3"/>
  <c r="AA144" i="3"/>
  <c r="S145" i="3"/>
  <c r="AB144" i="3" s="1"/>
  <c r="AA171" i="3"/>
  <c r="Q6" i="3"/>
  <c r="Z5" i="3" s="1"/>
  <c r="Y5" i="3"/>
  <c r="P7" i="3"/>
  <c r="R6" i="3"/>
  <c r="T6" i="3"/>
  <c r="S46" i="3"/>
  <c r="AB32" i="3" s="1"/>
  <c r="AA32" i="3"/>
  <c r="U240" i="3"/>
  <c r="AD226" i="3" s="1"/>
  <c r="AC226" i="3"/>
  <c r="U145" i="3"/>
  <c r="AD144" i="3" s="1"/>
  <c r="AC144" i="3"/>
  <c r="AB171" i="3"/>
  <c r="U46" i="3"/>
  <c r="AD32" i="3" s="1"/>
  <c r="AC32" i="3"/>
  <c r="Q241" i="3"/>
  <c r="Z227" i="3" s="1"/>
  <c r="P242" i="3"/>
  <c r="T241" i="3"/>
  <c r="R241" i="3"/>
  <c r="Y227" i="3"/>
  <c r="S118" i="3"/>
  <c r="AB117" i="3" s="1"/>
  <c r="AA117" i="3"/>
  <c r="Y145" i="3"/>
  <c r="Q146" i="3"/>
  <c r="Z145" i="3" s="1"/>
  <c r="P147" i="3"/>
  <c r="T146" i="3"/>
  <c r="R146" i="3"/>
  <c r="S240" i="3"/>
  <c r="AB226" i="3" s="1"/>
  <c r="AA226" i="3"/>
  <c r="S202" i="3"/>
  <c r="Q203" i="3"/>
  <c r="R203" i="3"/>
  <c r="T203" i="3"/>
  <c r="P204" i="3"/>
  <c r="U118" i="3"/>
  <c r="AD117" i="3" s="1"/>
  <c r="AC117" i="3"/>
  <c r="Q160" i="3"/>
  <c r="P161" i="3"/>
  <c r="T160" i="3"/>
  <c r="U160" i="3" s="1"/>
  <c r="R160" i="3"/>
  <c r="S160" i="3" s="1"/>
  <c r="Q23" i="3"/>
  <c r="T23" i="3"/>
  <c r="U23" i="3" s="1"/>
  <c r="P24" i="3"/>
  <c r="R23" i="3"/>
  <c r="S23" i="3" s="1"/>
  <c r="U202" i="3"/>
  <c r="Q37" i="3"/>
  <c r="P38" i="3"/>
  <c r="T37" i="3"/>
  <c r="R37" i="3"/>
  <c r="U61" i="3"/>
  <c r="AD60" i="3" s="1"/>
  <c r="AC60" i="3"/>
  <c r="U36" i="3"/>
  <c r="Q76" i="3"/>
  <c r="P77" i="3"/>
  <c r="R76" i="3"/>
  <c r="S76" i="3" s="1"/>
  <c r="T76" i="3"/>
  <c r="U76" i="3" s="1"/>
  <c r="AA60" i="3"/>
  <c r="S61" i="3"/>
  <c r="AB60" i="3" s="1"/>
  <c r="U91" i="3"/>
  <c r="Q47" i="3"/>
  <c r="Z33" i="3" s="1"/>
  <c r="P48" i="3"/>
  <c r="R47" i="3"/>
  <c r="T47" i="3"/>
  <c r="Y33" i="3"/>
  <c r="S230" i="3"/>
  <c r="S173" i="3"/>
  <c r="S36" i="3"/>
  <c r="Q103" i="3"/>
  <c r="Z89" i="3" s="1"/>
  <c r="T103" i="3"/>
  <c r="R103" i="3"/>
  <c r="P104" i="3"/>
  <c r="Y89" i="3"/>
  <c r="Y61" i="3"/>
  <c r="Q62" i="3"/>
  <c r="Z61" i="3" s="1"/>
  <c r="T62" i="3"/>
  <c r="R62" i="3"/>
  <c r="P63" i="3"/>
  <c r="Q92" i="3"/>
  <c r="T92" i="3"/>
  <c r="P93" i="3"/>
  <c r="R92" i="3"/>
  <c r="S213" i="3"/>
  <c r="AB199" i="3" s="1"/>
  <c r="AA199" i="3"/>
  <c r="U230" i="3"/>
  <c r="U173" i="3"/>
  <c r="AC172" i="3"/>
  <c r="AB88" i="3"/>
  <c r="S91" i="3"/>
  <c r="U213" i="3"/>
  <c r="AD199" i="3" s="1"/>
  <c r="AC199" i="3"/>
  <c r="Q231" i="3"/>
  <c r="T231" i="3"/>
  <c r="P232" i="3"/>
  <c r="R231" i="3"/>
  <c r="Q186" i="3"/>
  <c r="Z172" i="3" s="1"/>
  <c r="P187" i="3"/>
  <c r="T186" i="3"/>
  <c r="U186" i="3" s="1"/>
  <c r="R186" i="3"/>
  <c r="S186" i="3" s="1"/>
  <c r="Q174" i="3"/>
  <c r="Y173" i="3"/>
  <c r="P175" i="3"/>
  <c r="T174" i="3"/>
  <c r="R174" i="3"/>
  <c r="S5" i="3"/>
  <c r="AB4" i="3" s="1"/>
  <c r="AA4" i="3"/>
  <c r="Q133" i="3"/>
  <c r="P134" i="3"/>
  <c r="T133" i="3"/>
  <c r="U133" i="3" s="1"/>
  <c r="R133" i="3"/>
  <c r="S133" i="3" s="1"/>
  <c r="AA88" i="3"/>
  <c r="Q214" i="3"/>
  <c r="Z200" i="3" s="1"/>
  <c r="T214" i="3"/>
  <c r="R214" i="3"/>
  <c r="P215" i="3"/>
  <c r="Y200" i="3"/>
  <c r="U185" i="3"/>
  <c r="AD171" i="3" s="1"/>
  <c r="AC171" i="3"/>
  <c r="AC4" i="3"/>
  <c r="U5" i="3"/>
  <c r="AD4" i="3" s="1"/>
  <c r="U100" i="2"/>
  <c r="AD86" i="2" s="1"/>
  <c r="AC86" i="2"/>
  <c r="AA3" i="2"/>
  <c r="Q101" i="2"/>
  <c r="R101" i="2"/>
  <c r="S101" i="2" s="1"/>
  <c r="P102" i="2"/>
  <c r="T101" i="2"/>
  <c r="U101" i="2" s="1"/>
  <c r="AA59" i="2"/>
  <c r="S60" i="2"/>
  <c r="AB59" i="2" s="1"/>
  <c r="S6" i="2"/>
  <c r="U33" i="2"/>
  <c r="AD32" i="2" s="1"/>
  <c r="AC32" i="2"/>
  <c r="S145" i="2"/>
  <c r="AB3" i="2"/>
  <c r="Q7" i="2"/>
  <c r="T7" i="2"/>
  <c r="R7" i="2"/>
  <c r="P8" i="2"/>
  <c r="U173" i="2"/>
  <c r="U60" i="2"/>
  <c r="AD59" i="2" s="1"/>
  <c r="AC59" i="2"/>
  <c r="U6" i="2"/>
  <c r="Q146" i="2"/>
  <c r="R146" i="2"/>
  <c r="T146" i="2"/>
  <c r="P147" i="2"/>
  <c r="Q130" i="2"/>
  <c r="P131" i="2"/>
  <c r="R130" i="2"/>
  <c r="S130" i="2" s="1"/>
  <c r="T130" i="2"/>
  <c r="U130" i="2" s="1"/>
  <c r="Q174" i="2"/>
  <c r="R174" i="2"/>
  <c r="T174" i="2"/>
  <c r="P175" i="2"/>
  <c r="AB143" i="2"/>
  <c r="Q158" i="2"/>
  <c r="Z144" i="2" s="1"/>
  <c r="P159" i="2"/>
  <c r="T158" i="2"/>
  <c r="U158" i="2" s="1"/>
  <c r="R158" i="2"/>
  <c r="S158" i="2" s="1"/>
  <c r="Q117" i="2"/>
  <c r="Y116" i="2"/>
  <c r="T117" i="2"/>
  <c r="P118" i="2"/>
  <c r="R117" i="2"/>
  <c r="Q75" i="2"/>
  <c r="R75" i="2"/>
  <c r="S75" i="2" s="1"/>
  <c r="T75" i="2"/>
  <c r="U75" i="2" s="1"/>
  <c r="P76" i="2"/>
  <c r="AC198" i="2"/>
  <c r="U116" i="2"/>
  <c r="AD115" i="2" s="1"/>
  <c r="AC115" i="2"/>
  <c r="Q202" i="2"/>
  <c r="P203" i="2"/>
  <c r="R202" i="2"/>
  <c r="T202" i="2"/>
  <c r="S173" i="2"/>
  <c r="Q184" i="2"/>
  <c r="Z170" i="2" s="1"/>
  <c r="T184" i="2"/>
  <c r="R184" i="2"/>
  <c r="P185" i="2"/>
  <c r="Y170" i="2"/>
  <c r="Q18" i="2"/>
  <c r="Z4" i="2" s="1"/>
  <c r="P19" i="2"/>
  <c r="R18" i="2"/>
  <c r="T18" i="2"/>
  <c r="Y4" i="2"/>
  <c r="S88" i="2"/>
  <c r="AA87" i="2"/>
  <c r="S228" i="2"/>
  <c r="Z115" i="2"/>
  <c r="U201" i="2"/>
  <c r="AA115" i="2"/>
  <c r="S116" i="2"/>
  <c r="AB115" i="2" s="1"/>
  <c r="U183" i="2"/>
  <c r="AD169" i="2" s="1"/>
  <c r="AC169" i="2"/>
  <c r="Q213" i="2"/>
  <c r="Z199" i="2" s="1"/>
  <c r="P214" i="2"/>
  <c r="T213" i="2"/>
  <c r="R213" i="2"/>
  <c r="Y199" i="2"/>
  <c r="U17" i="2"/>
  <c r="AD3" i="2" s="1"/>
  <c r="AC3" i="2"/>
  <c r="U88" i="2"/>
  <c r="AD87" i="2" s="1"/>
  <c r="AC87" i="2"/>
  <c r="AA198" i="2"/>
  <c r="U228" i="2"/>
  <c r="Q240" i="2"/>
  <c r="Z226" i="2" s="1"/>
  <c r="R240" i="2"/>
  <c r="P241" i="2"/>
  <c r="T240" i="2"/>
  <c r="Y226" i="2"/>
  <c r="S201" i="2"/>
  <c r="S183" i="2"/>
  <c r="AB169" i="2" s="1"/>
  <c r="AA169" i="2"/>
  <c r="Q89" i="2"/>
  <c r="Y88" i="2"/>
  <c r="T89" i="2"/>
  <c r="R89" i="2"/>
  <c r="P90" i="2"/>
  <c r="R229" i="2"/>
  <c r="Q229" i="2"/>
  <c r="T229" i="2"/>
  <c r="P230" i="2"/>
  <c r="Q50" i="2"/>
  <c r="T50" i="2"/>
  <c r="U50" i="2" s="1"/>
  <c r="R50" i="2"/>
  <c r="S50" i="2" s="1"/>
  <c r="P51" i="2"/>
  <c r="Z87" i="2"/>
  <c r="Y33" i="2"/>
  <c r="Q34" i="2"/>
  <c r="Z33" i="2" s="1"/>
  <c r="P35" i="2"/>
  <c r="R34" i="2"/>
  <c r="T34" i="2"/>
  <c r="S239" i="2"/>
  <c r="AB225" i="2" s="1"/>
  <c r="AA225" i="2"/>
  <c r="S100" i="2"/>
  <c r="AB86" i="2" s="1"/>
  <c r="AA86" i="2"/>
  <c r="Q61" i="2"/>
  <c r="Z60" i="2" s="1"/>
  <c r="Y60" i="2"/>
  <c r="R61" i="2"/>
  <c r="P62" i="2"/>
  <c r="T61" i="2"/>
  <c r="Y87" i="2"/>
  <c r="AD225" i="2"/>
  <c r="S33" i="2"/>
  <c r="AB32" i="2" s="1"/>
  <c r="AA32" i="2"/>
  <c r="AC144" i="2"/>
  <c r="U145" i="2"/>
  <c r="AD144" i="2" s="1"/>
  <c r="R212" i="1"/>
  <c r="S212" i="1" s="1"/>
  <c r="T196" i="1"/>
  <c r="U196" i="1" s="1"/>
  <c r="O212" i="1"/>
  <c r="R71" i="1"/>
  <c r="S71" i="1" s="1"/>
  <c r="T71" i="1"/>
  <c r="U71" i="1" s="1"/>
  <c r="T127" i="1"/>
  <c r="U127" i="1" s="1"/>
  <c r="R127" i="1"/>
  <c r="S127" i="1" s="1"/>
  <c r="P143" i="1"/>
  <c r="Q143" i="1" s="1"/>
  <c r="O143" i="1"/>
  <c r="O185" i="1"/>
  <c r="P128" i="1"/>
  <c r="Q128" i="1" s="1"/>
  <c r="O128" i="1"/>
  <c r="O4" i="1"/>
  <c r="P4" i="1"/>
  <c r="Q4" i="1" s="1"/>
  <c r="R113" i="1"/>
  <c r="S113" i="1" s="1"/>
  <c r="P199" i="1"/>
  <c r="Y198" i="1" s="1"/>
  <c r="T239" i="1"/>
  <c r="U239" i="1" s="1"/>
  <c r="P184" i="1"/>
  <c r="Q184" i="1" s="1"/>
  <c r="T87" i="1"/>
  <c r="R87" i="1"/>
  <c r="O136" i="1"/>
  <c r="O35" i="1"/>
  <c r="O130" i="1"/>
  <c r="O61" i="1"/>
  <c r="O120" i="1"/>
  <c r="O21" i="1"/>
  <c r="O82" i="1"/>
  <c r="O116" i="1"/>
  <c r="O5" i="1"/>
  <c r="P5" i="1"/>
  <c r="P6" i="1" s="1"/>
  <c r="O8" i="1"/>
  <c r="O27" i="1"/>
  <c r="O54" i="1"/>
  <c r="P59" i="1"/>
  <c r="T59" i="1" s="1"/>
  <c r="O59" i="1"/>
  <c r="O62" i="1"/>
  <c r="O65" i="1"/>
  <c r="O68" i="1"/>
  <c r="O81" i="1"/>
  <c r="O13" i="1"/>
  <c r="O33" i="1"/>
  <c r="O36" i="1"/>
  <c r="O19" i="1"/>
  <c r="O42" i="1"/>
  <c r="O124" i="1"/>
  <c r="O173" i="1"/>
  <c r="T4" i="1"/>
  <c r="R4" i="1"/>
  <c r="O6" i="1"/>
  <c r="O11" i="1"/>
  <c r="O22" i="1"/>
  <c r="P31" i="1"/>
  <c r="P32" i="1" s="1"/>
  <c r="O31" i="1"/>
  <c r="T43" i="1"/>
  <c r="U43" i="1" s="1"/>
  <c r="R43" i="1"/>
  <c r="S43" i="1" s="1"/>
  <c r="O7" i="1"/>
  <c r="O9" i="1"/>
  <c r="O28" i="1"/>
  <c r="O39" i="1"/>
  <c r="O111" i="1"/>
  <c r="O20" i="1"/>
  <c r="O25" i="1"/>
  <c r="O55" i="1"/>
  <c r="O80" i="1"/>
  <c r="O91" i="1"/>
  <c r="O26" i="1"/>
  <c r="O67" i="1"/>
  <c r="O48" i="1"/>
  <c r="O14" i="1"/>
  <c r="P17" i="1"/>
  <c r="T17" i="1" s="1"/>
  <c r="U17" i="1" s="1"/>
  <c r="O17" i="1"/>
  <c r="T29" i="1"/>
  <c r="U29" i="1" s="1"/>
  <c r="R29" i="1"/>
  <c r="S29" i="1" s="1"/>
  <c r="O34" i="1"/>
  <c r="O100" i="1"/>
  <c r="P100" i="1"/>
  <c r="Y86" i="1" s="1"/>
  <c r="O12" i="1"/>
  <c r="O32" i="1"/>
  <c r="O37" i="1"/>
  <c r="O40" i="1"/>
  <c r="O53" i="1"/>
  <c r="P72" i="1"/>
  <c r="O72" i="1"/>
  <c r="O95" i="1"/>
  <c r="O103" i="1"/>
  <c r="O50" i="1"/>
  <c r="O92" i="1"/>
  <c r="O203" i="1"/>
  <c r="R30" i="1"/>
  <c r="S30" i="1" s="1"/>
  <c r="P44" i="1"/>
  <c r="Q44" i="1" s="1"/>
  <c r="O110" i="1"/>
  <c r="O145" i="1"/>
  <c r="O123" i="1"/>
  <c r="O79" i="1"/>
  <c r="P88" i="1"/>
  <c r="R88" i="1" s="1"/>
  <c r="O88" i="1"/>
  <c r="O94" i="1"/>
  <c r="O118" i="1"/>
  <c r="O135" i="1"/>
  <c r="O77" i="1"/>
  <c r="O148" i="1"/>
  <c r="O151" i="1"/>
  <c r="Q87" i="1"/>
  <c r="O97" i="1"/>
  <c r="O106" i="1"/>
  <c r="P171" i="1"/>
  <c r="T171" i="1" s="1"/>
  <c r="O171" i="1"/>
  <c r="O190" i="1"/>
  <c r="O52" i="1"/>
  <c r="O87" i="1"/>
  <c r="O93" i="1"/>
  <c r="T155" i="1"/>
  <c r="U155" i="1" s="1"/>
  <c r="R155" i="1"/>
  <c r="S155" i="1" s="1"/>
  <c r="O218" i="1"/>
  <c r="O96" i="1"/>
  <c r="O122" i="1"/>
  <c r="O131" i="1"/>
  <c r="O152" i="1"/>
  <c r="O63" i="1"/>
  <c r="O69" i="1"/>
  <c r="O105" i="1"/>
  <c r="O119" i="1"/>
  <c r="O129" i="1"/>
  <c r="O144" i="1"/>
  <c r="P144" i="1"/>
  <c r="T143" i="1"/>
  <c r="O157" i="1"/>
  <c r="O161" i="1"/>
  <c r="O165" i="1"/>
  <c r="O178" i="1"/>
  <c r="O107" i="1"/>
  <c r="P115" i="1"/>
  <c r="T115" i="1" s="1"/>
  <c r="O115" i="1"/>
  <c r="O134" i="1"/>
  <c r="O139" i="1"/>
  <c r="O150" i="1"/>
  <c r="O227" i="1"/>
  <c r="P227" i="1"/>
  <c r="O154" i="1"/>
  <c r="O158" i="1"/>
  <c r="O162" i="1"/>
  <c r="O166" i="1"/>
  <c r="O192" i="1"/>
  <c r="R114" i="1"/>
  <c r="S114" i="1" s="1"/>
  <c r="O125" i="1"/>
  <c r="T184" i="1"/>
  <c r="U184" i="1" s="1"/>
  <c r="O210" i="1"/>
  <c r="O216" i="1"/>
  <c r="O179" i="1"/>
  <c r="O201" i="1"/>
  <c r="R240" i="1"/>
  <c r="S240" i="1" s="1"/>
  <c r="T240" i="1"/>
  <c r="U240" i="1" s="1"/>
  <c r="T112" i="1"/>
  <c r="U112" i="1" s="1"/>
  <c r="O159" i="1"/>
  <c r="O163" i="1"/>
  <c r="O167" i="1"/>
  <c r="O189" i="1"/>
  <c r="O177" i="1"/>
  <c r="O223" i="1"/>
  <c r="O156" i="1"/>
  <c r="P156" i="1"/>
  <c r="P157" i="1" s="1"/>
  <c r="O160" i="1"/>
  <c r="O164" i="1"/>
  <c r="O181" i="1"/>
  <c r="O207" i="1"/>
  <c r="O232" i="1"/>
  <c r="O229" i="1"/>
  <c r="P213" i="1"/>
  <c r="T213" i="1" s="1"/>
  <c r="U213" i="1" s="1"/>
  <c r="O213" i="1"/>
  <c r="O230" i="1"/>
  <c r="O186" i="1"/>
  <c r="O194" i="1"/>
  <c r="O208" i="1"/>
  <c r="O191" i="1"/>
  <c r="T212" i="1"/>
  <c r="U212" i="1" s="1"/>
  <c r="O193" i="1"/>
  <c r="O234" i="1"/>
  <c r="O200" i="1"/>
  <c r="O209" i="1"/>
  <c r="O240" i="1"/>
  <c r="O243" i="1"/>
  <c r="O246" i="1"/>
  <c r="O249" i="1"/>
  <c r="R199" i="1"/>
  <c r="T211" i="1"/>
  <c r="U211" i="1" s="1"/>
  <c r="R211" i="1"/>
  <c r="S211" i="1" s="1"/>
  <c r="R213" i="1"/>
  <c r="S213" i="1" s="1"/>
  <c r="O236" i="1"/>
  <c r="T197" i="1"/>
  <c r="U197" i="1" s="1"/>
  <c r="O215" i="1"/>
  <c r="O238" i="1"/>
  <c r="P241" i="1"/>
  <c r="Q241" i="1" s="1"/>
  <c r="O217" i="1"/>
  <c r="T198" i="1"/>
  <c r="U198" i="1" s="1"/>
  <c r="R198" i="1"/>
  <c r="S198" i="1" s="1"/>
  <c r="O222" i="1"/>
  <c r="O228" i="1"/>
  <c r="T241" i="1"/>
  <c r="U241" i="1" s="1"/>
  <c r="O202" i="1"/>
  <c r="O242" i="1"/>
  <c r="O245" i="1"/>
  <c r="O248" i="1"/>
  <c r="O251" i="1"/>
  <c r="Q133" i="9" l="1"/>
  <c r="T133" i="9"/>
  <c r="U133" i="9" s="1"/>
  <c r="R133" i="9"/>
  <c r="S133" i="9" s="1"/>
  <c r="P134" i="9"/>
  <c r="R174" i="9"/>
  <c r="Q174" i="9"/>
  <c r="T174" i="9"/>
  <c r="P175" i="9"/>
  <c r="AD62" i="9"/>
  <c r="Q216" i="9"/>
  <c r="T216" i="9"/>
  <c r="U216" i="9" s="1"/>
  <c r="P217" i="9"/>
  <c r="R216" i="9"/>
  <c r="S216" i="9" s="1"/>
  <c r="Q65" i="9"/>
  <c r="T65" i="9"/>
  <c r="R65" i="9"/>
  <c r="P66" i="9"/>
  <c r="S103" i="9"/>
  <c r="AB89" i="9" s="1"/>
  <c r="AA89" i="9"/>
  <c r="Q159" i="9"/>
  <c r="Z145" i="9" s="1"/>
  <c r="P160" i="9"/>
  <c r="R159" i="9"/>
  <c r="S159" i="9" s="1"/>
  <c r="T159" i="9"/>
  <c r="U159" i="9" s="1"/>
  <c r="AC62" i="9"/>
  <c r="Q104" i="9"/>
  <c r="Z90" i="9" s="1"/>
  <c r="R104" i="9"/>
  <c r="T104" i="9"/>
  <c r="P105" i="9"/>
  <c r="Y90" i="9"/>
  <c r="U173" i="9"/>
  <c r="AD172" i="9" s="1"/>
  <c r="AC172" i="9"/>
  <c r="AA172" i="9"/>
  <c r="S173" i="9"/>
  <c r="AB172" i="9" s="1"/>
  <c r="Q243" i="9"/>
  <c r="T243" i="9"/>
  <c r="U243" i="9" s="1"/>
  <c r="R243" i="9"/>
  <c r="S243" i="9" s="1"/>
  <c r="P244" i="9"/>
  <c r="Z172" i="9"/>
  <c r="U202" i="9"/>
  <c r="AD201" i="9" s="1"/>
  <c r="AC201" i="9"/>
  <c r="Q94" i="9"/>
  <c r="P95" i="9"/>
  <c r="T94" i="9"/>
  <c r="R94" i="9"/>
  <c r="AD144" i="9"/>
  <c r="AA5" i="9"/>
  <c r="S6" i="9"/>
  <c r="AB5" i="9" s="1"/>
  <c r="Q186" i="9"/>
  <c r="P187" i="9"/>
  <c r="Y173" i="9" s="1"/>
  <c r="T186" i="9"/>
  <c r="U186" i="9" s="1"/>
  <c r="R186" i="9"/>
  <c r="S186" i="9" s="1"/>
  <c r="T21" i="9"/>
  <c r="U21" i="9" s="1"/>
  <c r="Q21" i="9"/>
  <c r="P22" i="9"/>
  <c r="R21" i="9"/>
  <c r="S21" i="9" s="1"/>
  <c r="S202" i="9"/>
  <c r="AB201" i="9" s="1"/>
  <c r="AA201" i="9"/>
  <c r="Q229" i="9"/>
  <c r="Z228" i="9" s="1"/>
  <c r="Y228" i="9"/>
  <c r="R229" i="9"/>
  <c r="T229" i="9"/>
  <c r="P230" i="9"/>
  <c r="S93" i="9"/>
  <c r="U34" i="9"/>
  <c r="AD33" i="9" s="1"/>
  <c r="AC33" i="9"/>
  <c r="S146" i="9"/>
  <c r="AB145" i="9" s="1"/>
  <c r="AA145" i="9"/>
  <c r="U6" i="9"/>
  <c r="AD5" i="9" s="1"/>
  <c r="AC5" i="9"/>
  <c r="AA117" i="9"/>
  <c r="S118" i="9"/>
  <c r="AB117" i="9" s="1"/>
  <c r="Y202" i="9"/>
  <c r="P204" i="9"/>
  <c r="R203" i="9"/>
  <c r="Q203" i="9"/>
  <c r="T203" i="9"/>
  <c r="U93" i="9"/>
  <c r="S34" i="9"/>
  <c r="AB33" i="9" s="1"/>
  <c r="AA33" i="9"/>
  <c r="U146" i="9"/>
  <c r="AD145" i="9" s="1"/>
  <c r="AC145" i="9"/>
  <c r="Y6" i="9"/>
  <c r="Q7" i="9"/>
  <c r="Z6" i="9" s="1"/>
  <c r="T7" i="9"/>
  <c r="R7" i="9"/>
  <c r="P8" i="9"/>
  <c r="AC117" i="9"/>
  <c r="U118" i="9"/>
  <c r="AD117" i="9" s="1"/>
  <c r="AC171" i="9"/>
  <c r="Z201" i="9"/>
  <c r="S228" i="9"/>
  <c r="AB227" i="9" s="1"/>
  <c r="AA227" i="9"/>
  <c r="Q35" i="9"/>
  <c r="Y34" i="9"/>
  <c r="R35" i="9"/>
  <c r="T35" i="9"/>
  <c r="P36" i="9"/>
  <c r="R147" i="9"/>
  <c r="T147" i="9"/>
  <c r="Y146" i="9"/>
  <c r="Q147" i="9"/>
  <c r="P148" i="9"/>
  <c r="Q119" i="9"/>
  <c r="Z118" i="9" s="1"/>
  <c r="Y118" i="9"/>
  <c r="P120" i="9"/>
  <c r="R119" i="9"/>
  <c r="T119" i="9"/>
  <c r="U228" i="9"/>
  <c r="AD227" i="9" s="1"/>
  <c r="AC227" i="9"/>
  <c r="Q77" i="9"/>
  <c r="P78" i="9"/>
  <c r="T77" i="9"/>
  <c r="U77" i="9" s="1"/>
  <c r="R77" i="9"/>
  <c r="S77" i="9" s="1"/>
  <c r="U64" i="9"/>
  <c r="AA63" i="9"/>
  <c r="S64" i="9"/>
  <c r="Q48" i="9"/>
  <c r="P49" i="9"/>
  <c r="R48" i="9"/>
  <c r="S48" i="9" s="1"/>
  <c r="T48" i="9"/>
  <c r="U48" i="9" s="1"/>
  <c r="Z63" i="9"/>
  <c r="U103" i="9"/>
  <c r="AD89" i="9" s="1"/>
  <c r="AC89" i="9"/>
  <c r="Z34" i="8"/>
  <c r="Q20" i="8"/>
  <c r="Z6" i="8" s="1"/>
  <c r="R20" i="8"/>
  <c r="P21" i="8"/>
  <c r="T20" i="8"/>
  <c r="Y6" i="8"/>
  <c r="Z88" i="8"/>
  <c r="U148" i="8"/>
  <c r="Q244" i="8"/>
  <c r="R244" i="8"/>
  <c r="S244" i="8" s="1"/>
  <c r="P245" i="8"/>
  <c r="T244" i="8"/>
  <c r="U244" i="8" s="1"/>
  <c r="Q103" i="8"/>
  <c r="T103" i="8"/>
  <c r="U103" i="8" s="1"/>
  <c r="P104" i="8"/>
  <c r="R103" i="8"/>
  <c r="S103" i="8" s="1"/>
  <c r="S19" i="8"/>
  <c r="AB5" i="8" s="1"/>
  <c r="AA5" i="8"/>
  <c r="Q9" i="8"/>
  <c r="T9" i="8"/>
  <c r="P10" i="8"/>
  <c r="R9" i="8"/>
  <c r="Q79" i="8"/>
  <c r="P80" i="8"/>
  <c r="T79" i="8"/>
  <c r="U79" i="8" s="1"/>
  <c r="R79" i="8"/>
  <c r="S79" i="8" s="1"/>
  <c r="S8" i="8"/>
  <c r="Q149" i="8"/>
  <c r="T149" i="8"/>
  <c r="P150" i="8"/>
  <c r="R149" i="8"/>
  <c r="U8" i="8"/>
  <c r="S187" i="8"/>
  <c r="AB173" i="8" s="1"/>
  <c r="AA173" i="8"/>
  <c r="AC33" i="8"/>
  <c r="S203" i="8"/>
  <c r="Q177" i="8"/>
  <c r="T177" i="8"/>
  <c r="R177" i="8"/>
  <c r="P178" i="8"/>
  <c r="U187" i="8"/>
  <c r="AD173" i="8" s="1"/>
  <c r="AC173" i="8"/>
  <c r="S214" i="8"/>
  <c r="AB200" i="8" s="1"/>
  <c r="AA200" i="8"/>
  <c r="Q204" i="8"/>
  <c r="P205" i="8"/>
  <c r="R204" i="8"/>
  <c r="T204" i="8"/>
  <c r="U176" i="8"/>
  <c r="P189" i="8"/>
  <c r="Q188" i="8"/>
  <c r="Z174" i="8" s="1"/>
  <c r="T188" i="8"/>
  <c r="R188" i="8"/>
  <c r="Y174" i="8"/>
  <c r="S158" i="8"/>
  <c r="AB144" i="8" s="1"/>
  <c r="AA144" i="8"/>
  <c r="S64" i="8"/>
  <c r="AB63" i="8" s="1"/>
  <c r="AA63" i="8"/>
  <c r="U214" i="8"/>
  <c r="AD200" i="8" s="1"/>
  <c r="AC200" i="8"/>
  <c r="S228" i="8"/>
  <c r="AB227" i="8" s="1"/>
  <c r="AA227" i="8"/>
  <c r="U203" i="8"/>
  <c r="S176" i="8"/>
  <c r="U64" i="8"/>
  <c r="AD63" i="8" s="1"/>
  <c r="AC63" i="8"/>
  <c r="T215" i="8"/>
  <c r="Q215" i="8"/>
  <c r="Z201" i="8" s="1"/>
  <c r="R215" i="8"/>
  <c r="P216" i="8"/>
  <c r="Y201" i="8"/>
  <c r="U228" i="8"/>
  <c r="AD227" i="8" s="1"/>
  <c r="AC227" i="8"/>
  <c r="U158" i="8"/>
  <c r="AD144" i="8" s="1"/>
  <c r="AC144" i="8"/>
  <c r="Q36" i="8"/>
  <c r="T36" i="8"/>
  <c r="R36" i="8"/>
  <c r="P37" i="8"/>
  <c r="Y64" i="8"/>
  <c r="Q65" i="8"/>
  <c r="Z64" i="8" s="1"/>
  <c r="P66" i="8"/>
  <c r="R65" i="8"/>
  <c r="T65" i="8"/>
  <c r="Q229" i="8"/>
  <c r="Z228" i="8" s="1"/>
  <c r="Y228" i="8"/>
  <c r="T229" i="8"/>
  <c r="P230" i="8"/>
  <c r="R229" i="8"/>
  <c r="Y89" i="8"/>
  <c r="Q90" i="8"/>
  <c r="Z89" i="8" s="1"/>
  <c r="P91" i="8"/>
  <c r="R90" i="8"/>
  <c r="T90" i="8"/>
  <c r="Q159" i="8"/>
  <c r="Z145" i="8" s="1"/>
  <c r="P160" i="8"/>
  <c r="T159" i="8"/>
  <c r="R159" i="8"/>
  <c r="Y145" i="8"/>
  <c r="Y117" i="8"/>
  <c r="Q118" i="8"/>
  <c r="Z117" i="8" s="1"/>
  <c r="P119" i="8"/>
  <c r="T118" i="8"/>
  <c r="R118" i="8"/>
  <c r="S35" i="8"/>
  <c r="AB34" i="8" s="1"/>
  <c r="AA34" i="8"/>
  <c r="S89" i="8"/>
  <c r="AB88" i="8" s="1"/>
  <c r="AA88" i="8"/>
  <c r="S117" i="8"/>
  <c r="AB116" i="8" s="1"/>
  <c r="AA116" i="8"/>
  <c r="Q132" i="8"/>
  <c r="T132" i="8"/>
  <c r="U132" i="8" s="1"/>
  <c r="P133" i="8"/>
  <c r="R132" i="8"/>
  <c r="S132" i="8" s="1"/>
  <c r="AC34" i="8"/>
  <c r="U35" i="8"/>
  <c r="AD34" i="8" s="1"/>
  <c r="U19" i="8"/>
  <c r="AD5" i="8" s="1"/>
  <c r="AC5" i="8"/>
  <c r="AC88" i="8"/>
  <c r="U89" i="8"/>
  <c r="AD88" i="8" s="1"/>
  <c r="Q48" i="8"/>
  <c r="P49" i="8"/>
  <c r="Y35" i="8" s="1"/>
  <c r="T48" i="8"/>
  <c r="U48" i="8" s="1"/>
  <c r="R48" i="8"/>
  <c r="S48" i="8" s="1"/>
  <c r="S148" i="8"/>
  <c r="AC116" i="8"/>
  <c r="U117" i="8"/>
  <c r="AD116" i="8" s="1"/>
  <c r="Q145" i="7"/>
  <c r="Z144" i="7" s="1"/>
  <c r="Y144" i="7"/>
  <c r="P146" i="7"/>
  <c r="R145" i="7"/>
  <c r="T145" i="7"/>
  <c r="U89" i="7"/>
  <c r="AD88" i="7" s="1"/>
  <c r="AC88" i="7"/>
  <c r="Q228" i="7"/>
  <c r="Y227" i="7"/>
  <c r="P229" i="7"/>
  <c r="R228" i="7"/>
  <c r="T228" i="7"/>
  <c r="Q159" i="7"/>
  <c r="P160" i="7"/>
  <c r="T159" i="7"/>
  <c r="U159" i="7" s="1"/>
  <c r="R159" i="7"/>
  <c r="S159" i="7" s="1"/>
  <c r="Q103" i="7"/>
  <c r="P104" i="7"/>
  <c r="T103" i="7"/>
  <c r="U103" i="7" s="1"/>
  <c r="R103" i="7"/>
  <c r="S103" i="7" s="1"/>
  <c r="AC170" i="7"/>
  <c r="U171" i="7"/>
  <c r="AD170" i="7" s="1"/>
  <c r="Z88" i="7"/>
  <c r="Q241" i="7"/>
  <c r="T241" i="7"/>
  <c r="U241" i="7" s="1"/>
  <c r="R241" i="7"/>
  <c r="S241" i="7" s="1"/>
  <c r="P242" i="7"/>
  <c r="S227" i="7"/>
  <c r="AB226" i="7" s="1"/>
  <c r="AA226" i="7"/>
  <c r="Y171" i="7"/>
  <c r="Q172" i="7"/>
  <c r="T172" i="7"/>
  <c r="P173" i="7"/>
  <c r="R172" i="7"/>
  <c r="U144" i="7"/>
  <c r="AD143" i="7" s="1"/>
  <c r="AC143" i="7"/>
  <c r="U227" i="7"/>
  <c r="AD226" i="7" s="1"/>
  <c r="AC226" i="7"/>
  <c r="S171" i="7"/>
  <c r="AB170" i="7" s="1"/>
  <c r="AA170" i="7"/>
  <c r="Q77" i="7"/>
  <c r="R77" i="7"/>
  <c r="S77" i="7" s="1"/>
  <c r="P78" i="7"/>
  <c r="T77" i="7"/>
  <c r="U77" i="7" s="1"/>
  <c r="Q214" i="7"/>
  <c r="P215" i="7"/>
  <c r="T214" i="7"/>
  <c r="U214" i="7" s="1"/>
  <c r="R214" i="7"/>
  <c r="S214" i="7" s="1"/>
  <c r="S117" i="7"/>
  <c r="AB116" i="7" s="1"/>
  <c r="AA116" i="7"/>
  <c r="S18" i="7"/>
  <c r="AB4" i="7" s="1"/>
  <c r="AA4" i="7"/>
  <c r="Q118" i="7"/>
  <c r="Z117" i="7" s="1"/>
  <c r="Y117" i="7"/>
  <c r="R118" i="7"/>
  <c r="P119" i="7"/>
  <c r="T118" i="7"/>
  <c r="U18" i="7"/>
  <c r="AD4" i="7" s="1"/>
  <c r="AC4" i="7"/>
  <c r="P50" i="7"/>
  <c r="Q49" i="7"/>
  <c r="R49" i="7"/>
  <c r="S49" i="7" s="1"/>
  <c r="T49" i="7"/>
  <c r="U49" i="7" s="1"/>
  <c r="Q201" i="7"/>
  <c r="Y200" i="7"/>
  <c r="P202" i="7"/>
  <c r="R201" i="7"/>
  <c r="T201" i="7"/>
  <c r="Q8" i="7"/>
  <c r="R8" i="7"/>
  <c r="P9" i="7"/>
  <c r="T8" i="7"/>
  <c r="U117" i="7"/>
  <c r="AD116" i="7" s="1"/>
  <c r="AC116" i="7"/>
  <c r="U61" i="7"/>
  <c r="AD60" i="7" s="1"/>
  <c r="AC60" i="7"/>
  <c r="Q19" i="7"/>
  <c r="Z5" i="7" s="1"/>
  <c r="P20" i="7"/>
  <c r="T19" i="7"/>
  <c r="R19" i="7"/>
  <c r="Y5" i="7"/>
  <c r="S200" i="7"/>
  <c r="AB199" i="7" s="1"/>
  <c r="AA199" i="7"/>
  <c r="S7" i="7"/>
  <c r="S61" i="7"/>
  <c r="AB60" i="7" s="1"/>
  <c r="AA60" i="7"/>
  <c r="AA33" i="7"/>
  <c r="S34" i="7"/>
  <c r="AB33" i="7" s="1"/>
  <c r="AC199" i="7"/>
  <c r="U200" i="7"/>
  <c r="AD199" i="7" s="1"/>
  <c r="U7" i="7"/>
  <c r="Y61" i="7"/>
  <c r="Q62" i="7"/>
  <c r="Z61" i="7" s="1"/>
  <c r="P63" i="7"/>
  <c r="T62" i="7"/>
  <c r="R62" i="7"/>
  <c r="U34" i="7"/>
  <c r="AD33" i="7" s="1"/>
  <c r="AC33" i="7"/>
  <c r="Q185" i="7"/>
  <c r="T185" i="7"/>
  <c r="U185" i="7" s="1"/>
  <c r="P186" i="7"/>
  <c r="R185" i="7"/>
  <c r="S185" i="7" s="1"/>
  <c r="Q35" i="7"/>
  <c r="Z34" i="7" s="1"/>
  <c r="Y34" i="7"/>
  <c r="P36" i="7"/>
  <c r="T35" i="7"/>
  <c r="R35" i="7"/>
  <c r="Z199" i="7"/>
  <c r="Y89" i="7"/>
  <c r="Q90" i="7"/>
  <c r="R90" i="7"/>
  <c r="P91" i="7"/>
  <c r="T90" i="7"/>
  <c r="Q132" i="7"/>
  <c r="R132" i="7"/>
  <c r="S132" i="7" s="1"/>
  <c r="P133" i="7"/>
  <c r="T132" i="7"/>
  <c r="U132" i="7" s="1"/>
  <c r="AA143" i="7"/>
  <c r="S144" i="7"/>
  <c r="AB143" i="7" s="1"/>
  <c r="S89" i="7"/>
  <c r="AB88" i="7" s="1"/>
  <c r="AA88" i="7"/>
  <c r="U201" i="6"/>
  <c r="AD200" i="6" s="1"/>
  <c r="AC200" i="6"/>
  <c r="AA145" i="6"/>
  <c r="S146" i="6"/>
  <c r="AB145" i="6" s="1"/>
  <c r="Q130" i="6"/>
  <c r="T130" i="6"/>
  <c r="U130" i="6" s="1"/>
  <c r="P131" i="6"/>
  <c r="R130" i="6"/>
  <c r="S130" i="6" s="1"/>
  <c r="Q244" i="6"/>
  <c r="P245" i="6"/>
  <c r="T244" i="6"/>
  <c r="U244" i="6" s="1"/>
  <c r="R244" i="6"/>
  <c r="S244" i="6" s="1"/>
  <c r="Y116" i="6"/>
  <c r="S228" i="6"/>
  <c r="AB227" i="6" s="1"/>
  <c r="AA227" i="6"/>
  <c r="Z116" i="6"/>
  <c r="S91" i="6"/>
  <c r="Q7" i="6"/>
  <c r="Y6" i="6"/>
  <c r="P8" i="6"/>
  <c r="R7" i="6"/>
  <c r="T7" i="6"/>
  <c r="Q19" i="6"/>
  <c r="T19" i="6"/>
  <c r="U19" i="6" s="1"/>
  <c r="R19" i="6"/>
  <c r="S19" i="6" s="1"/>
  <c r="P20" i="6"/>
  <c r="Q92" i="6"/>
  <c r="P93" i="6"/>
  <c r="T92" i="6"/>
  <c r="R92" i="6"/>
  <c r="AA115" i="6"/>
  <c r="AA5" i="6"/>
  <c r="S6" i="6"/>
  <c r="AB5" i="6" s="1"/>
  <c r="U102" i="6"/>
  <c r="AD88" i="6" s="1"/>
  <c r="AC88" i="6"/>
  <c r="U228" i="6"/>
  <c r="AD227" i="6" s="1"/>
  <c r="AC227" i="6"/>
  <c r="U91" i="6"/>
  <c r="U171" i="6"/>
  <c r="AD170" i="6" s="1"/>
  <c r="AC170" i="6"/>
  <c r="AB115" i="6"/>
  <c r="U6" i="6"/>
  <c r="AD5" i="6" s="1"/>
  <c r="AC5" i="6"/>
  <c r="S102" i="6"/>
  <c r="AB88" i="6" s="1"/>
  <c r="AA88" i="6"/>
  <c r="Q172" i="6"/>
  <c r="Z171" i="6" s="1"/>
  <c r="Y171" i="6"/>
  <c r="P173" i="6"/>
  <c r="R172" i="6"/>
  <c r="T172" i="6"/>
  <c r="Q62" i="6"/>
  <c r="Z61" i="6" s="1"/>
  <c r="Y61" i="6"/>
  <c r="T62" i="6"/>
  <c r="R62" i="6"/>
  <c r="P63" i="6"/>
  <c r="Q160" i="6"/>
  <c r="P161" i="6"/>
  <c r="R160" i="6"/>
  <c r="S160" i="6" s="1"/>
  <c r="T160" i="6"/>
  <c r="U160" i="6" s="1"/>
  <c r="Q103" i="6"/>
  <c r="Z89" i="6" s="1"/>
  <c r="P104" i="6"/>
  <c r="T103" i="6"/>
  <c r="R103" i="6"/>
  <c r="Y89" i="6"/>
  <c r="Q215" i="6"/>
  <c r="T215" i="6"/>
  <c r="U215" i="6" s="1"/>
  <c r="R215" i="6"/>
  <c r="S215" i="6" s="1"/>
  <c r="P216" i="6"/>
  <c r="Q48" i="6"/>
  <c r="R48" i="6"/>
  <c r="S48" i="6" s="1"/>
  <c r="P49" i="6"/>
  <c r="T48" i="6"/>
  <c r="U48" i="6" s="1"/>
  <c r="AA170" i="6"/>
  <c r="S171" i="6"/>
  <c r="AB170" i="6" s="1"/>
  <c r="AC60" i="6"/>
  <c r="U61" i="6"/>
  <c r="AD60" i="6" s="1"/>
  <c r="Z5" i="6"/>
  <c r="P187" i="6"/>
  <c r="Q186" i="6"/>
  <c r="T186" i="6"/>
  <c r="U186" i="6" s="1"/>
  <c r="R186" i="6"/>
  <c r="S186" i="6" s="1"/>
  <c r="Q35" i="6"/>
  <c r="Z34" i="6" s="1"/>
  <c r="Y34" i="6"/>
  <c r="P36" i="6"/>
  <c r="R35" i="6"/>
  <c r="T35" i="6"/>
  <c r="AA60" i="6"/>
  <c r="S61" i="6"/>
  <c r="AB60" i="6" s="1"/>
  <c r="U146" i="6"/>
  <c r="AD145" i="6" s="1"/>
  <c r="AC145" i="6"/>
  <c r="Q118" i="6"/>
  <c r="P119" i="6"/>
  <c r="T118" i="6"/>
  <c r="R118" i="6"/>
  <c r="Q202" i="6"/>
  <c r="Y201" i="6"/>
  <c r="P203" i="6"/>
  <c r="T202" i="6"/>
  <c r="R202" i="6"/>
  <c r="Q77" i="6"/>
  <c r="R77" i="6"/>
  <c r="S77" i="6" s="1"/>
  <c r="T77" i="6"/>
  <c r="U77" i="6" s="1"/>
  <c r="P78" i="6"/>
  <c r="S34" i="6"/>
  <c r="AB33" i="6" s="1"/>
  <c r="AA33" i="6"/>
  <c r="Y146" i="6"/>
  <c r="T147" i="6"/>
  <c r="Q147" i="6"/>
  <c r="R147" i="6"/>
  <c r="P148" i="6"/>
  <c r="AC116" i="6"/>
  <c r="U117" i="6"/>
  <c r="AD116" i="6" s="1"/>
  <c r="AC115" i="6"/>
  <c r="S201" i="6"/>
  <c r="AB200" i="6" s="1"/>
  <c r="AA200" i="6"/>
  <c r="U34" i="6"/>
  <c r="AD33" i="6" s="1"/>
  <c r="AC33" i="6"/>
  <c r="Z145" i="6"/>
  <c r="Y228" i="6"/>
  <c r="Q229" i="6"/>
  <c r="Z228" i="6" s="1"/>
  <c r="R229" i="6"/>
  <c r="P230" i="6"/>
  <c r="T229" i="6"/>
  <c r="AB4" i="6"/>
  <c r="AA116" i="6"/>
  <c r="S117" i="6"/>
  <c r="AB116" i="6" s="1"/>
  <c r="AD115" i="6"/>
  <c r="U75" i="5"/>
  <c r="AD61" i="5" s="1"/>
  <c r="AC61" i="5"/>
  <c r="S117" i="5"/>
  <c r="AB116" i="5" s="1"/>
  <c r="AA116" i="5"/>
  <c r="Q106" i="5"/>
  <c r="T106" i="5"/>
  <c r="U106" i="5" s="1"/>
  <c r="P107" i="5"/>
  <c r="R106" i="5"/>
  <c r="S106" i="5" s="1"/>
  <c r="Q202" i="5"/>
  <c r="Y201" i="5"/>
  <c r="R202" i="5"/>
  <c r="T202" i="5"/>
  <c r="P203" i="5"/>
  <c r="Q76" i="5"/>
  <c r="Z62" i="5" s="1"/>
  <c r="T76" i="5"/>
  <c r="R76" i="5"/>
  <c r="P77" i="5"/>
  <c r="Y62" i="5"/>
  <c r="AC116" i="5"/>
  <c r="U117" i="5"/>
  <c r="AD116" i="5" s="1"/>
  <c r="Q7" i="5"/>
  <c r="Z6" i="5" s="1"/>
  <c r="Y6" i="5"/>
  <c r="P8" i="5"/>
  <c r="T7" i="5"/>
  <c r="R7" i="5"/>
  <c r="AA200" i="5"/>
  <c r="S201" i="5"/>
  <c r="AB200" i="5" s="1"/>
  <c r="Y117" i="5"/>
  <c r="T118" i="5"/>
  <c r="Q118" i="5"/>
  <c r="Z117" i="5" s="1"/>
  <c r="P119" i="5"/>
  <c r="R118" i="5"/>
  <c r="Q132" i="5"/>
  <c r="P133" i="5"/>
  <c r="T132" i="5"/>
  <c r="U132" i="5" s="1"/>
  <c r="R132" i="5"/>
  <c r="S132" i="5" s="1"/>
  <c r="U201" i="5"/>
  <c r="AD200" i="5" s="1"/>
  <c r="AC200" i="5"/>
  <c r="Q20" i="5"/>
  <c r="P21" i="5"/>
  <c r="T20" i="5"/>
  <c r="U20" i="5" s="1"/>
  <c r="R20" i="5"/>
  <c r="S20" i="5" s="1"/>
  <c r="Q188" i="5"/>
  <c r="P189" i="5"/>
  <c r="R188" i="5"/>
  <c r="S188" i="5" s="1"/>
  <c r="T188" i="5"/>
  <c r="U188" i="5" s="1"/>
  <c r="S64" i="5"/>
  <c r="S75" i="5"/>
  <c r="AB61" i="5" s="1"/>
  <c r="AA61" i="5"/>
  <c r="U64" i="5"/>
  <c r="AA90" i="5"/>
  <c r="S91" i="5"/>
  <c r="AB90" i="5" s="1"/>
  <c r="Z200" i="5"/>
  <c r="Q65" i="5"/>
  <c r="R65" i="5"/>
  <c r="T65" i="5"/>
  <c r="P66" i="5"/>
  <c r="AC145" i="5"/>
  <c r="U146" i="5"/>
  <c r="AD145" i="5" s="1"/>
  <c r="U91" i="5"/>
  <c r="AD90" i="5" s="1"/>
  <c r="AC90" i="5"/>
  <c r="S173" i="5"/>
  <c r="AB172" i="5" s="1"/>
  <c r="AA172" i="5"/>
  <c r="Q147" i="5"/>
  <c r="Z146" i="5" s="1"/>
  <c r="Y146" i="5"/>
  <c r="P148" i="5"/>
  <c r="R147" i="5"/>
  <c r="T147" i="5"/>
  <c r="Y91" i="5"/>
  <c r="Q92" i="5"/>
  <c r="Z91" i="5" s="1"/>
  <c r="R92" i="5"/>
  <c r="P93" i="5"/>
  <c r="T92" i="5"/>
  <c r="Q243" i="5"/>
  <c r="T243" i="5"/>
  <c r="U243" i="5" s="1"/>
  <c r="R243" i="5"/>
  <c r="S243" i="5" s="1"/>
  <c r="P244" i="5"/>
  <c r="U173" i="5"/>
  <c r="AD172" i="5" s="1"/>
  <c r="AC172" i="5"/>
  <c r="S228" i="5"/>
  <c r="AB227" i="5" s="1"/>
  <c r="AA227" i="5"/>
  <c r="S35" i="5"/>
  <c r="AB34" i="5" s="1"/>
  <c r="AA34" i="5"/>
  <c r="S146" i="5"/>
  <c r="AB145" i="5" s="1"/>
  <c r="AA145" i="5"/>
  <c r="Q174" i="5"/>
  <c r="Z173" i="5" s="1"/>
  <c r="Y173" i="5"/>
  <c r="T174" i="5"/>
  <c r="R174" i="5"/>
  <c r="P175" i="5"/>
  <c r="U228" i="5"/>
  <c r="AD227" i="5" s="1"/>
  <c r="AC227" i="5"/>
  <c r="U35" i="5"/>
  <c r="AD34" i="5" s="1"/>
  <c r="AC34" i="5"/>
  <c r="Q229" i="5"/>
  <c r="Z228" i="5" s="1"/>
  <c r="Y228" i="5"/>
  <c r="P230" i="5"/>
  <c r="T229" i="5"/>
  <c r="R229" i="5"/>
  <c r="Q161" i="5"/>
  <c r="P162" i="5"/>
  <c r="T161" i="5"/>
  <c r="U161" i="5" s="1"/>
  <c r="R161" i="5"/>
  <c r="S161" i="5" s="1"/>
  <c r="Y35" i="5"/>
  <c r="Q36" i="5"/>
  <c r="Z35" i="5" s="1"/>
  <c r="T36" i="5"/>
  <c r="R36" i="5"/>
  <c r="P37" i="5"/>
  <c r="AC5" i="5"/>
  <c r="U6" i="5"/>
  <c r="AD5" i="5" s="1"/>
  <c r="Q215" i="5"/>
  <c r="T215" i="5"/>
  <c r="U215" i="5" s="1"/>
  <c r="R215" i="5"/>
  <c r="S215" i="5" s="1"/>
  <c r="P216" i="5"/>
  <c r="Q49" i="5"/>
  <c r="T49" i="5"/>
  <c r="U49" i="5" s="1"/>
  <c r="P50" i="5"/>
  <c r="R49" i="5"/>
  <c r="S49" i="5" s="1"/>
  <c r="AA5" i="5"/>
  <c r="S6" i="5"/>
  <c r="AB5" i="5" s="1"/>
  <c r="U117" i="4"/>
  <c r="AD116" i="4" s="1"/>
  <c r="AC116" i="4"/>
  <c r="R48" i="4"/>
  <c r="S48" i="4" s="1"/>
  <c r="Q48" i="4"/>
  <c r="P49" i="4"/>
  <c r="T48" i="4"/>
  <c r="U48" i="4" s="1"/>
  <c r="U62" i="4"/>
  <c r="AD61" i="4" s="1"/>
  <c r="AC61" i="4"/>
  <c r="Q202" i="4"/>
  <c r="Z201" i="4" s="1"/>
  <c r="Y201" i="4"/>
  <c r="R202" i="4"/>
  <c r="P203" i="4"/>
  <c r="T202" i="4"/>
  <c r="S117" i="4"/>
  <c r="AB116" i="4" s="1"/>
  <c r="AA116" i="4"/>
  <c r="Q230" i="4"/>
  <c r="Y229" i="4"/>
  <c r="R230" i="4"/>
  <c r="P231" i="4"/>
  <c r="T230" i="4"/>
  <c r="Q63" i="4"/>
  <c r="Y62" i="4"/>
  <c r="P64" i="4"/>
  <c r="T63" i="4"/>
  <c r="R63" i="4"/>
  <c r="Q243" i="4"/>
  <c r="P244" i="4"/>
  <c r="T243" i="4"/>
  <c r="U243" i="4" s="1"/>
  <c r="R243" i="4"/>
  <c r="S243" i="4" s="1"/>
  <c r="Y117" i="4"/>
  <c r="Q118" i="4"/>
  <c r="P119" i="4"/>
  <c r="T118" i="4"/>
  <c r="R118" i="4"/>
  <c r="AA228" i="4"/>
  <c r="S229" i="4"/>
  <c r="AB228" i="4" s="1"/>
  <c r="Q104" i="4"/>
  <c r="P105" i="4"/>
  <c r="T104" i="4"/>
  <c r="U104" i="4" s="1"/>
  <c r="R104" i="4"/>
  <c r="S104" i="4" s="1"/>
  <c r="S34" i="4"/>
  <c r="AB33" i="4" s="1"/>
  <c r="AA33" i="4"/>
  <c r="S62" i="4"/>
  <c r="AB61" i="4" s="1"/>
  <c r="AA61" i="4"/>
  <c r="U6" i="4"/>
  <c r="AD5" i="4" s="1"/>
  <c r="Q218" i="4"/>
  <c r="P219" i="4"/>
  <c r="T218" i="4"/>
  <c r="U218" i="4" s="1"/>
  <c r="R218" i="4"/>
  <c r="S218" i="4" s="1"/>
  <c r="U229" i="4"/>
  <c r="AD228" i="4" s="1"/>
  <c r="AC228" i="4"/>
  <c r="Q35" i="4"/>
  <c r="Z34" i="4" s="1"/>
  <c r="Y34" i="4"/>
  <c r="P36" i="4"/>
  <c r="T35" i="4"/>
  <c r="R35" i="4"/>
  <c r="Z61" i="4"/>
  <c r="S6" i="4"/>
  <c r="AB5" i="4" s="1"/>
  <c r="AA5" i="4"/>
  <c r="Z116" i="4"/>
  <c r="AC33" i="4"/>
  <c r="U34" i="4"/>
  <c r="AD33" i="4" s="1"/>
  <c r="Q186" i="4"/>
  <c r="P187" i="4"/>
  <c r="T186" i="4"/>
  <c r="U186" i="4" s="1"/>
  <c r="R186" i="4"/>
  <c r="S186" i="4" s="1"/>
  <c r="Q7" i="4"/>
  <c r="Y6" i="4"/>
  <c r="T7" i="4"/>
  <c r="R7" i="4"/>
  <c r="P8" i="4"/>
  <c r="R160" i="4"/>
  <c r="S160" i="4" s="1"/>
  <c r="Q160" i="4"/>
  <c r="T160" i="4"/>
  <c r="U160" i="4" s="1"/>
  <c r="P161" i="4"/>
  <c r="AC88" i="4"/>
  <c r="U89" i="4"/>
  <c r="AD88" i="4" s="1"/>
  <c r="S171" i="4"/>
  <c r="AB170" i="4" s="1"/>
  <c r="AA170" i="4"/>
  <c r="Z33" i="4"/>
  <c r="AA88" i="4"/>
  <c r="S89" i="4"/>
  <c r="AB88" i="4" s="1"/>
  <c r="U171" i="4"/>
  <c r="AD170" i="4" s="1"/>
  <c r="AC170" i="4"/>
  <c r="AA145" i="4"/>
  <c r="S146" i="4"/>
  <c r="AB145" i="4" s="1"/>
  <c r="Q76" i="4"/>
  <c r="T76" i="4"/>
  <c r="U76" i="4" s="1"/>
  <c r="R76" i="4"/>
  <c r="S76" i="4" s="1"/>
  <c r="P77" i="4"/>
  <c r="Q90" i="4"/>
  <c r="Z89" i="4" s="1"/>
  <c r="Y89" i="4"/>
  <c r="P91" i="4"/>
  <c r="T90" i="4"/>
  <c r="R90" i="4"/>
  <c r="P173" i="4"/>
  <c r="Y171" i="4"/>
  <c r="Q172" i="4"/>
  <c r="Z171" i="4" s="1"/>
  <c r="R172" i="4"/>
  <c r="T172" i="4"/>
  <c r="AC145" i="4"/>
  <c r="U146" i="4"/>
  <c r="AD145" i="4" s="1"/>
  <c r="AB4" i="4"/>
  <c r="Z145" i="4"/>
  <c r="AC200" i="4"/>
  <c r="U201" i="4"/>
  <c r="AD200" i="4" s="1"/>
  <c r="S201" i="4"/>
  <c r="AB200" i="4" s="1"/>
  <c r="AA200" i="4"/>
  <c r="Q19" i="4"/>
  <c r="Z5" i="4" s="1"/>
  <c r="T19" i="4"/>
  <c r="U19" i="4" s="1"/>
  <c r="R19" i="4"/>
  <c r="S19" i="4" s="1"/>
  <c r="P20" i="4"/>
  <c r="R131" i="4"/>
  <c r="S131" i="4" s="1"/>
  <c r="Q131" i="4"/>
  <c r="P132" i="4"/>
  <c r="T131" i="4"/>
  <c r="U131" i="4" s="1"/>
  <c r="Q147" i="4"/>
  <c r="Z146" i="4" s="1"/>
  <c r="Y146" i="4"/>
  <c r="T147" i="4"/>
  <c r="R147" i="4"/>
  <c r="P148" i="4"/>
  <c r="AA5" i="3"/>
  <c r="S6" i="3"/>
  <c r="AB5" i="3" s="1"/>
  <c r="Y174" i="3"/>
  <c r="T175" i="3"/>
  <c r="Q175" i="3"/>
  <c r="P176" i="3"/>
  <c r="R175" i="3"/>
  <c r="S92" i="3"/>
  <c r="S103" i="3"/>
  <c r="AB89" i="3" s="1"/>
  <c r="AA89" i="3"/>
  <c r="Q48" i="3"/>
  <c r="Z34" i="3" s="1"/>
  <c r="P49" i="3"/>
  <c r="T48" i="3"/>
  <c r="R48" i="3"/>
  <c r="Y34" i="3"/>
  <c r="Q7" i="3"/>
  <c r="Z6" i="3" s="1"/>
  <c r="Y6" i="3"/>
  <c r="P8" i="3"/>
  <c r="T7" i="3"/>
  <c r="R7" i="3"/>
  <c r="Q242" i="3"/>
  <c r="Z228" i="3" s="1"/>
  <c r="T242" i="3"/>
  <c r="R242" i="3"/>
  <c r="P243" i="3"/>
  <c r="Y228" i="3"/>
  <c r="Q93" i="3"/>
  <c r="T93" i="3"/>
  <c r="R93" i="3"/>
  <c r="P94" i="3"/>
  <c r="U103" i="3"/>
  <c r="AD89" i="3" s="1"/>
  <c r="AC89" i="3"/>
  <c r="Q204" i="3"/>
  <c r="P205" i="3"/>
  <c r="T204" i="3"/>
  <c r="R204" i="3"/>
  <c r="AA145" i="3"/>
  <c r="S146" i="3"/>
  <c r="AB145" i="3" s="1"/>
  <c r="U92" i="3"/>
  <c r="Q24" i="3"/>
  <c r="T24" i="3"/>
  <c r="U24" i="3" s="1"/>
  <c r="R24" i="3"/>
  <c r="S24" i="3" s="1"/>
  <c r="P25" i="3"/>
  <c r="U203" i="3"/>
  <c r="U146" i="3"/>
  <c r="AD145" i="3" s="1"/>
  <c r="AC145" i="3"/>
  <c r="S203" i="3"/>
  <c r="Q147" i="3"/>
  <c r="Z146" i="3" s="1"/>
  <c r="Y146" i="3"/>
  <c r="R147" i="3"/>
  <c r="P148" i="3"/>
  <c r="T147" i="3"/>
  <c r="Q134" i="3"/>
  <c r="T134" i="3"/>
  <c r="U134" i="3" s="1"/>
  <c r="P135" i="3"/>
  <c r="R134" i="3"/>
  <c r="S134" i="3" s="1"/>
  <c r="S47" i="3"/>
  <c r="AB33" i="3" s="1"/>
  <c r="AA33" i="3"/>
  <c r="Q187" i="3"/>
  <c r="Z173" i="3" s="1"/>
  <c r="T187" i="3"/>
  <c r="U187" i="3" s="1"/>
  <c r="R187" i="3"/>
  <c r="S187" i="3" s="1"/>
  <c r="P188" i="3"/>
  <c r="Y62" i="3"/>
  <c r="Q63" i="3"/>
  <c r="Z62" i="3" s="1"/>
  <c r="R63" i="3"/>
  <c r="P64" i="3"/>
  <c r="T63" i="3"/>
  <c r="AB172" i="3"/>
  <c r="AA61" i="3"/>
  <c r="S62" i="3"/>
  <c r="AB61" i="3" s="1"/>
  <c r="AA172" i="3"/>
  <c r="S37" i="3"/>
  <c r="Q120" i="3"/>
  <c r="Z119" i="3" s="1"/>
  <c r="Y119" i="3"/>
  <c r="P121" i="3"/>
  <c r="R120" i="3"/>
  <c r="T120" i="3"/>
  <c r="T104" i="3"/>
  <c r="R104" i="3"/>
  <c r="Q104" i="3"/>
  <c r="Z90" i="3" s="1"/>
  <c r="P105" i="3"/>
  <c r="Y90" i="3"/>
  <c r="S231" i="3"/>
  <c r="AD172" i="3"/>
  <c r="U62" i="3"/>
  <c r="AD61" i="3" s="1"/>
  <c r="AC61" i="3"/>
  <c r="U37" i="3"/>
  <c r="Q161" i="3"/>
  <c r="P162" i="3"/>
  <c r="T161" i="3"/>
  <c r="U161" i="3" s="1"/>
  <c r="R161" i="3"/>
  <c r="S161" i="3" s="1"/>
  <c r="S119" i="3"/>
  <c r="AB118" i="3" s="1"/>
  <c r="AA118" i="3"/>
  <c r="U174" i="3"/>
  <c r="AC173" i="3"/>
  <c r="Q215" i="3"/>
  <c r="Z201" i="3" s="1"/>
  <c r="T215" i="3"/>
  <c r="R215" i="3"/>
  <c r="P216" i="3"/>
  <c r="Y201" i="3"/>
  <c r="Q232" i="3"/>
  <c r="T232" i="3"/>
  <c r="R232" i="3"/>
  <c r="P233" i="3"/>
  <c r="Q38" i="3"/>
  <c r="P39" i="3"/>
  <c r="R38" i="3"/>
  <c r="T38" i="3"/>
  <c r="AC118" i="3"/>
  <c r="U119" i="3"/>
  <c r="AD118" i="3" s="1"/>
  <c r="S214" i="3"/>
  <c r="AB200" i="3" s="1"/>
  <c r="AA200" i="3"/>
  <c r="U231" i="3"/>
  <c r="Q77" i="3"/>
  <c r="P78" i="3"/>
  <c r="R77" i="3"/>
  <c r="S77" i="3" s="1"/>
  <c r="T77" i="3"/>
  <c r="U77" i="3" s="1"/>
  <c r="S241" i="3"/>
  <c r="AB227" i="3" s="1"/>
  <c r="AA227" i="3"/>
  <c r="U214" i="3"/>
  <c r="AD200" i="3" s="1"/>
  <c r="AC200" i="3"/>
  <c r="S174" i="3"/>
  <c r="AB173" i="3" s="1"/>
  <c r="AA173" i="3"/>
  <c r="U47" i="3"/>
  <c r="AD33" i="3" s="1"/>
  <c r="AC33" i="3"/>
  <c r="U241" i="3"/>
  <c r="AD227" i="3" s="1"/>
  <c r="AC227" i="3"/>
  <c r="U6" i="3"/>
  <c r="AD5" i="3" s="1"/>
  <c r="AC5" i="3"/>
  <c r="U89" i="2"/>
  <c r="U18" i="2"/>
  <c r="AD4" i="2" s="1"/>
  <c r="AC4" i="2"/>
  <c r="Q147" i="2"/>
  <c r="Y146" i="2"/>
  <c r="P148" i="2"/>
  <c r="T147" i="2"/>
  <c r="R147" i="2"/>
  <c r="S7" i="2"/>
  <c r="S89" i="2"/>
  <c r="Q76" i="2"/>
  <c r="P77" i="2"/>
  <c r="T76" i="2"/>
  <c r="U76" i="2" s="1"/>
  <c r="R76" i="2"/>
  <c r="S76" i="2" s="1"/>
  <c r="Q8" i="2"/>
  <c r="R8" i="2"/>
  <c r="T8" i="2"/>
  <c r="P9" i="2"/>
  <c r="Q51" i="2"/>
  <c r="T51" i="2"/>
  <c r="U51" i="2" s="1"/>
  <c r="R51" i="2"/>
  <c r="S51" i="2" s="1"/>
  <c r="P52" i="2"/>
  <c r="S18" i="2"/>
  <c r="AB4" i="2" s="1"/>
  <c r="AA4" i="2"/>
  <c r="U202" i="2"/>
  <c r="U146" i="2"/>
  <c r="U7" i="2"/>
  <c r="Q19" i="2"/>
  <c r="Z5" i="2" s="1"/>
  <c r="T19" i="2"/>
  <c r="R19" i="2"/>
  <c r="P20" i="2"/>
  <c r="Y5" i="2"/>
  <c r="S202" i="2"/>
  <c r="S146" i="2"/>
  <c r="AB145" i="2" s="1"/>
  <c r="AA145" i="2"/>
  <c r="Q159" i="2"/>
  <c r="Z145" i="2" s="1"/>
  <c r="R159" i="2"/>
  <c r="S159" i="2" s="1"/>
  <c r="P160" i="2"/>
  <c r="T159" i="2"/>
  <c r="U159" i="2" s="1"/>
  <c r="Q203" i="2"/>
  <c r="R203" i="2"/>
  <c r="P204" i="2"/>
  <c r="T203" i="2"/>
  <c r="AA116" i="2"/>
  <c r="S117" i="2"/>
  <c r="AB116" i="2" s="1"/>
  <c r="Q175" i="2"/>
  <c r="P176" i="2"/>
  <c r="R175" i="2"/>
  <c r="T175" i="2"/>
  <c r="Y145" i="2"/>
  <c r="Y117" i="2"/>
  <c r="R118" i="2"/>
  <c r="Q118" i="2"/>
  <c r="Z117" i="2" s="1"/>
  <c r="P119" i="2"/>
  <c r="T118" i="2"/>
  <c r="U174" i="2"/>
  <c r="AC60" i="2"/>
  <c r="U61" i="2"/>
  <c r="AD60" i="2" s="1"/>
  <c r="U34" i="2"/>
  <c r="AD33" i="2" s="1"/>
  <c r="AC33" i="2"/>
  <c r="Q230" i="2"/>
  <c r="P231" i="2"/>
  <c r="T230" i="2"/>
  <c r="R230" i="2"/>
  <c r="AC116" i="2"/>
  <c r="U117" i="2"/>
  <c r="AD116" i="2" s="1"/>
  <c r="S174" i="2"/>
  <c r="Q102" i="2"/>
  <c r="Z88" i="2" s="1"/>
  <c r="T102" i="2"/>
  <c r="U102" i="2" s="1"/>
  <c r="R102" i="2"/>
  <c r="S102" i="2" s="1"/>
  <c r="P103" i="2"/>
  <c r="Y61" i="2"/>
  <c r="Q62" i="2"/>
  <c r="Z61" i="2" s="1"/>
  <c r="T62" i="2"/>
  <c r="R62" i="2"/>
  <c r="P63" i="2"/>
  <c r="S34" i="2"/>
  <c r="AB33" i="2" s="1"/>
  <c r="AA33" i="2"/>
  <c r="U229" i="2"/>
  <c r="Q185" i="2"/>
  <c r="Z171" i="2" s="1"/>
  <c r="P186" i="2"/>
  <c r="T185" i="2"/>
  <c r="R185" i="2"/>
  <c r="Y171" i="2"/>
  <c r="AA144" i="2"/>
  <c r="S61" i="2"/>
  <c r="AB60" i="2" s="1"/>
  <c r="AA60" i="2"/>
  <c r="Q35" i="2"/>
  <c r="Z34" i="2" s="1"/>
  <c r="Y34" i="2"/>
  <c r="P36" i="2"/>
  <c r="T35" i="2"/>
  <c r="R35" i="2"/>
  <c r="S184" i="2"/>
  <c r="AB170" i="2" s="1"/>
  <c r="AA170" i="2"/>
  <c r="Z116" i="2"/>
  <c r="AB144" i="2"/>
  <c r="S229" i="2"/>
  <c r="U240" i="2"/>
  <c r="AD226" i="2" s="1"/>
  <c r="AC226" i="2"/>
  <c r="S213" i="2"/>
  <c r="AB199" i="2" s="1"/>
  <c r="AA199" i="2"/>
  <c r="U184" i="2"/>
  <c r="AD170" i="2" s="1"/>
  <c r="AC170" i="2"/>
  <c r="Q241" i="2"/>
  <c r="Z227" i="2" s="1"/>
  <c r="T241" i="2"/>
  <c r="R241" i="2"/>
  <c r="P242" i="2"/>
  <c r="Y227" i="2"/>
  <c r="U213" i="2"/>
  <c r="AD199" i="2" s="1"/>
  <c r="AC199" i="2"/>
  <c r="Q90" i="2"/>
  <c r="Y89" i="2"/>
  <c r="P91" i="2"/>
  <c r="R90" i="2"/>
  <c r="T90" i="2"/>
  <c r="S240" i="2"/>
  <c r="AB226" i="2" s="1"/>
  <c r="AA226" i="2"/>
  <c r="Q214" i="2"/>
  <c r="Z200" i="2" s="1"/>
  <c r="P215" i="2"/>
  <c r="T214" i="2"/>
  <c r="R214" i="2"/>
  <c r="Y200" i="2"/>
  <c r="AB87" i="2"/>
  <c r="Q131" i="2"/>
  <c r="R131" i="2"/>
  <c r="S131" i="2" s="1"/>
  <c r="P132" i="2"/>
  <c r="T131" i="2"/>
  <c r="U131" i="2" s="1"/>
  <c r="P185" i="1"/>
  <c r="R184" i="1"/>
  <c r="S184" i="1" s="1"/>
  <c r="P129" i="1"/>
  <c r="P130" i="1" s="1"/>
  <c r="Q130" i="1" s="1"/>
  <c r="Y3" i="1"/>
  <c r="R241" i="1"/>
  <c r="S241" i="1" s="1"/>
  <c r="P242" i="1"/>
  <c r="P243" i="1" s="1"/>
  <c r="Q243" i="1" s="1"/>
  <c r="P172" i="1"/>
  <c r="T172" i="1" s="1"/>
  <c r="P200" i="1"/>
  <c r="P201" i="1" s="1"/>
  <c r="T199" i="1"/>
  <c r="U199" i="1" s="1"/>
  <c r="AD198" i="1" s="1"/>
  <c r="Q199" i="1"/>
  <c r="Z198" i="1" s="1"/>
  <c r="Q157" i="1"/>
  <c r="T157" i="1"/>
  <c r="U157" i="1" s="1"/>
  <c r="T128" i="1"/>
  <c r="U128" i="1" s="1"/>
  <c r="R100" i="1"/>
  <c r="S100" i="1" s="1"/>
  <c r="R44" i="1"/>
  <c r="S44" i="1" s="1"/>
  <c r="T185" i="1"/>
  <c r="U185" i="1" s="1"/>
  <c r="R143" i="1"/>
  <c r="S143" i="1" s="1"/>
  <c r="R59" i="1"/>
  <c r="R128" i="1"/>
  <c r="S128" i="1" s="1"/>
  <c r="S88" i="1"/>
  <c r="Q32" i="1"/>
  <c r="T32" i="1"/>
  <c r="P33" i="1"/>
  <c r="R32" i="1"/>
  <c r="U172" i="1"/>
  <c r="U115" i="1"/>
  <c r="AC114" i="1"/>
  <c r="R130" i="1"/>
  <c r="S130" i="1" s="1"/>
  <c r="T130" i="1"/>
  <c r="U130" i="1" s="1"/>
  <c r="Q201" i="1"/>
  <c r="Q72" i="1"/>
  <c r="T72" i="1"/>
  <c r="U72" i="1" s="1"/>
  <c r="R72" i="1"/>
  <c r="S72" i="1" s="1"/>
  <c r="Q6" i="1"/>
  <c r="Q31" i="1"/>
  <c r="Z30" i="1" s="1"/>
  <c r="Y30" i="1"/>
  <c r="T44" i="1"/>
  <c r="U44" i="1" s="1"/>
  <c r="R157" i="1"/>
  <c r="S157" i="1" s="1"/>
  <c r="S4" i="1"/>
  <c r="Y58" i="1"/>
  <c r="Q59" i="1"/>
  <c r="P60" i="1"/>
  <c r="Q5" i="1"/>
  <c r="S87" i="1"/>
  <c r="AB86" i="1" s="1"/>
  <c r="AA86" i="1"/>
  <c r="Q88" i="1"/>
  <c r="P89" i="1"/>
  <c r="U87" i="1"/>
  <c r="Q242" i="1"/>
  <c r="T242" i="1"/>
  <c r="U242" i="1" s="1"/>
  <c r="T201" i="1"/>
  <c r="P45" i="1"/>
  <c r="Q144" i="1"/>
  <c r="Y143" i="1"/>
  <c r="Q156" i="1"/>
  <c r="Z142" i="1" s="1"/>
  <c r="Y142" i="1"/>
  <c r="R156" i="1"/>
  <c r="R201" i="1"/>
  <c r="T243" i="1"/>
  <c r="U243" i="1" s="1"/>
  <c r="Q200" i="1"/>
  <c r="Y199" i="1"/>
  <c r="Q213" i="1"/>
  <c r="P214" i="1"/>
  <c r="T156" i="1"/>
  <c r="U156" i="1" s="1"/>
  <c r="R243" i="1"/>
  <c r="S243" i="1" s="1"/>
  <c r="U143" i="1"/>
  <c r="T129" i="1"/>
  <c r="U129" i="1" s="1"/>
  <c r="Q129" i="1"/>
  <c r="T144" i="1"/>
  <c r="Q171" i="1"/>
  <c r="Z170" i="1" s="1"/>
  <c r="Y170" i="1"/>
  <c r="R171" i="1"/>
  <c r="Q227" i="1"/>
  <c r="Z226" i="1" s="1"/>
  <c r="Y226" i="1"/>
  <c r="R144" i="1"/>
  <c r="R17" i="1"/>
  <c r="S17" i="1" s="1"/>
  <c r="T6" i="1"/>
  <c r="AC3" i="1"/>
  <c r="U4" i="1"/>
  <c r="AD3" i="1" s="1"/>
  <c r="R227" i="1"/>
  <c r="T88" i="1"/>
  <c r="U171" i="1"/>
  <c r="AD170" i="1" s="1"/>
  <c r="AC170" i="1"/>
  <c r="T200" i="1"/>
  <c r="P7" i="1"/>
  <c r="R6" i="1"/>
  <c r="T227" i="1"/>
  <c r="R242" i="1"/>
  <c r="S242" i="1" s="1"/>
  <c r="P228" i="1"/>
  <c r="R115" i="1"/>
  <c r="R200" i="1"/>
  <c r="R5" i="1"/>
  <c r="P116" i="1"/>
  <c r="P244" i="1"/>
  <c r="Q100" i="1"/>
  <c r="Z86" i="1" s="1"/>
  <c r="P101" i="1"/>
  <c r="T100" i="1"/>
  <c r="U100" i="1" s="1"/>
  <c r="T31" i="1"/>
  <c r="T5" i="1"/>
  <c r="Y114" i="1"/>
  <c r="Q115" i="1"/>
  <c r="Z114" i="1" s="1"/>
  <c r="U59" i="1"/>
  <c r="S199" i="1"/>
  <c r="AB198" i="1" s="1"/>
  <c r="AA198" i="1"/>
  <c r="P158" i="1"/>
  <c r="P145" i="1"/>
  <c r="P202" i="1"/>
  <c r="AC198" i="1"/>
  <c r="Y171" i="1"/>
  <c r="Q172" i="1"/>
  <c r="P73" i="1"/>
  <c r="P18" i="1"/>
  <c r="Y4" i="1" s="1"/>
  <c r="Q17" i="1"/>
  <c r="Z3" i="1" s="1"/>
  <c r="R31" i="1"/>
  <c r="Q148" i="9" l="1"/>
  <c r="R148" i="9"/>
  <c r="T148" i="9"/>
  <c r="P149" i="9"/>
  <c r="S94" i="9"/>
  <c r="Q160" i="9"/>
  <c r="Z146" i="9" s="1"/>
  <c r="P161" i="9"/>
  <c r="T160" i="9"/>
  <c r="U160" i="9" s="1"/>
  <c r="R160" i="9"/>
  <c r="S160" i="9" s="1"/>
  <c r="Q78" i="9"/>
  <c r="Z64" i="9" s="1"/>
  <c r="T78" i="9"/>
  <c r="U78" i="9" s="1"/>
  <c r="R78" i="9"/>
  <c r="S78" i="9" s="1"/>
  <c r="P79" i="9"/>
  <c r="Y65" i="9" s="1"/>
  <c r="U94" i="9"/>
  <c r="Q22" i="9"/>
  <c r="T22" i="9"/>
  <c r="U22" i="9" s="1"/>
  <c r="R22" i="9"/>
  <c r="S22" i="9" s="1"/>
  <c r="P23" i="9"/>
  <c r="Q95" i="9"/>
  <c r="T95" i="9"/>
  <c r="R95" i="9"/>
  <c r="P96" i="9"/>
  <c r="Q175" i="9"/>
  <c r="P176" i="9"/>
  <c r="R175" i="9"/>
  <c r="T175" i="9"/>
  <c r="U147" i="9"/>
  <c r="AD146" i="9" s="1"/>
  <c r="AC146" i="9"/>
  <c r="AC202" i="9"/>
  <c r="U203" i="9"/>
  <c r="AD202" i="9" s="1"/>
  <c r="U174" i="9"/>
  <c r="P50" i="9"/>
  <c r="Q49" i="9"/>
  <c r="R49" i="9"/>
  <c r="S49" i="9" s="1"/>
  <c r="T49" i="9"/>
  <c r="U49" i="9" s="1"/>
  <c r="S147" i="9"/>
  <c r="AB146" i="9" s="1"/>
  <c r="Y7" i="9"/>
  <c r="P9" i="9"/>
  <c r="Q8" i="9"/>
  <c r="Z7" i="9" s="1"/>
  <c r="T8" i="9"/>
  <c r="R8" i="9"/>
  <c r="Z202" i="9"/>
  <c r="Q66" i="9"/>
  <c r="P67" i="9"/>
  <c r="R66" i="9"/>
  <c r="T66" i="9"/>
  <c r="Z173" i="9"/>
  <c r="Y35" i="9"/>
  <c r="Q36" i="9"/>
  <c r="Z35" i="9" s="1"/>
  <c r="P37" i="9"/>
  <c r="R36" i="9"/>
  <c r="T36" i="9"/>
  <c r="S7" i="9"/>
  <c r="AB6" i="9" s="1"/>
  <c r="AA6" i="9"/>
  <c r="S203" i="9"/>
  <c r="AB202" i="9" s="1"/>
  <c r="AA202" i="9"/>
  <c r="Q105" i="9"/>
  <c r="Z91" i="9" s="1"/>
  <c r="T105" i="9"/>
  <c r="P106" i="9"/>
  <c r="R105" i="9"/>
  <c r="Y91" i="9"/>
  <c r="S65" i="9"/>
  <c r="AB64" i="9" s="1"/>
  <c r="AA64" i="9"/>
  <c r="S174" i="9"/>
  <c r="AB63" i="9"/>
  <c r="AC34" i="9"/>
  <c r="U35" i="9"/>
  <c r="AD34" i="9" s="1"/>
  <c r="U7" i="9"/>
  <c r="AD6" i="9" s="1"/>
  <c r="AC6" i="9"/>
  <c r="Q204" i="9"/>
  <c r="Y203" i="9"/>
  <c r="T204" i="9"/>
  <c r="R204" i="9"/>
  <c r="P205" i="9"/>
  <c r="Q230" i="9"/>
  <c r="Z229" i="9" s="1"/>
  <c r="Y229" i="9"/>
  <c r="T230" i="9"/>
  <c r="R230" i="9"/>
  <c r="P231" i="9"/>
  <c r="U104" i="9"/>
  <c r="AD90" i="9" s="1"/>
  <c r="AC90" i="9"/>
  <c r="AC64" i="9"/>
  <c r="U65" i="9"/>
  <c r="AD64" i="9" s="1"/>
  <c r="AC118" i="9"/>
  <c r="U119" i="9"/>
  <c r="AD118" i="9" s="1"/>
  <c r="S35" i="9"/>
  <c r="AB34" i="9" s="1"/>
  <c r="AA34" i="9"/>
  <c r="U229" i="9"/>
  <c r="AD228" i="9" s="1"/>
  <c r="AC228" i="9"/>
  <c r="Q187" i="9"/>
  <c r="T187" i="9"/>
  <c r="U187" i="9" s="1"/>
  <c r="R187" i="9"/>
  <c r="S187" i="9" s="1"/>
  <c r="P188" i="9"/>
  <c r="S104" i="9"/>
  <c r="AB90" i="9" s="1"/>
  <c r="AA90" i="9"/>
  <c r="Y64" i="9"/>
  <c r="Q134" i="9"/>
  <c r="T134" i="9"/>
  <c r="U134" i="9" s="1"/>
  <c r="P135" i="9"/>
  <c r="R134" i="9"/>
  <c r="S134" i="9" s="1"/>
  <c r="S119" i="9"/>
  <c r="AB118" i="9" s="1"/>
  <c r="AA118" i="9"/>
  <c r="S229" i="9"/>
  <c r="AB228" i="9" s="1"/>
  <c r="AA228" i="9"/>
  <c r="Q244" i="9"/>
  <c r="P245" i="9"/>
  <c r="T244" i="9"/>
  <c r="U244" i="9" s="1"/>
  <c r="R244" i="9"/>
  <c r="S244" i="9" s="1"/>
  <c r="AD63" i="9"/>
  <c r="Q120" i="9"/>
  <c r="Z119" i="9" s="1"/>
  <c r="Y119" i="9"/>
  <c r="R120" i="9"/>
  <c r="T120" i="9"/>
  <c r="P121" i="9"/>
  <c r="Z34" i="9"/>
  <c r="AC63" i="9"/>
  <c r="Q217" i="9"/>
  <c r="T217" i="9"/>
  <c r="U217" i="9" s="1"/>
  <c r="P218" i="9"/>
  <c r="R217" i="9"/>
  <c r="S217" i="9" s="1"/>
  <c r="U159" i="8"/>
  <c r="AD145" i="8" s="1"/>
  <c r="AC145" i="8"/>
  <c r="AA228" i="8"/>
  <c r="S229" i="8"/>
  <c r="AB228" i="8" s="1"/>
  <c r="U36" i="8"/>
  <c r="AD35" i="8" s="1"/>
  <c r="AC35" i="8"/>
  <c r="U204" i="8"/>
  <c r="U177" i="8"/>
  <c r="U149" i="8"/>
  <c r="Q10" i="8"/>
  <c r="P11" i="8"/>
  <c r="T10" i="8"/>
  <c r="R10" i="8"/>
  <c r="Q245" i="8"/>
  <c r="T245" i="8"/>
  <c r="U245" i="8" s="1"/>
  <c r="R245" i="8"/>
  <c r="S245" i="8" s="1"/>
  <c r="P246" i="8"/>
  <c r="Q160" i="8"/>
  <c r="Z146" i="8" s="1"/>
  <c r="T160" i="8"/>
  <c r="P161" i="8"/>
  <c r="R160" i="8"/>
  <c r="Y146" i="8"/>
  <c r="Y229" i="8"/>
  <c r="Q230" i="8"/>
  <c r="Z229" i="8" s="1"/>
  <c r="P231" i="8"/>
  <c r="T230" i="8"/>
  <c r="R230" i="8"/>
  <c r="S204" i="8"/>
  <c r="U9" i="8"/>
  <c r="U229" i="8"/>
  <c r="AD228" i="8" s="1"/>
  <c r="AC228" i="8"/>
  <c r="Q205" i="8"/>
  <c r="T205" i="8"/>
  <c r="P206" i="8"/>
  <c r="R205" i="8"/>
  <c r="S118" i="8"/>
  <c r="AB117" i="8" s="1"/>
  <c r="AA117" i="8"/>
  <c r="AC89" i="8"/>
  <c r="U90" i="8"/>
  <c r="AD89" i="8" s="1"/>
  <c r="U65" i="8"/>
  <c r="AD64" i="8" s="1"/>
  <c r="AC64" i="8"/>
  <c r="AC117" i="8"/>
  <c r="U118" i="8"/>
  <c r="AD117" i="8" s="1"/>
  <c r="AA89" i="8"/>
  <c r="S90" i="8"/>
  <c r="AB89" i="8" s="1"/>
  <c r="AA64" i="8"/>
  <c r="S65" i="8"/>
  <c r="AB64" i="8" s="1"/>
  <c r="S188" i="8"/>
  <c r="AB174" i="8" s="1"/>
  <c r="AA174" i="8"/>
  <c r="Q119" i="8"/>
  <c r="Z118" i="8" s="1"/>
  <c r="Y118" i="8"/>
  <c r="R119" i="8"/>
  <c r="P120" i="8"/>
  <c r="T119" i="8"/>
  <c r="Y90" i="8"/>
  <c r="Q91" i="8"/>
  <c r="P92" i="8"/>
  <c r="T91" i="8"/>
  <c r="R91" i="8"/>
  <c r="P67" i="8"/>
  <c r="Q66" i="8"/>
  <c r="Z65" i="8" s="1"/>
  <c r="R66" i="8"/>
  <c r="Y65" i="8"/>
  <c r="T66" i="8"/>
  <c r="U188" i="8"/>
  <c r="AD174" i="8" s="1"/>
  <c r="AC174" i="8"/>
  <c r="P105" i="8"/>
  <c r="Q104" i="8"/>
  <c r="R104" i="8"/>
  <c r="S104" i="8" s="1"/>
  <c r="T104" i="8"/>
  <c r="U104" i="8" s="1"/>
  <c r="U20" i="8"/>
  <c r="AD6" i="8" s="1"/>
  <c r="AC6" i="8"/>
  <c r="Q133" i="8"/>
  <c r="T133" i="8"/>
  <c r="U133" i="8" s="1"/>
  <c r="R133" i="8"/>
  <c r="S133" i="8" s="1"/>
  <c r="P134" i="8"/>
  <c r="Q216" i="8"/>
  <c r="Z202" i="8" s="1"/>
  <c r="R216" i="8"/>
  <c r="P217" i="8"/>
  <c r="T216" i="8"/>
  <c r="Y202" i="8"/>
  <c r="Q21" i="8"/>
  <c r="Z7" i="8" s="1"/>
  <c r="P22" i="8"/>
  <c r="R21" i="8"/>
  <c r="T21" i="8"/>
  <c r="Y7" i="8"/>
  <c r="S215" i="8"/>
  <c r="AB201" i="8" s="1"/>
  <c r="AA201" i="8"/>
  <c r="P190" i="8"/>
  <c r="Q189" i="8"/>
  <c r="Z175" i="8" s="1"/>
  <c r="R189" i="8"/>
  <c r="T189" i="8"/>
  <c r="Y175" i="8"/>
  <c r="Q80" i="8"/>
  <c r="P81" i="8"/>
  <c r="R80" i="8"/>
  <c r="S80" i="8" s="1"/>
  <c r="T80" i="8"/>
  <c r="U80" i="8" s="1"/>
  <c r="S20" i="8"/>
  <c r="AB6" i="8" s="1"/>
  <c r="AA6" i="8"/>
  <c r="Q37" i="8"/>
  <c r="P38" i="8"/>
  <c r="R37" i="8"/>
  <c r="T37" i="8"/>
  <c r="P179" i="8"/>
  <c r="Q178" i="8"/>
  <c r="T178" i="8"/>
  <c r="R178" i="8"/>
  <c r="S149" i="8"/>
  <c r="Q49" i="8"/>
  <c r="Z35" i="8" s="1"/>
  <c r="P50" i="8"/>
  <c r="Y36" i="8" s="1"/>
  <c r="T49" i="8"/>
  <c r="U49" i="8" s="1"/>
  <c r="R49" i="8"/>
  <c r="S49" i="8" s="1"/>
  <c r="S159" i="8"/>
  <c r="AB145" i="8" s="1"/>
  <c r="AA145" i="8"/>
  <c r="S36" i="8"/>
  <c r="AB35" i="8" s="1"/>
  <c r="AA35" i="8"/>
  <c r="U215" i="8"/>
  <c r="AD201" i="8" s="1"/>
  <c r="AC201" i="8"/>
  <c r="S177" i="8"/>
  <c r="Q150" i="8"/>
  <c r="T150" i="8"/>
  <c r="R150" i="8"/>
  <c r="P151" i="8"/>
  <c r="S9" i="8"/>
  <c r="Q9" i="7"/>
  <c r="P10" i="7"/>
  <c r="R9" i="7"/>
  <c r="T9" i="7"/>
  <c r="Q50" i="7"/>
  <c r="R50" i="7"/>
  <c r="S50" i="7" s="1"/>
  <c r="P51" i="7"/>
  <c r="T50" i="7"/>
  <c r="U50" i="7" s="1"/>
  <c r="AC227" i="7"/>
  <c r="U228" i="7"/>
  <c r="AD227" i="7" s="1"/>
  <c r="AC89" i="7"/>
  <c r="U90" i="7"/>
  <c r="AD89" i="7" s="1"/>
  <c r="S8" i="7"/>
  <c r="S228" i="7"/>
  <c r="AB227" i="7" s="1"/>
  <c r="AA227" i="7"/>
  <c r="Q186" i="7"/>
  <c r="T186" i="7"/>
  <c r="U186" i="7" s="1"/>
  <c r="R186" i="7"/>
  <c r="S186" i="7" s="1"/>
  <c r="P187" i="7"/>
  <c r="P216" i="7"/>
  <c r="Q215" i="7"/>
  <c r="T215" i="7"/>
  <c r="U215" i="7" s="1"/>
  <c r="R215" i="7"/>
  <c r="S215" i="7" s="1"/>
  <c r="S172" i="7"/>
  <c r="AB171" i="7" s="1"/>
  <c r="AA171" i="7"/>
  <c r="Q91" i="7"/>
  <c r="P92" i="7"/>
  <c r="Y90" i="7"/>
  <c r="R91" i="7"/>
  <c r="T91" i="7"/>
  <c r="Q229" i="7"/>
  <c r="Z228" i="7" s="1"/>
  <c r="Y228" i="7"/>
  <c r="T229" i="7"/>
  <c r="R229" i="7"/>
  <c r="P230" i="7"/>
  <c r="S90" i="7"/>
  <c r="AB89" i="7" s="1"/>
  <c r="AA89" i="7"/>
  <c r="S19" i="7"/>
  <c r="AB5" i="7" s="1"/>
  <c r="AA5" i="7"/>
  <c r="AC117" i="7"/>
  <c r="U118" i="7"/>
  <c r="AD117" i="7" s="1"/>
  <c r="Q173" i="7"/>
  <c r="Z172" i="7" s="1"/>
  <c r="Y172" i="7"/>
  <c r="R173" i="7"/>
  <c r="P174" i="7"/>
  <c r="T173" i="7"/>
  <c r="Z89" i="7"/>
  <c r="U19" i="7"/>
  <c r="AD5" i="7" s="1"/>
  <c r="AC5" i="7"/>
  <c r="U201" i="7"/>
  <c r="AD200" i="7" s="1"/>
  <c r="AC200" i="7"/>
  <c r="Q119" i="7"/>
  <c r="Z118" i="7" s="1"/>
  <c r="Y118" i="7"/>
  <c r="T119" i="7"/>
  <c r="R119" i="7"/>
  <c r="P120" i="7"/>
  <c r="U172" i="7"/>
  <c r="AD171" i="7" s="1"/>
  <c r="AC171" i="7"/>
  <c r="Z227" i="7"/>
  <c r="Q20" i="7"/>
  <c r="Z6" i="7" s="1"/>
  <c r="T20" i="7"/>
  <c r="R20" i="7"/>
  <c r="P21" i="7"/>
  <c r="Y6" i="7"/>
  <c r="S201" i="7"/>
  <c r="AB200" i="7" s="1"/>
  <c r="AA200" i="7"/>
  <c r="AA117" i="7"/>
  <c r="S118" i="7"/>
  <c r="AB117" i="7" s="1"/>
  <c r="Q78" i="7"/>
  <c r="R78" i="7"/>
  <c r="S78" i="7" s="1"/>
  <c r="P79" i="7"/>
  <c r="T78" i="7"/>
  <c r="U78" i="7" s="1"/>
  <c r="Z171" i="7"/>
  <c r="Q202" i="7"/>
  <c r="Y201" i="7"/>
  <c r="P203" i="7"/>
  <c r="T202" i="7"/>
  <c r="R202" i="7"/>
  <c r="Q104" i="7"/>
  <c r="P105" i="7"/>
  <c r="R104" i="7"/>
  <c r="S104" i="7" s="1"/>
  <c r="T104" i="7"/>
  <c r="U104" i="7" s="1"/>
  <c r="U145" i="7"/>
  <c r="AD144" i="7" s="1"/>
  <c r="AC144" i="7"/>
  <c r="AA34" i="7"/>
  <c r="S35" i="7"/>
  <c r="AB34" i="7" s="1"/>
  <c r="AA61" i="7"/>
  <c r="S62" i="7"/>
  <c r="AB61" i="7" s="1"/>
  <c r="Z200" i="7"/>
  <c r="S145" i="7"/>
  <c r="AB144" i="7" s="1"/>
  <c r="AA144" i="7"/>
  <c r="AC34" i="7"/>
  <c r="U35" i="7"/>
  <c r="AD34" i="7" s="1"/>
  <c r="U62" i="7"/>
  <c r="AD61" i="7" s="1"/>
  <c r="AC61" i="7"/>
  <c r="Q242" i="7"/>
  <c r="P243" i="7"/>
  <c r="T242" i="7"/>
  <c r="U242" i="7" s="1"/>
  <c r="R242" i="7"/>
  <c r="S242" i="7" s="1"/>
  <c r="Y145" i="7"/>
  <c r="Q146" i="7"/>
  <c r="Z145" i="7" s="1"/>
  <c r="R146" i="7"/>
  <c r="T146" i="7"/>
  <c r="P147" i="7"/>
  <c r="Q133" i="7"/>
  <c r="T133" i="7"/>
  <c r="U133" i="7" s="1"/>
  <c r="R133" i="7"/>
  <c r="S133" i="7" s="1"/>
  <c r="P134" i="7"/>
  <c r="Y35" i="7"/>
  <c r="T36" i="7"/>
  <c r="Q36" i="7"/>
  <c r="Z35" i="7" s="1"/>
  <c r="P37" i="7"/>
  <c r="R36" i="7"/>
  <c r="Y62" i="7"/>
  <c r="T63" i="7"/>
  <c r="Q63" i="7"/>
  <c r="Z62" i="7" s="1"/>
  <c r="P64" i="7"/>
  <c r="R63" i="7"/>
  <c r="Q160" i="7"/>
  <c r="P161" i="7"/>
  <c r="R160" i="7"/>
  <c r="S160" i="7" s="1"/>
  <c r="T160" i="7"/>
  <c r="U160" i="7" s="1"/>
  <c r="U8" i="7"/>
  <c r="Q187" i="6"/>
  <c r="P188" i="6"/>
  <c r="R187" i="6"/>
  <c r="S187" i="6" s="1"/>
  <c r="T187" i="6"/>
  <c r="U187" i="6" s="1"/>
  <c r="Q216" i="6"/>
  <c r="R216" i="6"/>
  <c r="S216" i="6" s="1"/>
  <c r="T216" i="6"/>
  <c r="U216" i="6" s="1"/>
  <c r="P217" i="6"/>
  <c r="AC6" i="6"/>
  <c r="U7" i="6"/>
  <c r="AD6" i="6" s="1"/>
  <c r="Q63" i="6"/>
  <c r="Z62" i="6" s="1"/>
  <c r="Y62" i="6"/>
  <c r="R63" i="6"/>
  <c r="T63" i="6"/>
  <c r="P64" i="6"/>
  <c r="S7" i="6"/>
  <c r="U229" i="6"/>
  <c r="AD228" i="6" s="1"/>
  <c r="AC228" i="6"/>
  <c r="Q245" i="6"/>
  <c r="T245" i="6"/>
  <c r="U245" i="6" s="1"/>
  <c r="R245" i="6"/>
  <c r="S245" i="6" s="1"/>
  <c r="P246" i="6"/>
  <c r="Y229" i="6"/>
  <c r="Q230" i="6"/>
  <c r="Z229" i="6" s="1"/>
  <c r="T230" i="6"/>
  <c r="R230" i="6"/>
  <c r="P231" i="6"/>
  <c r="Q148" i="6"/>
  <c r="Y147" i="6"/>
  <c r="R148" i="6"/>
  <c r="P149" i="6"/>
  <c r="T148" i="6"/>
  <c r="AC201" i="6"/>
  <c r="U202" i="6"/>
  <c r="AD201" i="6" s="1"/>
  <c r="U62" i="6"/>
  <c r="AD61" i="6" s="1"/>
  <c r="AC61" i="6"/>
  <c r="S92" i="6"/>
  <c r="Y7" i="6"/>
  <c r="Q8" i="6"/>
  <c r="T8" i="6"/>
  <c r="R8" i="6"/>
  <c r="P9" i="6"/>
  <c r="AA228" i="6"/>
  <c r="S229" i="6"/>
  <c r="AB228" i="6" s="1"/>
  <c r="AA146" i="6"/>
  <c r="S147" i="6"/>
  <c r="AB146" i="6" s="1"/>
  <c r="Q203" i="6"/>
  <c r="Y202" i="6"/>
  <c r="R203" i="6"/>
  <c r="T203" i="6"/>
  <c r="P204" i="6"/>
  <c r="AC34" i="6"/>
  <c r="U35" i="6"/>
  <c r="AD34" i="6" s="1"/>
  <c r="U92" i="6"/>
  <c r="Z146" i="6"/>
  <c r="S35" i="6"/>
  <c r="AB34" i="6" s="1"/>
  <c r="AA34" i="6"/>
  <c r="S103" i="6"/>
  <c r="AB89" i="6" s="1"/>
  <c r="AA89" i="6"/>
  <c r="Q93" i="6"/>
  <c r="T93" i="6"/>
  <c r="R93" i="6"/>
  <c r="P94" i="6"/>
  <c r="Q131" i="6"/>
  <c r="Z117" i="6" s="1"/>
  <c r="R131" i="6"/>
  <c r="S131" i="6" s="1"/>
  <c r="P132" i="6"/>
  <c r="T131" i="6"/>
  <c r="U131" i="6" s="1"/>
  <c r="U147" i="6"/>
  <c r="AD146" i="6" s="1"/>
  <c r="AC146" i="6"/>
  <c r="Z201" i="6"/>
  <c r="Q36" i="6"/>
  <c r="Z35" i="6" s="1"/>
  <c r="R36" i="6"/>
  <c r="Y35" i="6"/>
  <c r="P37" i="6"/>
  <c r="T36" i="6"/>
  <c r="U103" i="6"/>
  <c r="AD89" i="6" s="1"/>
  <c r="AC89" i="6"/>
  <c r="U172" i="6"/>
  <c r="AD171" i="6" s="1"/>
  <c r="AC171" i="6"/>
  <c r="S62" i="6"/>
  <c r="AB61" i="6" s="1"/>
  <c r="AA61" i="6"/>
  <c r="S118" i="6"/>
  <c r="Q104" i="6"/>
  <c r="Z90" i="6" s="1"/>
  <c r="R104" i="6"/>
  <c r="T104" i="6"/>
  <c r="P105" i="6"/>
  <c r="Y90" i="6"/>
  <c r="S172" i="6"/>
  <c r="AB171" i="6" s="1"/>
  <c r="AA171" i="6"/>
  <c r="U118" i="6"/>
  <c r="Q173" i="6"/>
  <c r="Z172" i="6" s="1"/>
  <c r="Y172" i="6"/>
  <c r="R173" i="6"/>
  <c r="P174" i="6"/>
  <c r="T173" i="6"/>
  <c r="Q20" i="6"/>
  <c r="Z6" i="6" s="1"/>
  <c r="P21" i="6"/>
  <c r="R20" i="6"/>
  <c r="S20" i="6" s="1"/>
  <c r="T20" i="6"/>
  <c r="U20" i="6" s="1"/>
  <c r="Y118" i="6"/>
  <c r="Q119" i="6"/>
  <c r="P120" i="6"/>
  <c r="R119" i="6"/>
  <c r="T119" i="6"/>
  <c r="Q49" i="6"/>
  <c r="R49" i="6"/>
  <c r="S49" i="6" s="1"/>
  <c r="P50" i="6"/>
  <c r="T49" i="6"/>
  <c r="U49" i="6" s="1"/>
  <c r="AA201" i="6"/>
  <c r="S202" i="6"/>
  <c r="AB201" i="6" s="1"/>
  <c r="Q78" i="6"/>
  <c r="P79" i="6"/>
  <c r="R78" i="6"/>
  <c r="S78" i="6" s="1"/>
  <c r="T78" i="6"/>
  <c r="U78" i="6" s="1"/>
  <c r="Y117" i="6"/>
  <c r="Q161" i="6"/>
  <c r="P162" i="6"/>
  <c r="R161" i="6"/>
  <c r="S161" i="6" s="1"/>
  <c r="T161" i="6"/>
  <c r="U161" i="6" s="1"/>
  <c r="Q216" i="5"/>
  <c r="R216" i="5"/>
  <c r="S216" i="5" s="1"/>
  <c r="T216" i="5"/>
  <c r="U216" i="5" s="1"/>
  <c r="P217" i="5"/>
  <c r="Y174" i="5"/>
  <c r="Q175" i="5"/>
  <c r="Z174" i="5" s="1"/>
  <c r="P176" i="5"/>
  <c r="T175" i="5"/>
  <c r="R175" i="5"/>
  <c r="AA146" i="5"/>
  <c r="S147" i="5"/>
  <c r="AB146" i="5" s="1"/>
  <c r="S65" i="5"/>
  <c r="Y7" i="5"/>
  <c r="Q8" i="5"/>
  <c r="R8" i="5"/>
  <c r="P9" i="5"/>
  <c r="T8" i="5"/>
  <c r="S202" i="5"/>
  <c r="AB201" i="5" s="1"/>
  <c r="AA201" i="5"/>
  <c r="Q162" i="5"/>
  <c r="T162" i="5"/>
  <c r="U162" i="5" s="1"/>
  <c r="R162" i="5"/>
  <c r="S162" i="5" s="1"/>
  <c r="P163" i="5"/>
  <c r="AA173" i="5"/>
  <c r="S174" i="5"/>
  <c r="AB173" i="5" s="1"/>
  <c r="Y147" i="5"/>
  <c r="Q148" i="5"/>
  <c r="Z147" i="5" s="1"/>
  <c r="T148" i="5"/>
  <c r="P149" i="5"/>
  <c r="R148" i="5"/>
  <c r="Q133" i="5"/>
  <c r="P134" i="5"/>
  <c r="T133" i="5"/>
  <c r="U133" i="5" s="1"/>
  <c r="R133" i="5"/>
  <c r="S133" i="5" s="1"/>
  <c r="U174" i="5"/>
  <c r="AD173" i="5" s="1"/>
  <c r="AC173" i="5"/>
  <c r="Q244" i="5"/>
  <c r="R244" i="5"/>
  <c r="S244" i="5" s="1"/>
  <c r="P245" i="5"/>
  <c r="T244" i="5"/>
  <c r="U244" i="5" s="1"/>
  <c r="Z201" i="5"/>
  <c r="S229" i="5"/>
  <c r="AB228" i="5" s="1"/>
  <c r="AA228" i="5"/>
  <c r="Q189" i="5"/>
  <c r="P190" i="5"/>
  <c r="T189" i="5"/>
  <c r="U189" i="5" s="1"/>
  <c r="R189" i="5"/>
  <c r="S189" i="5" s="1"/>
  <c r="S118" i="5"/>
  <c r="AB117" i="5" s="1"/>
  <c r="AA117" i="5"/>
  <c r="U229" i="5"/>
  <c r="AD228" i="5" s="1"/>
  <c r="AC228" i="5"/>
  <c r="Q119" i="5"/>
  <c r="Z118" i="5" s="1"/>
  <c r="Y118" i="5"/>
  <c r="P120" i="5"/>
  <c r="T119" i="5"/>
  <c r="R119" i="5"/>
  <c r="Q107" i="5"/>
  <c r="R107" i="5"/>
  <c r="S107" i="5" s="1"/>
  <c r="P108" i="5"/>
  <c r="T107" i="5"/>
  <c r="U107" i="5" s="1"/>
  <c r="Q230" i="5"/>
  <c r="Z229" i="5" s="1"/>
  <c r="Y229" i="5"/>
  <c r="T230" i="5"/>
  <c r="R230" i="5"/>
  <c r="P231" i="5"/>
  <c r="Q37" i="5"/>
  <c r="Z36" i="5" s="1"/>
  <c r="Y36" i="5"/>
  <c r="T37" i="5"/>
  <c r="R37" i="5"/>
  <c r="P38" i="5"/>
  <c r="AC91" i="5"/>
  <c r="U92" i="5"/>
  <c r="AD91" i="5" s="1"/>
  <c r="U118" i="5"/>
  <c r="AD117" i="5" s="1"/>
  <c r="AC117" i="5"/>
  <c r="Q77" i="5"/>
  <c r="Z63" i="5" s="1"/>
  <c r="P78" i="5"/>
  <c r="R77" i="5"/>
  <c r="T77" i="5"/>
  <c r="Y63" i="5"/>
  <c r="S36" i="5"/>
  <c r="AB35" i="5" s="1"/>
  <c r="AA35" i="5"/>
  <c r="Y92" i="5"/>
  <c r="Q93" i="5"/>
  <c r="Z92" i="5" s="1"/>
  <c r="R93" i="5"/>
  <c r="T93" i="5"/>
  <c r="P94" i="5"/>
  <c r="Q21" i="5"/>
  <c r="P22" i="5"/>
  <c r="R21" i="5"/>
  <c r="S21" i="5" s="1"/>
  <c r="T21" i="5"/>
  <c r="U21" i="5" s="1"/>
  <c r="S76" i="5"/>
  <c r="AB62" i="5" s="1"/>
  <c r="AA62" i="5"/>
  <c r="AC35" i="5"/>
  <c r="U36" i="5"/>
  <c r="AD35" i="5" s="1"/>
  <c r="AA91" i="5"/>
  <c r="S92" i="5"/>
  <c r="AB91" i="5" s="1"/>
  <c r="U76" i="5"/>
  <c r="AD62" i="5" s="1"/>
  <c r="AC62" i="5"/>
  <c r="Q50" i="5"/>
  <c r="T50" i="5"/>
  <c r="U50" i="5" s="1"/>
  <c r="P51" i="5"/>
  <c r="R50" i="5"/>
  <c r="S50" i="5" s="1"/>
  <c r="Q66" i="5"/>
  <c r="R66" i="5"/>
  <c r="T66" i="5"/>
  <c r="P67" i="5"/>
  <c r="S7" i="5"/>
  <c r="AB6" i="5" s="1"/>
  <c r="AA6" i="5"/>
  <c r="Y202" i="5"/>
  <c r="Q203" i="5"/>
  <c r="Z202" i="5" s="1"/>
  <c r="P204" i="5"/>
  <c r="R203" i="5"/>
  <c r="T203" i="5"/>
  <c r="AC146" i="5"/>
  <c r="U147" i="5"/>
  <c r="AD146" i="5" s="1"/>
  <c r="U65" i="5"/>
  <c r="U7" i="5"/>
  <c r="AD6" i="5" s="1"/>
  <c r="AC6" i="5"/>
  <c r="AC201" i="5"/>
  <c r="U202" i="5"/>
  <c r="AD201" i="5" s="1"/>
  <c r="Y90" i="4"/>
  <c r="Q91" i="4"/>
  <c r="Z90" i="4" s="1"/>
  <c r="P92" i="4"/>
  <c r="R91" i="4"/>
  <c r="T91" i="4"/>
  <c r="S7" i="4"/>
  <c r="AB6" i="4" s="1"/>
  <c r="Y63" i="4"/>
  <c r="Q64" i="4"/>
  <c r="T64" i="4"/>
  <c r="R64" i="4"/>
  <c r="P65" i="4"/>
  <c r="S202" i="4"/>
  <c r="AB201" i="4" s="1"/>
  <c r="AA201" i="4"/>
  <c r="U7" i="4"/>
  <c r="AD6" i="4" s="1"/>
  <c r="AC5" i="4"/>
  <c r="AA117" i="4"/>
  <c r="S118" i="4"/>
  <c r="AB117" i="4" s="1"/>
  <c r="Q203" i="4"/>
  <c r="Z202" i="4" s="1"/>
  <c r="Y202" i="4"/>
  <c r="T203" i="4"/>
  <c r="P204" i="4"/>
  <c r="R203" i="4"/>
  <c r="T132" i="4"/>
  <c r="U132" i="4" s="1"/>
  <c r="Q132" i="4"/>
  <c r="R132" i="4"/>
  <c r="S132" i="4" s="1"/>
  <c r="P133" i="4"/>
  <c r="S35" i="4"/>
  <c r="AB34" i="4" s="1"/>
  <c r="AA34" i="4"/>
  <c r="U118" i="4"/>
  <c r="AD117" i="4" s="1"/>
  <c r="AC117" i="4"/>
  <c r="Z62" i="4"/>
  <c r="Q219" i="4"/>
  <c r="R219" i="4"/>
  <c r="S219" i="4" s="1"/>
  <c r="T219" i="4"/>
  <c r="U219" i="4" s="1"/>
  <c r="P220" i="4"/>
  <c r="Q77" i="4"/>
  <c r="T77" i="4"/>
  <c r="U77" i="4" s="1"/>
  <c r="P78" i="4"/>
  <c r="R77" i="4"/>
  <c r="S77" i="4" s="1"/>
  <c r="U35" i="4"/>
  <c r="AD34" i="4" s="1"/>
  <c r="AC34" i="4"/>
  <c r="Q119" i="4"/>
  <c r="Y118" i="4"/>
  <c r="R119" i="4"/>
  <c r="T119" i="4"/>
  <c r="P120" i="4"/>
  <c r="U230" i="4"/>
  <c r="AD229" i="4" s="1"/>
  <c r="AC229" i="4"/>
  <c r="Q36" i="4"/>
  <c r="Y35" i="4"/>
  <c r="T36" i="4"/>
  <c r="R36" i="4"/>
  <c r="P37" i="4"/>
  <c r="Z117" i="4"/>
  <c r="Q231" i="4"/>
  <c r="Z230" i="4" s="1"/>
  <c r="Y230" i="4"/>
  <c r="T231" i="4"/>
  <c r="R231" i="4"/>
  <c r="P232" i="4"/>
  <c r="Q20" i="4"/>
  <c r="Z6" i="4" s="1"/>
  <c r="T20" i="4"/>
  <c r="U20" i="4" s="1"/>
  <c r="P21" i="4"/>
  <c r="R20" i="4"/>
  <c r="S20" i="4" s="1"/>
  <c r="AC171" i="4"/>
  <c r="U172" i="4"/>
  <c r="AD171" i="4" s="1"/>
  <c r="AA229" i="4"/>
  <c r="S230" i="4"/>
  <c r="AB229" i="4" s="1"/>
  <c r="S172" i="4"/>
  <c r="AB171" i="4" s="1"/>
  <c r="AA171" i="4"/>
  <c r="T187" i="4"/>
  <c r="U187" i="4" s="1"/>
  <c r="Q187" i="4"/>
  <c r="P188" i="4"/>
  <c r="R187" i="4"/>
  <c r="S187" i="4" s="1"/>
  <c r="Q49" i="4"/>
  <c r="P50" i="4"/>
  <c r="T49" i="4"/>
  <c r="U49" i="4" s="1"/>
  <c r="R49" i="4"/>
  <c r="S49" i="4" s="1"/>
  <c r="Q8" i="4"/>
  <c r="Y7" i="4"/>
  <c r="R8" i="4"/>
  <c r="P9" i="4"/>
  <c r="T8" i="4"/>
  <c r="Q161" i="4"/>
  <c r="T161" i="4"/>
  <c r="U161" i="4" s="1"/>
  <c r="R161" i="4"/>
  <c r="S161" i="4" s="1"/>
  <c r="P162" i="4"/>
  <c r="Z229" i="4"/>
  <c r="Q148" i="4"/>
  <c r="P149" i="4"/>
  <c r="Y147" i="4"/>
  <c r="T148" i="4"/>
  <c r="R148" i="4"/>
  <c r="Q244" i="4"/>
  <c r="P245" i="4"/>
  <c r="T244" i="4"/>
  <c r="U244" i="4" s="1"/>
  <c r="R244" i="4"/>
  <c r="S244" i="4" s="1"/>
  <c r="AC62" i="4"/>
  <c r="U63" i="4"/>
  <c r="AD62" i="4" s="1"/>
  <c r="S147" i="4"/>
  <c r="AB146" i="4" s="1"/>
  <c r="AA146" i="4"/>
  <c r="Q173" i="4"/>
  <c r="Z172" i="4" s="1"/>
  <c r="Y172" i="4"/>
  <c r="P174" i="4"/>
  <c r="T173" i="4"/>
  <c r="R173" i="4"/>
  <c r="Q105" i="4"/>
  <c r="T105" i="4"/>
  <c r="U105" i="4" s="1"/>
  <c r="R105" i="4"/>
  <c r="S105" i="4" s="1"/>
  <c r="P106" i="4"/>
  <c r="AC89" i="4"/>
  <c r="U90" i="4"/>
  <c r="AD89" i="4" s="1"/>
  <c r="U147" i="4"/>
  <c r="AD146" i="4" s="1"/>
  <c r="AC146" i="4"/>
  <c r="S90" i="4"/>
  <c r="AB89" i="4" s="1"/>
  <c r="AA89" i="4"/>
  <c r="AA62" i="4"/>
  <c r="S63" i="4"/>
  <c r="AB62" i="4" s="1"/>
  <c r="AC201" i="4"/>
  <c r="U202" i="4"/>
  <c r="AD201" i="4" s="1"/>
  <c r="S232" i="3"/>
  <c r="AA146" i="3"/>
  <c r="S147" i="3"/>
  <c r="AB146" i="3" s="1"/>
  <c r="U232" i="3"/>
  <c r="Q105" i="3"/>
  <c r="Z91" i="3" s="1"/>
  <c r="T105" i="3"/>
  <c r="R105" i="3"/>
  <c r="P106" i="3"/>
  <c r="Y91" i="3"/>
  <c r="AA6" i="3"/>
  <c r="S7" i="3"/>
  <c r="AB6" i="3" s="1"/>
  <c r="AC6" i="3"/>
  <c r="U7" i="3"/>
  <c r="AD6" i="3" s="1"/>
  <c r="Q162" i="3"/>
  <c r="R162" i="3"/>
  <c r="S162" i="3" s="1"/>
  <c r="T162" i="3"/>
  <c r="U162" i="3" s="1"/>
  <c r="P163" i="3"/>
  <c r="S104" i="3"/>
  <c r="AB90" i="3" s="1"/>
  <c r="AA90" i="3"/>
  <c r="Q94" i="3"/>
  <c r="P95" i="3"/>
  <c r="T94" i="3"/>
  <c r="R94" i="3"/>
  <c r="Y7" i="3"/>
  <c r="Q8" i="3"/>
  <c r="Z7" i="3" s="1"/>
  <c r="R8" i="3"/>
  <c r="T8" i="3"/>
  <c r="P9" i="3"/>
  <c r="U104" i="3"/>
  <c r="AD90" i="3" s="1"/>
  <c r="AC90" i="3"/>
  <c r="S93" i="3"/>
  <c r="U38" i="3"/>
  <c r="Q216" i="3"/>
  <c r="Z202" i="3" s="1"/>
  <c r="T216" i="3"/>
  <c r="R216" i="3"/>
  <c r="P217" i="3"/>
  <c r="Y202" i="3"/>
  <c r="AC119" i="3"/>
  <c r="U120" i="3"/>
  <c r="AD119" i="3" s="1"/>
  <c r="U63" i="3"/>
  <c r="AD62" i="3" s="1"/>
  <c r="AC62" i="3"/>
  <c r="U93" i="3"/>
  <c r="S175" i="3"/>
  <c r="S38" i="3"/>
  <c r="S215" i="3"/>
  <c r="AB201" i="3" s="1"/>
  <c r="AA201" i="3"/>
  <c r="S120" i="3"/>
  <c r="AB119" i="3" s="1"/>
  <c r="AA119" i="3"/>
  <c r="Y63" i="3"/>
  <c r="Q64" i="3"/>
  <c r="Z63" i="3" s="1"/>
  <c r="P65" i="3"/>
  <c r="R64" i="3"/>
  <c r="T64" i="3"/>
  <c r="Q176" i="3"/>
  <c r="T176" i="3"/>
  <c r="P177" i="3"/>
  <c r="R176" i="3"/>
  <c r="Q39" i="3"/>
  <c r="T39" i="3"/>
  <c r="R39" i="3"/>
  <c r="P40" i="3"/>
  <c r="U215" i="3"/>
  <c r="AD201" i="3" s="1"/>
  <c r="AC201" i="3"/>
  <c r="Y120" i="3"/>
  <c r="P122" i="3"/>
  <c r="T121" i="3"/>
  <c r="Q121" i="3"/>
  <c r="Z120" i="3" s="1"/>
  <c r="R121" i="3"/>
  <c r="AA62" i="3"/>
  <c r="S63" i="3"/>
  <c r="AB62" i="3" s="1"/>
  <c r="Q135" i="3"/>
  <c r="T135" i="3"/>
  <c r="U135" i="3" s="1"/>
  <c r="P136" i="3"/>
  <c r="R135" i="3"/>
  <c r="S135" i="3" s="1"/>
  <c r="Z174" i="3"/>
  <c r="Q78" i="3"/>
  <c r="T78" i="3"/>
  <c r="U78" i="3" s="1"/>
  <c r="R78" i="3"/>
  <c r="S78" i="3" s="1"/>
  <c r="P79" i="3"/>
  <c r="S204" i="3"/>
  <c r="U175" i="3"/>
  <c r="AD174" i="3" s="1"/>
  <c r="U204" i="3"/>
  <c r="Q243" i="3"/>
  <c r="Z229" i="3" s="1"/>
  <c r="T243" i="3"/>
  <c r="R243" i="3"/>
  <c r="P244" i="3"/>
  <c r="Y229" i="3"/>
  <c r="S48" i="3"/>
  <c r="AB34" i="3" s="1"/>
  <c r="AA34" i="3"/>
  <c r="AD173" i="3"/>
  <c r="Q188" i="3"/>
  <c r="T188" i="3"/>
  <c r="U188" i="3" s="1"/>
  <c r="P189" i="3"/>
  <c r="Y175" i="3" s="1"/>
  <c r="R188" i="3"/>
  <c r="S188" i="3" s="1"/>
  <c r="U147" i="3"/>
  <c r="AD146" i="3" s="1"/>
  <c r="AC146" i="3"/>
  <c r="Q25" i="3"/>
  <c r="P26" i="3"/>
  <c r="T25" i="3"/>
  <c r="U25" i="3" s="1"/>
  <c r="R25" i="3"/>
  <c r="S25" i="3" s="1"/>
  <c r="Q205" i="3"/>
  <c r="P206" i="3"/>
  <c r="T205" i="3"/>
  <c r="R205" i="3"/>
  <c r="S242" i="3"/>
  <c r="AB228" i="3" s="1"/>
  <c r="AA228" i="3"/>
  <c r="U48" i="3"/>
  <c r="AD34" i="3" s="1"/>
  <c r="AC34" i="3"/>
  <c r="Q233" i="3"/>
  <c r="T233" i="3"/>
  <c r="P234" i="3"/>
  <c r="R233" i="3"/>
  <c r="Y147" i="3"/>
  <c r="Q148" i="3"/>
  <c r="Z147" i="3" s="1"/>
  <c r="T148" i="3"/>
  <c r="R148" i="3"/>
  <c r="P149" i="3"/>
  <c r="U242" i="3"/>
  <c r="AD228" i="3" s="1"/>
  <c r="AC228" i="3"/>
  <c r="R49" i="3"/>
  <c r="Q49" i="3"/>
  <c r="Z35" i="3" s="1"/>
  <c r="T49" i="3"/>
  <c r="P50" i="3"/>
  <c r="Y35" i="3"/>
  <c r="U8" i="2"/>
  <c r="U90" i="2"/>
  <c r="S185" i="2"/>
  <c r="AB171" i="2" s="1"/>
  <c r="AA171" i="2"/>
  <c r="S230" i="2"/>
  <c r="AC117" i="2"/>
  <c r="U118" i="2"/>
  <c r="AD117" i="2" s="1"/>
  <c r="AD145" i="2"/>
  <c r="S8" i="2"/>
  <c r="T132" i="2"/>
  <c r="U132" i="2" s="1"/>
  <c r="R132" i="2"/>
  <c r="S132" i="2" s="1"/>
  <c r="Q132" i="2"/>
  <c r="P133" i="2"/>
  <c r="S90" i="2"/>
  <c r="AB89" i="2" s="1"/>
  <c r="AA89" i="2"/>
  <c r="U185" i="2"/>
  <c r="AD171" i="2" s="1"/>
  <c r="AC171" i="2"/>
  <c r="P104" i="2"/>
  <c r="Q103" i="2"/>
  <c r="Z89" i="2" s="1"/>
  <c r="R103" i="2"/>
  <c r="S103" i="2" s="1"/>
  <c r="T103" i="2"/>
  <c r="U103" i="2" s="1"/>
  <c r="U230" i="2"/>
  <c r="Y118" i="2"/>
  <c r="Q119" i="2"/>
  <c r="Z118" i="2" s="1"/>
  <c r="P120" i="2"/>
  <c r="R119" i="2"/>
  <c r="T119" i="2"/>
  <c r="AC145" i="2"/>
  <c r="S147" i="2"/>
  <c r="AB146" i="2" s="1"/>
  <c r="AA146" i="2"/>
  <c r="Q91" i="2"/>
  <c r="Y90" i="2"/>
  <c r="P92" i="2"/>
  <c r="T91" i="2"/>
  <c r="R91" i="2"/>
  <c r="S35" i="2"/>
  <c r="AB34" i="2" s="1"/>
  <c r="AA34" i="2"/>
  <c r="P187" i="2"/>
  <c r="Q186" i="2"/>
  <c r="Z172" i="2" s="1"/>
  <c r="T186" i="2"/>
  <c r="R186" i="2"/>
  <c r="Y172" i="2"/>
  <c r="Q231" i="2"/>
  <c r="T231" i="2"/>
  <c r="R231" i="2"/>
  <c r="P232" i="2"/>
  <c r="U147" i="2"/>
  <c r="U35" i="2"/>
  <c r="AD34" i="2" s="1"/>
  <c r="AC34" i="2"/>
  <c r="S118" i="2"/>
  <c r="AB117" i="2" s="1"/>
  <c r="AA117" i="2"/>
  <c r="U203" i="2"/>
  <c r="Q148" i="2"/>
  <c r="T148" i="2"/>
  <c r="R148" i="2"/>
  <c r="P149" i="2"/>
  <c r="Q36" i="2"/>
  <c r="Z35" i="2" s="1"/>
  <c r="Y35" i="2"/>
  <c r="T36" i="2"/>
  <c r="R36" i="2"/>
  <c r="P37" i="2"/>
  <c r="P205" i="2"/>
  <c r="Q204" i="2"/>
  <c r="R204" i="2"/>
  <c r="T204" i="2"/>
  <c r="S203" i="2"/>
  <c r="Q20" i="2"/>
  <c r="Z6" i="2" s="1"/>
  <c r="T20" i="2"/>
  <c r="R20" i="2"/>
  <c r="P21" i="2"/>
  <c r="Y6" i="2"/>
  <c r="Q77" i="2"/>
  <c r="P78" i="2"/>
  <c r="R77" i="2"/>
  <c r="S77" i="2" s="1"/>
  <c r="T77" i="2"/>
  <c r="U77" i="2" s="1"/>
  <c r="S214" i="2"/>
  <c r="AB200" i="2" s="1"/>
  <c r="AA200" i="2"/>
  <c r="S19" i="2"/>
  <c r="AB5" i="2" s="1"/>
  <c r="AA5" i="2"/>
  <c r="Q52" i="2"/>
  <c r="T52" i="2"/>
  <c r="U52" i="2" s="1"/>
  <c r="R52" i="2"/>
  <c r="S52" i="2" s="1"/>
  <c r="P53" i="2"/>
  <c r="U214" i="2"/>
  <c r="AD200" i="2" s="1"/>
  <c r="AC200" i="2"/>
  <c r="U19" i="2"/>
  <c r="AD5" i="2" s="1"/>
  <c r="AC5" i="2"/>
  <c r="Q215" i="2"/>
  <c r="Z201" i="2" s="1"/>
  <c r="P216" i="2"/>
  <c r="R215" i="2"/>
  <c r="T215" i="2"/>
  <c r="Y201" i="2"/>
  <c r="Q242" i="2"/>
  <c r="Z228" i="2" s="1"/>
  <c r="T242" i="2"/>
  <c r="P243" i="2"/>
  <c r="R242" i="2"/>
  <c r="Y228" i="2"/>
  <c r="Q63" i="2"/>
  <c r="Z62" i="2" s="1"/>
  <c r="R63" i="2"/>
  <c r="Y62" i="2"/>
  <c r="T63" i="2"/>
  <c r="P64" i="2"/>
  <c r="U175" i="2"/>
  <c r="AB88" i="2"/>
  <c r="S241" i="2"/>
  <c r="AB227" i="2" s="1"/>
  <c r="AA227" i="2"/>
  <c r="AA61" i="2"/>
  <c r="S62" i="2"/>
  <c r="AB61" i="2" s="1"/>
  <c r="S175" i="2"/>
  <c r="Q160" i="2"/>
  <c r="Z146" i="2" s="1"/>
  <c r="R160" i="2"/>
  <c r="S160" i="2" s="1"/>
  <c r="P161" i="2"/>
  <c r="Y147" i="2" s="1"/>
  <c r="T160" i="2"/>
  <c r="U160" i="2" s="1"/>
  <c r="AA88" i="2"/>
  <c r="AC88" i="2"/>
  <c r="U241" i="2"/>
  <c r="AD227" i="2" s="1"/>
  <c r="AC227" i="2"/>
  <c r="U62" i="2"/>
  <c r="AD61" i="2" s="1"/>
  <c r="AC61" i="2"/>
  <c r="Q176" i="2"/>
  <c r="P177" i="2"/>
  <c r="R176" i="2"/>
  <c r="T176" i="2"/>
  <c r="Q9" i="2"/>
  <c r="T9" i="2"/>
  <c r="R9" i="2"/>
  <c r="P10" i="2"/>
  <c r="AD88" i="2"/>
  <c r="R172" i="1"/>
  <c r="R129" i="1"/>
  <c r="S129" i="1" s="1"/>
  <c r="P131" i="1"/>
  <c r="R131" i="1" s="1"/>
  <c r="S131" i="1" s="1"/>
  <c r="AA58" i="1"/>
  <c r="AB3" i="1"/>
  <c r="P173" i="1"/>
  <c r="AD114" i="1"/>
  <c r="R185" i="1"/>
  <c r="S185" i="1" s="1"/>
  <c r="P186" i="1"/>
  <c r="Q185" i="1"/>
  <c r="Z171" i="1" s="1"/>
  <c r="S59" i="1"/>
  <c r="Z143" i="1"/>
  <c r="AA3" i="1"/>
  <c r="Z199" i="1"/>
  <c r="AC171" i="1"/>
  <c r="AD171" i="1"/>
  <c r="Z58" i="1"/>
  <c r="Q244" i="1"/>
  <c r="P245" i="1"/>
  <c r="R244" i="1"/>
  <c r="S244" i="1" s="1"/>
  <c r="T244" i="1"/>
  <c r="U244" i="1" s="1"/>
  <c r="S31" i="1"/>
  <c r="AB30" i="1" s="1"/>
  <c r="AA30" i="1"/>
  <c r="Y115" i="1"/>
  <c r="Q116" i="1"/>
  <c r="Z115" i="1" s="1"/>
  <c r="T116" i="1"/>
  <c r="R116" i="1"/>
  <c r="P117" i="1"/>
  <c r="U88" i="1"/>
  <c r="Q214" i="1"/>
  <c r="P215" i="1"/>
  <c r="Y201" i="1" s="1"/>
  <c r="T214" i="1"/>
  <c r="U214" i="1" s="1"/>
  <c r="R214" i="1"/>
  <c r="S214" i="1" s="1"/>
  <c r="Q158" i="1"/>
  <c r="P159" i="1"/>
  <c r="T158" i="1"/>
  <c r="U158" i="1" s="1"/>
  <c r="R158" i="1"/>
  <c r="S158" i="1" s="1"/>
  <c r="S5" i="1"/>
  <c r="S171" i="1"/>
  <c r="AB170" i="1" s="1"/>
  <c r="AA170" i="1"/>
  <c r="Q45" i="1"/>
  <c r="Z31" i="1" s="1"/>
  <c r="P46" i="1"/>
  <c r="T45" i="1"/>
  <c r="U45" i="1" s="1"/>
  <c r="R45" i="1"/>
  <c r="S45" i="1" s="1"/>
  <c r="Q18" i="1"/>
  <c r="Z4" i="1" s="1"/>
  <c r="P19" i="1"/>
  <c r="T18" i="1"/>
  <c r="U18" i="1" s="1"/>
  <c r="R18" i="1"/>
  <c r="S18" i="1" s="1"/>
  <c r="AC58" i="1"/>
  <c r="S200" i="1"/>
  <c r="AB199" i="1" s="1"/>
  <c r="AA199" i="1"/>
  <c r="U201" i="1"/>
  <c r="AC200" i="1"/>
  <c r="Y59" i="1"/>
  <c r="R60" i="1"/>
  <c r="Q60" i="1"/>
  <c r="P61" i="1"/>
  <c r="T60" i="1"/>
  <c r="Q73" i="1"/>
  <c r="R73" i="1"/>
  <c r="S73" i="1" s="1"/>
  <c r="T73" i="1"/>
  <c r="U73" i="1" s="1"/>
  <c r="P74" i="1"/>
  <c r="AD58" i="1"/>
  <c r="AA114" i="1"/>
  <c r="S115" i="1"/>
  <c r="AB114" i="1" s="1"/>
  <c r="Q228" i="1"/>
  <c r="Z227" i="1" s="1"/>
  <c r="Y227" i="1"/>
  <c r="T228" i="1"/>
  <c r="R228" i="1"/>
  <c r="P229" i="1"/>
  <c r="AC143" i="1"/>
  <c r="U144" i="1"/>
  <c r="AD143" i="1" s="1"/>
  <c r="Q173" i="1"/>
  <c r="T173" i="1"/>
  <c r="R173" i="1"/>
  <c r="P174" i="1"/>
  <c r="S32" i="1"/>
  <c r="S172" i="1"/>
  <c r="AA226" i="1"/>
  <c r="S227" i="1"/>
  <c r="AB226" i="1" s="1"/>
  <c r="AD86" i="1"/>
  <c r="Q33" i="1"/>
  <c r="Y32" i="1"/>
  <c r="R33" i="1"/>
  <c r="P34" i="1"/>
  <c r="T33" i="1"/>
  <c r="U5" i="1"/>
  <c r="U227" i="1"/>
  <c r="AD226" i="1" s="1"/>
  <c r="AC226" i="1"/>
  <c r="S201" i="1"/>
  <c r="AC86" i="1"/>
  <c r="Z200" i="1"/>
  <c r="U32" i="1"/>
  <c r="AC30" i="1"/>
  <c r="U31" i="1"/>
  <c r="AD30" i="1" s="1"/>
  <c r="S6" i="1"/>
  <c r="S156" i="1"/>
  <c r="AB142" i="1" s="1"/>
  <c r="AA142" i="1"/>
  <c r="Q89" i="1"/>
  <c r="T89" i="1"/>
  <c r="P90" i="1"/>
  <c r="R89" i="1"/>
  <c r="Y200" i="1"/>
  <c r="Y31" i="1"/>
  <c r="Q7" i="1"/>
  <c r="T7" i="1"/>
  <c r="R7" i="1"/>
  <c r="P8" i="1"/>
  <c r="U6" i="1"/>
  <c r="AC142" i="1"/>
  <c r="Q202" i="1"/>
  <c r="T202" i="1"/>
  <c r="R202" i="1"/>
  <c r="P203" i="1"/>
  <c r="Q101" i="1"/>
  <c r="Z87" i="1" s="1"/>
  <c r="T101" i="1"/>
  <c r="U101" i="1" s="1"/>
  <c r="R101" i="1"/>
  <c r="P102" i="1"/>
  <c r="AC199" i="1"/>
  <c r="U200" i="1"/>
  <c r="AD199" i="1" s="1"/>
  <c r="AD142" i="1"/>
  <c r="Y87" i="1"/>
  <c r="AB58" i="1"/>
  <c r="Q145" i="1"/>
  <c r="Y144" i="1"/>
  <c r="R145" i="1"/>
  <c r="T145" i="1"/>
  <c r="P146" i="1"/>
  <c r="AA143" i="1"/>
  <c r="S144" i="1"/>
  <c r="AB143" i="1" s="1"/>
  <c r="Q245" i="9" l="1"/>
  <c r="T245" i="9"/>
  <c r="U245" i="9" s="1"/>
  <c r="P246" i="9"/>
  <c r="R245" i="9"/>
  <c r="S245" i="9" s="1"/>
  <c r="Z203" i="9"/>
  <c r="Q106" i="9"/>
  <c r="Z92" i="9" s="1"/>
  <c r="P107" i="9"/>
  <c r="T106" i="9"/>
  <c r="R106" i="9"/>
  <c r="Y92" i="9"/>
  <c r="Q23" i="9"/>
  <c r="R23" i="9"/>
  <c r="S23" i="9" s="1"/>
  <c r="P24" i="9"/>
  <c r="T23" i="9"/>
  <c r="U23" i="9" s="1"/>
  <c r="Q188" i="9"/>
  <c r="P189" i="9"/>
  <c r="T188" i="9"/>
  <c r="U188" i="9" s="1"/>
  <c r="R188" i="9"/>
  <c r="S188" i="9" s="1"/>
  <c r="U105" i="9"/>
  <c r="AD91" i="9" s="1"/>
  <c r="AC91" i="9"/>
  <c r="AC65" i="9"/>
  <c r="U66" i="9"/>
  <c r="AD65" i="9" s="1"/>
  <c r="AA146" i="9"/>
  <c r="U175" i="9"/>
  <c r="Q161" i="9"/>
  <c r="R161" i="9"/>
  <c r="S161" i="9" s="1"/>
  <c r="T161" i="9"/>
  <c r="U161" i="9" s="1"/>
  <c r="P162" i="9"/>
  <c r="Q9" i="9"/>
  <c r="Z8" i="9" s="1"/>
  <c r="Y8" i="9"/>
  <c r="R9" i="9"/>
  <c r="P10" i="9"/>
  <c r="T9" i="9"/>
  <c r="Q121" i="9"/>
  <c r="Z120" i="9" s="1"/>
  <c r="Y120" i="9"/>
  <c r="T121" i="9"/>
  <c r="R121" i="9"/>
  <c r="P122" i="9"/>
  <c r="Q231" i="9"/>
  <c r="Z230" i="9" s="1"/>
  <c r="Y230" i="9"/>
  <c r="T231" i="9"/>
  <c r="R231" i="9"/>
  <c r="P232" i="9"/>
  <c r="AA65" i="9"/>
  <c r="S66" i="9"/>
  <c r="AB65" i="9" s="1"/>
  <c r="AA174" i="9"/>
  <c r="S175" i="9"/>
  <c r="U120" i="9"/>
  <c r="AD119" i="9" s="1"/>
  <c r="AC119" i="9"/>
  <c r="S230" i="9"/>
  <c r="AB229" i="9" s="1"/>
  <c r="AA229" i="9"/>
  <c r="Q67" i="9"/>
  <c r="Y66" i="9"/>
  <c r="R67" i="9"/>
  <c r="P68" i="9"/>
  <c r="T67" i="9"/>
  <c r="Q176" i="9"/>
  <c r="Y175" i="9"/>
  <c r="P177" i="9"/>
  <c r="R176" i="9"/>
  <c r="T176" i="9"/>
  <c r="S120" i="9"/>
  <c r="AB119" i="9" s="1"/>
  <c r="AA119" i="9"/>
  <c r="U230" i="9"/>
  <c r="AD229" i="9" s="1"/>
  <c r="AC229" i="9"/>
  <c r="Z65" i="9"/>
  <c r="Y174" i="9"/>
  <c r="AA173" i="9"/>
  <c r="Q50" i="9"/>
  <c r="T50" i="9"/>
  <c r="U50" i="9" s="1"/>
  <c r="R50" i="9"/>
  <c r="S50" i="9" s="1"/>
  <c r="P51" i="9"/>
  <c r="Z174" i="9"/>
  <c r="Q149" i="9"/>
  <c r="Y148" i="9"/>
  <c r="R149" i="9"/>
  <c r="T149" i="9"/>
  <c r="P150" i="9"/>
  <c r="S105" i="9"/>
  <c r="AB91" i="9" s="1"/>
  <c r="AA91" i="9"/>
  <c r="Q135" i="9"/>
  <c r="T135" i="9"/>
  <c r="U135" i="9" s="1"/>
  <c r="P136" i="9"/>
  <c r="R135" i="9"/>
  <c r="S135" i="9" s="1"/>
  <c r="AB173" i="9"/>
  <c r="AC173" i="9"/>
  <c r="Q96" i="9"/>
  <c r="T96" i="9"/>
  <c r="R96" i="9"/>
  <c r="P97" i="9"/>
  <c r="U148" i="9"/>
  <c r="AD147" i="9" s="1"/>
  <c r="Q205" i="9"/>
  <c r="Y204" i="9"/>
  <c r="R205" i="9"/>
  <c r="P206" i="9"/>
  <c r="T205" i="9"/>
  <c r="U36" i="9"/>
  <c r="AD35" i="9" s="1"/>
  <c r="AC35" i="9"/>
  <c r="S8" i="9"/>
  <c r="AB7" i="9" s="1"/>
  <c r="AA7" i="9"/>
  <c r="AD173" i="9"/>
  <c r="S95" i="9"/>
  <c r="Q79" i="9"/>
  <c r="T79" i="9"/>
  <c r="U79" i="9" s="1"/>
  <c r="R79" i="9"/>
  <c r="S79" i="9" s="1"/>
  <c r="P80" i="9"/>
  <c r="S148" i="9"/>
  <c r="AB147" i="9" s="1"/>
  <c r="AA147" i="9"/>
  <c r="S204" i="9"/>
  <c r="AB203" i="9" s="1"/>
  <c r="AA203" i="9"/>
  <c r="S36" i="9"/>
  <c r="AB35" i="9" s="1"/>
  <c r="AA35" i="9"/>
  <c r="U8" i="9"/>
  <c r="AD7" i="9" s="1"/>
  <c r="AC7" i="9"/>
  <c r="U95" i="9"/>
  <c r="Z147" i="9"/>
  <c r="Q218" i="9"/>
  <c r="P219" i="9"/>
  <c r="R218" i="9"/>
  <c r="S218" i="9" s="1"/>
  <c r="T218" i="9"/>
  <c r="U218" i="9" s="1"/>
  <c r="AC203" i="9"/>
  <c r="U204" i="9"/>
  <c r="AD203" i="9" s="1"/>
  <c r="Q37" i="9"/>
  <c r="Z36" i="9" s="1"/>
  <c r="Y36" i="9"/>
  <c r="T37" i="9"/>
  <c r="R37" i="9"/>
  <c r="P38" i="9"/>
  <c r="Y147" i="9"/>
  <c r="Q190" i="8"/>
  <c r="Z176" i="8" s="1"/>
  <c r="T190" i="8"/>
  <c r="P191" i="8"/>
  <c r="R190" i="8"/>
  <c r="Y176" i="8"/>
  <c r="S216" i="8"/>
  <c r="AB202" i="8" s="1"/>
  <c r="AA202" i="8"/>
  <c r="AC118" i="8"/>
  <c r="U119" i="8"/>
  <c r="AD118" i="8" s="1"/>
  <c r="Q161" i="8"/>
  <c r="Z147" i="8" s="1"/>
  <c r="T161" i="8"/>
  <c r="R161" i="8"/>
  <c r="P162" i="8"/>
  <c r="Y147" i="8"/>
  <c r="Y119" i="8"/>
  <c r="Q120" i="8"/>
  <c r="Z119" i="8" s="1"/>
  <c r="T120" i="8"/>
  <c r="R120" i="8"/>
  <c r="P121" i="8"/>
  <c r="U160" i="8"/>
  <c r="AD146" i="8" s="1"/>
  <c r="AC146" i="8"/>
  <c r="Q134" i="8"/>
  <c r="T134" i="8"/>
  <c r="U134" i="8" s="1"/>
  <c r="P135" i="8"/>
  <c r="R134" i="8"/>
  <c r="S134" i="8" s="1"/>
  <c r="U66" i="8"/>
  <c r="AD65" i="8" s="1"/>
  <c r="AC65" i="8"/>
  <c r="AA118" i="8"/>
  <c r="S119" i="8"/>
  <c r="AB118" i="8" s="1"/>
  <c r="S178" i="8"/>
  <c r="Q246" i="8"/>
  <c r="P247" i="8"/>
  <c r="R246" i="8"/>
  <c r="S246" i="8" s="1"/>
  <c r="T246" i="8"/>
  <c r="U246" i="8" s="1"/>
  <c r="U178" i="8"/>
  <c r="U21" i="8"/>
  <c r="AD7" i="8" s="1"/>
  <c r="AC7" i="8"/>
  <c r="S66" i="8"/>
  <c r="AB65" i="8" s="1"/>
  <c r="AA65" i="8"/>
  <c r="S205" i="8"/>
  <c r="S21" i="8"/>
  <c r="AB7" i="8" s="1"/>
  <c r="AA7" i="8"/>
  <c r="Q206" i="8"/>
  <c r="T206" i="8"/>
  <c r="R206" i="8"/>
  <c r="P207" i="8"/>
  <c r="AA229" i="8"/>
  <c r="S230" i="8"/>
  <c r="AB229" i="8" s="1"/>
  <c r="Q179" i="8"/>
  <c r="P180" i="8"/>
  <c r="T179" i="8"/>
  <c r="R179" i="8"/>
  <c r="Q81" i="8"/>
  <c r="T81" i="8"/>
  <c r="U81" i="8" s="1"/>
  <c r="R81" i="8"/>
  <c r="S81" i="8" s="1"/>
  <c r="P82" i="8"/>
  <c r="Q22" i="8"/>
  <c r="Z8" i="8" s="1"/>
  <c r="R22" i="8"/>
  <c r="T22" i="8"/>
  <c r="P23" i="8"/>
  <c r="Y8" i="8"/>
  <c r="Y66" i="8"/>
  <c r="Q67" i="8"/>
  <c r="Z66" i="8" s="1"/>
  <c r="T67" i="8"/>
  <c r="P68" i="8"/>
  <c r="R67" i="8"/>
  <c r="U205" i="8"/>
  <c r="U230" i="8"/>
  <c r="AD229" i="8" s="1"/>
  <c r="AC229" i="8"/>
  <c r="AA90" i="8"/>
  <c r="S91" i="8"/>
  <c r="AB90" i="8" s="1"/>
  <c r="S10" i="8"/>
  <c r="Q151" i="8"/>
  <c r="R151" i="8"/>
  <c r="P152" i="8"/>
  <c r="T151" i="8"/>
  <c r="AC90" i="8"/>
  <c r="U91" i="8"/>
  <c r="AD90" i="8" s="1"/>
  <c r="U10" i="8"/>
  <c r="T231" i="8"/>
  <c r="Y230" i="8"/>
  <c r="Q231" i="8"/>
  <c r="Z230" i="8" s="1"/>
  <c r="R231" i="8"/>
  <c r="P232" i="8"/>
  <c r="S150" i="8"/>
  <c r="U37" i="8"/>
  <c r="U189" i="8"/>
  <c r="AD175" i="8" s="1"/>
  <c r="AC175" i="8"/>
  <c r="Y91" i="8"/>
  <c r="Q92" i="8"/>
  <c r="T92" i="8"/>
  <c r="P93" i="8"/>
  <c r="R92" i="8"/>
  <c r="Q11" i="8"/>
  <c r="R11" i="8"/>
  <c r="T11" i="8"/>
  <c r="P12" i="8"/>
  <c r="U150" i="8"/>
  <c r="S37" i="8"/>
  <c r="S189" i="8"/>
  <c r="AB175" i="8" s="1"/>
  <c r="AA175" i="8"/>
  <c r="U216" i="8"/>
  <c r="AD202" i="8" s="1"/>
  <c r="AC202" i="8"/>
  <c r="Z90" i="8"/>
  <c r="Q50" i="8"/>
  <c r="Z36" i="8" s="1"/>
  <c r="R50" i="8"/>
  <c r="S50" i="8" s="1"/>
  <c r="T50" i="8"/>
  <c r="U50" i="8" s="1"/>
  <c r="P51" i="8"/>
  <c r="Y37" i="8" s="1"/>
  <c r="Q38" i="8"/>
  <c r="R38" i="8"/>
  <c r="T38" i="8"/>
  <c r="P39" i="8"/>
  <c r="Q217" i="8"/>
  <c r="Z203" i="8" s="1"/>
  <c r="T217" i="8"/>
  <c r="R217" i="8"/>
  <c r="P218" i="8"/>
  <c r="Y203" i="8"/>
  <c r="Q105" i="8"/>
  <c r="R105" i="8"/>
  <c r="S105" i="8" s="1"/>
  <c r="P106" i="8"/>
  <c r="T105" i="8"/>
  <c r="U105" i="8" s="1"/>
  <c r="S160" i="8"/>
  <c r="AB146" i="8" s="1"/>
  <c r="AA146" i="8"/>
  <c r="U20" i="7"/>
  <c r="AD6" i="7" s="1"/>
  <c r="AC6" i="7"/>
  <c r="Q147" i="7"/>
  <c r="Z146" i="7" s="1"/>
  <c r="Y146" i="7"/>
  <c r="T147" i="7"/>
  <c r="R147" i="7"/>
  <c r="P148" i="7"/>
  <c r="T105" i="7"/>
  <c r="U105" i="7" s="1"/>
  <c r="Q105" i="7"/>
  <c r="R105" i="7"/>
  <c r="S105" i="7" s="1"/>
  <c r="P106" i="7"/>
  <c r="Y119" i="7"/>
  <c r="Q120" i="7"/>
  <c r="Z119" i="7" s="1"/>
  <c r="T120" i="7"/>
  <c r="P121" i="7"/>
  <c r="R120" i="7"/>
  <c r="Y173" i="7"/>
  <c r="Q174" i="7"/>
  <c r="R174" i="7"/>
  <c r="P175" i="7"/>
  <c r="T174" i="7"/>
  <c r="U229" i="7"/>
  <c r="AD228" i="7" s="1"/>
  <c r="AC228" i="7"/>
  <c r="U63" i="7"/>
  <c r="AD62" i="7" s="1"/>
  <c r="AC62" i="7"/>
  <c r="U146" i="7"/>
  <c r="AD145" i="7" s="1"/>
  <c r="AC145" i="7"/>
  <c r="S119" i="7"/>
  <c r="AB118" i="7" s="1"/>
  <c r="AA118" i="7"/>
  <c r="AA172" i="7"/>
  <c r="S173" i="7"/>
  <c r="AB172" i="7" s="1"/>
  <c r="AA145" i="7"/>
  <c r="S146" i="7"/>
  <c r="AB145" i="7" s="1"/>
  <c r="AA201" i="7"/>
  <c r="S202" i="7"/>
  <c r="AB201" i="7" s="1"/>
  <c r="AC118" i="7"/>
  <c r="U119" i="7"/>
  <c r="AD118" i="7" s="1"/>
  <c r="Q216" i="7"/>
  <c r="T216" i="7"/>
  <c r="U216" i="7" s="1"/>
  <c r="P217" i="7"/>
  <c r="R216" i="7"/>
  <c r="S216" i="7" s="1"/>
  <c r="S36" i="7"/>
  <c r="AB35" i="7" s="1"/>
  <c r="AA35" i="7"/>
  <c r="U202" i="7"/>
  <c r="AD201" i="7" s="1"/>
  <c r="AC201" i="7"/>
  <c r="Q187" i="7"/>
  <c r="P188" i="7"/>
  <c r="T187" i="7"/>
  <c r="U187" i="7" s="1"/>
  <c r="R187" i="7"/>
  <c r="S187" i="7" s="1"/>
  <c r="Y36" i="7"/>
  <c r="Q37" i="7"/>
  <c r="Z36" i="7" s="1"/>
  <c r="P38" i="7"/>
  <c r="R37" i="7"/>
  <c r="T37" i="7"/>
  <c r="Q203" i="7"/>
  <c r="Z202" i="7" s="1"/>
  <c r="Y202" i="7"/>
  <c r="P204" i="7"/>
  <c r="T203" i="7"/>
  <c r="R203" i="7"/>
  <c r="AC90" i="7"/>
  <c r="U91" i="7"/>
  <c r="AD90" i="7" s="1"/>
  <c r="Q51" i="7"/>
  <c r="T51" i="7"/>
  <c r="U51" i="7" s="1"/>
  <c r="P52" i="7"/>
  <c r="R51" i="7"/>
  <c r="S51" i="7" s="1"/>
  <c r="Q21" i="7"/>
  <c r="Z7" i="7" s="1"/>
  <c r="P22" i="7"/>
  <c r="T21" i="7"/>
  <c r="R21" i="7"/>
  <c r="Y7" i="7"/>
  <c r="S91" i="7"/>
  <c r="AB90" i="7" s="1"/>
  <c r="AA90" i="7"/>
  <c r="AC35" i="7"/>
  <c r="U36" i="7"/>
  <c r="AD35" i="7" s="1"/>
  <c r="Z201" i="7"/>
  <c r="S20" i="7"/>
  <c r="AB6" i="7" s="1"/>
  <c r="AA6" i="7"/>
  <c r="Q161" i="7"/>
  <c r="R161" i="7"/>
  <c r="S161" i="7" s="1"/>
  <c r="T161" i="7"/>
  <c r="U161" i="7" s="1"/>
  <c r="P162" i="7"/>
  <c r="U9" i="7"/>
  <c r="Q134" i="7"/>
  <c r="R134" i="7"/>
  <c r="S134" i="7" s="1"/>
  <c r="P135" i="7"/>
  <c r="T134" i="7"/>
  <c r="U134" i="7" s="1"/>
  <c r="Z90" i="7"/>
  <c r="S9" i="7"/>
  <c r="Q79" i="7"/>
  <c r="T79" i="7"/>
  <c r="U79" i="7" s="1"/>
  <c r="R79" i="7"/>
  <c r="S79" i="7" s="1"/>
  <c r="P80" i="7"/>
  <c r="Q10" i="7"/>
  <c r="T10" i="7"/>
  <c r="R10" i="7"/>
  <c r="P11" i="7"/>
  <c r="Q243" i="7"/>
  <c r="T243" i="7"/>
  <c r="U243" i="7" s="1"/>
  <c r="R243" i="7"/>
  <c r="S243" i="7" s="1"/>
  <c r="P244" i="7"/>
  <c r="Q92" i="7"/>
  <c r="Z91" i="7" s="1"/>
  <c r="Y91" i="7"/>
  <c r="T92" i="7"/>
  <c r="P93" i="7"/>
  <c r="R92" i="7"/>
  <c r="S63" i="7"/>
  <c r="AB62" i="7" s="1"/>
  <c r="AA62" i="7"/>
  <c r="Q230" i="7"/>
  <c r="Y229" i="7"/>
  <c r="P231" i="7"/>
  <c r="R230" i="7"/>
  <c r="T230" i="7"/>
  <c r="Q64" i="7"/>
  <c r="Z63" i="7" s="1"/>
  <c r="Y63" i="7"/>
  <c r="T64" i="7"/>
  <c r="R64" i="7"/>
  <c r="P65" i="7"/>
  <c r="U173" i="7"/>
  <c r="AD172" i="7" s="1"/>
  <c r="AC172" i="7"/>
  <c r="S229" i="7"/>
  <c r="AB228" i="7" s="1"/>
  <c r="AA228" i="7"/>
  <c r="Q21" i="6"/>
  <c r="P22" i="6"/>
  <c r="Y8" i="6" s="1"/>
  <c r="R21" i="6"/>
  <c r="S21" i="6" s="1"/>
  <c r="T21" i="6"/>
  <c r="U21" i="6" s="1"/>
  <c r="Q132" i="6"/>
  <c r="Z118" i="6" s="1"/>
  <c r="R132" i="6"/>
  <c r="S132" i="6" s="1"/>
  <c r="P133" i="6"/>
  <c r="T132" i="6"/>
  <c r="U132" i="6" s="1"/>
  <c r="Q246" i="6"/>
  <c r="T246" i="6"/>
  <c r="U246" i="6" s="1"/>
  <c r="R246" i="6"/>
  <c r="S246" i="6" s="1"/>
  <c r="P247" i="6"/>
  <c r="Q50" i="6"/>
  <c r="T50" i="6"/>
  <c r="U50" i="6" s="1"/>
  <c r="R50" i="6"/>
  <c r="S50" i="6" s="1"/>
  <c r="P51" i="6"/>
  <c r="AC172" i="6"/>
  <c r="U173" i="6"/>
  <c r="AD172" i="6" s="1"/>
  <c r="U104" i="6"/>
  <c r="AD90" i="6" s="1"/>
  <c r="AC90" i="6"/>
  <c r="U148" i="6"/>
  <c r="AD147" i="6" s="1"/>
  <c r="AC147" i="6"/>
  <c r="Q162" i="6"/>
  <c r="T162" i="6"/>
  <c r="U162" i="6" s="1"/>
  <c r="P163" i="6"/>
  <c r="R162" i="6"/>
  <c r="S162" i="6" s="1"/>
  <c r="Q174" i="6"/>
  <c r="Z173" i="6" s="1"/>
  <c r="Y173" i="6"/>
  <c r="P175" i="6"/>
  <c r="R174" i="6"/>
  <c r="T174" i="6"/>
  <c r="S104" i="6"/>
  <c r="AB90" i="6" s="1"/>
  <c r="AA90" i="6"/>
  <c r="U36" i="6"/>
  <c r="AD35" i="6" s="1"/>
  <c r="AC35" i="6"/>
  <c r="Q94" i="6"/>
  <c r="P95" i="6"/>
  <c r="R94" i="6"/>
  <c r="T94" i="6"/>
  <c r="Q9" i="6"/>
  <c r="P10" i="6"/>
  <c r="T9" i="6"/>
  <c r="R9" i="6"/>
  <c r="Y148" i="6"/>
  <c r="Q149" i="6"/>
  <c r="T149" i="6"/>
  <c r="R149" i="6"/>
  <c r="P150" i="6"/>
  <c r="Q217" i="6"/>
  <c r="R217" i="6"/>
  <c r="S217" i="6" s="1"/>
  <c r="P218" i="6"/>
  <c r="T217" i="6"/>
  <c r="U217" i="6" s="1"/>
  <c r="S173" i="6"/>
  <c r="AB172" i="6" s="1"/>
  <c r="AA172" i="6"/>
  <c r="Y36" i="6"/>
  <c r="Q37" i="6"/>
  <c r="Z36" i="6" s="1"/>
  <c r="P38" i="6"/>
  <c r="T37" i="6"/>
  <c r="R37" i="6"/>
  <c r="S93" i="6"/>
  <c r="S8" i="6"/>
  <c r="AB7" i="6" s="1"/>
  <c r="AA7" i="6"/>
  <c r="AA147" i="6"/>
  <c r="S148" i="6"/>
  <c r="AB147" i="6" s="1"/>
  <c r="U119" i="6"/>
  <c r="AD118" i="6" s="1"/>
  <c r="AC118" i="6"/>
  <c r="AA117" i="6"/>
  <c r="U93" i="6"/>
  <c r="U8" i="6"/>
  <c r="AD7" i="6" s="1"/>
  <c r="AC7" i="6"/>
  <c r="Q105" i="6"/>
  <c r="Z91" i="6" s="1"/>
  <c r="P106" i="6"/>
  <c r="R105" i="6"/>
  <c r="T105" i="6"/>
  <c r="Y91" i="6"/>
  <c r="AA118" i="6"/>
  <c r="S119" i="6"/>
  <c r="AB118" i="6" s="1"/>
  <c r="AB117" i="6"/>
  <c r="S36" i="6"/>
  <c r="AB35" i="6" s="1"/>
  <c r="AA35" i="6"/>
  <c r="Y203" i="6"/>
  <c r="Q204" i="6"/>
  <c r="T204" i="6"/>
  <c r="R204" i="6"/>
  <c r="P205" i="6"/>
  <c r="Z7" i="6"/>
  <c r="Z147" i="6"/>
  <c r="AB6" i="6"/>
  <c r="Q120" i="6"/>
  <c r="Y119" i="6"/>
  <c r="T120" i="6"/>
  <c r="R120" i="6"/>
  <c r="P121" i="6"/>
  <c r="AC117" i="6"/>
  <c r="AC202" i="6"/>
  <c r="U203" i="6"/>
  <c r="AD202" i="6" s="1"/>
  <c r="Y230" i="6"/>
  <c r="Q231" i="6"/>
  <c r="Z230" i="6" s="1"/>
  <c r="T231" i="6"/>
  <c r="R231" i="6"/>
  <c r="P232" i="6"/>
  <c r="AA6" i="6"/>
  <c r="AD117" i="6"/>
  <c r="S203" i="6"/>
  <c r="AB202" i="6" s="1"/>
  <c r="AA202" i="6"/>
  <c r="S230" i="6"/>
  <c r="AB229" i="6" s="1"/>
  <c r="AA229" i="6"/>
  <c r="Q64" i="6"/>
  <c r="Z63" i="6" s="1"/>
  <c r="Y63" i="6"/>
  <c r="P65" i="6"/>
  <c r="T64" i="6"/>
  <c r="R64" i="6"/>
  <c r="Q79" i="6"/>
  <c r="T79" i="6"/>
  <c r="U79" i="6" s="1"/>
  <c r="P80" i="6"/>
  <c r="R79" i="6"/>
  <c r="S79" i="6" s="1"/>
  <c r="U230" i="6"/>
  <c r="AD229" i="6" s="1"/>
  <c r="AC229" i="6"/>
  <c r="AC62" i="6"/>
  <c r="U63" i="6"/>
  <c r="AD62" i="6" s="1"/>
  <c r="Q188" i="6"/>
  <c r="T188" i="6"/>
  <c r="U188" i="6" s="1"/>
  <c r="R188" i="6"/>
  <c r="S188" i="6" s="1"/>
  <c r="P189" i="6"/>
  <c r="Z202" i="6"/>
  <c r="AA62" i="6"/>
  <c r="S63" i="6"/>
  <c r="AB62" i="6" s="1"/>
  <c r="U37" i="5"/>
  <c r="AD36" i="5" s="1"/>
  <c r="AC36" i="5"/>
  <c r="AA118" i="5"/>
  <c r="S119" i="5"/>
  <c r="AB118" i="5" s="1"/>
  <c r="U203" i="5"/>
  <c r="AD202" i="5" s="1"/>
  <c r="AC202" i="5"/>
  <c r="U119" i="5"/>
  <c r="AD118" i="5" s="1"/>
  <c r="AC118" i="5"/>
  <c r="Q134" i="5"/>
  <c r="T134" i="5"/>
  <c r="U134" i="5" s="1"/>
  <c r="P135" i="5"/>
  <c r="R134" i="5"/>
  <c r="S134" i="5" s="1"/>
  <c r="S203" i="5"/>
  <c r="AB202" i="5" s="1"/>
  <c r="AA202" i="5"/>
  <c r="Q51" i="5"/>
  <c r="P52" i="5"/>
  <c r="T51" i="5"/>
  <c r="U51" i="5" s="1"/>
  <c r="R51" i="5"/>
  <c r="S51" i="5" s="1"/>
  <c r="U77" i="5"/>
  <c r="AD63" i="5" s="1"/>
  <c r="AC63" i="5"/>
  <c r="Y119" i="5"/>
  <c r="Q120" i="5"/>
  <c r="Z119" i="5" s="1"/>
  <c r="T120" i="5"/>
  <c r="R120" i="5"/>
  <c r="P121" i="5"/>
  <c r="AA174" i="5"/>
  <c r="S175" i="5"/>
  <c r="AB174" i="5" s="1"/>
  <c r="S37" i="5"/>
  <c r="AB36" i="5" s="1"/>
  <c r="AA36" i="5"/>
  <c r="Q204" i="5"/>
  <c r="Y203" i="5"/>
  <c r="P205" i="5"/>
  <c r="T204" i="5"/>
  <c r="R204" i="5"/>
  <c r="S77" i="5"/>
  <c r="AB63" i="5" s="1"/>
  <c r="AA63" i="5"/>
  <c r="Q231" i="5"/>
  <c r="Z230" i="5" s="1"/>
  <c r="Y230" i="5"/>
  <c r="P232" i="5"/>
  <c r="T231" i="5"/>
  <c r="R231" i="5"/>
  <c r="S148" i="5"/>
  <c r="AB147" i="5" s="1"/>
  <c r="AA147" i="5"/>
  <c r="U175" i="5"/>
  <c r="AD174" i="5" s="1"/>
  <c r="AC174" i="5"/>
  <c r="Q22" i="5"/>
  <c r="R22" i="5"/>
  <c r="S22" i="5" s="1"/>
  <c r="T22" i="5"/>
  <c r="U22" i="5" s="1"/>
  <c r="P23" i="5"/>
  <c r="P79" i="5"/>
  <c r="T78" i="5"/>
  <c r="Q78" i="5"/>
  <c r="Z64" i="5" s="1"/>
  <c r="R78" i="5"/>
  <c r="Y64" i="5"/>
  <c r="S230" i="5"/>
  <c r="AB229" i="5" s="1"/>
  <c r="AA229" i="5"/>
  <c r="Q149" i="5"/>
  <c r="Z148" i="5" s="1"/>
  <c r="Y148" i="5"/>
  <c r="R149" i="5"/>
  <c r="P150" i="5"/>
  <c r="T149" i="5"/>
  <c r="U8" i="5"/>
  <c r="AD7" i="5" s="1"/>
  <c r="AC7" i="5"/>
  <c r="Q176" i="5"/>
  <c r="Z175" i="5" s="1"/>
  <c r="Y175" i="5"/>
  <c r="T176" i="5"/>
  <c r="R176" i="5"/>
  <c r="P177" i="5"/>
  <c r="U230" i="5"/>
  <c r="AD229" i="5" s="1"/>
  <c r="AC229" i="5"/>
  <c r="U148" i="5"/>
  <c r="AD147" i="5" s="1"/>
  <c r="AC147" i="5"/>
  <c r="Q9" i="5"/>
  <c r="Y8" i="5"/>
  <c r="P10" i="5"/>
  <c r="T9" i="5"/>
  <c r="R9" i="5"/>
  <c r="Y93" i="5"/>
  <c r="Q94" i="5"/>
  <c r="Z93" i="5" s="1"/>
  <c r="T94" i="5"/>
  <c r="R94" i="5"/>
  <c r="P95" i="5"/>
  <c r="Q245" i="5"/>
  <c r="P246" i="5"/>
  <c r="T245" i="5"/>
  <c r="U245" i="5" s="1"/>
  <c r="R245" i="5"/>
  <c r="S245" i="5" s="1"/>
  <c r="AA7" i="5"/>
  <c r="S8" i="5"/>
  <c r="AB7" i="5" s="1"/>
  <c r="AC92" i="5"/>
  <c r="U93" i="5"/>
  <c r="AD92" i="5" s="1"/>
  <c r="Z7" i="5"/>
  <c r="Q217" i="5"/>
  <c r="P218" i="5"/>
  <c r="T217" i="5"/>
  <c r="U217" i="5" s="1"/>
  <c r="R217" i="5"/>
  <c r="S217" i="5" s="1"/>
  <c r="Q67" i="5"/>
  <c r="P68" i="5"/>
  <c r="R67" i="5"/>
  <c r="T67" i="5"/>
  <c r="S93" i="5"/>
  <c r="AB92" i="5" s="1"/>
  <c r="AA92" i="5"/>
  <c r="U66" i="5"/>
  <c r="Q108" i="5"/>
  <c r="R108" i="5"/>
  <c r="S108" i="5" s="1"/>
  <c r="P109" i="5"/>
  <c r="T108" i="5"/>
  <c r="U108" i="5" s="1"/>
  <c r="Q190" i="5"/>
  <c r="R190" i="5"/>
  <c r="S190" i="5" s="1"/>
  <c r="T190" i="5"/>
  <c r="U190" i="5" s="1"/>
  <c r="P191" i="5"/>
  <c r="S66" i="5"/>
  <c r="Q38" i="5"/>
  <c r="Z37" i="5" s="1"/>
  <c r="Y37" i="5"/>
  <c r="T38" i="5"/>
  <c r="R38" i="5"/>
  <c r="P39" i="5"/>
  <c r="Q163" i="5"/>
  <c r="T163" i="5"/>
  <c r="U163" i="5" s="1"/>
  <c r="R163" i="5"/>
  <c r="S163" i="5" s="1"/>
  <c r="P164" i="5"/>
  <c r="S173" i="4"/>
  <c r="AB172" i="4" s="1"/>
  <c r="AA172" i="4"/>
  <c r="Q9" i="4"/>
  <c r="P10" i="4"/>
  <c r="R9" i="4"/>
  <c r="T9" i="4"/>
  <c r="U231" i="4"/>
  <c r="AD230" i="4" s="1"/>
  <c r="AC230" i="4"/>
  <c r="AC118" i="4"/>
  <c r="U119" i="4"/>
  <c r="AD118" i="4" s="1"/>
  <c r="AA202" i="4"/>
  <c r="S203" i="4"/>
  <c r="AB202" i="4" s="1"/>
  <c r="Y64" i="4"/>
  <c r="Q65" i="4"/>
  <c r="R65" i="4"/>
  <c r="T65" i="4"/>
  <c r="P66" i="4"/>
  <c r="U173" i="4"/>
  <c r="AD172" i="4" s="1"/>
  <c r="AC172" i="4"/>
  <c r="AA147" i="4"/>
  <c r="S148" i="4"/>
  <c r="AB147" i="4" s="1"/>
  <c r="S8" i="4"/>
  <c r="S119" i="4"/>
  <c r="AB118" i="4" s="1"/>
  <c r="AA118" i="4"/>
  <c r="Q204" i="4"/>
  <c r="Z203" i="4" s="1"/>
  <c r="Y203" i="4"/>
  <c r="R204" i="4"/>
  <c r="T204" i="4"/>
  <c r="P205" i="4"/>
  <c r="S64" i="4"/>
  <c r="AB63" i="4" s="1"/>
  <c r="AA63" i="4"/>
  <c r="Y173" i="4"/>
  <c r="Q174" i="4"/>
  <c r="Z173" i="4" s="1"/>
  <c r="P175" i="4"/>
  <c r="R174" i="4"/>
  <c r="T174" i="4"/>
  <c r="AC147" i="4"/>
  <c r="U148" i="4"/>
  <c r="AD147" i="4" s="1"/>
  <c r="U203" i="4"/>
  <c r="AD202" i="4" s="1"/>
  <c r="AC202" i="4"/>
  <c r="U64" i="4"/>
  <c r="AD63" i="4" s="1"/>
  <c r="AC63" i="4"/>
  <c r="Z118" i="4"/>
  <c r="Z63" i="4"/>
  <c r="T149" i="4"/>
  <c r="Q149" i="4"/>
  <c r="Z148" i="4" s="1"/>
  <c r="Y148" i="4"/>
  <c r="R149" i="4"/>
  <c r="P150" i="4"/>
  <c r="Y36" i="4"/>
  <c r="Q37" i="4"/>
  <c r="T37" i="4"/>
  <c r="P38" i="4"/>
  <c r="R37" i="4"/>
  <c r="Z147" i="4"/>
  <c r="AA35" i="4"/>
  <c r="S36" i="4"/>
  <c r="AB35" i="4" s="1"/>
  <c r="Q50" i="4"/>
  <c r="P51" i="4"/>
  <c r="T50" i="4"/>
  <c r="U50" i="4" s="1"/>
  <c r="R50" i="4"/>
  <c r="S50" i="4" s="1"/>
  <c r="U36" i="4"/>
  <c r="AD35" i="4" s="1"/>
  <c r="AC35" i="4"/>
  <c r="AA6" i="4"/>
  <c r="Q162" i="4"/>
  <c r="R162" i="4"/>
  <c r="S162" i="4" s="1"/>
  <c r="T162" i="4"/>
  <c r="U162" i="4" s="1"/>
  <c r="P163" i="4"/>
  <c r="Q21" i="4"/>
  <c r="Z7" i="4" s="1"/>
  <c r="R21" i="4"/>
  <c r="S21" i="4" s="1"/>
  <c r="P22" i="4"/>
  <c r="T21" i="4"/>
  <c r="U21" i="4" s="1"/>
  <c r="AC90" i="4"/>
  <c r="U91" i="4"/>
  <c r="AD90" i="4" s="1"/>
  <c r="Q106" i="4"/>
  <c r="R106" i="4"/>
  <c r="S106" i="4" s="1"/>
  <c r="T106" i="4"/>
  <c r="U106" i="4" s="1"/>
  <c r="P107" i="4"/>
  <c r="Z35" i="4"/>
  <c r="Q78" i="4"/>
  <c r="R78" i="4"/>
  <c r="S78" i="4" s="1"/>
  <c r="P79" i="4"/>
  <c r="T78" i="4"/>
  <c r="U78" i="4" s="1"/>
  <c r="Q133" i="4"/>
  <c r="P134" i="4"/>
  <c r="R133" i="4"/>
  <c r="S133" i="4" s="1"/>
  <c r="T133" i="4"/>
  <c r="U133" i="4" s="1"/>
  <c r="AC6" i="4"/>
  <c r="AA90" i="4"/>
  <c r="S91" i="4"/>
  <c r="AB90" i="4" s="1"/>
  <c r="Q188" i="4"/>
  <c r="T188" i="4"/>
  <c r="U188" i="4" s="1"/>
  <c r="P189" i="4"/>
  <c r="R188" i="4"/>
  <c r="S188" i="4" s="1"/>
  <c r="Q92" i="4"/>
  <c r="Z91" i="4" s="1"/>
  <c r="Y91" i="4"/>
  <c r="P93" i="4"/>
  <c r="T92" i="4"/>
  <c r="R92" i="4"/>
  <c r="Q232" i="4"/>
  <c r="Y231" i="4"/>
  <c r="T232" i="4"/>
  <c r="P233" i="4"/>
  <c r="R232" i="4"/>
  <c r="Q245" i="4"/>
  <c r="T245" i="4"/>
  <c r="U245" i="4" s="1"/>
  <c r="P246" i="4"/>
  <c r="R245" i="4"/>
  <c r="S245" i="4" s="1"/>
  <c r="AC7" i="4"/>
  <c r="U8" i="4"/>
  <c r="AD7" i="4" s="1"/>
  <c r="AA230" i="4"/>
  <c r="S231" i="4"/>
  <c r="AB230" i="4" s="1"/>
  <c r="Y119" i="4"/>
  <c r="Q120" i="4"/>
  <c r="Z119" i="4" s="1"/>
  <c r="P121" i="4"/>
  <c r="T120" i="4"/>
  <c r="R120" i="4"/>
  <c r="Q220" i="4"/>
  <c r="T220" i="4"/>
  <c r="U220" i="4" s="1"/>
  <c r="R220" i="4"/>
  <c r="S220" i="4" s="1"/>
  <c r="P221" i="4"/>
  <c r="Y148" i="3"/>
  <c r="Q149" i="3"/>
  <c r="Z148" i="3" s="1"/>
  <c r="T149" i="3"/>
  <c r="R149" i="3"/>
  <c r="P150" i="3"/>
  <c r="S243" i="3"/>
  <c r="AB229" i="3" s="1"/>
  <c r="AA229" i="3"/>
  <c r="AC120" i="3"/>
  <c r="U121" i="3"/>
  <c r="AD120" i="3" s="1"/>
  <c r="U176" i="3"/>
  <c r="Y8" i="3"/>
  <c r="Q9" i="3"/>
  <c r="Z8" i="3" s="1"/>
  <c r="T9" i="3"/>
  <c r="P10" i="3"/>
  <c r="R9" i="3"/>
  <c r="Q106" i="3"/>
  <c r="Z92" i="3" s="1"/>
  <c r="T106" i="3"/>
  <c r="R106" i="3"/>
  <c r="P107" i="3"/>
  <c r="Y92" i="3"/>
  <c r="Q234" i="3"/>
  <c r="R234" i="3"/>
  <c r="T234" i="3"/>
  <c r="P235" i="3"/>
  <c r="U233" i="3"/>
  <c r="AA175" i="3"/>
  <c r="S176" i="3"/>
  <c r="AB175" i="3" s="1"/>
  <c r="AA147" i="3"/>
  <c r="S148" i="3"/>
  <c r="AB147" i="3" s="1"/>
  <c r="U243" i="3"/>
  <c r="AD229" i="3" s="1"/>
  <c r="AC229" i="3"/>
  <c r="Q122" i="3"/>
  <c r="Z121" i="3" s="1"/>
  <c r="Y121" i="3"/>
  <c r="T122" i="3"/>
  <c r="R122" i="3"/>
  <c r="P123" i="3"/>
  <c r="Q217" i="3"/>
  <c r="Z203" i="3" s="1"/>
  <c r="P218" i="3"/>
  <c r="R217" i="3"/>
  <c r="T217" i="3"/>
  <c r="Y203" i="3"/>
  <c r="U8" i="3"/>
  <c r="AD7" i="3" s="1"/>
  <c r="AC7" i="3"/>
  <c r="Q163" i="3"/>
  <c r="P164" i="3"/>
  <c r="T163" i="3"/>
  <c r="U163" i="3" s="1"/>
  <c r="R163" i="3"/>
  <c r="S163" i="3" s="1"/>
  <c r="S105" i="3"/>
  <c r="AB91" i="3" s="1"/>
  <c r="AA91" i="3"/>
  <c r="U105" i="3"/>
  <c r="AD91" i="3" s="1"/>
  <c r="AC91" i="3"/>
  <c r="S205" i="3"/>
  <c r="U205" i="3"/>
  <c r="Q136" i="3"/>
  <c r="P137" i="3"/>
  <c r="R136" i="3"/>
  <c r="S136" i="3" s="1"/>
  <c r="T136" i="3"/>
  <c r="U136" i="3" s="1"/>
  <c r="R40" i="3"/>
  <c r="Q40" i="3"/>
  <c r="P41" i="3"/>
  <c r="T40" i="3"/>
  <c r="AA63" i="3"/>
  <c r="S64" i="3"/>
  <c r="AB63" i="3" s="1"/>
  <c r="AB174" i="3"/>
  <c r="S94" i="3"/>
  <c r="U216" i="3"/>
  <c r="AD202" i="3" s="1"/>
  <c r="AC202" i="3"/>
  <c r="R50" i="3"/>
  <c r="Q50" i="3"/>
  <c r="Z36" i="3" s="1"/>
  <c r="T50" i="3"/>
  <c r="P51" i="3"/>
  <c r="Y36" i="3"/>
  <c r="Q206" i="3"/>
  <c r="P207" i="3"/>
  <c r="T206" i="3"/>
  <c r="R206" i="3"/>
  <c r="S39" i="3"/>
  <c r="Y64" i="3"/>
  <c r="Q65" i="3"/>
  <c r="Z64" i="3" s="1"/>
  <c r="T65" i="3"/>
  <c r="R65" i="3"/>
  <c r="P66" i="3"/>
  <c r="U94" i="3"/>
  <c r="U148" i="3"/>
  <c r="AD147" i="3" s="1"/>
  <c r="AC147" i="3"/>
  <c r="S216" i="3"/>
  <c r="AB202" i="3" s="1"/>
  <c r="AA202" i="3"/>
  <c r="S8" i="3"/>
  <c r="AB7" i="3" s="1"/>
  <c r="AA7" i="3"/>
  <c r="Q189" i="3"/>
  <c r="Z175" i="3" s="1"/>
  <c r="T189" i="3"/>
  <c r="U189" i="3" s="1"/>
  <c r="P190" i="3"/>
  <c r="Y176" i="3" s="1"/>
  <c r="R189" i="3"/>
  <c r="S189" i="3" s="1"/>
  <c r="U64" i="3"/>
  <c r="AD63" i="3" s="1"/>
  <c r="AC63" i="3"/>
  <c r="AA174" i="3"/>
  <c r="U49" i="3"/>
  <c r="AD35" i="3" s="1"/>
  <c r="AC35" i="3"/>
  <c r="S233" i="3"/>
  <c r="AC174" i="3"/>
  <c r="U39" i="3"/>
  <c r="Q95" i="3"/>
  <c r="R95" i="3"/>
  <c r="P96" i="3"/>
  <c r="T95" i="3"/>
  <c r="S49" i="3"/>
  <c r="AB35" i="3" s="1"/>
  <c r="AA35" i="3"/>
  <c r="S121" i="3"/>
  <c r="AB120" i="3" s="1"/>
  <c r="AA120" i="3"/>
  <c r="Q26" i="3"/>
  <c r="R26" i="3"/>
  <c r="S26" i="3" s="1"/>
  <c r="P27" i="3"/>
  <c r="T26" i="3"/>
  <c r="U26" i="3" s="1"/>
  <c r="Q244" i="3"/>
  <c r="Z230" i="3" s="1"/>
  <c r="R244" i="3"/>
  <c r="P245" i="3"/>
  <c r="T244" i="3"/>
  <c r="Y230" i="3"/>
  <c r="Q79" i="3"/>
  <c r="T79" i="3"/>
  <c r="U79" i="3" s="1"/>
  <c r="P80" i="3"/>
  <c r="R79" i="3"/>
  <c r="S79" i="3" s="1"/>
  <c r="R177" i="3"/>
  <c r="Q177" i="3"/>
  <c r="T177" i="3"/>
  <c r="P178" i="3"/>
  <c r="S9" i="2"/>
  <c r="S186" i="2"/>
  <c r="AB172" i="2" s="1"/>
  <c r="AA172" i="2"/>
  <c r="Q104" i="2"/>
  <c r="T104" i="2"/>
  <c r="U104" i="2" s="1"/>
  <c r="P105" i="2"/>
  <c r="R104" i="2"/>
  <c r="S104" i="2" s="1"/>
  <c r="U9" i="2"/>
  <c r="Q243" i="2"/>
  <c r="Z229" i="2" s="1"/>
  <c r="R243" i="2"/>
  <c r="P244" i="2"/>
  <c r="T243" i="2"/>
  <c r="Y229" i="2"/>
  <c r="U204" i="2"/>
  <c r="P150" i="2"/>
  <c r="Q149" i="2"/>
  <c r="R149" i="2"/>
  <c r="T149" i="2"/>
  <c r="AD146" i="2"/>
  <c r="U186" i="2"/>
  <c r="AD172" i="2" s="1"/>
  <c r="AC172" i="2"/>
  <c r="S242" i="2"/>
  <c r="AB228" i="2" s="1"/>
  <c r="AA228" i="2"/>
  <c r="U242" i="2"/>
  <c r="AD228" i="2" s="1"/>
  <c r="AC228" i="2"/>
  <c r="R53" i="2"/>
  <c r="S53" i="2" s="1"/>
  <c r="Q53" i="2"/>
  <c r="T53" i="2"/>
  <c r="U53" i="2" s="1"/>
  <c r="P54" i="2"/>
  <c r="S204" i="2"/>
  <c r="S148" i="2"/>
  <c r="AB147" i="2" s="1"/>
  <c r="AC146" i="2"/>
  <c r="AC118" i="2"/>
  <c r="U119" i="2"/>
  <c r="AD118" i="2" s="1"/>
  <c r="Q78" i="2"/>
  <c r="T78" i="2"/>
  <c r="U78" i="2" s="1"/>
  <c r="R78" i="2"/>
  <c r="S78" i="2" s="1"/>
  <c r="P79" i="2"/>
  <c r="U148" i="2"/>
  <c r="AD147" i="2" s="1"/>
  <c r="AC147" i="2"/>
  <c r="Q187" i="2"/>
  <c r="Z173" i="2" s="1"/>
  <c r="T187" i="2"/>
  <c r="P188" i="2"/>
  <c r="R187" i="2"/>
  <c r="Y173" i="2"/>
  <c r="S119" i="2"/>
  <c r="AB118" i="2" s="1"/>
  <c r="AA118" i="2"/>
  <c r="Q10" i="2"/>
  <c r="T10" i="2"/>
  <c r="P11" i="2"/>
  <c r="R10" i="2"/>
  <c r="U176" i="2"/>
  <c r="Q205" i="2"/>
  <c r="R205" i="2"/>
  <c r="T205" i="2"/>
  <c r="P206" i="2"/>
  <c r="Y119" i="2"/>
  <c r="Q120" i="2"/>
  <c r="T120" i="2"/>
  <c r="R120" i="2"/>
  <c r="P121" i="2"/>
  <c r="S176" i="2"/>
  <c r="Q161" i="2"/>
  <c r="T161" i="2"/>
  <c r="U161" i="2" s="1"/>
  <c r="R161" i="2"/>
  <c r="S161" i="2" s="1"/>
  <c r="P162" i="2"/>
  <c r="U215" i="2"/>
  <c r="AD201" i="2" s="1"/>
  <c r="AC201" i="2"/>
  <c r="Z147" i="2"/>
  <c r="Q133" i="2"/>
  <c r="P134" i="2"/>
  <c r="T133" i="2"/>
  <c r="U133" i="2" s="1"/>
  <c r="R133" i="2"/>
  <c r="S133" i="2" s="1"/>
  <c r="T177" i="2"/>
  <c r="Q177" i="2"/>
  <c r="P178" i="2"/>
  <c r="R177" i="2"/>
  <c r="Y63" i="2"/>
  <c r="T64" i="2"/>
  <c r="Q64" i="2"/>
  <c r="Z63" i="2" s="1"/>
  <c r="P65" i="2"/>
  <c r="R64" i="2"/>
  <c r="S215" i="2"/>
  <c r="AB201" i="2" s="1"/>
  <c r="AA201" i="2"/>
  <c r="Q21" i="2"/>
  <c r="Z7" i="2" s="1"/>
  <c r="R21" i="2"/>
  <c r="T21" i="2"/>
  <c r="P22" i="2"/>
  <c r="Y7" i="2"/>
  <c r="Y36" i="2"/>
  <c r="Q37" i="2"/>
  <c r="Z36" i="2" s="1"/>
  <c r="T37" i="2"/>
  <c r="R37" i="2"/>
  <c r="P38" i="2"/>
  <c r="Q232" i="2"/>
  <c r="R232" i="2"/>
  <c r="T232" i="2"/>
  <c r="P233" i="2"/>
  <c r="S91" i="2"/>
  <c r="AB90" i="2" s="1"/>
  <c r="AA90" i="2"/>
  <c r="AC62" i="2"/>
  <c r="U63" i="2"/>
  <c r="AD62" i="2" s="1"/>
  <c r="S20" i="2"/>
  <c r="AB6" i="2" s="1"/>
  <c r="AA6" i="2"/>
  <c r="Q216" i="2"/>
  <c r="Z202" i="2" s="1"/>
  <c r="T216" i="2"/>
  <c r="R216" i="2"/>
  <c r="P217" i="2"/>
  <c r="Y202" i="2"/>
  <c r="S36" i="2"/>
  <c r="AB35" i="2" s="1"/>
  <c r="AA35" i="2"/>
  <c r="S231" i="2"/>
  <c r="U91" i="2"/>
  <c r="AD90" i="2" s="1"/>
  <c r="AC90" i="2"/>
  <c r="AD89" i="2"/>
  <c r="U20" i="2"/>
  <c r="AD6" i="2" s="1"/>
  <c r="AC6" i="2"/>
  <c r="U36" i="2"/>
  <c r="AD35" i="2" s="1"/>
  <c r="AC35" i="2"/>
  <c r="U231" i="2"/>
  <c r="Q92" i="2"/>
  <c r="Y91" i="2"/>
  <c r="T92" i="2"/>
  <c r="P93" i="2"/>
  <c r="R92" i="2"/>
  <c r="AC89" i="2"/>
  <c r="S63" i="2"/>
  <c r="AB62" i="2" s="1"/>
  <c r="AA62" i="2"/>
  <c r="Z90" i="2"/>
  <c r="T131" i="1"/>
  <c r="U131" i="1" s="1"/>
  <c r="AA171" i="1"/>
  <c r="Q131" i="1"/>
  <c r="AB31" i="1"/>
  <c r="Q186" i="1"/>
  <c r="R186" i="1"/>
  <c r="S186" i="1" s="1"/>
  <c r="P187" i="1"/>
  <c r="T186" i="1"/>
  <c r="U186" i="1" s="1"/>
  <c r="AD200" i="1"/>
  <c r="Y172" i="1"/>
  <c r="Z172" i="1"/>
  <c r="P132" i="1"/>
  <c r="Q132" i="1" s="1"/>
  <c r="AB171" i="1"/>
  <c r="Z59" i="1"/>
  <c r="AA31" i="1"/>
  <c r="AD4" i="1"/>
  <c r="Z144" i="1"/>
  <c r="AD31" i="1"/>
  <c r="AA4" i="1"/>
  <c r="AB200" i="1"/>
  <c r="Q8" i="1"/>
  <c r="R8" i="1"/>
  <c r="T8" i="1"/>
  <c r="P9" i="1"/>
  <c r="U60" i="1"/>
  <c r="AD59" i="1" s="1"/>
  <c r="AC59" i="1"/>
  <c r="AD87" i="1"/>
  <c r="P133" i="1"/>
  <c r="S7" i="1"/>
  <c r="U228" i="1"/>
  <c r="AD227" i="1" s="1"/>
  <c r="AC227" i="1"/>
  <c r="Y60" i="1"/>
  <c r="Q61" i="1"/>
  <c r="P62" i="1"/>
  <c r="T61" i="1"/>
  <c r="R61" i="1"/>
  <c r="AB4" i="1"/>
  <c r="Q117" i="1"/>
  <c r="Z116" i="1" s="1"/>
  <c r="Y116" i="1"/>
  <c r="P118" i="1"/>
  <c r="R117" i="1"/>
  <c r="T117" i="1"/>
  <c r="S228" i="1"/>
  <c r="AB227" i="1" s="1"/>
  <c r="AA227" i="1"/>
  <c r="Q203" i="1"/>
  <c r="P204" i="1"/>
  <c r="T203" i="1"/>
  <c r="R203" i="1"/>
  <c r="U7" i="1"/>
  <c r="AC4" i="1"/>
  <c r="S116" i="1"/>
  <c r="AB115" i="1" s="1"/>
  <c r="AA115" i="1"/>
  <c r="S202" i="1"/>
  <c r="AA59" i="1"/>
  <c r="S60" i="1"/>
  <c r="AB59" i="1" s="1"/>
  <c r="U116" i="1"/>
  <c r="AD115" i="1" s="1"/>
  <c r="AC115" i="1"/>
  <c r="U202" i="1"/>
  <c r="U33" i="1"/>
  <c r="Q174" i="1"/>
  <c r="P175" i="1"/>
  <c r="T174" i="1"/>
  <c r="R174" i="1"/>
  <c r="Q19" i="1"/>
  <c r="Z5" i="1" s="1"/>
  <c r="T19" i="1"/>
  <c r="R19" i="1"/>
  <c r="P20" i="1"/>
  <c r="Y5" i="1"/>
  <c r="Q159" i="1"/>
  <c r="T159" i="1"/>
  <c r="U159" i="1" s="1"/>
  <c r="R159" i="1"/>
  <c r="S159" i="1" s="1"/>
  <c r="P160" i="1"/>
  <c r="S173" i="1"/>
  <c r="AB172" i="1" s="1"/>
  <c r="AA172" i="1"/>
  <c r="AC31" i="1"/>
  <c r="S33" i="1"/>
  <c r="AC172" i="1"/>
  <c r="U173" i="1"/>
  <c r="AD172" i="1" s="1"/>
  <c r="S89" i="1"/>
  <c r="Q74" i="1"/>
  <c r="T74" i="1"/>
  <c r="U74" i="1" s="1"/>
  <c r="R74" i="1"/>
  <c r="S74" i="1" s="1"/>
  <c r="P75" i="1"/>
  <c r="Q34" i="1"/>
  <c r="T34" i="1"/>
  <c r="R34" i="1"/>
  <c r="P35" i="1"/>
  <c r="Q146" i="1"/>
  <c r="P147" i="1"/>
  <c r="Y145" i="1"/>
  <c r="R146" i="1"/>
  <c r="T146" i="1"/>
  <c r="Q90" i="1"/>
  <c r="R90" i="1"/>
  <c r="P91" i="1"/>
  <c r="T90" i="1"/>
  <c r="Q46" i="1"/>
  <c r="Z32" i="1" s="1"/>
  <c r="R46" i="1"/>
  <c r="S46" i="1" s="1"/>
  <c r="T46" i="1"/>
  <c r="U46" i="1" s="1"/>
  <c r="P47" i="1"/>
  <c r="Y33" i="1" s="1"/>
  <c r="U145" i="1"/>
  <c r="AD144" i="1" s="1"/>
  <c r="AC144" i="1"/>
  <c r="U89" i="1"/>
  <c r="Q215" i="1"/>
  <c r="Z201" i="1" s="1"/>
  <c r="T215" i="1"/>
  <c r="U215" i="1" s="1"/>
  <c r="R215" i="1"/>
  <c r="S215" i="1" s="1"/>
  <c r="P216" i="1"/>
  <c r="Y202" i="1" s="1"/>
  <c r="S145" i="1"/>
  <c r="AB144" i="1" s="1"/>
  <c r="AA144" i="1"/>
  <c r="Q102" i="1"/>
  <c r="R102" i="1"/>
  <c r="S102" i="1" s="1"/>
  <c r="T102" i="1"/>
  <c r="U102" i="1" s="1"/>
  <c r="P103" i="1"/>
  <c r="Y89" i="1" s="1"/>
  <c r="Y88" i="1"/>
  <c r="AA200" i="1"/>
  <c r="Q245" i="1"/>
  <c r="T245" i="1"/>
  <c r="U245" i="1" s="1"/>
  <c r="P246" i="1"/>
  <c r="R245" i="1"/>
  <c r="S245" i="1" s="1"/>
  <c r="S101" i="1"/>
  <c r="AB87" i="1" s="1"/>
  <c r="AA87" i="1"/>
  <c r="Z88" i="1"/>
  <c r="Q229" i="1"/>
  <c r="Z228" i="1" s="1"/>
  <c r="Y228" i="1"/>
  <c r="P230" i="1"/>
  <c r="R229" i="1"/>
  <c r="T229" i="1"/>
  <c r="AC87" i="1"/>
  <c r="Q97" i="9" l="1"/>
  <c r="R97" i="9"/>
  <c r="T97" i="9"/>
  <c r="P98" i="9"/>
  <c r="U9" i="9"/>
  <c r="AD8" i="9" s="1"/>
  <c r="AC8" i="9"/>
  <c r="S96" i="9"/>
  <c r="Y149" i="9"/>
  <c r="R150" i="9"/>
  <c r="T150" i="9"/>
  <c r="Q150" i="9"/>
  <c r="P151" i="9"/>
  <c r="U67" i="9"/>
  <c r="Q10" i="9"/>
  <c r="Z9" i="9" s="1"/>
  <c r="Y9" i="9"/>
  <c r="T10" i="9"/>
  <c r="R10" i="9"/>
  <c r="P11" i="9"/>
  <c r="S106" i="9"/>
  <c r="AB92" i="9" s="1"/>
  <c r="AA92" i="9"/>
  <c r="U96" i="9"/>
  <c r="U149" i="9"/>
  <c r="P69" i="9"/>
  <c r="Q68" i="9"/>
  <c r="R68" i="9"/>
  <c r="T68" i="9"/>
  <c r="Q232" i="9"/>
  <c r="Z231" i="9" s="1"/>
  <c r="Y231" i="9"/>
  <c r="P233" i="9"/>
  <c r="T232" i="9"/>
  <c r="R232" i="9"/>
  <c r="AA8" i="9"/>
  <c r="S9" i="9"/>
  <c r="AB8" i="9" s="1"/>
  <c r="U106" i="9"/>
  <c r="AD92" i="9" s="1"/>
  <c r="AC92" i="9"/>
  <c r="S149" i="9"/>
  <c r="AB148" i="9" s="1"/>
  <c r="S67" i="9"/>
  <c r="AB66" i="9" s="1"/>
  <c r="AA66" i="9"/>
  <c r="AA230" i="9"/>
  <c r="S231" i="9"/>
  <c r="AB230" i="9" s="1"/>
  <c r="Q107" i="9"/>
  <c r="Z93" i="9" s="1"/>
  <c r="R107" i="9"/>
  <c r="T107" i="9"/>
  <c r="P108" i="9"/>
  <c r="Y93" i="9"/>
  <c r="U231" i="9"/>
  <c r="AD230" i="9" s="1"/>
  <c r="AC230" i="9"/>
  <c r="Q219" i="9"/>
  <c r="R219" i="9"/>
  <c r="S219" i="9" s="1"/>
  <c r="T219" i="9"/>
  <c r="U219" i="9" s="1"/>
  <c r="P220" i="9"/>
  <c r="AC204" i="9"/>
  <c r="U205" i="9"/>
  <c r="AD204" i="9" s="1"/>
  <c r="Q162" i="9"/>
  <c r="Z148" i="9" s="1"/>
  <c r="R162" i="9"/>
  <c r="S162" i="9" s="1"/>
  <c r="T162" i="9"/>
  <c r="U162" i="9" s="1"/>
  <c r="P163" i="9"/>
  <c r="Q80" i="9"/>
  <c r="Z66" i="9" s="1"/>
  <c r="P81" i="9"/>
  <c r="T80" i="9"/>
  <c r="U80" i="9" s="1"/>
  <c r="R80" i="9"/>
  <c r="S80" i="9" s="1"/>
  <c r="Q206" i="9"/>
  <c r="Y205" i="9"/>
  <c r="T206" i="9"/>
  <c r="P207" i="9"/>
  <c r="R206" i="9"/>
  <c r="Q189" i="9"/>
  <c r="Z175" i="9" s="1"/>
  <c r="T189" i="9"/>
  <c r="U189" i="9" s="1"/>
  <c r="R189" i="9"/>
  <c r="S189" i="9" s="1"/>
  <c r="P190" i="9"/>
  <c r="AA204" i="9"/>
  <c r="S205" i="9"/>
  <c r="AB204" i="9" s="1"/>
  <c r="Q51" i="9"/>
  <c r="P52" i="9"/>
  <c r="T51" i="9"/>
  <c r="U51" i="9" s="1"/>
  <c r="R51" i="9"/>
  <c r="S51" i="9" s="1"/>
  <c r="Q122" i="9"/>
  <c r="Z121" i="9" s="1"/>
  <c r="R122" i="9"/>
  <c r="Y121" i="9"/>
  <c r="T122" i="9"/>
  <c r="P123" i="9"/>
  <c r="Q246" i="9"/>
  <c r="T246" i="9"/>
  <c r="U246" i="9" s="1"/>
  <c r="R246" i="9"/>
  <c r="S246" i="9" s="1"/>
  <c r="P247" i="9"/>
  <c r="Y37" i="9"/>
  <c r="Q38" i="9"/>
  <c r="Z37" i="9" s="1"/>
  <c r="P39" i="9"/>
  <c r="T38" i="9"/>
  <c r="R38" i="9"/>
  <c r="R136" i="9"/>
  <c r="S136" i="9" s="1"/>
  <c r="Q136" i="9"/>
  <c r="T136" i="9"/>
  <c r="U136" i="9" s="1"/>
  <c r="P137" i="9"/>
  <c r="AC175" i="9"/>
  <c r="U176" i="9"/>
  <c r="AD175" i="9" s="1"/>
  <c r="AA120" i="9"/>
  <c r="S121" i="9"/>
  <c r="AB120" i="9" s="1"/>
  <c r="AA36" i="9"/>
  <c r="S37" i="9"/>
  <c r="AB36" i="9" s="1"/>
  <c r="Z204" i="9"/>
  <c r="S176" i="9"/>
  <c r="AB175" i="9" s="1"/>
  <c r="AA175" i="9"/>
  <c r="U121" i="9"/>
  <c r="AD120" i="9" s="1"/>
  <c r="AC120" i="9"/>
  <c r="AD174" i="9"/>
  <c r="Q24" i="9"/>
  <c r="T24" i="9"/>
  <c r="U24" i="9" s="1"/>
  <c r="P25" i="9"/>
  <c r="R24" i="9"/>
  <c r="S24" i="9" s="1"/>
  <c r="U37" i="9"/>
  <c r="AD36" i="9" s="1"/>
  <c r="AC36" i="9"/>
  <c r="AC147" i="9"/>
  <c r="Y176" i="9"/>
  <c r="Q177" i="9"/>
  <c r="P178" i="9"/>
  <c r="R177" i="9"/>
  <c r="T177" i="9"/>
  <c r="AB174" i="9"/>
  <c r="AC174" i="9"/>
  <c r="Q12" i="8"/>
  <c r="R12" i="8"/>
  <c r="P13" i="8"/>
  <c r="T12" i="8"/>
  <c r="AC36" i="8"/>
  <c r="S22" i="8"/>
  <c r="AB8" i="8" s="1"/>
  <c r="AA8" i="8"/>
  <c r="U161" i="8"/>
  <c r="AD147" i="8" s="1"/>
  <c r="AC147" i="8"/>
  <c r="U11" i="8"/>
  <c r="AD36" i="8"/>
  <c r="T207" i="8"/>
  <c r="R207" i="8"/>
  <c r="Q207" i="8"/>
  <c r="P208" i="8"/>
  <c r="Q218" i="8"/>
  <c r="Z204" i="8" s="1"/>
  <c r="T218" i="8"/>
  <c r="R218" i="8"/>
  <c r="P219" i="8"/>
  <c r="Y204" i="8"/>
  <c r="S11" i="8"/>
  <c r="U151" i="8"/>
  <c r="Q82" i="8"/>
  <c r="R82" i="8"/>
  <c r="S82" i="8" s="1"/>
  <c r="T82" i="8"/>
  <c r="U82" i="8" s="1"/>
  <c r="P83" i="8"/>
  <c r="S206" i="8"/>
  <c r="Y120" i="8"/>
  <c r="Q121" i="8"/>
  <c r="Z120" i="8" s="1"/>
  <c r="P122" i="8"/>
  <c r="R121" i="8"/>
  <c r="T121" i="8"/>
  <c r="S217" i="8"/>
  <c r="AB203" i="8" s="1"/>
  <c r="AA203" i="8"/>
  <c r="Q152" i="8"/>
  <c r="T152" i="8"/>
  <c r="R152" i="8"/>
  <c r="P153" i="8"/>
  <c r="U206" i="8"/>
  <c r="AA119" i="8"/>
  <c r="S120" i="8"/>
  <c r="AB119" i="8" s="1"/>
  <c r="U217" i="8"/>
  <c r="AD203" i="8" s="1"/>
  <c r="AC203" i="8"/>
  <c r="Y231" i="8"/>
  <c r="Q232" i="8"/>
  <c r="Z231" i="8" s="1"/>
  <c r="P233" i="8"/>
  <c r="R232" i="8"/>
  <c r="T232" i="8"/>
  <c r="S151" i="8"/>
  <c r="AA66" i="8"/>
  <c r="S67" i="8"/>
  <c r="AB66" i="8" s="1"/>
  <c r="U120" i="8"/>
  <c r="AD119" i="8" s="1"/>
  <c r="AC119" i="8"/>
  <c r="AA91" i="8"/>
  <c r="S92" i="8"/>
  <c r="AB91" i="8" s="1"/>
  <c r="AA230" i="8"/>
  <c r="S231" i="8"/>
  <c r="AB230" i="8" s="1"/>
  <c r="Y67" i="8"/>
  <c r="Q68" i="8"/>
  <c r="Z67" i="8" s="1"/>
  <c r="T68" i="8"/>
  <c r="R68" i="8"/>
  <c r="P69" i="8"/>
  <c r="Q39" i="8"/>
  <c r="R39" i="8"/>
  <c r="T39" i="8"/>
  <c r="P40" i="8"/>
  <c r="Y92" i="8"/>
  <c r="Q93" i="8"/>
  <c r="T93" i="8"/>
  <c r="P94" i="8"/>
  <c r="R93" i="8"/>
  <c r="AC66" i="8"/>
  <c r="U67" i="8"/>
  <c r="AD66" i="8" s="1"/>
  <c r="S179" i="8"/>
  <c r="U38" i="8"/>
  <c r="AC91" i="8"/>
  <c r="U92" i="8"/>
  <c r="AD91" i="8" s="1"/>
  <c r="U179" i="8"/>
  <c r="S190" i="8"/>
  <c r="AB176" i="8" s="1"/>
  <c r="AA176" i="8"/>
  <c r="AA37" i="8"/>
  <c r="S38" i="8"/>
  <c r="AB37" i="8" s="1"/>
  <c r="AA36" i="8"/>
  <c r="Z91" i="8"/>
  <c r="U231" i="8"/>
  <c r="AD230" i="8" s="1"/>
  <c r="AC230" i="8"/>
  <c r="Q191" i="8"/>
  <c r="Z177" i="8" s="1"/>
  <c r="P192" i="8"/>
  <c r="R191" i="8"/>
  <c r="T191" i="8"/>
  <c r="Y177" i="8"/>
  <c r="AB36" i="8"/>
  <c r="Q180" i="8"/>
  <c r="T180" i="8"/>
  <c r="R180" i="8"/>
  <c r="P181" i="8"/>
  <c r="Q247" i="8"/>
  <c r="T247" i="8"/>
  <c r="U247" i="8" s="1"/>
  <c r="R247" i="8"/>
  <c r="S247" i="8" s="1"/>
  <c r="P248" i="8"/>
  <c r="U190" i="8"/>
  <c r="AD176" i="8" s="1"/>
  <c r="AC176" i="8"/>
  <c r="Q135" i="8"/>
  <c r="P136" i="8"/>
  <c r="R135" i="8"/>
  <c r="S135" i="8" s="1"/>
  <c r="T135" i="8"/>
  <c r="U135" i="8" s="1"/>
  <c r="T106" i="8"/>
  <c r="U106" i="8" s="1"/>
  <c r="R106" i="8"/>
  <c r="S106" i="8" s="1"/>
  <c r="Q106" i="8"/>
  <c r="P107" i="8"/>
  <c r="Q23" i="8"/>
  <c r="Z9" i="8" s="1"/>
  <c r="T23" i="8"/>
  <c r="P24" i="8"/>
  <c r="R23" i="8"/>
  <c r="Y9" i="8"/>
  <c r="Q162" i="8"/>
  <c r="Z148" i="8" s="1"/>
  <c r="P163" i="8"/>
  <c r="R162" i="8"/>
  <c r="T162" i="8"/>
  <c r="Y148" i="8"/>
  <c r="Q51" i="8"/>
  <c r="Z37" i="8" s="1"/>
  <c r="R51" i="8"/>
  <c r="S51" i="8" s="1"/>
  <c r="P52" i="8"/>
  <c r="Y38" i="8" s="1"/>
  <c r="T51" i="8"/>
  <c r="U51" i="8" s="1"/>
  <c r="U22" i="8"/>
  <c r="AD8" i="8" s="1"/>
  <c r="AC8" i="8"/>
  <c r="S161" i="8"/>
  <c r="AB147" i="8" s="1"/>
  <c r="AA147" i="8"/>
  <c r="Q135" i="7"/>
  <c r="P136" i="7"/>
  <c r="R135" i="7"/>
  <c r="S135" i="7" s="1"/>
  <c r="T135" i="7"/>
  <c r="U135" i="7" s="1"/>
  <c r="U64" i="7"/>
  <c r="AD63" i="7" s="1"/>
  <c r="AC63" i="7"/>
  <c r="Q93" i="7"/>
  <c r="Z92" i="7" s="1"/>
  <c r="Y92" i="7"/>
  <c r="T93" i="7"/>
  <c r="R93" i="7"/>
  <c r="P94" i="7"/>
  <c r="S203" i="7"/>
  <c r="AB202" i="7" s="1"/>
  <c r="AA202" i="7"/>
  <c r="U92" i="7"/>
  <c r="AD91" i="7" s="1"/>
  <c r="AC91" i="7"/>
  <c r="Q80" i="7"/>
  <c r="T80" i="7"/>
  <c r="U80" i="7" s="1"/>
  <c r="P81" i="7"/>
  <c r="R80" i="7"/>
  <c r="S80" i="7" s="1"/>
  <c r="U203" i="7"/>
  <c r="AD202" i="7" s="1"/>
  <c r="AC202" i="7"/>
  <c r="Q188" i="7"/>
  <c r="T188" i="7"/>
  <c r="U188" i="7" s="1"/>
  <c r="R188" i="7"/>
  <c r="S188" i="7" s="1"/>
  <c r="P189" i="7"/>
  <c r="Q106" i="7"/>
  <c r="R106" i="7"/>
  <c r="S106" i="7" s="1"/>
  <c r="P107" i="7"/>
  <c r="T106" i="7"/>
  <c r="U106" i="7" s="1"/>
  <c r="Q162" i="7"/>
  <c r="P163" i="7"/>
  <c r="R162" i="7"/>
  <c r="S162" i="7" s="1"/>
  <c r="T162" i="7"/>
  <c r="U162" i="7" s="1"/>
  <c r="S21" i="7"/>
  <c r="AB7" i="7" s="1"/>
  <c r="AA7" i="7"/>
  <c r="Y203" i="7"/>
  <c r="T204" i="7"/>
  <c r="Q204" i="7"/>
  <c r="P205" i="7"/>
  <c r="R204" i="7"/>
  <c r="U21" i="7"/>
  <c r="AD7" i="7" s="1"/>
  <c r="AC7" i="7"/>
  <c r="AC173" i="7"/>
  <c r="U174" i="7"/>
  <c r="AD173" i="7" s="1"/>
  <c r="S10" i="7"/>
  <c r="U230" i="7"/>
  <c r="AD229" i="7" s="1"/>
  <c r="AC229" i="7"/>
  <c r="Q244" i="7"/>
  <c r="T244" i="7"/>
  <c r="U244" i="7" s="1"/>
  <c r="R244" i="7"/>
  <c r="S244" i="7" s="1"/>
  <c r="P245" i="7"/>
  <c r="Q22" i="7"/>
  <c r="Z8" i="7" s="1"/>
  <c r="P23" i="7"/>
  <c r="T22" i="7"/>
  <c r="R22" i="7"/>
  <c r="Y8" i="7"/>
  <c r="Y174" i="7"/>
  <c r="Q175" i="7"/>
  <c r="T175" i="7"/>
  <c r="P176" i="7"/>
  <c r="R175" i="7"/>
  <c r="S230" i="7"/>
  <c r="AB229" i="7" s="1"/>
  <c r="AA229" i="7"/>
  <c r="AC36" i="7"/>
  <c r="U37" i="7"/>
  <c r="AD36" i="7" s="1"/>
  <c r="S174" i="7"/>
  <c r="AB173" i="7" s="1"/>
  <c r="AA173" i="7"/>
  <c r="Y147" i="7"/>
  <c r="Q148" i="7"/>
  <c r="Z147" i="7" s="1"/>
  <c r="P149" i="7"/>
  <c r="R148" i="7"/>
  <c r="T148" i="7"/>
  <c r="Q231" i="7"/>
  <c r="Z230" i="7" s="1"/>
  <c r="Y230" i="7"/>
  <c r="T231" i="7"/>
  <c r="R231" i="7"/>
  <c r="P232" i="7"/>
  <c r="AA36" i="7"/>
  <c r="S37" i="7"/>
  <c r="AB36" i="7" s="1"/>
  <c r="Z173" i="7"/>
  <c r="S147" i="7"/>
  <c r="AB146" i="7" s="1"/>
  <c r="AA146" i="7"/>
  <c r="Q52" i="7"/>
  <c r="R52" i="7"/>
  <c r="S52" i="7" s="1"/>
  <c r="T52" i="7"/>
  <c r="U52" i="7" s="1"/>
  <c r="P53" i="7"/>
  <c r="Q38" i="7"/>
  <c r="Z37" i="7" s="1"/>
  <c r="Y37" i="7"/>
  <c r="R38" i="7"/>
  <c r="T38" i="7"/>
  <c r="P39" i="7"/>
  <c r="U147" i="7"/>
  <c r="AD146" i="7" s="1"/>
  <c r="AC146" i="7"/>
  <c r="Z229" i="7"/>
  <c r="Q11" i="7"/>
  <c r="T11" i="7"/>
  <c r="P12" i="7"/>
  <c r="R11" i="7"/>
  <c r="Q217" i="7"/>
  <c r="P218" i="7"/>
  <c r="T217" i="7"/>
  <c r="U217" i="7" s="1"/>
  <c r="R217" i="7"/>
  <c r="S217" i="7" s="1"/>
  <c r="AA119" i="7"/>
  <c r="S120" i="7"/>
  <c r="AB119" i="7" s="1"/>
  <c r="Q121" i="7"/>
  <c r="Z120" i="7" s="1"/>
  <c r="Y120" i="7"/>
  <c r="T121" i="7"/>
  <c r="R121" i="7"/>
  <c r="P122" i="7"/>
  <c r="Y64" i="7"/>
  <c r="Q65" i="7"/>
  <c r="Z64" i="7" s="1"/>
  <c r="P66" i="7"/>
  <c r="R65" i="7"/>
  <c r="T65" i="7"/>
  <c r="U10" i="7"/>
  <c r="U120" i="7"/>
  <c r="AD119" i="7" s="1"/>
  <c r="AC119" i="7"/>
  <c r="AA63" i="7"/>
  <c r="S64" i="7"/>
  <c r="AB63" i="7" s="1"/>
  <c r="AA91" i="7"/>
  <c r="S92" i="7"/>
  <c r="AB91" i="7" s="1"/>
  <c r="S64" i="6"/>
  <c r="AB63" i="6" s="1"/>
  <c r="AA63" i="6"/>
  <c r="Q232" i="6"/>
  <c r="Z231" i="6" s="1"/>
  <c r="Y231" i="6"/>
  <c r="P233" i="6"/>
  <c r="R232" i="6"/>
  <c r="T232" i="6"/>
  <c r="T189" i="6"/>
  <c r="U189" i="6" s="1"/>
  <c r="Q189" i="6"/>
  <c r="R189" i="6"/>
  <c r="S189" i="6" s="1"/>
  <c r="P190" i="6"/>
  <c r="U120" i="6"/>
  <c r="Q38" i="6"/>
  <c r="Y37" i="6"/>
  <c r="P39" i="6"/>
  <c r="R38" i="6"/>
  <c r="T38" i="6"/>
  <c r="Z148" i="6"/>
  <c r="Q247" i="6"/>
  <c r="T247" i="6"/>
  <c r="U247" i="6" s="1"/>
  <c r="R247" i="6"/>
  <c r="S247" i="6" s="1"/>
  <c r="P248" i="6"/>
  <c r="U64" i="6"/>
  <c r="AD63" i="6" s="1"/>
  <c r="AC63" i="6"/>
  <c r="S231" i="6"/>
  <c r="AB230" i="6" s="1"/>
  <c r="AA230" i="6"/>
  <c r="S9" i="6"/>
  <c r="Q65" i="6"/>
  <c r="Z64" i="6" s="1"/>
  <c r="Y64" i="6"/>
  <c r="P66" i="6"/>
  <c r="R65" i="6"/>
  <c r="T65" i="6"/>
  <c r="U9" i="6"/>
  <c r="Q10" i="6"/>
  <c r="Y9" i="6"/>
  <c r="T10" i="6"/>
  <c r="R10" i="6"/>
  <c r="P11" i="6"/>
  <c r="AC173" i="6"/>
  <c r="U174" i="6"/>
  <c r="AD173" i="6" s="1"/>
  <c r="U231" i="6"/>
  <c r="AD230" i="6" s="1"/>
  <c r="AC230" i="6"/>
  <c r="U105" i="6"/>
  <c r="AD91" i="6" s="1"/>
  <c r="AC91" i="6"/>
  <c r="S174" i="6"/>
  <c r="AB173" i="6" s="1"/>
  <c r="AA173" i="6"/>
  <c r="Q133" i="6"/>
  <c r="Z119" i="6" s="1"/>
  <c r="P134" i="6"/>
  <c r="T133" i="6"/>
  <c r="U133" i="6" s="1"/>
  <c r="R133" i="6"/>
  <c r="S133" i="6" s="1"/>
  <c r="Q205" i="6"/>
  <c r="Z204" i="6" s="1"/>
  <c r="Y204" i="6"/>
  <c r="R205" i="6"/>
  <c r="P206" i="6"/>
  <c r="T205" i="6"/>
  <c r="S105" i="6"/>
  <c r="AB91" i="6" s="1"/>
  <c r="AA91" i="6"/>
  <c r="P219" i="6"/>
  <c r="Q218" i="6"/>
  <c r="R218" i="6"/>
  <c r="S218" i="6" s="1"/>
  <c r="T218" i="6"/>
  <c r="U218" i="6" s="1"/>
  <c r="Q175" i="6"/>
  <c r="Z174" i="6" s="1"/>
  <c r="Y174" i="6"/>
  <c r="T175" i="6"/>
  <c r="P176" i="6"/>
  <c r="R175" i="6"/>
  <c r="AA203" i="6"/>
  <c r="S204" i="6"/>
  <c r="AB203" i="6" s="1"/>
  <c r="Q106" i="6"/>
  <c r="Z92" i="6" s="1"/>
  <c r="T106" i="6"/>
  <c r="R106" i="6"/>
  <c r="P107" i="6"/>
  <c r="Y92" i="6"/>
  <c r="U94" i="6"/>
  <c r="AC203" i="6"/>
  <c r="U204" i="6"/>
  <c r="AD203" i="6" s="1"/>
  <c r="S94" i="6"/>
  <c r="Q51" i="6"/>
  <c r="P52" i="6"/>
  <c r="T51" i="6"/>
  <c r="U51" i="6" s="1"/>
  <c r="R51" i="6"/>
  <c r="S51" i="6" s="1"/>
  <c r="Z203" i="6"/>
  <c r="Q150" i="6"/>
  <c r="Z149" i="6" s="1"/>
  <c r="Y149" i="6"/>
  <c r="T150" i="6"/>
  <c r="R150" i="6"/>
  <c r="P151" i="6"/>
  <c r="Q95" i="6"/>
  <c r="R95" i="6"/>
  <c r="T95" i="6"/>
  <c r="P96" i="6"/>
  <c r="R80" i="6"/>
  <c r="S80" i="6" s="1"/>
  <c r="Q80" i="6"/>
  <c r="T80" i="6"/>
  <c r="U80" i="6" s="1"/>
  <c r="P81" i="6"/>
  <c r="Y120" i="6"/>
  <c r="Q121" i="6"/>
  <c r="T121" i="6"/>
  <c r="R121" i="6"/>
  <c r="P122" i="6"/>
  <c r="S37" i="6"/>
  <c r="AB36" i="6" s="1"/>
  <c r="AA36" i="6"/>
  <c r="AA148" i="6"/>
  <c r="S149" i="6"/>
  <c r="AB148" i="6" s="1"/>
  <c r="Q163" i="6"/>
  <c r="R163" i="6"/>
  <c r="S163" i="6" s="1"/>
  <c r="T163" i="6"/>
  <c r="U163" i="6" s="1"/>
  <c r="P164" i="6"/>
  <c r="Q22" i="6"/>
  <c r="Z8" i="6" s="1"/>
  <c r="T22" i="6"/>
  <c r="U22" i="6" s="1"/>
  <c r="P23" i="6"/>
  <c r="R22" i="6"/>
  <c r="S22" i="6" s="1"/>
  <c r="S120" i="6"/>
  <c r="U37" i="6"/>
  <c r="AD36" i="6" s="1"/>
  <c r="AC36" i="6"/>
  <c r="U149" i="6"/>
  <c r="AD148" i="6" s="1"/>
  <c r="AC148" i="6"/>
  <c r="AA37" i="5"/>
  <c r="S38" i="5"/>
  <c r="AB37" i="5" s="1"/>
  <c r="Q109" i="5"/>
  <c r="T109" i="5"/>
  <c r="U109" i="5" s="1"/>
  <c r="P110" i="5"/>
  <c r="R109" i="5"/>
  <c r="S109" i="5" s="1"/>
  <c r="S149" i="5"/>
  <c r="AB148" i="5" s="1"/>
  <c r="AA148" i="5"/>
  <c r="U120" i="5"/>
  <c r="AD119" i="5" s="1"/>
  <c r="AC119" i="5"/>
  <c r="Q135" i="5"/>
  <c r="R135" i="5"/>
  <c r="S135" i="5" s="1"/>
  <c r="P136" i="5"/>
  <c r="T135" i="5"/>
  <c r="U135" i="5" s="1"/>
  <c r="AC37" i="5"/>
  <c r="U38" i="5"/>
  <c r="AD37" i="5" s="1"/>
  <c r="Y94" i="5"/>
  <c r="Q95" i="5"/>
  <c r="Z94" i="5" s="1"/>
  <c r="P96" i="5"/>
  <c r="R95" i="5"/>
  <c r="T95" i="5"/>
  <c r="AA203" i="5"/>
  <c r="S204" i="5"/>
  <c r="AB203" i="5" s="1"/>
  <c r="Q218" i="5"/>
  <c r="R218" i="5"/>
  <c r="S218" i="5" s="1"/>
  <c r="P219" i="5"/>
  <c r="T218" i="5"/>
  <c r="U218" i="5" s="1"/>
  <c r="S94" i="5"/>
  <c r="AB93" i="5" s="1"/>
  <c r="AA93" i="5"/>
  <c r="U204" i="5"/>
  <c r="AD203" i="5" s="1"/>
  <c r="AC203" i="5"/>
  <c r="AC93" i="5"/>
  <c r="U94" i="5"/>
  <c r="AD93" i="5" s="1"/>
  <c r="Y176" i="5"/>
  <c r="Q177" i="5"/>
  <c r="Z176" i="5" s="1"/>
  <c r="P178" i="5"/>
  <c r="T177" i="5"/>
  <c r="R177" i="5"/>
  <c r="Q205" i="5"/>
  <c r="Y204" i="5"/>
  <c r="R205" i="5"/>
  <c r="T205" i="5"/>
  <c r="P206" i="5"/>
  <c r="S176" i="5"/>
  <c r="AB175" i="5" s="1"/>
  <c r="AA175" i="5"/>
  <c r="AC175" i="5"/>
  <c r="U176" i="5"/>
  <c r="AD175" i="5" s="1"/>
  <c r="Z203" i="5"/>
  <c r="S9" i="5"/>
  <c r="AB8" i="5" s="1"/>
  <c r="AA8" i="5"/>
  <c r="S78" i="5"/>
  <c r="AB64" i="5" s="1"/>
  <c r="AA64" i="5"/>
  <c r="S231" i="5"/>
  <c r="AB230" i="5" s="1"/>
  <c r="AA230" i="5"/>
  <c r="Q164" i="5"/>
  <c r="P165" i="5"/>
  <c r="R164" i="5"/>
  <c r="S164" i="5" s="1"/>
  <c r="T164" i="5"/>
  <c r="U164" i="5" s="1"/>
  <c r="Q191" i="5"/>
  <c r="R191" i="5"/>
  <c r="S191" i="5" s="1"/>
  <c r="T191" i="5"/>
  <c r="U191" i="5" s="1"/>
  <c r="P192" i="5"/>
  <c r="U67" i="5"/>
  <c r="U9" i="5"/>
  <c r="AD8" i="5" s="1"/>
  <c r="AC8" i="5"/>
  <c r="U231" i="5"/>
  <c r="AD230" i="5" s="1"/>
  <c r="AC230" i="5"/>
  <c r="Q52" i="5"/>
  <c r="T52" i="5"/>
  <c r="U52" i="5" s="1"/>
  <c r="R52" i="5"/>
  <c r="S52" i="5" s="1"/>
  <c r="P53" i="5"/>
  <c r="S67" i="5"/>
  <c r="Y9" i="5"/>
  <c r="Q10" i="5"/>
  <c r="T10" i="5"/>
  <c r="R10" i="5"/>
  <c r="P11" i="5"/>
  <c r="U78" i="5"/>
  <c r="AD64" i="5" s="1"/>
  <c r="AC64" i="5"/>
  <c r="Q232" i="5"/>
  <c r="Z231" i="5" s="1"/>
  <c r="Y231" i="5"/>
  <c r="T232" i="5"/>
  <c r="R232" i="5"/>
  <c r="P233" i="5"/>
  <c r="Q79" i="5"/>
  <c r="Z65" i="5" s="1"/>
  <c r="T79" i="5"/>
  <c r="R79" i="5"/>
  <c r="P80" i="5"/>
  <c r="Y65" i="5"/>
  <c r="Q68" i="5"/>
  <c r="T68" i="5"/>
  <c r="P69" i="5"/>
  <c r="R68" i="5"/>
  <c r="Z8" i="5"/>
  <c r="AC148" i="5"/>
  <c r="U149" i="5"/>
  <c r="AD148" i="5" s="1"/>
  <c r="Q23" i="5"/>
  <c r="R23" i="5"/>
  <c r="S23" i="5" s="1"/>
  <c r="T23" i="5"/>
  <c r="U23" i="5" s="1"/>
  <c r="P24" i="5"/>
  <c r="Q121" i="5"/>
  <c r="Z120" i="5" s="1"/>
  <c r="Y120" i="5"/>
  <c r="R121" i="5"/>
  <c r="T121" i="5"/>
  <c r="P122" i="5"/>
  <c r="Q39" i="5"/>
  <c r="Y38" i="5"/>
  <c r="R39" i="5"/>
  <c r="T39" i="5"/>
  <c r="P40" i="5"/>
  <c r="Q246" i="5"/>
  <c r="P247" i="5"/>
  <c r="T246" i="5"/>
  <c r="U246" i="5" s="1"/>
  <c r="R246" i="5"/>
  <c r="S246" i="5" s="1"/>
  <c r="Y149" i="5"/>
  <c r="Q150" i="5"/>
  <c r="Z149" i="5" s="1"/>
  <c r="R150" i="5"/>
  <c r="T150" i="5"/>
  <c r="P151" i="5"/>
  <c r="S120" i="5"/>
  <c r="AB119" i="5" s="1"/>
  <c r="AA119" i="5"/>
  <c r="Q246" i="4"/>
  <c r="R246" i="4"/>
  <c r="S246" i="4" s="1"/>
  <c r="P247" i="4"/>
  <c r="T246" i="4"/>
  <c r="U246" i="4" s="1"/>
  <c r="Q51" i="4"/>
  <c r="T51" i="4"/>
  <c r="U51" i="4" s="1"/>
  <c r="P52" i="4"/>
  <c r="R51" i="4"/>
  <c r="S51" i="4" s="1"/>
  <c r="Q175" i="4"/>
  <c r="Z174" i="4" s="1"/>
  <c r="R175" i="4"/>
  <c r="Y174" i="4"/>
  <c r="T175" i="4"/>
  <c r="P176" i="4"/>
  <c r="U120" i="4"/>
  <c r="AD119" i="4" s="1"/>
  <c r="AC119" i="4"/>
  <c r="AA231" i="4"/>
  <c r="S232" i="4"/>
  <c r="AB231" i="4" s="1"/>
  <c r="Q163" i="4"/>
  <c r="T163" i="4"/>
  <c r="U163" i="4" s="1"/>
  <c r="P164" i="4"/>
  <c r="R163" i="4"/>
  <c r="S163" i="4" s="1"/>
  <c r="AB7" i="4"/>
  <c r="AA173" i="4"/>
  <c r="S174" i="4"/>
  <c r="AB173" i="4" s="1"/>
  <c r="AA119" i="4"/>
  <c r="S120" i="4"/>
  <c r="AB119" i="4" s="1"/>
  <c r="U149" i="4"/>
  <c r="AD148" i="4" s="1"/>
  <c r="AC148" i="4"/>
  <c r="Q121" i="4"/>
  <c r="Y120" i="4"/>
  <c r="P122" i="4"/>
  <c r="R121" i="4"/>
  <c r="T121" i="4"/>
  <c r="Q233" i="4"/>
  <c r="Y232" i="4"/>
  <c r="P234" i="4"/>
  <c r="T233" i="4"/>
  <c r="R233" i="4"/>
  <c r="Q189" i="4"/>
  <c r="T189" i="4"/>
  <c r="U189" i="4" s="1"/>
  <c r="R189" i="4"/>
  <c r="S189" i="4" s="1"/>
  <c r="P190" i="4"/>
  <c r="AA7" i="4"/>
  <c r="U232" i="4"/>
  <c r="AD231" i="4" s="1"/>
  <c r="AC231" i="4"/>
  <c r="Q107" i="4"/>
  <c r="T107" i="4"/>
  <c r="U107" i="4" s="1"/>
  <c r="R107" i="4"/>
  <c r="S107" i="4" s="1"/>
  <c r="P108" i="4"/>
  <c r="AA36" i="4"/>
  <c r="S37" i="4"/>
  <c r="AB36" i="4" s="1"/>
  <c r="Z231" i="4"/>
  <c r="AC36" i="4"/>
  <c r="U37" i="4"/>
  <c r="AD36" i="4" s="1"/>
  <c r="Y204" i="4"/>
  <c r="P206" i="4"/>
  <c r="T205" i="4"/>
  <c r="Q205" i="4"/>
  <c r="Z204" i="4" s="1"/>
  <c r="R205" i="4"/>
  <c r="U9" i="4"/>
  <c r="U174" i="4"/>
  <c r="AD173" i="4" s="1"/>
  <c r="AC173" i="4"/>
  <c r="Y37" i="4"/>
  <c r="P39" i="4"/>
  <c r="Q38" i="4"/>
  <c r="Z37" i="4" s="1"/>
  <c r="T38" i="4"/>
  <c r="R38" i="4"/>
  <c r="AA91" i="4"/>
  <c r="S92" i="4"/>
  <c r="AB91" i="4" s="1"/>
  <c r="Z36" i="4"/>
  <c r="U204" i="4"/>
  <c r="AD203" i="4" s="1"/>
  <c r="AC203" i="4"/>
  <c r="Q66" i="4"/>
  <c r="T66" i="4"/>
  <c r="Y65" i="4"/>
  <c r="R66" i="4"/>
  <c r="P67" i="4"/>
  <c r="S9" i="4"/>
  <c r="U92" i="4"/>
  <c r="AD91" i="4" s="1"/>
  <c r="AC91" i="4"/>
  <c r="AA203" i="4"/>
  <c r="S204" i="4"/>
  <c r="AB203" i="4" s="1"/>
  <c r="AC64" i="4"/>
  <c r="U65" i="4"/>
  <c r="AD64" i="4" s="1"/>
  <c r="Q10" i="4"/>
  <c r="Y9" i="4"/>
  <c r="P11" i="4"/>
  <c r="T10" i="4"/>
  <c r="R10" i="4"/>
  <c r="R22" i="4"/>
  <c r="S22" i="4" s="1"/>
  <c r="Q22" i="4"/>
  <c r="P23" i="4"/>
  <c r="T22" i="4"/>
  <c r="U22" i="4" s="1"/>
  <c r="Q79" i="4"/>
  <c r="T79" i="4"/>
  <c r="U79" i="4" s="1"/>
  <c r="R79" i="4"/>
  <c r="S79" i="4" s="1"/>
  <c r="P80" i="4"/>
  <c r="Q221" i="4"/>
  <c r="T221" i="4"/>
  <c r="U221" i="4" s="1"/>
  <c r="R221" i="4"/>
  <c r="S221" i="4" s="1"/>
  <c r="Q93" i="4"/>
  <c r="Z92" i="4" s="1"/>
  <c r="T93" i="4"/>
  <c r="Y92" i="4"/>
  <c r="R93" i="4"/>
  <c r="P94" i="4"/>
  <c r="Q134" i="4"/>
  <c r="P135" i="4"/>
  <c r="R134" i="4"/>
  <c r="S134" i="4" s="1"/>
  <c r="T134" i="4"/>
  <c r="U134" i="4" s="1"/>
  <c r="Y149" i="4"/>
  <c r="Q150" i="4"/>
  <c r="Z149" i="4" s="1"/>
  <c r="P151" i="4"/>
  <c r="T150" i="4"/>
  <c r="R150" i="4"/>
  <c r="AA64" i="4"/>
  <c r="S65" i="4"/>
  <c r="AB64" i="4" s="1"/>
  <c r="Z8" i="4"/>
  <c r="S149" i="4"/>
  <c r="AB148" i="4" s="1"/>
  <c r="AA148" i="4"/>
  <c r="Z64" i="4"/>
  <c r="Y8" i="4"/>
  <c r="S234" i="3"/>
  <c r="U65" i="3"/>
  <c r="AD64" i="3" s="1"/>
  <c r="AC64" i="3"/>
  <c r="U50" i="3"/>
  <c r="AD36" i="3" s="1"/>
  <c r="AC36" i="3"/>
  <c r="U40" i="3"/>
  <c r="AD175" i="3"/>
  <c r="U9" i="3"/>
  <c r="AD8" i="3" s="1"/>
  <c r="AC8" i="3"/>
  <c r="Y65" i="3"/>
  <c r="Q66" i="3"/>
  <c r="Z65" i="3" s="1"/>
  <c r="T66" i="3"/>
  <c r="R66" i="3"/>
  <c r="P67" i="3"/>
  <c r="U244" i="3"/>
  <c r="AD230" i="3" s="1"/>
  <c r="AC230" i="3"/>
  <c r="Q41" i="3"/>
  <c r="T41" i="3"/>
  <c r="R41" i="3"/>
  <c r="P42" i="3"/>
  <c r="U217" i="3"/>
  <c r="AD203" i="3" s="1"/>
  <c r="AC203" i="3"/>
  <c r="Q245" i="3"/>
  <c r="Z231" i="3" s="1"/>
  <c r="P246" i="3"/>
  <c r="T245" i="3"/>
  <c r="R245" i="3"/>
  <c r="Y231" i="3"/>
  <c r="S50" i="3"/>
  <c r="AB36" i="3" s="1"/>
  <c r="AA36" i="3"/>
  <c r="R178" i="3"/>
  <c r="P179" i="3"/>
  <c r="Q178" i="3"/>
  <c r="T178" i="3"/>
  <c r="S244" i="3"/>
  <c r="AB230" i="3" s="1"/>
  <c r="AA230" i="3"/>
  <c r="U95" i="3"/>
  <c r="Q218" i="3"/>
  <c r="Z204" i="3" s="1"/>
  <c r="P219" i="3"/>
  <c r="T218" i="3"/>
  <c r="R218" i="3"/>
  <c r="Y204" i="3"/>
  <c r="S106" i="3"/>
  <c r="AB92" i="3" s="1"/>
  <c r="AA92" i="3"/>
  <c r="S217" i="3"/>
  <c r="AB203" i="3" s="1"/>
  <c r="AA203" i="3"/>
  <c r="U177" i="3"/>
  <c r="Q96" i="3"/>
  <c r="P97" i="3"/>
  <c r="T96" i="3"/>
  <c r="R96" i="3"/>
  <c r="S95" i="3"/>
  <c r="S206" i="3"/>
  <c r="Y122" i="3"/>
  <c r="Q123" i="3"/>
  <c r="Z122" i="3" s="1"/>
  <c r="R123" i="3"/>
  <c r="P124" i="3"/>
  <c r="T123" i="3"/>
  <c r="Y149" i="3"/>
  <c r="Q150" i="3"/>
  <c r="Z149" i="3" s="1"/>
  <c r="R150" i="3"/>
  <c r="T150" i="3"/>
  <c r="P151" i="3"/>
  <c r="AA176" i="3"/>
  <c r="S177" i="3"/>
  <c r="Q27" i="3"/>
  <c r="P28" i="3"/>
  <c r="T27" i="3"/>
  <c r="U27" i="3" s="1"/>
  <c r="R27" i="3"/>
  <c r="S27" i="3" s="1"/>
  <c r="U206" i="3"/>
  <c r="AA121" i="3"/>
  <c r="S122" i="3"/>
  <c r="AB121" i="3" s="1"/>
  <c r="AA8" i="3"/>
  <c r="S9" i="3"/>
  <c r="AB8" i="3" s="1"/>
  <c r="AA148" i="3"/>
  <c r="S149" i="3"/>
  <c r="AB148" i="3" s="1"/>
  <c r="Q107" i="3"/>
  <c r="Z93" i="3" s="1"/>
  <c r="T107" i="3"/>
  <c r="R107" i="3"/>
  <c r="P108" i="3"/>
  <c r="Y93" i="3"/>
  <c r="S40" i="3"/>
  <c r="U106" i="3"/>
  <c r="AD92" i="3" s="1"/>
  <c r="AC92" i="3"/>
  <c r="Q207" i="3"/>
  <c r="P208" i="3"/>
  <c r="T207" i="3"/>
  <c r="R207" i="3"/>
  <c r="Q137" i="3"/>
  <c r="P138" i="3"/>
  <c r="R137" i="3"/>
  <c r="S137" i="3" s="1"/>
  <c r="T137" i="3"/>
  <c r="U137" i="3" s="1"/>
  <c r="U122" i="3"/>
  <c r="AD121" i="3" s="1"/>
  <c r="AC121" i="3"/>
  <c r="Q10" i="3"/>
  <c r="Z9" i="3" s="1"/>
  <c r="Y9" i="3"/>
  <c r="P11" i="3"/>
  <c r="T10" i="3"/>
  <c r="R10" i="3"/>
  <c r="U149" i="3"/>
  <c r="AD148" i="3" s="1"/>
  <c r="AC148" i="3"/>
  <c r="Q190" i="3"/>
  <c r="Z176" i="3" s="1"/>
  <c r="T190" i="3"/>
  <c r="U190" i="3" s="1"/>
  <c r="R190" i="3"/>
  <c r="S190" i="3" s="1"/>
  <c r="P191" i="3"/>
  <c r="Q164" i="3"/>
  <c r="T164" i="3"/>
  <c r="U164" i="3" s="1"/>
  <c r="R164" i="3"/>
  <c r="S164" i="3" s="1"/>
  <c r="P165" i="3"/>
  <c r="Q80" i="3"/>
  <c r="R80" i="3"/>
  <c r="S80" i="3" s="1"/>
  <c r="T80" i="3"/>
  <c r="U80" i="3" s="1"/>
  <c r="P81" i="3"/>
  <c r="U234" i="3"/>
  <c r="Q235" i="3"/>
  <c r="R235" i="3"/>
  <c r="P236" i="3"/>
  <c r="T235" i="3"/>
  <c r="AA64" i="3"/>
  <c r="S65" i="3"/>
  <c r="AB64" i="3" s="1"/>
  <c r="Q51" i="3"/>
  <c r="Z37" i="3" s="1"/>
  <c r="P52" i="3"/>
  <c r="R51" i="3"/>
  <c r="T51" i="3"/>
  <c r="Y37" i="3"/>
  <c r="AC175" i="3"/>
  <c r="U37" i="2"/>
  <c r="AD36" i="2" s="1"/>
  <c r="AC36" i="2"/>
  <c r="Z119" i="2"/>
  <c r="U10" i="2"/>
  <c r="S37" i="2"/>
  <c r="AB36" i="2" s="1"/>
  <c r="AA36" i="2"/>
  <c r="U64" i="2"/>
  <c r="AD63" i="2" s="1"/>
  <c r="AC63" i="2"/>
  <c r="U149" i="2"/>
  <c r="S243" i="2"/>
  <c r="AB229" i="2" s="1"/>
  <c r="AA229" i="2"/>
  <c r="Q206" i="2"/>
  <c r="P207" i="2"/>
  <c r="R206" i="2"/>
  <c r="T206" i="2"/>
  <c r="Q79" i="2"/>
  <c r="R79" i="2"/>
  <c r="S79" i="2" s="1"/>
  <c r="T79" i="2"/>
  <c r="U79" i="2" s="1"/>
  <c r="P80" i="2"/>
  <c r="Q54" i="2"/>
  <c r="T54" i="2"/>
  <c r="U54" i="2" s="1"/>
  <c r="R54" i="2"/>
  <c r="S54" i="2" s="1"/>
  <c r="P55" i="2"/>
  <c r="S149" i="2"/>
  <c r="AB148" i="2" s="1"/>
  <c r="AA148" i="2"/>
  <c r="S177" i="2"/>
  <c r="Q162" i="2"/>
  <c r="T162" i="2"/>
  <c r="U162" i="2" s="1"/>
  <c r="R162" i="2"/>
  <c r="S162" i="2" s="1"/>
  <c r="P163" i="2"/>
  <c r="U205" i="2"/>
  <c r="Z148" i="2"/>
  <c r="Q22" i="2"/>
  <c r="Z8" i="2" s="1"/>
  <c r="P23" i="2"/>
  <c r="R22" i="2"/>
  <c r="T22" i="2"/>
  <c r="Y8" i="2"/>
  <c r="Q178" i="2"/>
  <c r="R178" i="2"/>
  <c r="P179" i="2"/>
  <c r="T178" i="2"/>
  <c r="S205" i="2"/>
  <c r="Q150" i="2"/>
  <c r="Y149" i="2"/>
  <c r="T150" i="2"/>
  <c r="P151" i="2"/>
  <c r="R150" i="2"/>
  <c r="Q105" i="2"/>
  <c r="Z91" i="2" s="1"/>
  <c r="T105" i="2"/>
  <c r="U105" i="2" s="1"/>
  <c r="P106" i="2"/>
  <c r="R105" i="2"/>
  <c r="S105" i="2" s="1"/>
  <c r="R233" i="2"/>
  <c r="Q233" i="2"/>
  <c r="T233" i="2"/>
  <c r="P234" i="2"/>
  <c r="U21" i="2"/>
  <c r="AD7" i="2" s="1"/>
  <c r="AC7" i="2"/>
  <c r="Y148" i="2"/>
  <c r="U232" i="2"/>
  <c r="S21" i="2"/>
  <c r="AB7" i="2" s="1"/>
  <c r="AA7" i="2"/>
  <c r="AC119" i="2"/>
  <c r="U120" i="2"/>
  <c r="AD119" i="2" s="1"/>
  <c r="Q217" i="2"/>
  <c r="Z203" i="2" s="1"/>
  <c r="P218" i="2"/>
  <c r="R217" i="2"/>
  <c r="T217" i="2"/>
  <c r="Y203" i="2"/>
  <c r="S232" i="2"/>
  <c r="U177" i="2"/>
  <c r="S187" i="2"/>
  <c r="AB173" i="2" s="1"/>
  <c r="AA173" i="2"/>
  <c r="Q11" i="2"/>
  <c r="P12" i="2"/>
  <c r="T11" i="2"/>
  <c r="R11" i="2"/>
  <c r="AA91" i="2"/>
  <c r="S92" i="2"/>
  <c r="AB91" i="2" s="1"/>
  <c r="S216" i="2"/>
  <c r="AB202" i="2" s="1"/>
  <c r="AA202" i="2"/>
  <c r="Q188" i="2"/>
  <c r="Z174" i="2" s="1"/>
  <c r="P189" i="2"/>
  <c r="T188" i="2"/>
  <c r="R188" i="2"/>
  <c r="Y174" i="2"/>
  <c r="Q93" i="2"/>
  <c r="T93" i="2"/>
  <c r="Y92" i="2"/>
  <c r="P94" i="2"/>
  <c r="R93" i="2"/>
  <c r="U216" i="2"/>
  <c r="AD202" i="2" s="1"/>
  <c r="AC202" i="2"/>
  <c r="Q121" i="2"/>
  <c r="Y120" i="2"/>
  <c r="R121" i="2"/>
  <c r="T121" i="2"/>
  <c r="P122" i="2"/>
  <c r="U187" i="2"/>
  <c r="AD173" i="2" s="1"/>
  <c r="AC173" i="2"/>
  <c r="U243" i="2"/>
  <c r="AD229" i="2" s="1"/>
  <c r="AC229" i="2"/>
  <c r="Q65" i="2"/>
  <c r="Z64" i="2" s="1"/>
  <c r="Y64" i="2"/>
  <c r="P66" i="2"/>
  <c r="T65" i="2"/>
  <c r="R65" i="2"/>
  <c r="U92" i="2"/>
  <c r="AD91" i="2" s="1"/>
  <c r="AC91" i="2"/>
  <c r="Q38" i="2"/>
  <c r="Z37" i="2" s="1"/>
  <c r="Y37" i="2"/>
  <c r="R38" i="2"/>
  <c r="P39" i="2"/>
  <c r="T38" i="2"/>
  <c r="AA63" i="2"/>
  <c r="S64" i="2"/>
  <c r="AB63" i="2" s="1"/>
  <c r="Q134" i="2"/>
  <c r="R134" i="2"/>
  <c r="S134" i="2" s="1"/>
  <c r="P135" i="2"/>
  <c r="T134" i="2"/>
  <c r="U134" i="2" s="1"/>
  <c r="S120" i="2"/>
  <c r="AB119" i="2" s="1"/>
  <c r="AA119" i="2"/>
  <c r="S10" i="2"/>
  <c r="AA147" i="2"/>
  <c r="Q244" i="2"/>
  <c r="Z230" i="2" s="1"/>
  <c r="T244" i="2"/>
  <c r="R244" i="2"/>
  <c r="P245" i="2"/>
  <c r="Y230" i="2"/>
  <c r="T132" i="1"/>
  <c r="U132" i="1" s="1"/>
  <c r="R132" i="1"/>
  <c r="S132" i="1" s="1"/>
  <c r="Q187" i="1"/>
  <c r="T187" i="1"/>
  <c r="U187" i="1" s="1"/>
  <c r="R187" i="1"/>
  <c r="S187" i="1" s="1"/>
  <c r="P188" i="1"/>
  <c r="Z173" i="1"/>
  <c r="Y173" i="1"/>
  <c r="Z145" i="1"/>
  <c r="AD88" i="1"/>
  <c r="AC88" i="1"/>
  <c r="Z60" i="1"/>
  <c r="AB32" i="1"/>
  <c r="AA32" i="1"/>
  <c r="AB201" i="1"/>
  <c r="AA201" i="1"/>
  <c r="AD32" i="1"/>
  <c r="U229" i="1"/>
  <c r="AD228" i="1" s="1"/>
  <c r="AC228" i="1"/>
  <c r="S90" i="1"/>
  <c r="Q20" i="1"/>
  <c r="Z6" i="1" s="1"/>
  <c r="P21" i="1"/>
  <c r="R20" i="1"/>
  <c r="T20" i="1"/>
  <c r="Y6" i="1"/>
  <c r="AC201" i="1"/>
  <c r="Q133" i="1"/>
  <c r="P134" i="1"/>
  <c r="R133" i="1"/>
  <c r="S133" i="1" s="1"/>
  <c r="T133" i="1"/>
  <c r="U133" i="1" s="1"/>
  <c r="AA228" i="1"/>
  <c r="S229" i="1"/>
  <c r="AB228" i="1" s="1"/>
  <c r="S19" i="1"/>
  <c r="AB5" i="1" s="1"/>
  <c r="AA5" i="1"/>
  <c r="AD201" i="1"/>
  <c r="Q230" i="1"/>
  <c r="Z229" i="1" s="1"/>
  <c r="Y229" i="1"/>
  <c r="R230" i="1"/>
  <c r="T230" i="1"/>
  <c r="P231" i="1"/>
  <c r="U19" i="1"/>
  <c r="AD5" i="1" s="1"/>
  <c r="AC5" i="1"/>
  <c r="S203" i="1"/>
  <c r="Q103" i="1"/>
  <c r="Z89" i="1" s="1"/>
  <c r="P104" i="1"/>
  <c r="Y90" i="1" s="1"/>
  <c r="R103" i="1"/>
  <c r="S103" i="1" s="1"/>
  <c r="T103" i="1"/>
  <c r="U103" i="1" s="1"/>
  <c r="U146" i="1"/>
  <c r="AD145" i="1" s="1"/>
  <c r="AC145" i="1"/>
  <c r="U203" i="1"/>
  <c r="AD202" i="1" s="1"/>
  <c r="AC202" i="1"/>
  <c r="AA60" i="1"/>
  <c r="S61" i="1"/>
  <c r="AB60" i="1" s="1"/>
  <c r="AA145" i="1"/>
  <c r="S146" i="1"/>
  <c r="AB145" i="1" s="1"/>
  <c r="S174" i="1"/>
  <c r="AB173" i="1" s="1"/>
  <c r="AA173" i="1"/>
  <c r="Q204" i="1"/>
  <c r="P205" i="1"/>
  <c r="T204" i="1"/>
  <c r="R204" i="1"/>
  <c r="U61" i="1"/>
  <c r="AD60" i="1" s="1"/>
  <c r="AC60" i="1"/>
  <c r="Q147" i="1"/>
  <c r="Y146" i="1"/>
  <c r="T147" i="1"/>
  <c r="P148" i="1"/>
  <c r="R147" i="1"/>
  <c r="Y174" i="1"/>
  <c r="P176" i="1"/>
  <c r="Q175" i="1"/>
  <c r="T175" i="1"/>
  <c r="R175" i="1"/>
  <c r="Y61" i="1"/>
  <c r="Q62" i="1"/>
  <c r="R62" i="1"/>
  <c r="T62" i="1"/>
  <c r="P63" i="1"/>
  <c r="Q160" i="1"/>
  <c r="P161" i="1"/>
  <c r="T160" i="1"/>
  <c r="U160" i="1" s="1"/>
  <c r="R160" i="1"/>
  <c r="S160" i="1" s="1"/>
  <c r="Q9" i="1"/>
  <c r="P10" i="1"/>
  <c r="T9" i="1"/>
  <c r="R9" i="1"/>
  <c r="Q47" i="1"/>
  <c r="Z33" i="1" s="1"/>
  <c r="T47" i="1"/>
  <c r="U47" i="1" s="1"/>
  <c r="R47" i="1"/>
  <c r="S47" i="1" s="1"/>
  <c r="P48" i="1"/>
  <c r="Q75" i="1"/>
  <c r="T75" i="1"/>
  <c r="U75" i="1" s="1"/>
  <c r="R75" i="1"/>
  <c r="S75" i="1" s="1"/>
  <c r="P76" i="1"/>
  <c r="AC173" i="1"/>
  <c r="U174" i="1"/>
  <c r="AD173" i="1" s="1"/>
  <c r="Q35" i="1"/>
  <c r="Y34" i="1"/>
  <c r="R35" i="1"/>
  <c r="P36" i="1"/>
  <c r="T35" i="1"/>
  <c r="U8" i="1"/>
  <c r="Q216" i="1"/>
  <c r="Z202" i="1" s="1"/>
  <c r="R216" i="1"/>
  <c r="S216" i="1" s="1"/>
  <c r="T216" i="1"/>
  <c r="U216" i="1" s="1"/>
  <c r="P217" i="1"/>
  <c r="S34" i="1"/>
  <c r="AB88" i="1"/>
  <c r="AC116" i="1"/>
  <c r="U117" i="1"/>
  <c r="AD116" i="1" s="1"/>
  <c r="S8" i="1"/>
  <c r="Q246" i="1"/>
  <c r="R246" i="1"/>
  <c r="S246" i="1" s="1"/>
  <c r="T246" i="1"/>
  <c r="U246" i="1" s="1"/>
  <c r="P247" i="1"/>
  <c r="AC89" i="1"/>
  <c r="U90" i="1"/>
  <c r="U34" i="1"/>
  <c r="AA88" i="1"/>
  <c r="AC32" i="1"/>
  <c r="S117" i="1"/>
  <c r="AB116" i="1" s="1"/>
  <c r="AA116" i="1"/>
  <c r="Q91" i="1"/>
  <c r="P92" i="1"/>
  <c r="T91" i="1"/>
  <c r="R91" i="1"/>
  <c r="Q118" i="1"/>
  <c r="Z117" i="1" s="1"/>
  <c r="Y117" i="1"/>
  <c r="P119" i="1"/>
  <c r="R118" i="1"/>
  <c r="T118" i="1"/>
  <c r="U177" i="9" l="1"/>
  <c r="Q81" i="9"/>
  <c r="Z67" i="9" s="1"/>
  <c r="P82" i="9"/>
  <c r="T81" i="9"/>
  <c r="U81" i="9" s="1"/>
  <c r="R81" i="9"/>
  <c r="S81" i="9" s="1"/>
  <c r="P12" i="9"/>
  <c r="Q11" i="9"/>
  <c r="Z10" i="9" s="1"/>
  <c r="Y10" i="9"/>
  <c r="R11" i="9"/>
  <c r="T11" i="9"/>
  <c r="S177" i="9"/>
  <c r="AB176" i="9" s="1"/>
  <c r="R137" i="9"/>
  <c r="S137" i="9" s="1"/>
  <c r="Q137" i="9"/>
  <c r="P138" i="9"/>
  <c r="T137" i="9"/>
  <c r="U137" i="9" s="1"/>
  <c r="Q190" i="9"/>
  <c r="R190" i="9"/>
  <c r="S190" i="9" s="1"/>
  <c r="T190" i="9"/>
  <c r="U190" i="9" s="1"/>
  <c r="P191" i="9"/>
  <c r="AC67" i="9"/>
  <c r="U68" i="9"/>
  <c r="AD67" i="9" s="1"/>
  <c r="AA9" i="9"/>
  <c r="S10" i="9"/>
  <c r="AB9" i="9" s="1"/>
  <c r="Q178" i="9"/>
  <c r="P179" i="9"/>
  <c r="T178" i="9"/>
  <c r="R178" i="9"/>
  <c r="Y122" i="9"/>
  <c r="Q123" i="9"/>
  <c r="Z122" i="9" s="1"/>
  <c r="P124" i="9"/>
  <c r="T123" i="9"/>
  <c r="R123" i="9"/>
  <c r="Q163" i="9"/>
  <c r="P164" i="9"/>
  <c r="T163" i="9"/>
  <c r="U163" i="9" s="1"/>
  <c r="R163" i="9"/>
  <c r="S163" i="9" s="1"/>
  <c r="AA148" i="9"/>
  <c r="AA67" i="9"/>
  <c r="S68" i="9"/>
  <c r="AB67" i="9" s="1"/>
  <c r="U10" i="9"/>
  <c r="AD9" i="9" s="1"/>
  <c r="AC9" i="9"/>
  <c r="Z176" i="9"/>
  <c r="U122" i="9"/>
  <c r="AD121" i="9" s="1"/>
  <c r="AC121" i="9"/>
  <c r="Q69" i="9"/>
  <c r="Y68" i="9"/>
  <c r="P70" i="9"/>
  <c r="T69" i="9"/>
  <c r="R69" i="9"/>
  <c r="S38" i="9"/>
  <c r="AB37" i="9" s="1"/>
  <c r="AA37" i="9"/>
  <c r="S122" i="9"/>
  <c r="AB121" i="9" s="1"/>
  <c r="AA121" i="9"/>
  <c r="AA205" i="9"/>
  <c r="S206" i="9"/>
  <c r="AB205" i="9" s="1"/>
  <c r="Q108" i="9"/>
  <c r="Z94" i="9" s="1"/>
  <c r="P109" i="9"/>
  <c r="R108" i="9"/>
  <c r="T108" i="9"/>
  <c r="Y94" i="9"/>
  <c r="Y67" i="9"/>
  <c r="AC66" i="9"/>
  <c r="Q98" i="9"/>
  <c r="T98" i="9"/>
  <c r="R98" i="9"/>
  <c r="U38" i="9"/>
  <c r="AD37" i="9" s="1"/>
  <c r="AC37" i="9"/>
  <c r="Y206" i="9"/>
  <c r="Q207" i="9"/>
  <c r="P208" i="9"/>
  <c r="T207" i="9"/>
  <c r="R207" i="9"/>
  <c r="U107" i="9"/>
  <c r="AD93" i="9" s="1"/>
  <c r="AC93" i="9"/>
  <c r="AD148" i="9"/>
  <c r="AD66" i="9"/>
  <c r="U97" i="9"/>
  <c r="Y38" i="9"/>
  <c r="P40" i="9"/>
  <c r="Q39" i="9"/>
  <c r="Z38" i="9" s="1"/>
  <c r="T39" i="9"/>
  <c r="R39" i="9"/>
  <c r="AC205" i="9"/>
  <c r="U206" i="9"/>
  <c r="AD205" i="9" s="1"/>
  <c r="S107" i="9"/>
  <c r="AB93" i="9" s="1"/>
  <c r="AA93" i="9"/>
  <c r="AC148" i="9"/>
  <c r="Y150" i="9"/>
  <c r="Q151" i="9"/>
  <c r="P152" i="9"/>
  <c r="T151" i="9"/>
  <c r="R151" i="9"/>
  <c r="S97" i="9"/>
  <c r="S232" i="9"/>
  <c r="AB231" i="9" s="1"/>
  <c r="AA231" i="9"/>
  <c r="Z149" i="9"/>
  <c r="Q25" i="9"/>
  <c r="P26" i="9"/>
  <c r="T25" i="9"/>
  <c r="U25" i="9" s="1"/>
  <c r="R25" i="9"/>
  <c r="S25" i="9" s="1"/>
  <c r="Q52" i="9"/>
  <c r="R52" i="9"/>
  <c r="S52" i="9" s="1"/>
  <c r="T52" i="9"/>
  <c r="U52" i="9" s="1"/>
  <c r="P53" i="9"/>
  <c r="Z205" i="9"/>
  <c r="U232" i="9"/>
  <c r="AD231" i="9" s="1"/>
  <c r="AC231" i="9"/>
  <c r="U150" i="9"/>
  <c r="AD149" i="9" s="1"/>
  <c r="AC149" i="9"/>
  <c r="Q247" i="9"/>
  <c r="T247" i="9"/>
  <c r="U247" i="9" s="1"/>
  <c r="P248" i="9"/>
  <c r="R247" i="9"/>
  <c r="S247" i="9" s="1"/>
  <c r="Q220" i="9"/>
  <c r="R220" i="9"/>
  <c r="S220" i="9" s="1"/>
  <c r="P221" i="9"/>
  <c r="T220" i="9"/>
  <c r="U220" i="9" s="1"/>
  <c r="Q233" i="9"/>
  <c r="Z232" i="9" s="1"/>
  <c r="Y232" i="9"/>
  <c r="T233" i="9"/>
  <c r="P234" i="9"/>
  <c r="R233" i="9"/>
  <c r="S150" i="9"/>
  <c r="AA149" i="9"/>
  <c r="Q163" i="8"/>
  <c r="Z149" i="8" s="1"/>
  <c r="T163" i="8"/>
  <c r="R163" i="8"/>
  <c r="P164" i="8"/>
  <c r="Y149" i="8"/>
  <c r="Z92" i="8"/>
  <c r="U232" i="8"/>
  <c r="AD231" i="8" s="1"/>
  <c r="AC231" i="8"/>
  <c r="Q153" i="8"/>
  <c r="R153" i="8"/>
  <c r="P154" i="8"/>
  <c r="T153" i="8"/>
  <c r="T181" i="8"/>
  <c r="Q181" i="8"/>
  <c r="R181" i="8"/>
  <c r="S232" i="8"/>
  <c r="AB231" i="8" s="1"/>
  <c r="AA231" i="8"/>
  <c r="S152" i="8"/>
  <c r="Q219" i="8"/>
  <c r="Z205" i="8" s="1"/>
  <c r="T219" i="8"/>
  <c r="P220" i="8"/>
  <c r="R219" i="8"/>
  <c r="Y205" i="8"/>
  <c r="S180" i="8"/>
  <c r="AC37" i="8"/>
  <c r="Q40" i="8"/>
  <c r="R40" i="8"/>
  <c r="T40" i="8"/>
  <c r="P41" i="8"/>
  <c r="Y232" i="8"/>
  <c r="Q233" i="8"/>
  <c r="Z232" i="8" s="1"/>
  <c r="P234" i="8"/>
  <c r="R233" i="8"/>
  <c r="T233" i="8"/>
  <c r="U152" i="8"/>
  <c r="S218" i="8"/>
  <c r="AB204" i="8" s="1"/>
  <c r="AA204" i="8"/>
  <c r="U180" i="8"/>
  <c r="AD37" i="8"/>
  <c r="U39" i="8"/>
  <c r="Q83" i="8"/>
  <c r="R83" i="8"/>
  <c r="S83" i="8" s="1"/>
  <c r="P84" i="8"/>
  <c r="T83" i="8"/>
  <c r="U83" i="8" s="1"/>
  <c r="U218" i="8"/>
  <c r="AD204" i="8" s="1"/>
  <c r="AC204" i="8"/>
  <c r="S39" i="8"/>
  <c r="S23" i="8"/>
  <c r="AB9" i="8" s="1"/>
  <c r="AA9" i="8"/>
  <c r="Q136" i="8"/>
  <c r="T136" i="8"/>
  <c r="U136" i="8" s="1"/>
  <c r="R136" i="8"/>
  <c r="S136" i="8" s="1"/>
  <c r="P137" i="8"/>
  <c r="T52" i="8"/>
  <c r="U52" i="8" s="1"/>
  <c r="Q52" i="8"/>
  <c r="Z38" i="8" s="1"/>
  <c r="P53" i="8"/>
  <c r="R52" i="8"/>
  <c r="S52" i="8" s="1"/>
  <c r="Q24" i="8"/>
  <c r="Z10" i="8" s="1"/>
  <c r="T24" i="8"/>
  <c r="R24" i="8"/>
  <c r="P25" i="8"/>
  <c r="Y10" i="8"/>
  <c r="Q208" i="8"/>
  <c r="T208" i="8"/>
  <c r="R208" i="8"/>
  <c r="P209" i="8"/>
  <c r="U23" i="8"/>
  <c r="AD9" i="8" s="1"/>
  <c r="AC9" i="8"/>
  <c r="U12" i="8"/>
  <c r="U121" i="8"/>
  <c r="AD120" i="8" s="1"/>
  <c r="AC120" i="8"/>
  <c r="S207" i="8"/>
  <c r="Q13" i="8"/>
  <c r="P14" i="8"/>
  <c r="T13" i="8"/>
  <c r="R13" i="8"/>
  <c r="Q248" i="8"/>
  <c r="T248" i="8"/>
  <c r="U248" i="8" s="1"/>
  <c r="R248" i="8"/>
  <c r="S248" i="8" s="1"/>
  <c r="P249" i="8"/>
  <c r="U191" i="8"/>
  <c r="AD177" i="8" s="1"/>
  <c r="AC177" i="8"/>
  <c r="AA92" i="8"/>
  <c r="S93" i="8"/>
  <c r="AB92" i="8" s="1"/>
  <c r="Y68" i="8"/>
  <c r="Q69" i="8"/>
  <c r="Z68" i="8" s="1"/>
  <c r="R69" i="8"/>
  <c r="T69" i="8"/>
  <c r="P70" i="8"/>
  <c r="S121" i="8"/>
  <c r="AB120" i="8" s="1"/>
  <c r="AA120" i="8"/>
  <c r="U207" i="8"/>
  <c r="S12" i="8"/>
  <c r="U162" i="8"/>
  <c r="AD148" i="8" s="1"/>
  <c r="AC148" i="8"/>
  <c r="S191" i="8"/>
  <c r="AB177" i="8" s="1"/>
  <c r="AA177" i="8"/>
  <c r="R94" i="8"/>
  <c r="Q94" i="8"/>
  <c r="Y93" i="8"/>
  <c r="T94" i="8"/>
  <c r="P95" i="8"/>
  <c r="S68" i="8"/>
  <c r="AB67" i="8" s="1"/>
  <c r="AA67" i="8"/>
  <c r="Q122" i="8"/>
  <c r="Z121" i="8" s="1"/>
  <c r="Y121" i="8"/>
  <c r="R122" i="8"/>
  <c r="T122" i="8"/>
  <c r="P123" i="8"/>
  <c r="S162" i="8"/>
  <c r="AB148" i="8" s="1"/>
  <c r="AA148" i="8"/>
  <c r="Q107" i="8"/>
  <c r="P108" i="8"/>
  <c r="T107" i="8"/>
  <c r="U107" i="8" s="1"/>
  <c r="R107" i="8"/>
  <c r="S107" i="8" s="1"/>
  <c r="Q192" i="8"/>
  <c r="Z178" i="8" s="1"/>
  <c r="R192" i="8"/>
  <c r="P193" i="8"/>
  <c r="T192" i="8"/>
  <c r="Y178" i="8"/>
  <c r="U93" i="8"/>
  <c r="AD92" i="8" s="1"/>
  <c r="AC92" i="8"/>
  <c r="U68" i="8"/>
  <c r="AD67" i="8" s="1"/>
  <c r="AC67" i="8"/>
  <c r="U65" i="7"/>
  <c r="AD64" i="7" s="1"/>
  <c r="AC64" i="7"/>
  <c r="T39" i="7"/>
  <c r="Y38" i="7"/>
  <c r="R39" i="7"/>
  <c r="P40" i="7"/>
  <c r="Q39" i="7"/>
  <c r="Z38" i="7" s="1"/>
  <c r="Y93" i="7"/>
  <c r="Q94" i="7"/>
  <c r="P95" i="7"/>
  <c r="T94" i="7"/>
  <c r="R94" i="7"/>
  <c r="S65" i="7"/>
  <c r="AB64" i="7" s="1"/>
  <c r="AA64" i="7"/>
  <c r="U38" i="7"/>
  <c r="AD37" i="7" s="1"/>
  <c r="AC37" i="7"/>
  <c r="S22" i="7"/>
  <c r="AB8" i="7" s="1"/>
  <c r="AA8" i="7"/>
  <c r="AA92" i="7"/>
  <c r="S93" i="7"/>
  <c r="AB92" i="7" s="1"/>
  <c r="Y65" i="7"/>
  <c r="Q66" i="7"/>
  <c r="Z65" i="7" s="1"/>
  <c r="P67" i="7"/>
  <c r="R66" i="7"/>
  <c r="T66" i="7"/>
  <c r="Q218" i="7"/>
  <c r="R218" i="7"/>
  <c r="S218" i="7" s="1"/>
  <c r="P219" i="7"/>
  <c r="T218" i="7"/>
  <c r="U218" i="7" s="1"/>
  <c r="AA37" i="7"/>
  <c r="S38" i="7"/>
  <c r="AB37" i="7" s="1"/>
  <c r="U22" i="7"/>
  <c r="AD8" i="7" s="1"/>
  <c r="AC8" i="7"/>
  <c r="Q163" i="7"/>
  <c r="T163" i="7"/>
  <c r="U163" i="7" s="1"/>
  <c r="P164" i="7"/>
  <c r="R163" i="7"/>
  <c r="S163" i="7" s="1"/>
  <c r="U93" i="7"/>
  <c r="AD92" i="7" s="1"/>
  <c r="AC92" i="7"/>
  <c r="Q232" i="7"/>
  <c r="Z231" i="7" s="1"/>
  <c r="Y231" i="7"/>
  <c r="T232" i="7"/>
  <c r="R232" i="7"/>
  <c r="P233" i="7"/>
  <c r="Q23" i="7"/>
  <c r="Z9" i="7" s="1"/>
  <c r="P24" i="7"/>
  <c r="R23" i="7"/>
  <c r="T23" i="7"/>
  <c r="Y9" i="7"/>
  <c r="Q81" i="7"/>
  <c r="R81" i="7"/>
  <c r="S81" i="7" s="1"/>
  <c r="T81" i="7"/>
  <c r="U81" i="7" s="1"/>
  <c r="P82" i="7"/>
  <c r="S11" i="7"/>
  <c r="S231" i="7"/>
  <c r="AB230" i="7" s="1"/>
  <c r="AA230" i="7"/>
  <c r="Y121" i="7"/>
  <c r="Q122" i="7"/>
  <c r="Z121" i="7" s="1"/>
  <c r="T122" i="7"/>
  <c r="P123" i="7"/>
  <c r="R122" i="7"/>
  <c r="Q12" i="7"/>
  <c r="P13" i="7"/>
  <c r="T12" i="7"/>
  <c r="R12" i="7"/>
  <c r="Q53" i="7"/>
  <c r="R53" i="7"/>
  <c r="S53" i="7" s="1"/>
  <c r="T53" i="7"/>
  <c r="U53" i="7" s="1"/>
  <c r="P54" i="7"/>
  <c r="U231" i="7"/>
  <c r="AD230" i="7" s="1"/>
  <c r="AC230" i="7"/>
  <c r="Q245" i="7"/>
  <c r="T245" i="7"/>
  <c r="U245" i="7" s="1"/>
  <c r="R245" i="7"/>
  <c r="S245" i="7" s="1"/>
  <c r="P246" i="7"/>
  <c r="S204" i="7"/>
  <c r="AB203" i="7" s="1"/>
  <c r="AA203" i="7"/>
  <c r="Q107" i="7"/>
  <c r="R107" i="7"/>
  <c r="S107" i="7" s="1"/>
  <c r="P108" i="7"/>
  <c r="T107" i="7"/>
  <c r="U107" i="7" s="1"/>
  <c r="AA120" i="7"/>
  <c r="S121" i="7"/>
  <c r="AB120" i="7" s="1"/>
  <c r="U11" i="7"/>
  <c r="Q205" i="7"/>
  <c r="Z204" i="7" s="1"/>
  <c r="Y204" i="7"/>
  <c r="P206" i="7"/>
  <c r="T205" i="7"/>
  <c r="R205" i="7"/>
  <c r="AC120" i="7"/>
  <c r="U121" i="7"/>
  <c r="AD120" i="7" s="1"/>
  <c r="S175" i="7"/>
  <c r="AB174" i="7" s="1"/>
  <c r="AA174" i="7"/>
  <c r="Z203" i="7"/>
  <c r="U148" i="7"/>
  <c r="AD147" i="7" s="1"/>
  <c r="AC147" i="7"/>
  <c r="Q176" i="7"/>
  <c r="Z175" i="7" s="1"/>
  <c r="Y175" i="7"/>
  <c r="T176" i="7"/>
  <c r="R176" i="7"/>
  <c r="P177" i="7"/>
  <c r="U204" i="7"/>
  <c r="AD203" i="7" s="1"/>
  <c r="AC203" i="7"/>
  <c r="Q189" i="7"/>
  <c r="R189" i="7"/>
  <c r="S189" i="7" s="1"/>
  <c r="P190" i="7"/>
  <c r="T189" i="7"/>
  <c r="U189" i="7" s="1"/>
  <c r="AA147" i="7"/>
  <c r="S148" i="7"/>
  <c r="AB147" i="7" s="1"/>
  <c r="U175" i="7"/>
  <c r="AD174" i="7" s="1"/>
  <c r="AC174" i="7"/>
  <c r="Q136" i="7"/>
  <c r="T136" i="7"/>
  <c r="U136" i="7" s="1"/>
  <c r="R136" i="7"/>
  <c r="S136" i="7" s="1"/>
  <c r="P137" i="7"/>
  <c r="Q149" i="7"/>
  <c r="Z148" i="7" s="1"/>
  <c r="Y148" i="7"/>
  <c r="T149" i="7"/>
  <c r="R149" i="7"/>
  <c r="P150" i="7"/>
  <c r="Z174" i="7"/>
  <c r="Q190" i="6"/>
  <c r="R190" i="6"/>
  <c r="S190" i="6" s="1"/>
  <c r="T190" i="6"/>
  <c r="U190" i="6" s="1"/>
  <c r="P191" i="6"/>
  <c r="S150" i="6"/>
  <c r="AB149" i="6" s="1"/>
  <c r="AA149" i="6"/>
  <c r="Q176" i="6"/>
  <c r="Z175" i="6" s="1"/>
  <c r="Y175" i="6"/>
  <c r="T176" i="6"/>
  <c r="P177" i="6"/>
  <c r="R176" i="6"/>
  <c r="AA204" i="6"/>
  <c r="S205" i="6"/>
  <c r="AB204" i="6" s="1"/>
  <c r="AA64" i="6"/>
  <c r="S65" i="6"/>
  <c r="AB64" i="6" s="1"/>
  <c r="Q248" i="6"/>
  <c r="R248" i="6"/>
  <c r="S248" i="6" s="1"/>
  <c r="T248" i="6"/>
  <c r="U248" i="6" s="1"/>
  <c r="P249" i="6"/>
  <c r="Q164" i="6"/>
  <c r="R164" i="6"/>
  <c r="S164" i="6" s="1"/>
  <c r="P165" i="6"/>
  <c r="T164" i="6"/>
  <c r="U164" i="6" s="1"/>
  <c r="U150" i="6"/>
  <c r="AD149" i="6" s="1"/>
  <c r="AC149" i="6"/>
  <c r="U175" i="6"/>
  <c r="AD174" i="6" s="1"/>
  <c r="AC174" i="6"/>
  <c r="Q66" i="6"/>
  <c r="Z65" i="6" s="1"/>
  <c r="Y65" i="6"/>
  <c r="R66" i="6"/>
  <c r="P67" i="6"/>
  <c r="T66" i="6"/>
  <c r="Q81" i="6"/>
  <c r="T81" i="6"/>
  <c r="U81" i="6" s="1"/>
  <c r="R81" i="6"/>
  <c r="S81" i="6" s="1"/>
  <c r="P82" i="6"/>
  <c r="U121" i="6"/>
  <c r="AD120" i="6" s="1"/>
  <c r="U232" i="6"/>
  <c r="AD231" i="6" s="1"/>
  <c r="AC231" i="6"/>
  <c r="Y150" i="6"/>
  <c r="T151" i="6"/>
  <c r="R151" i="6"/>
  <c r="Q151" i="6"/>
  <c r="Z150" i="6" s="1"/>
  <c r="P152" i="6"/>
  <c r="Q11" i="6"/>
  <c r="P12" i="6"/>
  <c r="T11" i="6"/>
  <c r="R11" i="6"/>
  <c r="AB8" i="6"/>
  <c r="AC37" i="6"/>
  <c r="U38" i="6"/>
  <c r="AD37" i="6" s="1"/>
  <c r="S232" i="6"/>
  <c r="AB231" i="6" s="1"/>
  <c r="AA231" i="6"/>
  <c r="Y205" i="6"/>
  <c r="Q206" i="6"/>
  <c r="T206" i="6"/>
  <c r="R206" i="6"/>
  <c r="P207" i="6"/>
  <c r="Q107" i="6"/>
  <c r="Z93" i="6" s="1"/>
  <c r="P108" i="6"/>
  <c r="R107" i="6"/>
  <c r="T107" i="6"/>
  <c r="Y93" i="6"/>
  <c r="Q134" i="6"/>
  <c r="Z120" i="6" s="1"/>
  <c r="R134" i="6"/>
  <c r="S134" i="6" s="1"/>
  <c r="P135" i="6"/>
  <c r="T134" i="6"/>
  <c r="U134" i="6" s="1"/>
  <c r="S10" i="6"/>
  <c r="AA8" i="6"/>
  <c r="S38" i="6"/>
  <c r="AB37" i="6" s="1"/>
  <c r="AA37" i="6"/>
  <c r="R233" i="6"/>
  <c r="Y232" i="6"/>
  <c r="Q233" i="6"/>
  <c r="Z232" i="6" s="1"/>
  <c r="T233" i="6"/>
  <c r="P234" i="6"/>
  <c r="S175" i="6"/>
  <c r="AB174" i="6" s="1"/>
  <c r="AA174" i="6"/>
  <c r="R96" i="6"/>
  <c r="Q96" i="6"/>
  <c r="T96" i="6"/>
  <c r="P97" i="6"/>
  <c r="S106" i="6"/>
  <c r="AB92" i="6" s="1"/>
  <c r="AA92" i="6"/>
  <c r="U10" i="6"/>
  <c r="Y38" i="6"/>
  <c r="Q39" i="6"/>
  <c r="Z38" i="6" s="1"/>
  <c r="T39" i="6"/>
  <c r="R39" i="6"/>
  <c r="P40" i="6"/>
  <c r="AA119" i="6"/>
  <c r="U95" i="6"/>
  <c r="P53" i="6"/>
  <c r="Q52" i="6"/>
  <c r="R52" i="6"/>
  <c r="S52" i="6" s="1"/>
  <c r="T52" i="6"/>
  <c r="U52" i="6" s="1"/>
  <c r="U106" i="6"/>
  <c r="AD92" i="6" s="1"/>
  <c r="AC92" i="6"/>
  <c r="Q219" i="6"/>
  <c r="R219" i="6"/>
  <c r="S219" i="6" s="1"/>
  <c r="T219" i="6"/>
  <c r="U219" i="6" s="1"/>
  <c r="P220" i="6"/>
  <c r="AB119" i="6"/>
  <c r="S95" i="6"/>
  <c r="Z37" i="6"/>
  <c r="Q122" i="6"/>
  <c r="P123" i="6"/>
  <c r="T122" i="6"/>
  <c r="R122" i="6"/>
  <c r="AC8" i="6"/>
  <c r="AC119" i="6"/>
  <c r="AC64" i="6"/>
  <c r="U65" i="6"/>
  <c r="AD64" i="6" s="1"/>
  <c r="Q23" i="6"/>
  <c r="Z9" i="6" s="1"/>
  <c r="P24" i="6"/>
  <c r="Y10" i="6" s="1"/>
  <c r="T23" i="6"/>
  <c r="U23" i="6" s="1"/>
  <c r="R23" i="6"/>
  <c r="S23" i="6" s="1"/>
  <c r="S121" i="6"/>
  <c r="AB120" i="6" s="1"/>
  <c r="AC204" i="6"/>
  <c r="U205" i="6"/>
  <c r="AD204" i="6" s="1"/>
  <c r="AD8" i="6"/>
  <c r="AD119" i="6"/>
  <c r="Q247" i="5"/>
  <c r="P248" i="5"/>
  <c r="T247" i="5"/>
  <c r="U247" i="5" s="1"/>
  <c r="R247" i="5"/>
  <c r="S247" i="5" s="1"/>
  <c r="Q165" i="5"/>
  <c r="T165" i="5"/>
  <c r="U165" i="5" s="1"/>
  <c r="R165" i="5"/>
  <c r="S165" i="5" s="1"/>
  <c r="P166" i="5"/>
  <c r="Q24" i="5"/>
  <c r="P25" i="5"/>
  <c r="R24" i="5"/>
  <c r="S24" i="5" s="1"/>
  <c r="T24" i="5"/>
  <c r="U24" i="5" s="1"/>
  <c r="Q11" i="5"/>
  <c r="Y10" i="5"/>
  <c r="R11" i="5"/>
  <c r="T11" i="5"/>
  <c r="P12" i="5"/>
  <c r="AC94" i="5"/>
  <c r="U95" i="5"/>
  <c r="AD94" i="5" s="1"/>
  <c r="P81" i="5"/>
  <c r="Q80" i="5"/>
  <c r="Z66" i="5" s="1"/>
  <c r="T80" i="5"/>
  <c r="R80" i="5"/>
  <c r="Y66" i="5"/>
  <c r="S10" i="5"/>
  <c r="AB9" i="5" s="1"/>
  <c r="AA9" i="5"/>
  <c r="Y205" i="5"/>
  <c r="Q206" i="5"/>
  <c r="Z205" i="5" s="1"/>
  <c r="P207" i="5"/>
  <c r="R206" i="5"/>
  <c r="T206" i="5"/>
  <c r="AA94" i="5"/>
  <c r="S95" i="5"/>
  <c r="AB94" i="5" s="1"/>
  <c r="Y39" i="5"/>
  <c r="Q40" i="5"/>
  <c r="Z39" i="5" s="1"/>
  <c r="P41" i="5"/>
  <c r="R40" i="5"/>
  <c r="T40" i="5"/>
  <c r="S79" i="5"/>
  <c r="AB65" i="5" s="1"/>
  <c r="AA65" i="5"/>
  <c r="U10" i="5"/>
  <c r="AD9" i="5" s="1"/>
  <c r="AC9" i="5"/>
  <c r="AC204" i="5"/>
  <c r="U205" i="5"/>
  <c r="AD204" i="5" s="1"/>
  <c r="Y95" i="5"/>
  <c r="Q96" i="5"/>
  <c r="Z95" i="5" s="1"/>
  <c r="T96" i="5"/>
  <c r="P97" i="5"/>
  <c r="R96" i="5"/>
  <c r="U68" i="5"/>
  <c r="AC38" i="5"/>
  <c r="U39" i="5"/>
  <c r="AD38" i="5" s="1"/>
  <c r="U79" i="5"/>
  <c r="AD65" i="5" s="1"/>
  <c r="AC65" i="5"/>
  <c r="Z9" i="5"/>
  <c r="S205" i="5"/>
  <c r="AB204" i="5" s="1"/>
  <c r="AA204" i="5"/>
  <c r="Q151" i="5"/>
  <c r="Z150" i="5" s="1"/>
  <c r="Y150" i="5"/>
  <c r="T151" i="5"/>
  <c r="R151" i="5"/>
  <c r="P152" i="5"/>
  <c r="S39" i="5"/>
  <c r="AB38" i="5" s="1"/>
  <c r="AA38" i="5"/>
  <c r="Q110" i="5"/>
  <c r="T110" i="5"/>
  <c r="U110" i="5" s="1"/>
  <c r="R110" i="5"/>
  <c r="S110" i="5" s="1"/>
  <c r="P111" i="5"/>
  <c r="U150" i="5"/>
  <c r="AD149" i="5" s="1"/>
  <c r="AC149" i="5"/>
  <c r="Q233" i="5"/>
  <c r="Z232" i="5" s="1"/>
  <c r="Y232" i="5"/>
  <c r="T233" i="5"/>
  <c r="R233" i="5"/>
  <c r="P234" i="5"/>
  <c r="Q192" i="5"/>
  <c r="T192" i="5"/>
  <c r="U192" i="5" s="1"/>
  <c r="P193" i="5"/>
  <c r="R192" i="5"/>
  <c r="S192" i="5" s="1"/>
  <c r="Z204" i="5"/>
  <c r="S121" i="5"/>
  <c r="AB120" i="5" s="1"/>
  <c r="AA120" i="5"/>
  <c r="S150" i="5"/>
  <c r="AB149" i="5" s="1"/>
  <c r="AA149" i="5"/>
  <c r="Z38" i="5"/>
  <c r="S232" i="5"/>
  <c r="AB231" i="5" s="1"/>
  <c r="AA231" i="5"/>
  <c r="S177" i="5"/>
  <c r="AB176" i="5" s="1"/>
  <c r="AA176" i="5"/>
  <c r="Q122" i="5"/>
  <c r="Z121" i="5" s="1"/>
  <c r="Y121" i="5"/>
  <c r="T122" i="5"/>
  <c r="R122" i="5"/>
  <c r="P123" i="5"/>
  <c r="S68" i="5"/>
  <c r="U232" i="5"/>
  <c r="AD231" i="5" s="1"/>
  <c r="AC231" i="5"/>
  <c r="Q53" i="5"/>
  <c r="R53" i="5"/>
  <c r="S53" i="5" s="1"/>
  <c r="T53" i="5"/>
  <c r="U53" i="5" s="1"/>
  <c r="P54" i="5"/>
  <c r="AC176" i="5"/>
  <c r="U177" i="5"/>
  <c r="AD176" i="5" s="1"/>
  <c r="Q219" i="5"/>
  <c r="P220" i="5"/>
  <c r="T219" i="5"/>
  <c r="U219" i="5" s="1"/>
  <c r="R219" i="5"/>
  <c r="S219" i="5" s="1"/>
  <c r="AC120" i="5"/>
  <c r="U121" i="5"/>
  <c r="AD120" i="5" s="1"/>
  <c r="Q69" i="5"/>
  <c r="R69" i="5"/>
  <c r="T69" i="5"/>
  <c r="P70" i="5"/>
  <c r="Q178" i="5"/>
  <c r="Z177" i="5" s="1"/>
  <c r="Y177" i="5"/>
  <c r="T178" i="5"/>
  <c r="P179" i="5"/>
  <c r="R178" i="5"/>
  <c r="Q136" i="5"/>
  <c r="R136" i="5"/>
  <c r="S136" i="5" s="1"/>
  <c r="P137" i="5"/>
  <c r="T136" i="5"/>
  <c r="U136" i="5" s="1"/>
  <c r="Q135" i="4"/>
  <c r="T135" i="4"/>
  <c r="U135" i="4" s="1"/>
  <c r="P136" i="4"/>
  <c r="R135" i="4"/>
  <c r="S135" i="4" s="1"/>
  <c r="AC8" i="4"/>
  <c r="U233" i="4"/>
  <c r="AD232" i="4" s="1"/>
  <c r="AC232" i="4"/>
  <c r="AD8" i="4"/>
  <c r="Q234" i="4"/>
  <c r="Y233" i="4"/>
  <c r="T234" i="4"/>
  <c r="P235" i="4"/>
  <c r="R234" i="4"/>
  <c r="AC174" i="4"/>
  <c r="U175" i="4"/>
  <c r="AD174" i="4" s="1"/>
  <c r="AA92" i="4"/>
  <c r="S93" i="4"/>
  <c r="AB92" i="4" s="1"/>
  <c r="P24" i="4"/>
  <c r="Q23" i="4"/>
  <c r="T23" i="4"/>
  <c r="U23" i="4" s="1"/>
  <c r="R23" i="4"/>
  <c r="S23" i="4" s="1"/>
  <c r="Z232" i="4"/>
  <c r="AA174" i="4"/>
  <c r="S175" i="4"/>
  <c r="AB174" i="4" s="1"/>
  <c r="Q94" i="4"/>
  <c r="Z93" i="4" s="1"/>
  <c r="Y93" i="4"/>
  <c r="T94" i="4"/>
  <c r="R94" i="4"/>
  <c r="P95" i="4"/>
  <c r="S205" i="4"/>
  <c r="AB204" i="4" s="1"/>
  <c r="AA204" i="4"/>
  <c r="AC204" i="4"/>
  <c r="U205" i="4"/>
  <c r="AD204" i="4" s="1"/>
  <c r="AC120" i="4"/>
  <c r="U121" i="4"/>
  <c r="AD120" i="4" s="1"/>
  <c r="AA149" i="4"/>
  <c r="S150" i="4"/>
  <c r="AB149" i="4" s="1"/>
  <c r="AC92" i="4"/>
  <c r="U93" i="4"/>
  <c r="AD92" i="4" s="1"/>
  <c r="AB8" i="4"/>
  <c r="S38" i="4"/>
  <c r="AB37" i="4" s="1"/>
  <c r="AA37" i="4"/>
  <c r="Y205" i="4"/>
  <c r="Q206" i="4"/>
  <c r="Z205" i="4" s="1"/>
  <c r="P207" i="4"/>
  <c r="T206" i="4"/>
  <c r="R206" i="4"/>
  <c r="AA120" i="4"/>
  <c r="S121" i="4"/>
  <c r="AB120" i="4" s="1"/>
  <c r="Q164" i="4"/>
  <c r="R164" i="4"/>
  <c r="S164" i="4" s="1"/>
  <c r="P165" i="4"/>
  <c r="T164" i="4"/>
  <c r="U164" i="4" s="1"/>
  <c r="S10" i="4"/>
  <c r="AB9" i="4" s="1"/>
  <c r="Y121" i="4"/>
  <c r="Q122" i="4"/>
  <c r="P123" i="4"/>
  <c r="T122" i="4"/>
  <c r="R122" i="4"/>
  <c r="AC37" i="4"/>
  <c r="U38" i="4"/>
  <c r="AD37" i="4" s="1"/>
  <c r="Q52" i="4"/>
  <c r="R52" i="4"/>
  <c r="S52" i="4" s="1"/>
  <c r="P53" i="4"/>
  <c r="T52" i="4"/>
  <c r="U52" i="4" s="1"/>
  <c r="Y150" i="4"/>
  <c r="Q151" i="4"/>
  <c r="Z150" i="4" s="1"/>
  <c r="R151" i="4"/>
  <c r="T151" i="4"/>
  <c r="P152" i="4"/>
  <c r="U10" i="4"/>
  <c r="Q67" i="4"/>
  <c r="Y66" i="4"/>
  <c r="R67" i="4"/>
  <c r="P68" i="4"/>
  <c r="T67" i="4"/>
  <c r="Q190" i="4"/>
  <c r="R190" i="4"/>
  <c r="S190" i="4" s="1"/>
  <c r="T190" i="4"/>
  <c r="U190" i="4" s="1"/>
  <c r="P191" i="4"/>
  <c r="AC149" i="4"/>
  <c r="U150" i="4"/>
  <c r="AD149" i="4" s="1"/>
  <c r="AA8" i="4"/>
  <c r="Y10" i="4"/>
  <c r="Q11" i="4"/>
  <c r="P12" i="4"/>
  <c r="T11" i="4"/>
  <c r="R11" i="4"/>
  <c r="AA65" i="4"/>
  <c r="S66" i="4"/>
  <c r="AB65" i="4" s="1"/>
  <c r="Y38" i="4"/>
  <c r="Q39" i="4"/>
  <c r="P40" i="4"/>
  <c r="T39" i="4"/>
  <c r="R39" i="4"/>
  <c r="Z120" i="4"/>
  <c r="Q80" i="4"/>
  <c r="T80" i="4"/>
  <c r="U80" i="4" s="1"/>
  <c r="R80" i="4"/>
  <c r="S80" i="4" s="1"/>
  <c r="P81" i="4"/>
  <c r="Z9" i="4"/>
  <c r="AC65" i="4"/>
  <c r="U66" i="4"/>
  <c r="AD65" i="4" s="1"/>
  <c r="Q247" i="4"/>
  <c r="P248" i="4"/>
  <c r="T247" i="4"/>
  <c r="U247" i="4" s="1"/>
  <c r="R247" i="4"/>
  <c r="S247" i="4" s="1"/>
  <c r="Z65" i="4"/>
  <c r="AA232" i="4"/>
  <c r="S233" i="4"/>
  <c r="AB232" i="4" s="1"/>
  <c r="Q108" i="4"/>
  <c r="R108" i="4"/>
  <c r="S108" i="4" s="1"/>
  <c r="P109" i="4"/>
  <c r="T108" i="4"/>
  <c r="U108" i="4" s="1"/>
  <c r="Y175" i="4"/>
  <c r="Q176" i="4"/>
  <c r="Z175" i="4" s="1"/>
  <c r="P177" i="4"/>
  <c r="T176" i="4"/>
  <c r="R176" i="4"/>
  <c r="AA149" i="3"/>
  <c r="S150" i="3"/>
  <c r="AB149" i="3" s="1"/>
  <c r="S96" i="3"/>
  <c r="S10" i="3"/>
  <c r="AB9" i="3" s="1"/>
  <c r="AA9" i="3"/>
  <c r="S207" i="3"/>
  <c r="S107" i="3"/>
  <c r="AB93" i="3" s="1"/>
  <c r="AA93" i="3"/>
  <c r="AC122" i="3"/>
  <c r="U123" i="3"/>
  <c r="AD122" i="3" s="1"/>
  <c r="Q97" i="3"/>
  <c r="P98" i="3"/>
  <c r="T97" i="3"/>
  <c r="R97" i="3"/>
  <c r="Q219" i="3"/>
  <c r="Z205" i="3" s="1"/>
  <c r="P220" i="3"/>
  <c r="T219" i="3"/>
  <c r="R219" i="3"/>
  <c r="Y205" i="3"/>
  <c r="S41" i="3"/>
  <c r="S218" i="3"/>
  <c r="AB204" i="3" s="1"/>
  <c r="AA204" i="3"/>
  <c r="U235" i="3"/>
  <c r="U10" i="3"/>
  <c r="AD9" i="3" s="1"/>
  <c r="AC9" i="3"/>
  <c r="U207" i="3"/>
  <c r="U107" i="3"/>
  <c r="AD93" i="3" s="1"/>
  <c r="AC93" i="3"/>
  <c r="Y123" i="3"/>
  <c r="Q124" i="3"/>
  <c r="Z123" i="3" s="1"/>
  <c r="R124" i="3"/>
  <c r="P125" i="3"/>
  <c r="T124" i="3"/>
  <c r="U41" i="3"/>
  <c r="Q236" i="3"/>
  <c r="R236" i="3"/>
  <c r="P237" i="3"/>
  <c r="T236" i="3"/>
  <c r="Q165" i="3"/>
  <c r="P166" i="3"/>
  <c r="T165" i="3"/>
  <c r="U165" i="3" s="1"/>
  <c r="R165" i="3"/>
  <c r="S165" i="3" s="1"/>
  <c r="Q11" i="3"/>
  <c r="Z10" i="3" s="1"/>
  <c r="Y10" i="3"/>
  <c r="P12" i="3"/>
  <c r="R11" i="3"/>
  <c r="T11" i="3"/>
  <c r="Q208" i="3"/>
  <c r="P209" i="3"/>
  <c r="R208" i="3"/>
  <c r="T208" i="3"/>
  <c r="S123" i="3"/>
  <c r="AB122" i="3" s="1"/>
  <c r="AA122" i="3"/>
  <c r="AC176" i="3"/>
  <c r="AD176" i="3"/>
  <c r="AB176" i="3"/>
  <c r="U245" i="3"/>
  <c r="AD231" i="3" s="1"/>
  <c r="AC231" i="3"/>
  <c r="S235" i="3"/>
  <c r="S245" i="3"/>
  <c r="AB231" i="3" s="1"/>
  <c r="AA231" i="3"/>
  <c r="U51" i="3"/>
  <c r="AD37" i="3" s="1"/>
  <c r="AC37" i="3"/>
  <c r="Q191" i="3"/>
  <c r="T191" i="3"/>
  <c r="U191" i="3" s="1"/>
  <c r="R191" i="3"/>
  <c r="S191" i="3" s="1"/>
  <c r="P192" i="3"/>
  <c r="Q246" i="3"/>
  <c r="Z232" i="3" s="1"/>
  <c r="T246" i="3"/>
  <c r="R246" i="3"/>
  <c r="P247" i="3"/>
  <c r="Y232" i="3"/>
  <c r="Q28" i="3"/>
  <c r="T28" i="3"/>
  <c r="U28" i="3" s="1"/>
  <c r="R28" i="3"/>
  <c r="S28" i="3" s="1"/>
  <c r="S51" i="3"/>
  <c r="AB37" i="3" s="1"/>
  <c r="AA37" i="3"/>
  <c r="Q151" i="3"/>
  <c r="Z150" i="3" s="1"/>
  <c r="Y150" i="3"/>
  <c r="T151" i="3"/>
  <c r="P152" i="3"/>
  <c r="R151" i="3"/>
  <c r="U178" i="3"/>
  <c r="AD177" i="3" s="1"/>
  <c r="Y66" i="3"/>
  <c r="Q67" i="3"/>
  <c r="Z66" i="3" s="1"/>
  <c r="P68" i="3"/>
  <c r="T67" i="3"/>
  <c r="R67" i="3"/>
  <c r="Q52" i="3"/>
  <c r="Z38" i="3" s="1"/>
  <c r="P53" i="3"/>
  <c r="T52" i="3"/>
  <c r="R52" i="3"/>
  <c r="Y38" i="3"/>
  <c r="U150" i="3"/>
  <c r="AD149" i="3" s="1"/>
  <c r="AC149" i="3"/>
  <c r="Z177" i="3"/>
  <c r="AA65" i="3"/>
  <c r="S66" i="3"/>
  <c r="AB65" i="3" s="1"/>
  <c r="Q179" i="3"/>
  <c r="T179" i="3"/>
  <c r="R179" i="3"/>
  <c r="P180" i="3"/>
  <c r="Q138" i="3"/>
  <c r="T138" i="3"/>
  <c r="U138" i="3" s="1"/>
  <c r="R138" i="3"/>
  <c r="S138" i="3" s="1"/>
  <c r="P139" i="3"/>
  <c r="U66" i="3"/>
  <c r="AD65" i="3" s="1"/>
  <c r="AC65" i="3"/>
  <c r="Q81" i="3"/>
  <c r="P82" i="3"/>
  <c r="R81" i="3"/>
  <c r="S81" i="3" s="1"/>
  <c r="T81" i="3"/>
  <c r="U81" i="3" s="1"/>
  <c r="S178" i="3"/>
  <c r="Q108" i="3"/>
  <c r="Z94" i="3" s="1"/>
  <c r="R108" i="3"/>
  <c r="P109" i="3"/>
  <c r="T108" i="3"/>
  <c r="Y94" i="3"/>
  <c r="U96" i="3"/>
  <c r="U218" i="3"/>
  <c r="AD204" i="3" s="1"/>
  <c r="AC204" i="3"/>
  <c r="Y177" i="3"/>
  <c r="P43" i="3"/>
  <c r="Q42" i="3"/>
  <c r="T42" i="3"/>
  <c r="R42" i="3"/>
  <c r="Y121" i="2"/>
  <c r="Q122" i="2"/>
  <c r="Z121" i="2" s="1"/>
  <c r="R122" i="2"/>
  <c r="T122" i="2"/>
  <c r="P123" i="2"/>
  <c r="AC120" i="2"/>
  <c r="U121" i="2"/>
  <c r="AD120" i="2" s="1"/>
  <c r="S188" i="2"/>
  <c r="AB174" i="2" s="1"/>
  <c r="AA174" i="2"/>
  <c r="Q218" i="2"/>
  <c r="Z204" i="2" s="1"/>
  <c r="P219" i="2"/>
  <c r="T218" i="2"/>
  <c r="R218" i="2"/>
  <c r="Y204" i="2"/>
  <c r="Q151" i="2"/>
  <c r="T151" i="2"/>
  <c r="R151" i="2"/>
  <c r="P152" i="2"/>
  <c r="U22" i="2"/>
  <c r="AD8" i="2" s="1"/>
  <c r="AC8" i="2"/>
  <c r="U206" i="2"/>
  <c r="Q135" i="2"/>
  <c r="P136" i="2"/>
  <c r="R135" i="2"/>
  <c r="S135" i="2" s="1"/>
  <c r="T135" i="2"/>
  <c r="U135" i="2" s="1"/>
  <c r="S65" i="2"/>
  <c r="AB64" i="2" s="1"/>
  <c r="AA64" i="2"/>
  <c r="AA120" i="2"/>
  <c r="S121" i="2"/>
  <c r="AB120" i="2" s="1"/>
  <c r="U188" i="2"/>
  <c r="AD174" i="2" s="1"/>
  <c r="AC174" i="2"/>
  <c r="AC149" i="2"/>
  <c r="U150" i="2"/>
  <c r="S22" i="2"/>
  <c r="AB8" i="2" s="1"/>
  <c r="AA8" i="2"/>
  <c r="S206" i="2"/>
  <c r="S217" i="2"/>
  <c r="AB203" i="2" s="1"/>
  <c r="AA203" i="2"/>
  <c r="AC64" i="2"/>
  <c r="U65" i="2"/>
  <c r="AD64" i="2" s="1"/>
  <c r="Q189" i="2"/>
  <c r="Z175" i="2" s="1"/>
  <c r="R189" i="2"/>
  <c r="P190" i="2"/>
  <c r="T189" i="2"/>
  <c r="Y175" i="2"/>
  <c r="Q234" i="2"/>
  <c r="P235" i="2"/>
  <c r="T234" i="2"/>
  <c r="R234" i="2"/>
  <c r="Q23" i="2"/>
  <c r="Z9" i="2" s="1"/>
  <c r="P24" i="2"/>
  <c r="T23" i="2"/>
  <c r="R23" i="2"/>
  <c r="Y9" i="2"/>
  <c r="Q207" i="2"/>
  <c r="R207" i="2"/>
  <c r="P208" i="2"/>
  <c r="T207" i="2"/>
  <c r="Q245" i="2"/>
  <c r="Z231" i="2" s="1"/>
  <c r="R245" i="2"/>
  <c r="T245" i="2"/>
  <c r="P246" i="2"/>
  <c r="Y231" i="2"/>
  <c r="Q66" i="2"/>
  <c r="Z65" i="2" s="1"/>
  <c r="Y65" i="2"/>
  <c r="P67" i="2"/>
  <c r="R66" i="2"/>
  <c r="T66" i="2"/>
  <c r="Z120" i="2"/>
  <c r="U233" i="2"/>
  <c r="Z149" i="2"/>
  <c r="S244" i="2"/>
  <c r="AB230" i="2" s="1"/>
  <c r="AA230" i="2"/>
  <c r="Q55" i="2"/>
  <c r="T55" i="2"/>
  <c r="U55" i="2" s="1"/>
  <c r="R55" i="2"/>
  <c r="S55" i="2" s="1"/>
  <c r="U244" i="2"/>
  <c r="AD230" i="2" s="1"/>
  <c r="AC230" i="2"/>
  <c r="S233" i="2"/>
  <c r="Q12" i="2"/>
  <c r="P13" i="2"/>
  <c r="T12" i="2"/>
  <c r="R12" i="2"/>
  <c r="U38" i="2"/>
  <c r="AD37" i="2" s="1"/>
  <c r="AC37" i="2"/>
  <c r="S93" i="2"/>
  <c r="U178" i="2"/>
  <c r="Y38" i="2"/>
  <c r="Q39" i="2"/>
  <c r="Z38" i="2" s="1"/>
  <c r="T39" i="2"/>
  <c r="R39" i="2"/>
  <c r="P40" i="2"/>
  <c r="Q94" i="2"/>
  <c r="P95" i="2"/>
  <c r="R94" i="2"/>
  <c r="T94" i="2"/>
  <c r="Q179" i="2"/>
  <c r="R179" i="2"/>
  <c r="T179" i="2"/>
  <c r="P180" i="2"/>
  <c r="Q163" i="2"/>
  <c r="P164" i="2"/>
  <c r="T163" i="2"/>
  <c r="U163" i="2" s="1"/>
  <c r="R163" i="2"/>
  <c r="S163" i="2" s="1"/>
  <c r="S38" i="2"/>
  <c r="AB37" i="2" s="1"/>
  <c r="AA37" i="2"/>
  <c r="Q106" i="2"/>
  <c r="Z92" i="2" s="1"/>
  <c r="T106" i="2"/>
  <c r="U106" i="2" s="1"/>
  <c r="P107" i="2"/>
  <c r="R106" i="2"/>
  <c r="S106" i="2" s="1"/>
  <c r="S178" i="2"/>
  <c r="Q80" i="2"/>
  <c r="R80" i="2"/>
  <c r="S80" i="2" s="1"/>
  <c r="T80" i="2"/>
  <c r="U80" i="2" s="1"/>
  <c r="P81" i="2"/>
  <c r="U93" i="2"/>
  <c r="S11" i="2"/>
  <c r="AD148" i="2"/>
  <c r="S150" i="2"/>
  <c r="U11" i="2"/>
  <c r="U217" i="2"/>
  <c r="AD203" i="2" s="1"/>
  <c r="AC203" i="2"/>
  <c r="AC148" i="2"/>
  <c r="Z61" i="1"/>
  <c r="Z146" i="1"/>
  <c r="Q188" i="1"/>
  <c r="T188" i="1"/>
  <c r="U188" i="1" s="1"/>
  <c r="P189" i="1"/>
  <c r="R188" i="1"/>
  <c r="S188" i="1" s="1"/>
  <c r="Z174" i="1"/>
  <c r="AB202" i="1"/>
  <c r="AD89" i="1"/>
  <c r="AA202" i="1"/>
  <c r="Q36" i="1"/>
  <c r="P37" i="1"/>
  <c r="T36" i="1"/>
  <c r="R36" i="1"/>
  <c r="Q119" i="1"/>
  <c r="Z118" i="1" s="1"/>
  <c r="T119" i="1"/>
  <c r="Y118" i="1"/>
  <c r="R119" i="1"/>
  <c r="P120" i="1"/>
  <c r="S35" i="1"/>
  <c r="AA61" i="1"/>
  <c r="S62" i="1"/>
  <c r="AB61" i="1" s="1"/>
  <c r="AC33" i="1"/>
  <c r="S9" i="1"/>
  <c r="AD33" i="1"/>
  <c r="AA33" i="1"/>
  <c r="U9" i="1"/>
  <c r="U20" i="1"/>
  <c r="AD6" i="1" s="1"/>
  <c r="AC6" i="1"/>
  <c r="U62" i="1"/>
  <c r="AD61" i="1" s="1"/>
  <c r="AC61" i="1"/>
  <c r="S91" i="1"/>
  <c r="AB33" i="1"/>
  <c r="Q10" i="1"/>
  <c r="P11" i="1"/>
  <c r="T10" i="1"/>
  <c r="R10" i="1"/>
  <c r="S20" i="1"/>
  <c r="AB6" i="1" s="1"/>
  <c r="AA6" i="1"/>
  <c r="S118" i="1"/>
  <c r="AB117" i="1" s="1"/>
  <c r="AA117" i="1"/>
  <c r="Q217" i="1"/>
  <c r="Z203" i="1" s="1"/>
  <c r="T217" i="1"/>
  <c r="U217" i="1" s="1"/>
  <c r="R217" i="1"/>
  <c r="S217" i="1" s="1"/>
  <c r="P218" i="1"/>
  <c r="S175" i="1"/>
  <c r="AA174" i="1"/>
  <c r="S204" i="1"/>
  <c r="Q21" i="1"/>
  <c r="Z7" i="1" s="1"/>
  <c r="R21" i="1"/>
  <c r="P22" i="1"/>
  <c r="T21" i="1"/>
  <c r="Y7" i="1"/>
  <c r="Q92" i="1"/>
  <c r="T92" i="1"/>
  <c r="R92" i="1"/>
  <c r="P93" i="1"/>
  <c r="Q247" i="1"/>
  <c r="R247" i="1"/>
  <c r="S247" i="1" s="1"/>
  <c r="T247" i="1"/>
  <c r="U247" i="1" s="1"/>
  <c r="P248" i="1"/>
  <c r="Q76" i="1"/>
  <c r="T76" i="1"/>
  <c r="U76" i="1" s="1"/>
  <c r="R76" i="1"/>
  <c r="S76" i="1" s="1"/>
  <c r="P77" i="1"/>
  <c r="U175" i="1"/>
  <c r="AD174" i="1" s="1"/>
  <c r="AC174" i="1"/>
  <c r="U204" i="1"/>
  <c r="U230" i="1"/>
  <c r="AD229" i="1" s="1"/>
  <c r="AC229" i="1"/>
  <c r="U147" i="1"/>
  <c r="AD146" i="1" s="1"/>
  <c r="AC146" i="1"/>
  <c r="Q205" i="1"/>
  <c r="R205" i="1"/>
  <c r="P206" i="1"/>
  <c r="T205" i="1"/>
  <c r="S230" i="1"/>
  <c r="AB229" i="1" s="1"/>
  <c r="AA229" i="1"/>
  <c r="Q176" i="1"/>
  <c r="Y175" i="1"/>
  <c r="R176" i="1"/>
  <c r="P177" i="1"/>
  <c r="T176" i="1"/>
  <c r="AB89" i="1"/>
  <c r="Q231" i="1"/>
  <c r="Z230" i="1" s="1"/>
  <c r="Y230" i="1"/>
  <c r="T231" i="1"/>
  <c r="R231" i="1"/>
  <c r="P232" i="1"/>
  <c r="Q161" i="1"/>
  <c r="P162" i="1"/>
  <c r="T161" i="1"/>
  <c r="U161" i="1" s="1"/>
  <c r="R161" i="1"/>
  <c r="S161" i="1" s="1"/>
  <c r="Y203" i="1"/>
  <c r="AA89" i="1"/>
  <c r="U91" i="1"/>
  <c r="AD90" i="1" s="1"/>
  <c r="T48" i="1"/>
  <c r="U48" i="1" s="1"/>
  <c r="Q48" i="1"/>
  <c r="Z34" i="1" s="1"/>
  <c r="P49" i="1"/>
  <c r="Y35" i="1" s="1"/>
  <c r="R48" i="1"/>
  <c r="S48" i="1" s="1"/>
  <c r="S147" i="1"/>
  <c r="AB146" i="1" s="1"/>
  <c r="AA146" i="1"/>
  <c r="Q104" i="1"/>
  <c r="Z90" i="1" s="1"/>
  <c r="T104" i="1"/>
  <c r="U104" i="1" s="1"/>
  <c r="R104" i="1"/>
  <c r="S104" i="1" s="1"/>
  <c r="P105" i="1"/>
  <c r="U118" i="1"/>
  <c r="AD117" i="1" s="1"/>
  <c r="AC117" i="1"/>
  <c r="U35" i="1"/>
  <c r="AD34" i="1" s="1"/>
  <c r="Y62" i="1"/>
  <c r="Q63" i="1"/>
  <c r="T63" i="1"/>
  <c r="R63" i="1"/>
  <c r="P64" i="1"/>
  <c r="Q148" i="1"/>
  <c r="Z147" i="1" s="1"/>
  <c r="P149" i="1"/>
  <c r="Y147" i="1"/>
  <c r="R148" i="1"/>
  <c r="T148" i="1"/>
  <c r="Q134" i="1"/>
  <c r="R134" i="1"/>
  <c r="S134" i="1" s="1"/>
  <c r="T134" i="1"/>
  <c r="U134" i="1" s="1"/>
  <c r="P135" i="1"/>
  <c r="Q234" i="9" l="1"/>
  <c r="Z233" i="9" s="1"/>
  <c r="Y233" i="9"/>
  <c r="T234" i="9"/>
  <c r="P235" i="9"/>
  <c r="R234" i="9"/>
  <c r="Q26" i="9"/>
  <c r="R26" i="9"/>
  <c r="S26" i="9" s="1"/>
  <c r="T26" i="9"/>
  <c r="U26" i="9" s="1"/>
  <c r="P27" i="9"/>
  <c r="S98" i="9"/>
  <c r="U123" i="9"/>
  <c r="AD122" i="9" s="1"/>
  <c r="AC122" i="9"/>
  <c r="AC10" i="9"/>
  <c r="U11" i="9"/>
  <c r="AD10" i="9" s="1"/>
  <c r="AA122" i="9"/>
  <c r="S123" i="9"/>
  <c r="AB122" i="9" s="1"/>
  <c r="U233" i="9"/>
  <c r="AD232" i="9" s="1"/>
  <c r="AC232" i="9"/>
  <c r="U98" i="9"/>
  <c r="Q124" i="9"/>
  <c r="Z123" i="9" s="1"/>
  <c r="Y123" i="9"/>
  <c r="P125" i="9"/>
  <c r="T124" i="9"/>
  <c r="R124" i="9"/>
  <c r="AA10" i="9"/>
  <c r="S11" i="9"/>
  <c r="AB10" i="9" s="1"/>
  <c r="Q191" i="9"/>
  <c r="Z177" i="9" s="1"/>
  <c r="P192" i="9"/>
  <c r="Y178" i="9" s="1"/>
  <c r="R191" i="9"/>
  <c r="S191" i="9" s="1"/>
  <c r="T191" i="9"/>
  <c r="U191" i="9" s="1"/>
  <c r="AA232" i="9"/>
  <c r="S233" i="9"/>
  <c r="AB232" i="9" s="1"/>
  <c r="AA177" i="9"/>
  <c r="S178" i="9"/>
  <c r="Q12" i="9"/>
  <c r="Z11" i="9" s="1"/>
  <c r="Y11" i="9"/>
  <c r="P13" i="9"/>
  <c r="R12" i="9"/>
  <c r="T12" i="9"/>
  <c r="Q221" i="9"/>
  <c r="T221" i="9"/>
  <c r="U221" i="9" s="1"/>
  <c r="P222" i="9"/>
  <c r="R221" i="9"/>
  <c r="S221" i="9" s="1"/>
  <c r="AA206" i="9"/>
  <c r="S207" i="9"/>
  <c r="AB206" i="9" s="1"/>
  <c r="S69" i="9"/>
  <c r="U178" i="9"/>
  <c r="Q53" i="9"/>
  <c r="T53" i="9"/>
  <c r="U53" i="9" s="1"/>
  <c r="R53" i="9"/>
  <c r="S53" i="9" s="1"/>
  <c r="P54" i="9"/>
  <c r="S39" i="9"/>
  <c r="AB38" i="9" s="1"/>
  <c r="AA38" i="9"/>
  <c r="U207" i="9"/>
  <c r="AD206" i="9" s="1"/>
  <c r="AC206" i="9"/>
  <c r="U69" i="9"/>
  <c r="Q179" i="9"/>
  <c r="P180" i="9"/>
  <c r="T179" i="9"/>
  <c r="R179" i="9"/>
  <c r="AC38" i="9"/>
  <c r="U39" i="9"/>
  <c r="AD38" i="9" s="1"/>
  <c r="Y207" i="9"/>
  <c r="Q208" i="9"/>
  <c r="R208" i="9"/>
  <c r="T208" i="9"/>
  <c r="P209" i="9"/>
  <c r="U108" i="9"/>
  <c r="AD94" i="9" s="1"/>
  <c r="AC94" i="9"/>
  <c r="Q70" i="9"/>
  <c r="Y69" i="9"/>
  <c r="R70" i="9"/>
  <c r="T70" i="9"/>
  <c r="P71" i="9"/>
  <c r="Y177" i="9"/>
  <c r="Q138" i="9"/>
  <c r="P139" i="9"/>
  <c r="T138" i="9"/>
  <c r="U138" i="9" s="1"/>
  <c r="R138" i="9"/>
  <c r="S138" i="9" s="1"/>
  <c r="Q82" i="9"/>
  <c r="T82" i="9"/>
  <c r="U82" i="9" s="1"/>
  <c r="P83" i="9"/>
  <c r="R82" i="9"/>
  <c r="S82" i="9" s="1"/>
  <c r="S151" i="9"/>
  <c r="Z206" i="9"/>
  <c r="S108" i="9"/>
  <c r="AB94" i="9" s="1"/>
  <c r="AA94" i="9"/>
  <c r="Q248" i="9"/>
  <c r="P249" i="9"/>
  <c r="R248" i="9"/>
  <c r="S248" i="9" s="1"/>
  <c r="T248" i="9"/>
  <c r="U248" i="9" s="1"/>
  <c r="U151" i="9"/>
  <c r="Y39" i="9"/>
  <c r="Q40" i="9"/>
  <c r="Z39" i="9" s="1"/>
  <c r="T40" i="9"/>
  <c r="R40" i="9"/>
  <c r="P41" i="9"/>
  <c r="Q109" i="9"/>
  <c r="Z95" i="9" s="1"/>
  <c r="T109" i="9"/>
  <c r="R109" i="9"/>
  <c r="P110" i="9"/>
  <c r="Y95" i="9"/>
  <c r="Z68" i="9"/>
  <c r="Q164" i="9"/>
  <c r="Z150" i="9" s="1"/>
  <c r="P165" i="9"/>
  <c r="T164" i="9"/>
  <c r="U164" i="9" s="1"/>
  <c r="R164" i="9"/>
  <c r="S164" i="9" s="1"/>
  <c r="AD176" i="9"/>
  <c r="AB149" i="9"/>
  <c r="Q152" i="9"/>
  <c r="R152" i="9"/>
  <c r="T152" i="9"/>
  <c r="P153" i="9"/>
  <c r="AA176" i="9"/>
  <c r="AC176" i="9"/>
  <c r="U13" i="8"/>
  <c r="AA38" i="8"/>
  <c r="Q41" i="8"/>
  <c r="R41" i="8"/>
  <c r="T41" i="8"/>
  <c r="P42" i="8"/>
  <c r="U219" i="8"/>
  <c r="AD205" i="8" s="1"/>
  <c r="AC205" i="8"/>
  <c r="Q154" i="8"/>
  <c r="T154" i="8"/>
  <c r="R154" i="8"/>
  <c r="R14" i="8"/>
  <c r="Q14" i="8"/>
  <c r="T14" i="8"/>
  <c r="P15" i="8"/>
  <c r="AB38" i="8"/>
  <c r="AC39" i="8"/>
  <c r="U40" i="8"/>
  <c r="AD39" i="8" s="1"/>
  <c r="S153" i="8"/>
  <c r="Q209" i="8"/>
  <c r="R209" i="8"/>
  <c r="T209" i="8"/>
  <c r="Q53" i="8"/>
  <c r="Z39" i="8" s="1"/>
  <c r="R53" i="8"/>
  <c r="S53" i="8" s="1"/>
  <c r="T53" i="8"/>
  <c r="U53" i="8" s="1"/>
  <c r="P54" i="8"/>
  <c r="S40" i="8"/>
  <c r="AB39" i="8" s="1"/>
  <c r="AA39" i="8"/>
  <c r="Q108" i="8"/>
  <c r="R108" i="8"/>
  <c r="S108" i="8" s="1"/>
  <c r="P109" i="8"/>
  <c r="T108" i="8"/>
  <c r="U108" i="8" s="1"/>
  <c r="S208" i="8"/>
  <c r="Y39" i="8"/>
  <c r="U208" i="8"/>
  <c r="Y94" i="8"/>
  <c r="Q95" i="8"/>
  <c r="T95" i="8"/>
  <c r="R95" i="8"/>
  <c r="P96" i="8"/>
  <c r="Q137" i="8"/>
  <c r="R137" i="8"/>
  <c r="S137" i="8" s="1"/>
  <c r="T137" i="8"/>
  <c r="U137" i="8" s="1"/>
  <c r="P138" i="8"/>
  <c r="Q84" i="8"/>
  <c r="R84" i="8"/>
  <c r="S84" i="8" s="1"/>
  <c r="T84" i="8"/>
  <c r="U84" i="8" s="1"/>
  <c r="U94" i="8"/>
  <c r="AD93" i="8" s="1"/>
  <c r="AC93" i="8"/>
  <c r="Q249" i="8"/>
  <c r="T249" i="8"/>
  <c r="U249" i="8" s="1"/>
  <c r="P250" i="8"/>
  <c r="R249" i="8"/>
  <c r="S249" i="8" s="1"/>
  <c r="U233" i="8"/>
  <c r="AD232" i="8" s="1"/>
  <c r="AC232" i="8"/>
  <c r="S181" i="8"/>
  <c r="AA232" i="8"/>
  <c r="S233" i="8"/>
  <c r="AB232" i="8" s="1"/>
  <c r="Q164" i="8"/>
  <c r="Z150" i="8" s="1"/>
  <c r="P165" i="8"/>
  <c r="R164" i="8"/>
  <c r="T164" i="8"/>
  <c r="Y150" i="8"/>
  <c r="U192" i="8"/>
  <c r="AD178" i="8" s="1"/>
  <c r="AC178" i="8"/>
  <c r="Y122" i="8"/>
  <c r="Q123" i="8"/>
  <c r="Z122" i="8" s="1"/>
  <c r="P124" i="8"/>
  <c r="R123" i="8"/>
  <c r="T123" i="8"/>
  <c r="Z93" i="8"/>
  <c r="Y69" i="8"/>
  <c r="Q70" i="8"/>
  <c r="Z69" i="8" s="1"/>
  <c r="T70" i="8"/>
  <c r="R70" i="8"/>
  <c r="P71" i="8"/>
  <c r="Q25" i="8"/>
  <c r="Z11" i="8" s="1"/>
  <c r="T25" i="8"/>
  <c r="R25" i="8"/>
  <c r="P26" i="8"/>
  <c r="Y11" i="8"/>
  <c r="Y233" i="8"/>
  <c r="P235" i="8"/>
  <c r="Q234" i="8"/>
  <c r="Z233" i="8" s="1"/>
  <c r="T234" i="8"/>
  <c r="R234" i="8"/>
  <c r="S163" i="8"/>
  <c r="AB149" i="8" s="1"/>
  <c r="AA149" i="8"/>
  <c r="Q193" i="8"/>
  <c r="Z179" i="8" s="1"/>
  <c r="P194" i="8"/>
  <c r="T193" i="8"/>
  <c r="R193" i="8"/>
  <c r="Y179" i="8"/>
  <c r="U122" i="8"/>
  <c r="AD121" i="8" s="1"/>
  <c r="AC121" i="8"/>
  <c r="S94" i="8"/>
  <c r="AB93" i="8" s="1"/>
  <c r="AA93" i="8"/>
  <c r="AC68" i="8"/>
  <c r="U69" i="8"/>
  <c r="AD68" i="8" s="1"/>
  <c r="S24" i="8"/>
  <c r="AB10" i="8" s="1"/>
  <c r="AA10" i="8"/>
  <c r="AC38" i="8"/>
  <c r="S219" i="8"/>
  <c r="AB205" i="8" s="1"/>
  <c r="AA205" i="8"/>
  <c r="U181" i="8"/>
  <c r="U163" i="8"/>
  <c r="AD149" i="8" s="1"/>
  <c r="AC149" i="8"/>
  <c r="S192" i="8"/>
  <c r="AB178" i="8" s="1"/>
  <c r="AA178" i="8"/>
  <c r="S122" i="8"/>
  <c r="AB121" i="8" s="1"/>
  <c r="AA121" i="8"/>
  <c r="AA68" i="8"/>
  <c r="S69" i="8"/>
  <c r="AB68" i="8" s="1"/>
  <c r="S13" i="8"/>
  <c r="U24" i="8"/>
  <c r="AD10" i="8" s="1"/>
  <c r="AC10" i="8"/>
  <c r="AD38" i="8"/>
  <c r="Q220" i="8"/>
  <c r="Z206" i="8" s="1"/>
  <c r="R220" i="8"/>
  <c r="P221" i="8"/>
  <c r="T220" i="8"/>
  <c r="Y206" i="8"/>
  <c r="U153" i="8"/>
  <c r="Q108" i="7"/>
  <c r="P109" i="7"/>
  <c r="R108" i="7"/>
  <c r="S108" i="7" s="1"/>
  <c r="T108" i="7"/>
  <c r="U108" i="7" s="1"/>
  <c r="Q24" i="7"/>
  <c r="Z10" i="7" s="1"/>
  <c r="P25" i="7"/>
  <c r="R24" i="7"/>
  <c r="T24" i="7"/>
  <c r="Y10" i="7"/>
  <c r="Y94" i="7"/>
  <c r="Q95" i="7"/>
  <c r="Z94" i="7" s="1"/>
  <c r="R95" i="7"/>
  <c r="T95" i="7"/>
  <c r="P96" i="7"/>
  <c r="Y176" i="7"/>
  <c r="Q177" i="7"/>
  <c r="T177" i="7"/>
  <c r="R177" i="7"/>
  <c r="P178" i="7"/>
  <c r="Z93" i="7"/>
  <c r="AA175" i="7"/>
  <c r="S176" i="7"/>
  <c r="AB175" i="7" s="1"/>
  <c r="S205" i="7"/>
  <c r="AB204" i="7" s="1"/>
  <c r="AA204" i="7"/>
  <c r="Q233" i="7"/>
  <c r="Y232" i="7"/>
  <c r="P234" i="7"/>
  <c r="R233" i="7"/>
  <c r="T233" i="7"/>
  <c r="U176" i="7"/>
  <c r="AD175" i="7" s="1"/>
  <c r="AC175" i="7"/>
  <c r="AC204" i="7"/>
  <c r="U205" i="7"/>
  <c r="AD204" i="7" s="1"/>
  <c r="S12" i="7"/>
  <c r="S232" i="7"/>
  <c r="AB231" i="7" s="1"/>
  <c r="AA231" i="7"/>
  <c r="P207" i="7"/>
  <c r="Q206" i="7"/>
  <c r="Y205" i="7"/>
  <c r="T206" i="7"/>
  <c r="R206" i="7"/>
  <c r="U12" i="7"/>
  <c r="U232" i="7"/>
  <c r="AD231" i="7" s="1"/>
  <c r="AC231" i="7"/>
  <c r="Q246" i="7"/>
  <c r="P247" i="7"/>
  <c r="T246" i="7"/>
  <c r="U246" i="7" s="1"/>
  <c r="R246" i="7"/>
  <c r="S246" i="7" s="1"/>
  <c r="Q13" i="7"/>
  <c r="R13" i="7"/>
  <c r="T13" i="7"/>
  <c r="P14" i="7"/>
  <c r="Q82" i="7"/>
  <c r="T82" i="7"/>
  <c r="U82" i="7" s="1"/>
  <c r="R82" i="7"/>
  <c r="S82" i="7" s="1"/>
  <c r="P83" i="7"/>
  <c r="Y39" i="7"/>
  <c r="Q40" i="7"/>
  <c r="Z39" i="7" s="1"/>
  <c r="P41" i="7"/>
  <c r="T40" i="7"/>
  <c r="R40" i="7"/>
  <c r="Y149" i="7"/>
  <c r="Q150" i="7"/>
  <c r="Z149" i="7" s="1"/>
  <c r="P151" i="7"/>
  <c r="T150" i="7"/>
  <c r="R150" i="7"/>
  <c r="T219" i="7"/>
  <c r="U219" i="7" s="1"/>
  <c r="Q219" i="7"/>
  <c r="R219" i="7"/>
  <c r="S219" i="7" s="1"/>
  <c r="P220" i="7"/>
  <c r="AA38" i="7"/>
  <c r="S39" i="7"/>
  <c r="AB38" i="7" s="1"/>
  <c r="S149" i="7"/>
  <c r="AB148" i="7" s="1"/>
  <c r="AA148" i="7"/>
  <c r="U149" i="7"/>
  <c r="AD148" i="7" s="1"/>
  <c r="AC148" i="7"/>
  <c r="Q190" i="7"/>
  <c r="R190" i="7"/>
  <c r="S190" i="7" s="1"/>
  <c r="P191" i="7"/>
  <c r="T190" i="7"/>
  <c r="U190" i="7" s="1"/>
  <c r="S122" i="7"/>
  <c r="AB121" i="7" s="1"/>
  <c r="AA121" i="7"/>
  <c r="U39" i="7"/>
  <c r="AD38" i="7" s="1"/>
  <c r="AC38" i="7"/>
  <c r="Y122" i="7"/>
  <c r="Q123" i="7"/>
  <c r="Z122" i="7" s="1"/>
  <c r="T123" i="7"/>
  <c r="R123" i="7"/>
  <c r="P124" i="7"/>
  <c r="U66" i="7"/>
  <c r="AD65" i="7" s="1"/>
  <c r="AC65" i="7"/>
  <c r="AC121" i="7"/>
  <c r="U122" i="7"/>
  <c r="AD121" i="7" s="1"/>
  <c r="U23" i="7"/>
  <c r="AD9" i="7" s="1"/>
  <c r="AC9" i="7"/>
  <c r="Q164" i="7"/>
  <c r="P165" i="7"/>
  <c r="R164" i="7"/>
  <c r="S164" i="7" s="1"/>
  <c r="T164" i="7"/>
  <c r="U164" i="7" s="1"/>
  <c r="AA65" i="7"/>
  <c r="S66" i="7"/>
  <c r="AB65" i="7" s="1"/>
  <c r="S94" i="7"/>
  <c r="AB93" i="7" s="1"/>
  <c r="AA93" i="7"/>
  <c r="Q137" i="7"/>
  <c r="P138" i="7"/>
  <c r="T137" i="7"/>
  <c r="U137" i="7" s="1"/>
  <c r="R137" i="7"/>
  <c r="S137" i="7" s="1"/>
  <c r="Q54" i="7"/>
  <c r="T54" i="7"/>
  <c r="U54" i="7" s="1"/>
  <c r="R54" i="7"/>
  <c r="S54" i="7" s="1"/>
  <c r="P55" i="7"/>
  <c r="S23" i="7"/>
  <c r="AB9" i="7" s="1"/>
  <c r="AA9" i="7"/>
  <c r="Y66" i="7"/>
  <c r="Q67" i="7"/>
  <c r="Z66" i="7" s="1"/>
  <c r="P68" i="7"/>
  <c r="T67" i="7"/>
  <c r="R67" i="7"/>
  <c r="AC93" i="7"/>
  <c r="U94" i="7"/>
  <c r="AD93" i="7" s="1"/>
  <c r="Q135" i="6"/>
  <c r="Z121" i="6" s="1"/>
  <c r="P136" i="6"/>
  <c r="T135" i="6"/>
  <c r="U135" i="6" s="1"/>
  <c r="R135" i="6"/>
  <c r="S135" i="6" s="1"/>
  <c r="S122" i="6"/>
  <c r="S39" i="6"/>
  <c r="AB38" i="6" s="1"/>
  <c r="AA38" i="6"/>
  <c r="AB9" i="6"/>
  <c r="AC205" i="6"/>
  <c r="U206" i="6"/>
  <c r="AD205" i="6" s="1"/>
  <c r="AA175" i="6"/>
  <c r="S176" i="6"/>
  <c r="AB175" i="6" s="1"/>
  <c r="AA120" i="6"/>
  <c r="AC121" i="6"/>
  <c r="U122" i="6"/>
  <c r="AD121" i="6" s="1"/>
  <c r="U39" i="6"/>
  <c r="AD38" i="6" s="1"/>
  <c r="AC38" i="6"/>
  <c r="Z205" i="6"/>
  <c r="Q152" i="6"/>
  <c r="Y151" i="6"/>
  <c r="P153" i="6"/>
  <c r="T152" i="6"/>
  <c r="R152" i="6"/>
  <c r="Q165" i="6"/>
  <c r="R165" i="6"/>
  <c r="S165" i="6" s="1"/>
  <c r="T165" i="6"/>
  <c r="U165" i="6" s="1"/>
  <c r="P166" i="6"/>
  <c r="Q177" i="6"/>
  <c r="Z176" i="6" s="1"/>
  <c r="Y176" i="6"/>
  <c r="R177" i="6"/>
  <c r="T177" i="6"/>
  <c r="P178" i="6"/>
  <c r="AC9" i="6"/>
  <c r="U233" i="6"/>
  <c r="AD232" i="6" s="1"/>
  <c r="AC232" i="6"/>
  <c r="U151" i="6"/>
  <c r="AD150" i="6" s="1"/>
  <c r="AC150" i="6"/>
  <c r="Q67" i="6"/>
  <c r="Z66" i="6" s="1"/>
  <c r="Y66" i="6"/>
  <c r="T67" i="6"/>
  <c r="R67" i="6"/>
  <c r="P68" i="6"/>
  <c r="Q249" i="6"/>
  <c r="T249" i="6"/>
  <c r="U249" i="6" s="1"/>
  <c r="R249" i="6"/>
  <c r="S249" i="6" s="1"/>
  <c r="Q123" i="6"/>
  <c r="Y122" i="6"/>
  <c r="P124" i="6"/>
  <c r="T123" i="6"/>
  <c r="R123" i="6"/>
  <c r="U176" i="6"/>
  <c r="AD175" i="6" s="1"/>
  <c r="AC175" i="6"/>
  <c r="Y121" i="6"/>
  <c r="Q234" i="6"/>
  <c r="Z233" i="6" s="1"/>
  <c r="Y233" i="6"/>
  <c r="T234" i="6"/>
  <c r="P235" i="6"/>
  <c r="R234" i="6"/>
  <c r="Q24" i="6"/>
  <c r="T24" i="6"/>
  <c r="U24" i="6" s="1"/>
  <c r="P25" i="6"/>
  <c r="R24" i="6"/>
  <c r="S24" i="6" s="1"/>
  <c r="AD9" i="6"/>
  <c r="S66" i="6"/>
  <c r="AB65" i="6" s="1"/>
  <c r="AA65" i="6"/>
  <c r="U66" i="6"/>
  <c r="AD65" i="6" s="1"/>
  <c r="AC65" i="6"/>
  <c r="U107" i="6"/>
  <c r="AD93" i="6" s="1"/>
  <c r="AC93" i="6"/>
  <c r="S151" i="6"/>
  <c r="AB150" i="6" s="1"/>
  <c r="AA150" i="6"/>
  <c r="Q53" i="6"/>
  <c r="P54" i="6"/>
  <c r="T53" i="6"/>
  <c r="U53" i="6" s="1"/>
  <c r="R53" i="6"/>
  <c r="S53" i="6" s="1"/>
  <c r="AA232" i="6"/>
  <c r="S233" i="6"/>
  <c r="AB232" i="6" s="1"/>
  <c r="S107" i="6"/>
  <c r="AB93" i="6" s="1"/>
  <c r="AA93" i="6"/>
  <c r="Q97" i="6"/>
  <c r="T97" i="6"/>
  <c r="R97" i="6"/>
  <c r="Q108" i="6"/>
  <c r="Z94" i="6" s="1"/>
  <c r="R108" i="6"/>
  <c r="T108" i="6"/>
  <c r="P109" i="6"/>
  <c r="Y94" i="6"/>
  <c r="S11" i="6"/>
  <c r="AB10" i="6" s="1"/>
  <c r="AA10" i="6"/>
  <c r="Q191" i="6"/>
  <c r="P192" i="6"/>
  <c r="R191" i="6"/>
  <c r="S191" i="6" s="1"/>
  <c r="T191" i="6"/>
  <c r="U191" i="6" s="1"/>
  <c r="U96" i="6"/>
  <c r="U11" i="6"/>
  <c r="AD10" i="6" s="1"/>
  <c r="AC10" i="6"/>
  <c r="AC120" i="6"/>
  <c r="Q220" i="6"/>
  <c r="T220" i="6"/>
  <c r="U220" i="6" s="1"/>
  <c r="R220" i="6"/>
  <c r="S220" i="6" s="1"/>
  <c r="P221" i="6"/>
  <c r="Y206" i="6"/>
  <c r="Q207" i="6"/>
  <c r="T207" i="6"/>
  <c r="P208" i="6"/>
  <c r="R207" i="6"/>
  <c r="Q12" i="6"/>
  <c r="Y11" i="6"/>
  <c r="R12" i="6"/>
  <c r="P13" i="6"/>
  <c r="T12" i="6"/>
  <c r="Q40" i="6"/>
  <c r="Z39" i="6" s="1"/>
  <c r="Y39" i="6"/>
  <c r="R40" i="6"/>
  <c r="T40" i="6"/>
  <c r="P41" i="6"/>
  <c r="S96" i="6"/>
  <c r="AA9" i="6"/>
  <c r="AA205" i="6"/>
  <c r="S206" i="6"/>
  <c r="AB205" i="6" s="1"/>
  <c r="Z10" i="6"/>
  <c r="R82" i="6"/>
  <c r="S82" i="6" s="1"/>
  <c r="Q82" i="6"/>
  <c r="T82" i="6"/>
  <c r="U82" i="6" s="1"/>
  <c r="P83" i="6"/>
  <c r="AC121" i="5"/>
  <c r="U122" i="5"/>
  <c r="AD121" i="5" s="1"/>
  <c r="AC95" i="5"/>
  <c r="U96" i="5"/>
  <c r="AD95" i="5" s="1"/>
  <c r="S80" i="5"/>
  <c r="AB66" i="5" s="1"/>
  <c r="AA66" i="5"/>
  <c r="Q70" i="5"/>
  <c r="T70" i="5"/>
  <c r="R70" i="5"/>
  <c r="P71" i="5"/>
  <c r="Q111" i="5"/>
  <c r="R111" i="5"/>
  <c r="S111" i="5" s="1"/>
  <c r="T111" i="5"/>
  <c r="U111" i="5" s="1"/>
  <c r="U80" i="5"/>
  <c r="AD66" i="5" s="1"/>
  <c r="AC66" i="5"/>
  <c r="Q25" i="5"/>
  <c r="P26" i="5"/>
  <c r="R25" i="5"/>
  <c r="S25" i="5" s="1"/>
  <c r="T25" i="5"/>
  <c r="U25" i="5" s="1"/>
  <c r="U69" i="5"/>
  <c r="Q54" i="5"/>
  <c r="R54" i="5"/>
  <c r="S54" i="5" s="1"/>
  <c r="P55" i="5"/>
  <c r="T54" i="5"/>
  <c r="U54" i="5" s="1"/>
  <c r="S69" i="5"/>
  <c r="Q193" i="5"/>
  <c r="P194" i="5"/>
  <c r="R193" i="5"/>
  <c r="S193" i="5" s="1"/>
  <c r="T193" i="5"/>
  <c r="U193" i="5" s="1"/>
  <c r="Q81" i="5"/>
  <c r="Z67" i="5" s="1"/>
  <c r="T81" i="5"/>
  <c r="R81" i="5"/>
  <c r="P82" i="5"/>
  <c r="Y67" i="5"/>
  <c r="Q166" i="5"/>
  <c r="P167" i="5"/>
  <c r="T166" i="5"/>
  <c r="U166" i="5" s="1"/>
  <c r="R166" i="5"/>
  <c r="S166" i="5" s="1"/>
  <c r="AC205" i="5"/>
  <c r="U206" i="5"/>
  <c r="AD205" i="5" s="1"/>
  <c r="Q137" i="5"/>
  <c r="P138" i="5"/>
  <c r="T137" i="5"/>
  <c r="U137" i="5" s="1"/>
  <c r="R137" i="5"/>
  <c r="S137" i="5" s="1"/>
  <c r="S206" i="5"/>
  <c r="AB205" i="5" s="1"/>
  <c r="AA205" i="5"/>
  <c r="Q234" i="5"/>
  <c r="Z233" i="5" s="1"/>
  <c r="Y233" i="5"/>
  <c r="P235" i="5"/>
  <c r="T234" i="5"/>
  <c r="R234" i="5"/>
  <c r="Q207" i="5"/>
  <c r="Y206" i="5"/>
  <c r="P208" i="5"/>
  <c r="T207" i="5"/>
  <c r="R207" i="5"/>
  <c r="Q12" i="5"/>
  <c r="Y11" i="5"/>
  <c r="T12" i="5"/>
  <c r="R12" i="5"/>
  <c r="P13" i="5"/>
  <c r="S233" i="5"/>
  <c r="AB232" i="5" s="1"/>
  <c r="AA232" i="5"/>
  <c r="Q152" i="5"/>
  <c r="Z151" i="5" s="1"/>
  <c r="Y151" i="5"/>
  <c r="T152" i="5"/>
  <c r="P153" i="5"/>
  <c r="R152" i="5"/>
  <c r="AC10" i="5"/>
  <c r="U11" i="5"/>
  <c r="AD10" i="5" s="1"/>
  <c r="AA177" i="5"/>
  <c r="S178" i="5"/>
  <c r="AB177" i="5" s="1"/>
  <c r="U233" i="5"/>
  <c r="AD232" i="5" s="1"/>
  <c r="AC232" i="5"/>
  <c r="AA150" i="5"/>
  <c r="S151" i="5"/>
  <c r="AB150" i="5" s="1"/>
  <c r="S11" i="5"/>
  <c r="AB10" i="5" s="1"/>
  <c r="AA10" i="5"/>
  <c r="Q179" i="5"/>
  <c r="Z178" i="5" s="1"/>
  <c r="Y178" i="5"/>
  <c r="T179" i="5"/>
  <c r="P180" i="5"/>
  <c r="R179" i="5"/>
  <c r="AC150" i="5"/>
  <c r="U151" i="5"/>
  <c r="AD150" i="5" s="1"/>
  <c r="AC39" i="5"/>
  <c r="U40" i="5"/>
  <c r="AD39" i="5" s="1"/>
  <c r="U178" i="5"/>
  <c r="AD177" i="5" s="1"/>
  <c r="AC177" i="5"/>
  <c r="Q220" i="5"/>
  <c r="R220" i="5"/>
  <c r="S220" i="5" s="1"/>
  <c r="T220" i="5"/>
  <c r="U220" i="5" s="1"/>
  <c r="P221" i="5"/>
  <c r="Y122" i="5"/>
  <c r="Q123" i="5"/>
  <c r="Z122" i="5" s="1"/>
  <c r="P124" i="5"/>
  <c r="T123" i="5"/>
  <c r="R123" i="5"/>
  <c r="AA95" i="5"/>
  <c r="S96" i="5"/>
  <c r="AB95" i="5" s="1"/>
  <c r="AA39" i="5"/>
  <c r="S40" i="5"/>
  <c r="AB39" i="5" s="1"/>
  <c r="Z10" i="5"/>
  <c r="Q248" i="5"/>
  <c r="R248" i="5"/>
  <c r="S248" i="5" s="1"/>
  <c r="T248" i="5"/>
  <c r="U248" i="5" s="1"/>
  <c r="P249" i="5"/>
  <c r="S122" i="5"/>
  <c r="AB121" i="5" s="1"/>
  <c r="AA121" i="5"/>
  <c r="Y96" i="5"/>
  <c r="Q97" i="5"/>
  <c r="Z96" i="5" s="1"/>
  <c r="T97" i="5"/>
  <c r="R97" i="5"/>
  <c r="P98" i="5"/>
  <c r="Q41" i="5"/>
  <c r="Y40" i="5"/>
  <c r="T41" i="5"/>
  <c r="R41" i="5"/>
  <c r="P42" i="5"/>
  <c r="S176" i="4"/>
  <c r="AB175" i="4" s="1"/>
  <c r="AA175" i="4"/>
  <c r="S39" i="4"/>
  <c r="AB38" i="4" s="1"/>
  <c r="AA38" i="4"/>
  <c r="AD9" i="4"/>
  <c r="AA233" i="4"/>
  <c r="S234" i="4"/>
  <c r="AB233" i="4" s="1"/>
  <c r="U176" i="4"/>
  <c r="AD175" i="4" s="1"/>
  <c r="AC175" i="4"/>
  <c r="U39" i="4"/>
  <c r="AD38" i="4" s="1"/>
  <c r="AC38" i="4"/>
  <c r="AC9" i="4"/>
  <c r="S122" i="4"/>
  <c r="AB121" i="4" s="1"/>
  <c r="AA121" i="4"/>
  <c r="Q235" i="4"/>
  <c r="Z234" i="4" s="1"/>
  <c r="Y234" i="4"/>
  <c r="T235" i="4"/>
  <c r="R235" i="4"/>
  <c r="P236" i="4"/>
  <c r="Y176" i="4"/>
  <c r="R177" i="4"/>
  <c r="Q177" i="4"/>
  <c r="Z176" i="4" s="1"/>
  <c r="T177" i="4"/>
  <c r="P178" i="4"/>
  <c r="Q248" i="4"/>
  <c r="T248" i="4"/>
  <c r="U248" i="4" s="1"/>
  <c r="R248" i="4"/>
  <c r="S248" i="4" s="1"/>
  <c r="P249" i="4"/>
  <c r="Q40" i="4"/>
  <c r="Y39" i="4"/>
  <c r="R40" i="4"/>
  <c r="T40" i="4"/>
  <c r="P41" i="4"/>
  <c r="Q152" i="4"/>
  <c r="Y151" i="4"/>
  <c r="T152" i="4"/>
  <c r="R152" i="4"/>
  <c r="P153" i="4"/>
  <c r="AC121" i="4"/>
  <c r="U122" i="4"/>
  <c r="AD121" i="4" s="1"/>
  <c r="S206" i="4"/>
  <c r="AB205" i="4" s="1"/>
  <c r="AA205" i="4"/>
  <c r="U234" i="4"/>
  <c r="AD233" i="4" s="1"/>
  <c r="AC233" i="4"/>
  <c r="Z38" i="4"/>
  <c r="P192" i="4"/>
  <c r="Q191" i="4"/>
  <c r="T191" i="4"/>
  <c r="U191" i="4" s="1"/>
  <c r="R191" i="4"/>
  <c r="S191" i="4" s="1"/>
  <c r="U151" i="4"/>
  <c r="AD150" i="4" s="1"/>
  <c r="AC150" i="4"/>
  <c r="Y122" i="4"/>
  <c r="T123" i="4"/>
  <c r="R123" i="4"/>
  <c r="Q123" i="4"/>
  <c r="P124" i="4"/>
  <c r="U206" i="4"/>
  <c r="AD205" i="4" s="1"/>
  <c r="AC205" i="4"/>
  <c r="S151" i="4"/>
  <c r="AB150" i="4" s="1"/>
  <c r="AA150" i="4"/>
  <c r="Z121" i="4"/>
  <c r="Y206" i="4"/>
  <c r="Q207" i="4"/>
  <c r="Z206" i="4" s="1"/>
  <c r="P208" i="4"/>
  <c r="R207" i="4"/>
  <c r="T207" i="4"/>
  <c r="Z233" i="4"/>
  <c r="Q109" i="4"/>
  <c r="P110" i="4"/>
  <c r="T109" i="4"/>
  <c r="U109" i="4" s="1"/>
  <c r="R109" i="4"/>
  <c r="S109" i="4" s="1"/>
  <c r="Q81" i="4"/>
  <c r="P82" i="4"/>
  <c r="R81" i="4"/>
  <c r="S81" i="4" s="1"/>
  <c r="T81" i="4"/>
  <c r="U81" i="4" s="1"/>
  <c r="S11" i="4"/>
  <c r="U67" i="4"/>
  <c r="AD66" i="4" s="1"/>
  <c r="AC66" i="4"/>
  <c r="AA9" i="4"/>
  <c r="Q24" i="4"/>
  <c r="Z10" i="4" s="1"/>
  <c r="R24" i="4"/>
  <c r="S24" i="4" s="1"/>
  <c r="P25" i="4"/>
  <c r="T24" i="4"/>
  <c r="U24" i="4" s="1"/>
  <c r="U11" i="4"/>
  <c r="Q68" i="4"/>
  <c r="Y67" i="4"/>
  <c r="P69" i="4"/>
  <c r="T68" i="4"/>
  <c r="R68" i="4"/>
  <c r="Q53" i="4"/>
  <c r="T53" i="4"/>
  <c r="U53" i="4" s="1"/>
  <c r="R53" i="4"/>
  <c r="S53" i="4" s="1"/>
  <c r="P54" i="4"/>
  <c r="R95" i="4"/>
  <c r="Q95" i="4"/>
  <c r="Z94" i="4" s="1"/>
  <c r="T95" i="4"/>
  <c r="Y94" i="4"/>
  <c r="P96" i="4"/>
  <c r="Q12" i="4"/>
  <c r="T12" i="4"/>
  <c r="P13" i="4"/>
  <c r="R12" i="4"/>
  <c r="S67" i="4"/>
  <c r="AB66" i="4" s="1"/>
  <c r="AA66" i="4"/>
  <c r="Q165" i="4"/>
  <c r="R165" i="4"/>
  <c r="S165" i="4" s="1"/>
  <c r="P166" i="4"/>
  <c r="T165" i="4"/>
  <c r="U165" i="4" s="1"/>
  <c r="S94" i="4"/>
  <c r="AB93" i="4" s="1"/>
  <c r="AA93" i="4"/>
  <c r="AC93" i="4"/>
  <c r="U94" i="4"/>
  <c r="AD93" i="4" s="1"/>
  <c r="Q136" i="4"/>
  <c r="T136" i="4"/>
  <c r="U136" i="4" s="1"/>
  <c r="P137" i="4"/>
  <c r="R136" i="4"/>
  <c r="S136" i="4" s="1"/>
  <c r="Z66" i="4"/>
  <c r="Y67" i="3"/>
  <c r="R68" i="3"/>
  <c r="Q68" i="3"/>
  <c r="Z67" i="3" s="1"/>
  <c r="T68" i="3"/>
  <c r="P69" i="3"/>
  <c r="Q192" i="3"/>
  <c r="T192" i="3"/>
  <c r="U192" i="3" s="1"/>
  <c r="P193" i="3"/>
  <c r="R192" i="3"/>
  <c r="S192" i="3" s="1"/>
  <c r="Q209" i="3"/>
  <c r="R209" i="3"/>
  <c r="T209" i="3"/>
  <c r="U236" i="3"/>
  <c r="Q237" i="3"/>
  <c r="R237" i="3"/>
  <c r="T237" i="3"/>
  <c r="S236" i="3"/>
  <c r="S108" i="3"/>
  <c r="AB94" i="3" s="1"/>
  <c r="AA94" i="3"/>
  <c r="U108" i="3"/>
  <c r="AD94" i="3" s="1"/>
  <c r="AC94" i="3"/>
  <c r="Q139" i="3"/>
  <c r="T139" i="3"/>
  <c r="U139" i="3" s="1"/>
  <c r="R139" i="3"/>
  <c r="S139" i="3" s="1"/>
  <c r="AC10" i="3"/>
  <c r="U11" i="3"/>
  <c r="AD10" i="3" s="1"/>
  <c r="S219" i="3"/>
  <c r="AB205" i="3" s="1"/>
  <c r="AA205" i="3"/>
  <c r="U42" i="3"/>
  <c r="S42" i="3"/>
  <c r="Q109" i="3"/>
  <c r="Z95" i="3" s="1"/>
  <c r="T109" i="3"/>
  <c r="R109" i="3"/>
  <c r="P110" i="3"/>
  <c r="Y95" i="3"/>
  <c r="AC177" i="3"/>
  <c r="S11" i="3"/>
  <c r="AB10" i="3" s="1"/>
  <c r="AA10" i="3"/>
  <c r="U219" i="3"/>
  <c r="AD205" i="3" s="1"/>
  <c r="AC205" i="3"/>
  <c r="Q220" i="3"/>
  <c r="Z206" i="3" s="1"/>
  <c r="P221" i="3"/>
  <c r="T220" i="3"/>
  <c r="R220" i="3"/>
  <c r="Y206" i="3"/>
  <c r="S52" i="3"/>
  <c r="AB38" i="3" s="1"/>
  <c r="AA38" i="3"/>
  <c r="AA150" i="3"/>
  <c r="S151" i="3"/>
  <c r="AB150" i="3" s="1"/>
  <c r="AA177" i="3"/>
  <c r="Q180" i="3"/>
  <c r="T180" i="3"/>
  <c r="R180" i="3"/>
  <c r="P181" i="3"/>
  <c r="U52" i="3"/>
  <c r="AD38" i="3" s="1"/>
  <c r="AC38" i="3"/>
  <c r="Y151" i="3"/>
  <c r="Q152" i="3"/>
  <c r="Z151" i="3" s="1"/>
  <c r="T152" i="3"/>
  <c r="R152" i="3"/>
  <c r="P153" i="3"/>
  <c r="Q247" i="3"/>
  <c r="Z233" i="3" s="1"/>
  <c r="P248" i="3"/>
  <c r="T247" i="3"/>
  <c r="R247" i="3"/>
  <c r="Y233" i="3"/>
  <c r="U124" i="3"/>
  <c r="AD123" i="3" s="1"/>
  <c r="AC123" i="3"/>
  <c r="S97" i="3"/>
  <c r="Q12" i="3"/>
  <c r="Z11" i="3" s="1"/>
  <c r="Y11" i="3"/>
  <c r="R12" i="3"/>
  <c r="P13" i="3"/>
  <c r="T12" i="3"/>
  <c r="Q43" i="3"/>
  <c r="T43" i="3"/>
  <c r="R43" i="3"/>
  <c r="AB177" i="3"/>
  <c r="S179" i="3"/>
  <c r="Q53" i="3"/>
  <c r="Z39" i="3" s="1"/>
  <c r="P54" i="3"/>
  <c r="T53" i="3"/>
  <c r="R53" i="3"/>
  <c r="Y39" i="3"/>
  <c r="U151" i="3"/>
  <c r="AD150" i="3" s="1"/>
  <c r="AC150" i="3"/>
  <c r="S246" i="3"/>
  <c r="AB232" i="3" s="1"/>
  <c r="AA232" i="3"/>
  <c r="Y124" i="3"/>
  <c r="Q125" i="3"/>
  <c r="Z124" i="3" s="1"/>
  <c r="T125" i="3"/>
  <c r="P126" i="3"/>
  <c r="R125" i="3"/>
  <c r="U97" i="3"/>
  <c r="AC178" i="3"/>
  <c r="U179" i="3"/>
  <c r="AD178" i="3" s="1"/>
  <c r="U246" i="3"/>
  <c r="AD232" i="3" s="1"/>
  <c r="AC232" i="3"/>
  <c r="AA123" i="3"/>
  <c r="S124" i="3"/>
  <c r="AB123" i="3" s="1"/>
  <c r="Q98" i="3"/>
  <c r="R98" i="3"/>
  <c r="T98" i="3"/>
  <c r="Z178" i="3"/>
  <c r="AA66" i="3"/>
  <c r="S67" i="3"/>
  <c r="AB66" i="3" s="1"/>
  <c r="U208" i="3"/>
  <c r="Q166" i="3"/>
  <c r="P167" i="3"/>
  <c r="T166" i="3"/>
  <c r="U166" i="3" s="1"/>
  <c r="R166" i="3"/>
  <c r="S166" i="3" s="1"/>
  <c r="Q82" i="3"/>
  <c r="P83" i="3"/>
  <c r="T82" i="3"/>
  <c r="U82" i="3" s="1"/>
  <c r="R82" i="3"/>
  <c r="S82" i="3" s="1"/>
  <c r="Y178" i="3"/>
  <c r="U67" i="3"/>
  <c r="AD66" i="3" s="1"/>
  <c r="AC66" i="3"/>
  <c r="S208" i="3"/>
  <c r="S179" i="2"/>
  <c r="U218" i="2"/>
  <c r="AD204" i="2" s="1"/>
  <c r="AC204" i="2"/>
  <c r="Q107" i="2"/>
  <c r="T107" i="2"/>
  <c r="U107" i="2" s="1"/>
  <c r="R107" i="2"/>
  <c r="S107" i="2" s="1"/>
  <c r="P108" i="2"/>
  <c r="U12" i="2"/>
  <c r="S23" i="2"/>
  <c r="AB9" i="2" s="1"/>
  <c r="AA9" i="2"/>
  <c r="S189" i="2"/>
  <c r="AB175" i="2" s="1"/>
  <c r="AA175" i="2"/>
  <c r="Q219" i="2"/>
  <c r="Z205" i="2" s="1"/>
  <c r="T219" i="2"/>
  <c r="P220" i="2"/>
  <c r="R219" i="2"/>
  <c r="Y205" i="2"/>
  <c r="S12" i="2"/>
  <c r="Q190" i="2"/>
  <c r="Z176" i="2" s="1"/>
  <c r="T190" i="2"/>
  <c r="P191" i="2"/>
  <c r="R190" i="2"/>
  <c r="Y176" i="2"/>
  <c r="Q13" i="2"/>
  <c r="R13" i="2"/>
  <c r="T13" i="2"/>
  <c r="P14" i="2"/>
  <c r="U23" i="2"/>
  <c r="AD9" i="2" s="1"/>
  <c r="AC9" i="2"/>
  <c r="U39" i="2"/>
  <c r="AD38" i="2" s="1"/>
  <c r="AC38" i="2"/>
  <c r="AC92" i="2"/>
  <c r="Q246" i="2"/>
  <c r="Z232" i="2" s="1"/>
  <c r="R246" i="2"/>
  <c r="T246" i="2"/>
  <c r="P247" i="2"/>
  <c r="Y232" i="2"/>
  <c r="Q24" i="2"/>
  <c r="Z10" i="2" s="1"/>
  <c r="R24" i="2"/>
  <c r="P25" i="2"/>
  <c r="T24" i="2"/>
  <c r="Y10" i="2"/>
  <c r="AD92" i="2"/>
  <c r="U245" i="2"/>
  <c r="AD231" i="2" s="1"/>
  <c r="AC231" i="2"/>
  <c r="U94" i="2"/>
  <c r="AD93" i="2" s="1"/>
  <c r="AC93" i="2"/>
  <c r="S245" i="2"/>
  <c r="AB231" i="2" s="1"/>
  <c r="AA231" i="2"/>
  <c r="S234" i="2"/>
  <c r="Q152" i="2"/>
  <c r="P153" i="2"/>
  <c r="T152" i="2"/>
  <c r="R152" i="2"/>
  <c r="T81" i="2"/>
  <c r="U81" i="2" s="1"/>
  <c r="Q81" i="2"/>
  <c r="P82" i="2"/>
  <c r="R81" i="2"/>
  <c r="S81" i="2" s="1"/>
  <c r="S94" i="2"/>
  <c r="AB93" i="2" s="1"/>
  <c r="AA93" i="2"/>
  <c r="U234" i="2"/>
  <c r="S151" i="2"/>
  <c r="AA150" i="2"/>
  <c r="Q95" i="2"/>
  <c r="Y94" i="2"/>
  <c r="T95" i="2"/>
  <c r="R95" i="2"/>
  <c r="P96" i="2"/>
  <c r="U207" i="2"/>
  <c r="Q235" i="2"/>
  <c r="R235" i="2"/>
  <c r="P236" i="2"/>
  <c r="T235" i="2"/>
  <c r="AC150" i="2"/>
  <c r="U151" i="2"/>
  <c r="AD150" i="2" s="1"/>
  <c r="Q123" i="2"/>
  <c r="Z122" i="2" s="1"/>
  <c r="Y122" i="2"/>
  <c r="T123" i="2"/>
  <c r="R123" i="2"/>
  <c r="P124" i="2"/>
  <c r="Q164" i="2"/>
  <c r="Z150" i="2" s="1"/>
  <c r="P165" i="2"/>
  <c r="R164" i="2"/>
  <c r="S164" i="2" s="1"/>
  <c r="T164" i="2"/>
  <c r="U164" i="2" s="1"/>
  <c r="Z93" i="2"/>
  <c r="AA92" i="2"/>
  <c r="Q208" i="2"/>
  <c r="T208" i="2"/>
  <c r="R208" i="2"/>
  <c r="U122" i="2"/>
  <c r="AD121" i="2" s="1"/>
  <c r="AC121" i="2"/>
  <c r="AA149" i="2"/>
  <c r="Y93" i="2"/>
  <c r="AB92" i="2"/>
  <c r="U66" i="2"/>
  <c r="AD65" i="2" s="1"/>
  <c r="AC65" i="2"/>
  <c r="S207" i="2"/>
  <c r="Y150" i="2"/>
  <c r="S122" i="2"/>
  <c r="AB121" i="2" s="1"/>
  <c r="AA121" i="2"/>
  <c r="AB149" i="2"/>
  <c r="Q180" i="2"/>
  <c r="T180" i="2"/>
  <c r="R180" i="2"/>
  <c r="Y39" i="2"/>
  <c r="P41" i="2"/>
  <c r="Q40" i="2"/>
  <c r="Z39" i="2" s="1"/>
  <c r="R40" i="2"/>
  <c r="T40" i="2"/>
  <c r="AA65" i="2"/>
  <c r="S66" i="2"/>
  <c r="AB65" i="2" s="1"/>
  <c r="Q136" i="2"/>
  <c r="P137" i="2"/>
  <c r="R136" i="2"/>
  <c r="S136" i="2" s="1"/>
  <c r="T136" i="2"/>
  <c r="U136" i="2" s="1"/>
  <c r="U179" i="2"/>
  <c r="S39" i="2"/>
  <c r="AB38" i="2" s="1"/>
  <c r="AA38" i="2"/>
  <c r="Q67" i="2"/>
  <c r="Z66" i="2" s="1"/>
  <c r="Y66" i="2"/>
  <c r="T67" i="2"/>
  <c r="R67" i="2"/>
  <c r="P68" i="2"/>
  <c r="U189" i="2"/>
  <c r="AD175" i="2" s="1"/>
  <c r="AC175" i="2"/>
  <c r="AD149" i="2"/>
  <c r="S218" i="2"/>
  <c r="AB204" i="2" s="1"/>
  <c r="AA204" i="2"/>
  <c r="Z175" i="1"/>
  <c r="AD203" i="1"/>
  <c r="Q189" i="1"/>
  <c r="P190" i="1"/>
  <c r="T189" i="1"/>
  <c r="U189" i="1" s="1"/>
  <c r="R189" i="1"/>
  <c r="S189" i="1" s="1"/>
  <c r="AB174" i="1"/>
  <c r="AC90" i="1"/>
  <c r="AA34" i="1"/>
  <c r="Z62" i="1"/>
  <c r="AB34" i="1"/>
  <c r="AC147" i="1"/>
  <c r="U148" i="1"/>
  <c r="AD147" i="1" s="1"/>
  <c r="U231" i="1"/>
  <c r="AD230" i="1" s="1"/>
  <c r="AC230" i="1"/>
  <c r="U205" i="1"/>
  <c r="S92" i="1"/>
  <c r="AA230" i="1"/>
  <c r="S231" i="1"/>
  <c r="AB230" i="1" s="1"/>
  <c r="AA147" i="1"/>
  <c r="S148" i="1"/>
  <c r="AB147" i="1" s="1"/>
  <c r="Q206" i="1"/>
  <c r="P207" i="1"/>
  <c r="T206" i="1"/>
  <c r="R206" i="1"/>
  <c r="U92" i="1"/>
  <c r="Q218" i="1"/>
  <c r="Z204" i="1" s="1"/>
  <c r="R218" i="1"/>
  <c r="S218" i="1" s="1"/>
  <c r="P219" i="1"/>
  <c r="Y205" i="1" s="1"/>
  <c r="T218" i="1"/>
  <c r="U218" i="1" s="1"/>
  <c r="S10" i="1"/>
  <c r="Q120" i="1"/>
  <c r="Z119" i="1" s="1"/>
  <c r="Y119" i="1"/>
  <c r="T120" i="1"/>
  <c r="R120" i="1"/>
  <c r="P121" i="1"/>
  <c r="S205" i="1"/>
  <c r="U10" i="1"/>
  <c r="AA118" i="1"/>
  <c r="S119" i="1"/>
  <c r="AB118" i="1" s="1"/>
  <c r="Q149" i="1"/>
  <c r="Y148" i="1"/>
  <c r="T149" i="1"/>
  <c r="R149" i="1"/>
  <c r="P150" i="1"/>
  <c r="T105" i="1"/>
  <c r="U105" i="1" s="1"/>
  <c r="R105" i="1"/>
  <c r="S105" i="1" s="1"/>
  <c r="Q105" i="1"/>
  <c r="Z91" i="1" s="1"/>
  <c r="P106" i="1"/>
  <c r="Y204" i="1"/>
  <c r="Q77" i="1"/>
  <c r="P78" i="1"/>
  <c r="T77" i="1"/>
  <c r="U77" i="1" s="1"/>
  <c r="R77" i="1"/>
  <c r="S77" i="1" s="1"/>
  <c r="Y91" i="1"/>
  <c r="Q11" i="1"/>
  <c r="R11" i="1"/>
  <c r="P12" i="1"/>
  <c r="T11" i="1"/>
  <c r="U119" i="1"/>
  <c r="AD118" i="1" s="1"/>
  <c r="AC118" i="1"/>
  <c r="R64" i="1"/>
  <c r="Q64" i="1"/>
  <c r="Z63" i="1" s="1"/>
  <c r="Y63" i="1"/>
  <c r="T64" i="1"/>
  <c r="P65" i="1"/>
  <c r="AC175" i="1"/>
  <c r="U176" i="1"/>
  <c r="AD175" i="1" s="1"/>
  <c r="U21" i="1"/>
  <c r="AD7" i="1" s="1"/>
  <c r="AC7" i="1"/>
  <c r="AA62" i="1"/>
  <c r="S63" i="1"/>
  <c r="AB62" i="1" s="1"/>
  <c r="Q177" i="1"/>
  <c r="P178" i="1"/>
  <c r="R177" i="1"/>
  <c r="T177" i="1"/>
  <c r="P23" i="1"/>
  <c r="Q22" i="1"/>
  <c r="Z8" i="1" s="1"/>
  <c r="R22" i="1"/>
  <c r="T22" i="1"/>
  <c r="Y8" i="1"/>
  <c r="S36" i="1"/>
  <c r="U63" i="1"/>
  <c r="AD62" i="1" s="1"/>
  <c r="AC62" i="1"/>
  <c r="S176" i="1"/>
  <c r="AB175" i="1" s="1"/>
  <c r="Q248" i="1"/>
  <c r="T248" i="1"/>
  <c r="U248" i="1" s="1"/>
  <c r="P249" i="1"/>
  <c r="R248" i="1"/>
  <c r="S248" i="1" s="1"/>
  <c r="S21" i="1"/>
  <c r="AB7" i="1" s="1"/>
  <c r="AA7" i="1"/>
  <c r="AA90" i="1"/>
  <c r="U36" i="1"/>
  <c r="Q135" i="1"/>
  <c r="P136" i="1"/>
  <c r="R135" i="1"/>
  <c r="S135" i="1" s="1"/>
  <c r="T135" i="1"/>
  <c r="U135" i="1" s="1"/>
  <c r="Q162" i="1"/>
  <c r="T162" i="1"/>
  <c r="U162" i="1" s="1"/>
  <c r="R162" i="1"/>
  <c r="S162" i="1" s="1"/>
  <c r="P163" i="1"/>
  <c r="AB90" i="1"/>
  <c r="Q37" i="1"/>
  <c r="R37" i="1"/>
  <c r="P38" i="1"/>
  <c r="T37" i="1"/>
  <c r="Q93" i="1"/>
  <c r="T93" i="1"/>
  <c r="P94" i="1"/>
  <c r="R93" i="1"/>
  <c r="AA203" i="1"/>
  <c r="AC34" i="1"/>
  <c r="Q49" i="1"/>
  <c r="Z35" i="1" s="1"/>
  <c r="P50" i="1"/>
  <c r="Y36" i="1" s="1"/>
  <c r="T49" i="1"/>
  <c r="U49" i="1" s="1"/>
  <c r="R49" i="1"/>
  <c r="S49" i="1" s="1"/>
  <c r="Q232" i="1"/>
  <c r="Z231" i="1" s="1"/>
  <c r="Y231" i="1"/>
  <c r="R232" i="1"/>
  <c r="T232" i="1"/>
  <c r="P233" i="1"/>
  <c r="AC203" i="1"/>
  <c r="AB203" i="1"/>
  <c r="Q153" i="9" l="1"/>
  <c r="P154" i="9"/>
  <c r="R153" i="9"/>
  <c r="T153" i="9"/>
  <c r="AC39" i="9"/>
  <c r="U40" i="9"/>
  <c r="AD39" i="9" s="1"/>
  <c r="Z207" i="9"/>
  <c r="Y124" i="9"/>
  <c r="Q125" i="9"/>
  <c r="Z124" i="9" s="1"/>
  <c r="T125" i="9"/>
  <c r="R125" i="9"/>
  <c r="P126" i="9"/>
  <c r="T165" i="9"/>
  <c r="U165" i="9" s="1"/>
  <c r="R165" i="9"/>
  <c r="S165" i="9" s="1"/>
  <c r="Q165" i="9"/>
  <c r="P166" i="9"/>
  <c r="AA150" i="9"/>
  <c r="Q71" i="9"/>
  <c r="Y70" i="9"/>
  <c r="T71" i="9"/>
  <c r="R71" i="9"/>
  <c r="AC150" i="9"/>
  <c r="AB150" i="9"/>
  <c r="U70" i="9"/>
  <c r="Q222" i="9"/>
  <c r="R222" i="9"/>
  <c r="S222" i="9" s="1"/>
  <c r="T222" i="9"/>
  <c r="U222" i="9" s="1"/>
  <c r="Q27" i="9"/>
  <c r="R27" i="9"/>
  <c r="S27" i="9" s="1"/>
  <c r="P28" i="9"/>
  <c r="T27" i="9"/>
  <c r="U27" i="9" s="1"/>
  <c r="AD150" i="9"/>
  <c r="S70" i="9"/>
  <c r="P55" i="9"/>
  <c r="R54" i="9"/>
  <c r="S54" i="9" s="1"/>
  <c r="Q54" i="9"/>
  <c r="T54" i="9"/>
  <c r="U54" i="9" s="1"/>
  <c r="U152" i="9"/>
  <c r="AD151" i="9" s="1"/>
  <c r="AC151" i="9"/>
  <c r="Q110" i="9"/>
  <c r="Z96" i="9" s="1"/>
  <c r="T110" i="9"/>
  <c r="R110" i="9"/>
  <c r="P111" i="9"/>
  <c r="Y96" i="9"/>
  <c r="Q83" i="9"/>
  <c r="T83" i="9"/>
  <c r="U83" i="9" s="1"/>
  <c r="R83" i="9"/>
  <c r="S83" i="9" s="1"/>
  <c r="P84" i="9"/>
  <c r="Z69" i="9"/>
  <c r="U179" i="9"/>
  <c r="AC11" i="9"/>
  <c r="U12" i="9"/>
  <c r="AD11" i="9" s="1"/>
  <c r="S152" i="9"/>
  <c r="AB151" i="9" s="1"/>
  <c r="AA151" i="9"/>
  <c r="S109" i="9"/>
  <c r="AB95" i="9" s="1"/>
  <c r="AA95" i="9"/>
  <c r="Q249" i="9"/>
  <c r="R249" i="9"/>
  <c r="S249" i="9" s="1"/>
  <c r="T249" i="9"/>
  <c r="U249" i="9" s="1"/>
  <c r="P250" i="9"/>
  <c r="Q180" i="9"/>
  <c r="P181" i="9"/>
  <c r="R180" i="9"/>
  <c r="T180" i="9"/>
  <c r="S12" i="9"/>
  <c r="AB11" i="9" s="1"/>
  <c r="AA11" i="9"/>
  <c r="S234" i="9"/>
  <c r="AB233" i="9" s="1"/>
  <c r="AA233" i="9"/>
  <c r="Y151" i="9"/>
  <c r="U109" i="9"/>
  <c r="AD95" i="9" s="1"/>
  <c r="AC95" i="9"/>
  <c r="AC177" i="9"/>
  <c r="Q13" i="9"/>
  <c r="Z12" i="9" s="1"/>
  <c r="Y12" i="9"/>
  <c r="P14" i="9"/>
  <c r="R13" i="9"/>
  <c r="T13" i="9"/>
  <c r="Q235" i="9"/>
  <c r="Z234" i="9" s="1"/>
  <c r="Y234" i="9"/>
  <c r="T235" i="9"/>
  <c r="R235" i="9"/>
  <c r="P236" i="9"/>
  <c r="Q192" i="9"/>
  <c r="Z178" i="9" s="1"/>
  <c r="R192" i="9"/>
  <c r="S192" i="9" s="1"/>
  <c r="P193" i="9"/>
  <c r="T192" i="9"/>
  <c r="U192" i="9" s="1"/>
  <c r="Z151" i="9"/>
  <c r="Y208" i="9"/>
  <c r="Q209" i="9"/>
  <c r="Z208" i="9" s="1"/>
  <c r="T209" i="9"/>
  <c r="R209" i="9"/>
  <c r="AD177" i="9"/>
  <c r="U234" i="9"/>
  <c r="AD233" i="9" s="1"/>
  <c r="AC233" i="9"/>
  <c r="Q41" i="9"/>
  <c r="Z40" i="9" s="1"/>
  <c r="Y40" i="9"/>
  <c r="T41" i="9"/>
  <c r="R41" i="9"/>
  <c r="P42" i="9"/>
  <c r="AC207" i="9"/>
  <c r="U208" i="9"/>
  <c r="AD207" i="9" s="1"/>
  <c r="AC68" i="9"/>
  <c r="AA68" i="9"/>
  <c r="S124" i="9"/>
  <c r="AB123" i="9" s="1"/>
  <c r="AA123" i="9"/>
  <c r="S179" i="9"/>
  <c r="AB178" i="9" s="1"/>
  <c r="AA178" i="9"/>
  <c r="S40" i="9"/>
  <c r="AB39" i="9" s="1"/>
  <c r="AA39" i="9"/>
  <c r="Q139" i="9"/>
  <c r="T139" i="9"/>
  <c r="U139" i="9" s="1"/>
  <c r="R139" i="9"/>
  <c r="S139" i="9" s="1"/>
  <c r="S208" i="9"/>
  <c r="AB207" i="9" s="1"/>
  <c r="AA207" i="9"/>
  <c r="AD68" i="9"/>
  <c r="AB68" i="9"/>
  <c r="AB177" i="9"/>
  <c r="AC123" i="9"/>
  <c r="U124" i="9"/>
  <c r="AD123" i="9" s="1"/>
  <c r="T221" i="8"/>
  <c r="R221" i="8"/>
  <c r="Q221" i="8"/>
  <c r="Z207" i="8" s="1"/>
  <c r="P222" i="8"/>
  <c r="Y207" i="8"/>
  <c r="AA233" i="8"/>
  <c r="S234" i="8"/>
  <c r="AB233" i="8" s="1"/>
  <c r="S70" i="8"/>
  <c r="AB69" i="8" s="1"/>
  <c r="AA69" i="8"/>
  <c r="S220" i="8"/>
  <c r="AB206" i="8" s="1"/>
  <c r="AA206" i="8"/>
  <c r="U234" i="8"/>
  <c r="AD233" i="8" s="1"/>
  <c r="AC233" i="8"/>
  <c r="U70" i="8"/>
  <c r="AD69" i="8" s="1"/>
  <c r="AC69" i="8"/>
  <c r="U164" i="8"/>
  <c r="AD150" i="8" s="1"/>
  <c r="AC150" i="8"/>
  <c r="S164" i="8"/>
  <c r="AB150" i="8" s="1"/>
  <c r="AA150" i="8"/>
  <c r="Q250" i="8"/>
  <c r="T250" i="8"/>
  <c r="U250" i="8" s="1"/>
  <c r="R250" i="8"/>
  <c r="S250" i="8" s="1"/>
  <c r="Q235" i="8"/>
  <c r="Z234" i="8" s="1"/>
  <c r="Y234" i="8"/>
  <c r="P236" i="8"/>
  <c r="T235" i="8"/>
  <c r="R235" i="8"/>
  <c r="Q165" i="8"/>
  <c r="Z151" i="8" s="1"/>
  <c r="P166" i="8"/>
  <c r="T165" i="8"/>
  <c r="R165" i="8"/>
  <c r="Y151" i="8"/>
  <c r="Q96" i="8"/>
  <c r="Y95" i="8"/>
  <c r="R96" i="8"/>
  <c r="T96" i="8"/>
  <c r="P97" i="8"/>
  <c r="T54" i="8"/>
  <c r="U54" i="8" s="1"/>
  <c r="Q54" i="8"/>
  <c r="R54" i="8"/>
  <c r="S54" i="8" s="1"/>
  <c r="P55" i="8"/>
  <c r="Y41" i="8" s="1"/>
  <c r="S95" i="8"/>
  <c r="AB94" i="8" s="1"/>
  <c r="AA94" i="8"/>
  <c r="Q42" i="8"/>
  <c r="P43" i="8"/>
  <c r="R42" i="8"/>
  <c r="T42" i="8"/>
  <c r="U123" i="8"/>
  <c r="AD122" i="8" s="1"/>
  <c r="AC122" i="8"/>
  <c r="AC94" i="8"/>
  <c r="U95" i="8"/>
  <c r="AD94" i="8" s="1"/>
  <c r="Q15" i="8"/>
  <c r="T15" i="8"/>
  <c r="R15" i="8"/>
  <c r="U41" i="8"/>
  <c r="AD40" i="8" s="1"/>
  <c r="S193" i="8"/>
  <c r="AB179" i="8" s="1"/>
  <c r="AA179" i="8"/>
  <c r="Q26" i="8"/>
  <c r="Z12" i="8" s="1"/>
  <c r="R26" i="8"/>
  <c r="T26" i="8"/>
  <c r="P27" i="8"/>
  <c r="Y12" i="8"/>
  <c r="S123" i="8"/>
  <c r="AB122" i="8" s="1"/>
  <c r="AA122" i="8"/>
  <c r="Z94" i="8"/>
  <c r="U14" i="8"/>
  <c r="S41" i="8"/>
  <c r="U193" i="8"/>
  <c r="AD179" i="8" s="1"/>
  <c r="AC179" i="8"/>
  <c r="S25" i="8"/>
  <c r="AB11" i="8" s="1"/>
  <c r="AA11" i="8"/>
  <c r="Q124" i="8"/>
  <c r="Z123" i="8" s="1"/>
  <c r="Y123" i="8"/>
  <c r="R124" i="8"/>
  <c r="P125" i="8"/>
  <c r="T124" i="8"/>
  <c r="U209" i="8"/>
  <c r="Z40" i="8"/>
  <c r="Q194" i="8"/>
  <c r="Z180" i="8" s="1"/>
  <c r="R194" i="8"/>
  <c r="T194" i="8"/>
  <c r="Y180" i="8"/>
  <c r="U25" i="8"/>
  <c r="AD11" i="8" s="1"/>
  <c r="AC11" i="8"/>
  <c r="S209" i="8"/>
  <c r="Y40" i="8"/>
  <c r="S14" i="8"/>
  <c r="Q138" i="8"/>
  <c r="P139" i="8"/>
  <c r="R138" i="8"/>
  <c r="S138" i="8" s="1"/>
  <c r="T138" i="8"/>
  <c r="U138" i="8" s="1"/>
  <c r="Q109" i="8"/>
  <c r="T109" i="8"/>
  <c r="U109" i="8" s="1"/>
  <c r="R109" i="8"/>
  <c r="S109" i="8" s="1"/>
  <c r="P110" i="8"/>
  <c r="S154" i="8"/>
  <c r="U220" i="8"/>
  <c r="AD206" i="8" s="1"/>
  <c r="AC206" i="8"/>
  <c r="Y70" i="8"/>
  <c r="Q71" i="8"/>
  <c r="Z70" i="8" s="1"/>
  <c r="R71" i="8"/>
  <c r="T71" i="8"/>
  <c r="U154" i="8"/>
  <c r="Q83" i="7"/>
  <c r="R83" i="7"/>
  <c r="S83" i="7" s="1"/>
  <c r="T83" i="7"/>
  <c r="U83" i="7" s="1"/>
  <c r="Q124" i="7"/>
  <c r="Z123" i="7" s="1"/>
  <c r="Y123" i="7"/>
  <c r="P125" i="7"/>
  <c r="T124" i="7"/>
  <c r="R124" i="7"/>
  <c r="S95" i="7"/>
  <c r="AB94" i="7" s="1"/>
  <c r="AA94" i="7"/>
  <c r="S123" i="7"/>
  <c r="AB122" i="7" s="1"/>
  <c r="AA122" i="7"/>
  <c r="AA149" i="7"/>
  <c r="S150" i="7"/>
  <c r="AB149" i="7" s="1"/>
  <c r="Q191" i="7"/>
  <c r="T191" i="7"/>
  <c r="U191" i="7" s="1"/>
  <c r="P192" i="7"/>
  <c r="R191" i="7"/>
  <c r="S191" i="7" s="1"/>
  <c r="Q55" i="7"/>
  <c r="R55" i="7"/>
  <c r="S55" i="7" s="1"/>
  <c r="T55" i="7"/>
  <c r="U55" i="7" s="1"/>
  <c r="U123" i="7"/>
  <c r="AD122" i="7" s="1"/>
  <c r="AC122" i="7"/>
  <c r="U150" i="7"/>
  <c r="AD149" i="7" s="1"/>
  <c r="AC149" i="7"/>
  <c r="Q151" i="7"/>
  <c r="Z150" i="7" s="1"/>
  <c r="Y150" i="7"/>
  <c r="R151" i="7"/>
  <c r="T151" i="7"/>
  <c r="P152" i="7"/>
  <c r="Q14" i="7"/>
  <c r="T14" i="7"/>
  <c r="R14" i="7"/>
  <c r="U24" i="7"/>
  <c r="AD10" i="7" s="1"/>
  <c r="AC10" i="7"/>
  <c r="Q165" i="7"/>
  <c r="R165" i="7"/>
  <c r="S165" i="7" s="1"/>
  <c r="P166" i="7"/>
  <c r="T165" i="7"/>
  <c r="U165" i="7" s="1"/>
  <c r="U13" i="7"/>
  <c r="S206" i="7"/>
  <c r="AB205" i="7" s="1"/>
  <c r="AA205" i="7"/>
  <c r="Y177" i="7"/>
  <c r="Q178" i="7"/>
  <c r="Z177" i="7" s="1"/>
  <c r="R178" i="7"/>
  <c r="T178" i="7"/>
  <c r="P179" i="7"/>
  <c r="S24" i="7"/>
  <c r="AB10" i="7" s="1"/>
  <c r="AA10" i="7"/>
  <c r="S13" i="7"/>
  <c r="U206" i="7"/>
  <c r="AD205" i="7" s="1"/>
  <c r="AC205" i="7"/>
  <c r="S177" i="7"/>
  <c r="AB176" i="7" s="1"/>
  <c r="AA176" i="7"/>
  <c r="Q25" i="7"/>
  <c r="Z11" i="7" s="1"/>
  <c r="T25" i="7"/>
  <c r="R25" i="7"/>
  <c r="P26" i="7"/>
  <c r="Y11" i="7"/>
  <c r="S40" i="7"/>
  <c r="AB39" i="7" s="1"/>
  <c r="AA39" i="7"/>
  <c r="U233" i="7"/>
  <c r="AD232" i="7" s="1"/>
  <c r="AC232" i="7"/>
  <c r="AC176" i="7"/>
  <c r="U177" i="7"/>
  <c r="AD176" i="7" s="1"/>
  <c r="AA66" i="7"/>
  <c r="S67" i="7"/>
  <c r="AB66" i="7" s="1"/>
  <c r="U40" i="7"/>
  <c r="AD39" i="7" s="1"/>
  <c r="AC39" i="7"/>
  <c r="Z205" i="7"/>
  <c r="S233" i="7"/>
  <c r="AB232" i="7" s="1"/>
  <c r="AA232" i="7"/>
  <c r="Z176" i="7"/>
  <c r="U67" i="7"/>
  <c r="AD66" i="7" s="1"/>
  <c r="AC66" i="7"/>
  <c r="Q138" i="7"/>
  <c r="T138" i="7"/>
  <c r="U138" i="7" s="1"/>
  <c r="R138" i="7"/>
  <c r="S138" i="7" s="1"/>
  <c r="Y40" i="7"/>
  <c r="Q41" i="7"/>
  <c r="Z40" i="7" s="1"/>
  <c r="T41" i="7"/>
  <c r="R41" i="7"/>
  <c r="P42" i="7"/>
  <c r="Q207" i="7"/>
  <c r="Y206" i="7"/>
  <c r="T207" i="7"/>
  <c r="P208" i="7"/>
  <c r="R207" i="7"/>
  <c r="Q234" i="7"/>
  <c r="Z233" i="7" s="1"/>
  <c r="Y233" i="7"/>
  <c r="T234" i="7"/>
  <c r="P235" i="7"/>
  <c r="R234" i="7"/>
  <c r="Y67" i="7"/>
  <c r="Q68" i="7"/>
  <c r="Z67" i="7" s="1"/>
  <c r="P69" i="7"/>
  <c r="R68" i="7"/>
  <c r="T68" i="7"/>
  <c r="Q220" i="7"/>
  <c r="T220" i="7"/>
  <c r="U220" i="7" s="1"/>
  <c r="P221" i="7"/>
  <c r="R220" i="7"/>
  <c r="S220" i="7" s="1"/>
  <c r="Q96" i="7"/>
  <c r="Y95" i="7"/>
  <c r="P97" i="7"/>
  <c r="T96" i="7"/>
  <c r="R96" i="7"/>
  <c r="Q109" i="7"/>
  <c r="P110" i="7"/>
  <c r="R109" i="7"/>
  <c r="S109" i="7" s="1"/>
  <c r="T109" i="7"/>
  <c r="U109" i="7" s="1"/>
  <c r="Q247" i="7"/>
  <c r="T247" i="7"/>
  <c r="U247" i="7" s="1"/>
  <c r="R247" i="7"/>
  <c r="S247" i="7" s="1"/>
  <c r="P248" i="7"/>
  <c r="Z232" i="7"/>
  <c r="U95" i="7"/>
  <c r="AD94" i="7" s="1"/>
  <c r="AC94" i="7"/>
  <c r="Q192" i="6"/>
  <c r="R192" i="6"/>
  <c r="S192" i="6" s="1"/>
  <c r="T192" i="6"/>
  <c r="U192" i="6" s="1"/>
  <c r="P193" i="6"/>
  <c r="S234" i="6"/>
  <c r="AB233" i="6" s="1"/>
  <c r="AA233" i="6"/>
  <c r="S152" i="6"/>
  <c r="AB151" i="6" s="1"/>
  <c r="AA151" i="6"/>
  <c r="Q221" i="6"/>
  <c r="T221" i="6"/>
  <c r="U221" i="6" s="1"/>
  <c r="R221" i="6"/>
  <c r="S221" i="6" s="1"/>
  <c r="R235" i="6"/>
  <c r="Q235" i="6"/>
  <c r="Z234" i="6" s="1"/>
  <c r="Y234" i="6"/>
  <c r="P236" i="6"/>
  <c r="T235" i="6"/>
  <c r="U152" i="6"/>
  <c r="AD151" i="6" s="1"/>
  <c r="AC151" i="6"/>
  <c r="U12" i="6"/>
  <c r="U234" i="6"/>
  <c r="AD233" i="6" s="1"/>
  <c r="AC233" i="6"/>
  <c r="Y152" i="6"/>
  <c r="T153" i="6"/>
  <c r="R153" i="6"/>
  <c r="Q153" i="6"/>
  <c r="Q13" i="6"/>
  <c r="P14" i="6"/>
  <c r="T13" i="6"/>
  <c r="R13" i="6"/>
  <c r="Y177" i="6"/>
  <c r="Q178" i="6"/>
  <c r="Z177" i="6" s="1"/>
  <c r="P179" i="6"/>
  <c r="R178" i="6"/>
  <c r="T178" i="6"/>
  <c r="S12" i="6"/>
  <c r="Q68" i="6"/>
  <c r="Z67" i="6" s="1"/>
  <c r="Y67" i="6"/>
  <c r="T68" i="6"/>
  <c r="R68" i="6"/>
  <c r="P69" i="6"/>
  <c r="AC176" i="6"/>
  <c r="U177" i="6"/>
  <c r="AD176" i="6" s="1"/>
  <c r="Z151" i="6"/>
  <c r="Q109" i="6"/>
  <c r="Z95" i="6" s="1"/>
  <c r="R109" i="6"/>
  <c r="P110" i="6"/>
  <c r="T109" i="6"/>
  <c r="Y95" i="6"/>
  <c r="AA66" i="6"/>
  <c r="S67" i="6"/>
  <c r="AB66" i="6" s="1"/>
  <c r="S177" i="6"/>
  <c r="AB176" i="6" s="1"/>
  <c r="AA176" i="6"/>
  <c r="U108" i="6"/>
  <c r="AD94" i="6" s="1"/>
  <c r="AC94" i="6"/>
  <c r="AC66" i="6"/>
  <c r="U67" i="6"/>
  <c r="AD66" i="6" s="1"/>
  <c r="AA121" i="6"/>
  <c r="AA206" i="6"/>
  <c r="S207" i="6"/>
  <c r="AB206" i="6" s="1"/>
  <c r="S108" i="6"/>
  <c r="AB94" i="6" s="1"/>
  <c r="AA94" i="6"/>
  <c r="AB121" i="6"/>
  <c r="Y207" i="6"/>
  <c r="Q208" i="6"/>
  <c r="Z207" i="6" s="1"/>
  <c r="T208" i="6"/>
  <c r="R208" i="6"/>
  <c r="Q54" i="6"/>
  <c r="P55" i="6"/>
  <c r="R54" i="6"/>
  <c r="S54" i="6" s="1"/>
  <c r="T54" i="6"/>
  <c r="U54" i="6" s="1"/>
  <c r="S123" i="6"/>
  <c r="Q166" i="6"/>
  <c r="T166" i="6"/>
  <c r="U166" i="6" s="1"/>
  <c r="R166" i="6"/>
  <c r="S166" i="6" s="1"/>
  <c r="Q41" i="6"/>
  <c r="Z40" i="6" s="1"/>
  <c r="Y40" i="6"/>
  <c r="P42" i="6"/>
  <c r="R41" i="6"/>
  <c r="T41" i="6"/>
  <c r="U207" i="6"/>
  <c r="AD206" i="6" s="1"/>
  <c r="AC206" i="6"/>
  <c r="S97" i="6"/>
  <c r="Q25" i="6"/>
  <c r="Z11" i="6" s="1"/>
  <c r="P26" i="6"/>
  <c r="R25" i="6"/>
  <c r="S25" i="6" s="1"/>
  <c r="T25" i="6"/>
  <c r="U25" i="6" s="1"/>
  <c r="U123" i="6"/>
  <c r="AD122" i="6" s="1"/>
  <c r="AC39" i="6"/>
  <c r="U40" i="6"/>
  <c r="AD39" i="6" s="1"/>
  <c r="Z206" i="6"/>
  <c r="U97" i="6"/>
  <c r="Q124" i="6"/>
  <c r="Y123" i="6"/>
  <c r="R124" i="6"/>
  <c r="T124" i="6"/>
  <c r="P125" i="6"/>
  <c r="Q136" i="6"/>
  <c r="Z122" i="6" s="1"/>
  <c r="T136" i="6"/>
  <c r="U136" i="6" s="1"/>
  <c r="R136" i="6"/>
  <c r="S136" i="6" s="1"/>
  <c r="P137" i="6"/>
  <c r="Q83" i="6"/>
  <c r="R83" i="6"/>
  <c r="S83" i="6" s="1"/>
  <c r="T83" i="6"/>
  <c r="U83" i="6" s="1"/>
  <c r="AA39" i="6"/>
  <c r="S40" i="6"/>
  <c r="AB39" i="6" s="1"/>
  <c r="Q98" i="5"/>
  <c r="Z97" i="5" s="1"/>
  <c r="Y97" i="5"/>
  <c r="R98" i="5"/>
  <c r="T98" i="5"/>
  <c r="S152" i="5"/>
  <c r="AB151" i="5" s="1"/>
  <c r="AA151" i="5"/>
  <c r="AA206" i="5"/>
  <c r="S207" i="5"/>
  <c r="AB206" i="5" s="1"/>
  <c r="T82" i="5"/>
  <c r="Q82" i="5"/>
  <c r="Z68" i="5" s="1"/>
  <c r="R82" i="5"/>
  <c r="P83" i="5"/>
  <c r="Y68" i="5"/>
  <c r="S97" i="5"/>
  <c r="AB96" i="5" s="1"/>
  <c r="AA96" i="5"/>
  <c r="Q153" i="5"/>
  <c r="Z152" i="5" s="1"/>
  <c r="Y152" i="5"/>
  <c r="P154" i="5"/>
  <c r="R153" i="5"/>
  <c r="T153" i="5"/>
  <c r="U207" i="5"/>
  <c r="AD206" i="5" s="1"/>
  <c r="AC206" i="5"/>
  <c r="S81" i="5"/>
  <c r="AB67" i="5" s="1"/>
  <c r="AA67" i="5"/>
  <c r="Q71" i="5"/>
  <c r="T71" i="5"/>
  <c r="R71" i="5"/>
  <c r="U97" i="5"/>
  <c r="AD96" i="5" s="1"/>
  <c r="AC96" i="5"/>
  <c r="U152" i="5"/>
  <c r="AD151" i="5" s="1"/>
  <c r="AC151" i="5"/>
  <c r="Q208" i="5"/>
  <c r="Y207" i="5"/>
  <c r="R208" i="5"/>
  <c r="T208" i="5"/>
  <c r="P209" i="5"/>
  <c r="U81" i="5"/>
  <c r="AD67" i="5" s="1"/>
  <c r="AC67" i="5"/>
  <c r="S70" i="5"/>
  <c r="Q138" i="5"/>
  <c r="R138" i="5"/>
  <c r="S138" i="5" s="1"/>
  <c r="T138" i="5"/>
  <c r="U138" i="5" s="1"/>
  <c r="P139" i="5"/>
  <c r="U70" i="5"/>
  <c r="S123" i="5"/>
  <c r="AB122" i="5" s="1"/>
  <c r="AA122" i="5"/>
  <c r="Z206" i="5"/>
  <c r="AC122" i="5"/>
  <c r="U123" i="5"/>
  <c r="AD122" i="5" s="1"/>
  <c r="S234" i="5"/>
  <c r="AB233" i="5" s="1"/>
  <c r="AA233" i="5"/>
  <c r="Q124" i="5"/>
  <c r="Z123" i="5" s="1"/>
  <c r="Y123" i="5"/>
  <c r="P125" i="5"/>
  <c r="T124" i="5"/>
  <c r="R124" i="5"/>
  <c r="U234" i="5"/>
  <c r="AD233" i="5" s="1"/>
  <c r="AC233" i="5"/>
  <c r="Q194" i="5"/>
  <c r="T194" i="5"/>
  <c r="U194" i="5" s="1"/>
  <c r="R194" i="5"/>
  <c r="S194" i="5" s="1"/>
  <c r="R26" i="5"/>
  <c r="S26" i="5" s="1"/>
  <c r="Q26" i="5"/>
  <c r="T26" i="5"/>
  <c r="U26" i="5" s="1"/>
  <c r="P27" i="5"/>
  <c r="Y41" i="5"/>
  <c r="Q42" i="5"/>
  <c r="Z41" i="5" s="1"/>
  <c r="R42" i="5"/>
  <c r="P43" i="5"/>
  <c r="T42" i="5"/>
  <c r="Q249" i="5"/>
  <c r="T249" i="5"/>
  <c r="U249" i="5" s="1"/>
  <c r="R249" i="5"/>
  <c r="S249" i="5" s="1"/>
  <c r="P250" i="5"/>
  <c r="Y12" i="5"/>
  <c r="Q13" i="5"/>
  <c r="P14" i="5"/>
  <c r="T13" i="5"/>
  <c r="R13" i="5"/>
  <c r="Q235" i="5"/>
  <c r="Z234" i="5" s="1"/>
  <c r="Y234" i="5"/>
  <c r="T235" i="5"/>
  <c r="P236" i="5"/>
  <c r="R235" i="5"/>
  <c r="AA40" i="5"/>
  <c r="S41" i="5"/>
  <c r="AB40" i="5" s="1"/>
  <c r="S12" i="5"/>
  <c r="AB11" i="5" s="1"/>
  <c r="AA11" i="5"/>
  <c r="AC40" i="5"/>
  <c r="U41" i="5"/>
  <c r="AD40" i="5" s="1"/>
  <c r="Q221" i="5"/>
  <c r="T221" i="5"/>
  <c r="U221" i="5" s="1"/>
  <c r="R221" i="5"/>
  <c r="S221" i="5" s="1"/>
  <c r="P222" i="5"/>
  <c r="S179" i="5"/>
  <c r="AB178" i="5" s="1"/>
  <c r="AA178" i="5"/>
  <c r="U12" i="5"/>
  <c r="AD11" i="5" s="1"/>
  <c r="AC11" i="5"/>
  <c r="Q167" i="5"/>
  <c r="T167" i="5"/>
  <c r="U167" i="5" s="1"/>
  <c r="R167" i="5"/>
  <c r="S167" i="5" s="1"/>
  <c r="Y179" i="5"/>
  <c r="T180" i="5"/>
  <c r="Q180" i="5"/>
  <c r="Z179" i="5" s="1"/>
  <c r="P181" i="5"/>
  <c r="R180" i="5"/>
  <c r="Z40" i="5"/>
  <c r="U179" i="5"/>
  <c r="AD178" i="5" s="1"/>
  <c r="AC178" i="5"/>
  <c r="Z11" i="5"/>
  <c r="Q55" i="5"/>
  <c r="P56" i="5"/>
  <c r="T55" i="5"/>
  <c r="U55" i="5" s="1"/>
  <c r="R55" i="5"/>
  <c r="S55" i="5" s="1"/>
  <c r="AA94" i="4"/>
  <c r="S95" i="4"/>
  <c r="AB94" i="4" s="1"/>
  <c r="AC151" i="4"/>
  <c r="U152" i="4"/>
  <c r="AD151" i="4" s="1"/>
  <c r="Y177" i="4"/>
  <c r="Q178" i="4"/>
  <c r="Z177" i="4" s="1"/>
  <c r="P179" i="4"/>
  <c r="T178" i="4"/>
  <c r="R178" i="4"/>
  <c r="P138" i="4"/>
  <c r="Q137" i="4"/>
  <c r="T137" i="4"/>
  <c r="U137" i="4" s="1"/>
  <c r="R137" i="4"/>
  <c r="S137" i="4" s="1"/>
  <c r="P55" i="4"/>
  <c r="T54" i="4"/>
  <c r="U54" i="4" s="1"/>
  <c r="Q54" i="4"/>
  <c r="R54" i="4"/>
  <c r="S54" i="4" s="1"/>
  <c r="Q25" i="4"/>
  <c r="P26" i="4"/>
  <c r="T25" i="4"/>
  <c r="U25" i="4" s="1"/>
  <c r="R25" i="4"/>
  <c r="S25" i="4" s="1"/>
  <c r="U177" i="4"/>
  <c r="AD176" i="4" s="1"/>
  <c r="AC176" i="4"/>
  <c r="Q192" i="4"/>
  <c r="T192" i="4"/>
  <c r="U192" i="4" s="1"/>
  <c r="R192" i="4"/>
  <c r="S192" i="4" s="1"/>
  <c r="P193" i="4"/>
  <c r="Z151" i="4"/>
  <c r="S12" i="4"/>
  <c r="Y40" i="4"/>
  <c r="Q41" i="4"/>
  <c r="Z40" i="4" s="1"/>
  <c r="R41" i="4"/>
  <c r="T41" i="4"/>
  <c r="P42" i="4"/>
  <c r="S177" i="4"/>
  <c r="AB176" i="4" s="1"/>
  <c r="AA176" i="4"/>
  <c r="Q13" i="4"/>
  <c r="T13" i="4"/>
  <c r="R13" i="4"/>
  <c r="P14" i="4"/>
  <c r="Q124" i="4"/>
  <c r="Z123" i="4" s="1"/>
  <c r="Y123" i="4"/>
  <c r="P125" i="4"/>
  <c r="T124" i="4"/>
  <c r="R124" i="4"/>
  <c r="AC39" i="4"/>
  <c r="U40" i="4"/>
  <c r="AD39" i="4" s="1"/>
  <c r="U12" i="4"/>
  <c r="AA67" i="4"/>
  <c r="S68" i="4"/>
  <c r="AB67" i="4" s="1"/>
  <c r="Z122" i="4"/>
  <c r="AA39" i="4"/>
  <c r="S40" i="4"/>
  <c r="AB39" i="4" s="1"/>
  <c r="Q236" i="4"/>
  <c r="Y235" i="4"/>
  <c r="T236" i="4"/>
  <c r="R236" i="4"/>
  <c r="Z11" i="4"/>
  <c r="AC67" i="4"/>
  <c r="U68" i="4"/>
  <c r="AD67" i="4" s="1"/>
  <c r="U207" i="4"/>
  <c r="AD206" i="4" s="1"/>
  <c r="AC206" i="4"/>
  <c r="AA122" i="4"/>
  <c r="S123" i="4"/>
  <c r="AB122" i="4" s="1"/>
  <c r="AA234" i="4"/>
  <c r="S235" i="4"/>
  <c r="AB234" i="4" s="1"/>
  <c r="Q110" i="4"/>
  <c r="R110" i="4"/>
  <c r="S110" i="4" s="1"/>
  <c r="T110" i="4"/>
  <c r="U110" i="4" s="1"/>
  <c r="Y11" i="4"/>
  <c r="Y68" i="4"/>
  <c r="Q69" i="4"/>
  <c r="R69" i="4"/>
  <c r="P70" i="4"/>
  <c r="T69" i="4"/>
  <c r="AB10" i="4"/>
  <c r="AA206" i="4"/>
  <c r="S207" i="4"/>
  <c r="AB206" i="4" s="1"/>
  <c r="AC122" i="4"/>
  <c r="U123" i="4"/>
  <c r="AD122" i="4" s="1"/>
  <c r="Z39" i="4"/>
  <c r="U235" i="4"/>
  <c r="AD234" i="4" s="1"/>
  <c r="AC234" i="4"/>
  <c r="Q96" i="4"/>
  <c r="Z95" i="4" s="1"/>
  <c r="Y95" i="4"/>
  <c r="R96" i="4"/>
  <c r="P97" i="4"/>
  <c r="T96" i="4"/>
  <c r="AA10" i="4"/>
  <c r="Q208" i="4"/>
  <c r="Z207" i="4" s="1"/>
  <c r="T208" i="4"/>
  <c r="Y207" i="4"/>
  <c r="R208" i="4"/>
  <c r="Q249" i="4"/>
  <c r="T249" i="4"/>
  <c r="U249" i="4" s="1"/>
  <c r="R249" i="4"/>
  <c r="S249" i="4" s="1"/>
  <c r="Z67" i="4"/>
  <c r="Q166" i="4"/>
  <c r="T166" i="4"/>
  <c r="U166" i="4" s="1"/>
  <c r="R166" i="4"/>
  <c r="S166" i="4" s="1"/>
  <c r="AC94" i="4"/>
  <c r="U95" i="4"/>
  <c r="AD94" i="4" s="1"/>
  <c r="AC10" i="4"/>
  <c r="T153" i="4"/>
  <c r="Q153" i="4"/>
  <c r="Z152" i="4" s="1"/>
  <c r="Y152" i="4"/>
  <c r="R153" i="4"/>
  <c r="AD10" i="4"/>
  <c r="Q82" i="4"/>
  <c r="T82" i="4"/>
  <c r="U82" i="4" s="1"/>
  <c r="R82" i="4"/>
  <c r="S82" i="4" s="1"/>
  <c r="P83" i="4"/>
  <c r="AA151" i="4"/>
  <c r="S152" i="4"/>
  <c r="AB151" i="4" s="1"/>
  <c r="S43" i="3"/>
  <c r="U43" i="3"/>
  <c r="Q181" i="3"/>
  <c r="Y180" i="3"/>
  <c r="R181" i="3"/>
  <c r="T181" i="3"/>
  <c r="Q193" i="3"/>
  <c r="P194" i="3"/>
  <c r="R193" i="3"/>
  <c r="S193" i="3" s="1"/>
  <c r="T193" i="3"/>
  <c r="U193" i="3" s="1"/>
  <c r="S247" i="3"/>
  <c r="AB233" i="3" s="1"/>
  <c r="AA233" i="3"/>
  <c r="AA179" i="3"/>
  <c r="S180" i="3"/>
  <c r="AB179" i="3" s="1"/>
  <c r="Q110" i="3"/>
  <c r="Z96" i="3" s="1"/>
  <c r="R110" i="3"/>
  <c r="T110" i="3"/>
  <c r="P111" i="3"/>
  <c r="Y96" i="3"/>
  <c r="U237" i="3"/>
  <c r="U12" i="3"/>
  <c r="AD11" i="3" s="1"/>
  <c r="AC11" i="3"/>
  <c r="U247" i="3"/>
  <c r="AD233" i="3" s="1"/>
  <c r="AC233" i="3"/>
  <c r="AC179" i="3"/>
  <c r="U180" i="3"/>
  <c r="AD179" i="3" s="1"/>
  <c r="S220" i="3"/>
  <c r="AB206" i="3" s="1"/>
  <c r="AA206" i="3"/>
  <c r="S109" i="3"/>
  <c r="AB95" i="3" s="1"/>
  <c r="AA95" i="3"/>
  <c r="S237" i="3"/>
  <c r="Q83" i="3"/>
  <c r="R83" i="3"/>
  <c r="S83" i="3" s="1"/>
  <c r="T83" i="3"/>
  <c r="U83" i="3" s="1"/>
  <c r="P84" i="3"/>
  <c r="S53" i="3"/>
  <c r="AB39" i="3" s="1"/>
  <c r="AA39" i="3"/>
  <c r="Q13" i="3"/>
  <c r="Z12" i="3" s="1"/>
  <c r="Y12" i="3"/>
  <c r="P14" i="3"/>
  <c r="R13" i="3"/>
  <c r="T13" i="3"/>
  <c r="Q248" i="3"/>
  <c r="Z234" i="3" s="1"/>
  <c r="T248" i="3"/>
  <c r="R248" i="3"/>
  <c r="P249" i="3"/>
  <c r="Y234" i="3"/>
  <c r="Y179" i="3"/>
  <c r="U220" i="3"/>
  <c r="AD206" i="3" s="1"/>
  <c r="AC206" i="3"/>
  <c r="U109" i="3"/>
  <c r="AD95" i="3" s="1"/>
  <c r="AC95" i="3"/>
  <c r="Y68" i="3"/>
  <c r="R69" i="3"/>
  <c r="Q69" i="3"/>
  <c r="Z68" i="3" s="1"/>
  <c r="T69" i="3"/>
  <c r="P70" i="3"/>
  <c r="U53" i="3"/>
  <c r="AD39" i="3" s="1"/>
  <c r="AC39" i="3"/>
  <c r="S12" i="3"/>
  <c r="AB11" i="3" s="1"/>
  <c r="AA11" i="3"/>
  <c r="Z179" i="3"/>
  <c r="Q221" i="3"/>
  <c r="Z207" i="3" s="1"/>
  <c r="P222" i="3"/>
  <c r="T221" i="3"/>
  <c r="R221" i="3"/>
  <c r="Y207" i="3"/>
  <c r="U68" i="3"/>
  <c r="AD67" i="3" s="1"/>
  <c r="AC67" i="3"/>
  <c r="U98" i="3"/>
  <c r="AA124" i="3"/>
  <c r="S125" i="3"/>
  <c r="AB124" i="3" s="1"/>
  <c r="Q54" i="3"/>
  <c r="Z40" i="3" s="1"/>
  <c r="R54" i="3"/>
  <c r="P55" i="3"/>
  <c r="T54" i="3"/>
  <c r="Y40" i="3"/>
  <c r="Y152" i="3"/>
  <c r="Q153" i="3"/>
  <c r="Z152" i="3" s="1"/>
  <c r="R153" i="3"/>
  <c r="P154" i="3"/>
  <c r="T153" i="3"/>
  <c r="S98" i="3"/>
  <c r="Y125" i="3"/>
  <c r="Q126" i="3"/>
  <c r="Z125" i="3" s="1"/>
  <c r="R126" i="3"/>
  <c r="T126" i="3"/>
  <c r="AA151" i="3"/>
  <c r="S152" i="3"/>
  <c r="AB151" i="3" s="1"/>
  <c r="AA67" i="3"/>
  <c r="S68" i="3"/>
  <c r="AB67" i="3" s="1"/>
  <c r="AC124" i="3"/>
  <c r="U125" i="3"/>
  <c r="AD124" i="3" s="1"/>
  <c r="AA178" i="3"/>
  <c r="U152" i="3"/>
  <c r="AD151" i="3" s="1"/>
  <c r="AC151" i="3"/>
  <c r="U209" i="3"/>
  <c r="Q167" i="3"/>
  <c r="T167" i="3"/>
  <c r="U167" i="3" s="1"/>
  <c r="R167" i="3"/>
  <c r="S167" i="3" s="1"/>
  <c r="AB178" i="3"/>
  <c r="S209" i="3"/>
  <c r="U123" i="2"/>
  <c r="AD122" i="2" s="1"/>
  <c r="AC122" i="2"/>
  <c r="S40" i="2"/>
  <c r="AB39" i="2" s="1"/>
  <c r="AA39" i="2"/>
  <c r="Q25" i="2"/>
  <c r="Z11" i="2" s="1"/>
  <c r="R25" i="2"/>
  <c r="T25" i="2"/>
  <c r="P26" i="2"/>
  <c r="Y11" i="2"/>
  <c r="U40" i="2"/>
  <c r="AD39" i="2" s="1"/>
  <c r="AC39" i="2"/>
  <c r="U208" i="2"/>
  <c r="S24" i="2"/>
  <c r="AB10" i="2" s="1"/>
  <c r="AA10" i="2"/>
  <c r="Q41" i="2"/>
  <c r="Z40" i="2" s="1"/>
  <c r="Y40" i="2"/>
  <c r="P42" i="2"/>
  <c r="T41" i="2"/>
  <c r="R41" i="2"/>
  <c r="Q96" i="2"/>
  <c r="T96" i="2"/>
  <c r="R96" i="2"/>
  <c r="P97" i="2"/>
  <c r="Q14" i="2"/>
  <c r="T14" i="2"/>
  <c r="R14" i="2"/>
  <c r="S208" i="2"/>
  <c r="S95" i="2"/>
  <c r="AB94" i="2" s="1"/>
  <c r="AA94" i="2"/>
  <c r="Q82" i="2"/>
  <c r="P83" i="2"/>
  <c r="R82" i="2"/>
  <c r="S82" i="2" s="1"/>
  <c r="T82" i="2"/>
  <c r="U82" i="2" s="1"/>
  <c r="U13" i="2"/>
  <c r="Q108" i="2"/>
  <c r="Z94" i="2" s="1"/>
  <c r="T108" i="2"/>
  <c r="U108" i="2" s="1"/>
  <c r="R108" i="2"/>
  <c r="S108" i="2" s="1"/>
  <c r="P109" i="2"/>
  <c r="Y95" i="2" s="1"/>
  <c r="U190" i="2"/>
  <c r="AD176" i="2" s="1"/>
  <c r="AC176" i="2"/>
  <c r="S180" i="2"/>
  <c r="U95" i="2"/>
  <c r="Q247" i="2"/>
  <c r="Z233" i="2" s="1"/>
  <c r="T247" i="2"/>
  <c r="R247" i="2"/>
  <c r="P248" i="2"/>
  <c r="Y233" i="2"/>
  <c r="S13" i="2"/>
  <c r="S219" i="2"/>
  <c r="AB205" i="2" s="1"/>
  <c r="AA205" i="2"/>
  <c r="Z151" i="2"/>
  <c r="U180" i="2"/>
  <c r="U235" i="2"/>
  <c r="U246" i="2"/>
  <c r="AD232" i="2" s="1"/>
  <c r="AC232" i="2"/>
  <c r="Q220" i="2"/>
  <c r="Z206" i="2" s="1"/>
  <c r="R220" i="2"/>
  <c r="T220" i="2"/>
  <c r="P221" i="2"/>
  <c r="Y206" i="2"/>
  <c r="Q236" i="2"/>
  <c r="T236" i="2"/>
  <c r="R236" i="2"/>
  <c r="S246" i="2"/>
  <c r="AB232" i="2" s="1"/>
  <c r="AA232" i="2"/>
  <c r="U219" i="2"/>
  <c r="AD205" i="2" s="1"/>
  <c r="AC205" i="2"/>
  <c r="Q68" i="2"/>
  <c r="Z67" i="2" s="1"/>
  <c r="Y67" i="2"/>
  <c r="T68" i="2"/>
  <c r="P69" i="2"/>
  <c r="R68" i="2"/>
  <c r="Q137" i="2"/>
  <c r="T137" i="2"/>
  <c r="U137" i="2" s="1"/>
  <c r="R137" i="2"/>
  <c r="S137" i="2" s="1"/>
  <c r="P138" i="2"/>
  <c r="Q165" i="2"/>
  <c r="P166" i="2"/>
  <c r="T165" i="2"/>
  <c r="U165" i="2" s="1"/>
  <c r="R165" i="2"/>
  <c r="S165" i="2" s="1"/>
  <c r="S235" i="2"/>
  <c r="S152" i="2"/>
  <c r="AB151" i="2" s="1"/>
  <c r="AA151" i="2"/>
  <c r="S67" i="2"/>
  <c r="AB66" i="2" s="1"/>
  <c r="AA66" i="2"/>
  <c r="AB150" i="2"/>
  <c r="U152" i="2"/>
  <c r="U24" i="2"/>
  <c r="AD10" i="2" s="1"/>
  <c r="AC10" i="2"/>
  <c r="AC66" i="2"/>
  <c r="U67" i="2"/>
  <c r="AD66" i="2" s="1"/>
  <c r="Y123" i="2"/>
  <c r="R124" i="2"/>
  <c r="Q124" i="2"/>
  <c r="Z123" i="2" s="1"/>
  <c r="P125" i="2"/>
  <c r="T124" i="2"/>
  <c r="Q153" i="2"/>
  <c r="T153" i="2"/>
  <c r="R153" i="2"/>
  <c r="S190" i="2"/>
  <c r="AB176" i="2" s="1"/>
  <c r="AA176" i="2"/>
  <c r="AA122" i="2"/>
  <c r="S123" i="2"/>
  <c r="AB122" i="2" s="1"/>
  <c r="Y151" i="2"/>
  <c r="Q191" i="2"/>
  <c r="Z177" i="2" s="1"/>
  <c r="R191" i="2"/>
  <c r="T191" i="2"/>
  <c r="P192" i="2"/>
  <c r="Y177" i="2"/>
  <c r="Q190" i="1"/>
  <c r="Z176" i="1" s="1"/>
  <c r="T190" i="1"/>
  <c r="U190" i="1" s="1"/>
  <c r="R190" i="1"/>
  <c r="S190" i="1" s="1"/>
  <c r="P191" i="1"/>
  <c r="AA175" i="1"/>
  <c r="Y176" i="1"/>
  <c r="AA204" i="1"/>
  <c r="AD35" i="1"/>
  <c r="AB35" i="1"/>
  <c r="U232" i="1"/>
  <c r="AD231" i="1" s="1"/>
  <c r="AC231" i="1"/>
  <c r="S232" i="1"/>
  <c r="AB231" i="1" s="1"/>
  <c r="AA231" i="1"/>
  <c r="Q163" i="1"/>
  <c r="T163" i="1"/>
  <c r="U163" i="1" s="1"/>
  <c r="R163" i="1"/>
  <c r="S163" i="1" s="1"/>
  <c r="P164" i="1"/>
  <c r="Q106" i="1"/>
  <c r="Z92" i="1" s="1"/>
  <c r="P107" i="1"/>
  <c r="Y93" i="1" s="1"/>
  <c r="T106" i="1"/>
  <c r="U106" i="1" s="1"/>
  <c r="R106" i="1"/>
  <c r="S106" i="1" s="1"/>
  <c r="U22" i="1"/>
  <c r="AD8" i="1" s="1"/>
  <c r="AC8" i="1"/>
  <c r="U11" i="1"/>
  <c r="P220" i="1"/>
  <c r="Y206" i="1" s="1"/>
  <c r="Q219" i="1"/>
  <c r="Z205" i="1" s="1"/>
  <c r="T219" i="1"/>
  <c r="U219" i="1" s="1"/>
  <c r="R219" i="1"/>
  <c r="S219" i="1" s="1"/>
  <c r="Q94" i="1"/>
  <c r="T94" i="1"/>
  <c r="P95" i="1"/>
  <c r="R94" i="1"/>
  <c r="S22" i="1"/>
  <c r="AB8" i="1" s="1"/>
  <c r="AA8" i="1"/>
  <c r="Q12" i="1"/>
  <c r="T12" i="1"/>
  <c r="R12" i="1"/>
  <c r="P13" i="1"/>
  <c r="U93" i="1"/>
  <c r="Q249" i="1"/>
  <c r="R249" i="1"/>
  <c r="S249" i="1" s="1"/>
  <c r="P250" i="1"/>
  <c r="T249" i="1"/>
  <c r="U249" i="1" s="1"/>
  <c r="S11" i="1"/>
  <c r="AB91" i="1"/>
  <c r="Y92" i="1"/>
  <c r="Q23" i="1"/>
  <c r="Z9" i="1" s="1"/>
  <c r="P24" i="1"/>
  <c r="T23" i="1"/>
  <c r="R23" i="1"/>
  <c r="Y9" i="1"/>
  <c r="Q150" i="1"/>
  <c r="Z149" i="1" s="1"/>
  <c r="Y149" i="1"/>
  <c r="P151" i="1"/>
  <c r="R150" i="1"/>
  <c r="T150" i="1"/>
  <c r="AB204" i="1"/>
  <c r="AD91" i="1"/>
  <c r="AA91" i="1"/>
  <c r="S93" i="1"/>
  <c r="Q50" i="1"/>
  <c r="Z36" i="1" s="1"/>
  <c r="P51" i="1"/>
  <c r="T50" i="1"/>
  <c r="U50" i="1" s="1"/>
  <c r="R50" i="1"/>
  <c r="S50" i="1" s="1"/>
  <c r="AC176" i="1"/>
  <c r="U177" i="1"/>
  <c r="AD176" i="1" s="1"/>
  <c r="Y64" i="1"/>
  <c r="Q65" i="1"/>
  <c r="P66" i="1"/>
  <c r="R65" i="1"/>
  <c r="T65" i="1"/>
  <c r="S149" i="1"/>
  <c r="AB148" i="1" s="1"/>
  <c r="AA148" i="1"/>
  <c r="Y120" i="1"/>
  <c r="R121" i="1"/>
  <c r="Q121" i="1"/>
  <c r="Z120" i="1" s="1"/>
  <c r="T121" i="1"/>
  <c r="P122" i="1"/>
  <c r="AC91" i="1"/>
  <c r="AD204" i="1"/>
  <c r="U37" i="1"/>
  <c r="Q136" i="1"/>
  <c r="P137" i="1"/>
  <c r="T136" i="1"/>
  <c r="U136" i="1" s="1"/>
  <c r="R136" i="1"/>
  <c r="S136" i="1" s="1"/>
  <c r="S177" i="1"/>
  <c r="AB176" i="1" s="1"/>
  <c r="AA176" i="1"/>
  <c r="U64" i="1"/>
  <c r="AD63" i="1" s="1"/>
  <c r="AC63" i="1"/>
  <c r="U149" i="1"/>
  <c r="AD148" i="1" s="1"/>
  <c r="AC148" i="1"/>
  <c r="S120" i="1"/>
  <c r="AB119" i="1" s="1"/>
  <c r="AA119" i="1"/>
  <c r="S206" i="1"/>
  <c r="AC204" i="1"/>
  <c r="Q38" i="1"/>
  <c r="R38" i="1"/>
  <c r="P39" i="1"/>
  <c r="T38" i="1"/>
  <c r="Q178" i="1"/>
  <c r="T178" i="1"/>
  <c r="Y177" i="1"/>
  <c r="R178" i="1"/>
  <c r="P179" i="1"/>
  <c r="U120" i="1"/>
  <c r="AD119" i="1" s="1"/>
  <c r="AC119" i="1"/>
  <c r="U206" i="1"/>
  <c r="S37" i="1"/>
  <c r="AC35" i="1"/>
  <c r="Z148" i="1"/>
  <c r="Q207" i="1"/>
  <c r="T207" i="1"/>
  <c r="P208" i="1"/>
  <c r="R207" i="1"/>
  <c r="AA63" i="1"/>
  <c r="S64" i="1"/>
  <c r="AB63" i="1" s="1"/>
  <c r="Q78" i="1"/>
  <c r="P79" i="1"/>
  <c r="T78" i="1"/>
  <c r="U78" i="1" s="1"/>
  <c r="R78" i="1"/>
  <c r="S78" i="1" s="1"/>
  <c r="Q233" i="1"/>
  <c r="Z232" i="1" s="1"/>
  <c r="Y232" i="1"/>
  <c r="T233" i="1"/>
  <c r="R233" i="1"/>
  <c r="P234" i="1"/>
  <c r="AA35" i="1"/>
  <c r="AC12" i="9" l="1"/>
  <c r="U13" i="9"/>
  <c r="AD12" i="9" s="1"/>
  <c r="Q111" i="9"/>
  <c r="Z97" i="9" s="1"/>
  <c r="T111" i="9"/>
  <c r="R111" i="9"/>
  <c r="Y97" i="9"/>
  <c r="AA124" i="9"/>
  <c r="S125" i="9"/>
  <c r="AB124" i="9" s="1"/>
  <c r="Q42" i="9"/>
  <c r="Y41" i="9"/>
  <c r="P43" i="9"/>
  <c r="R42" i="9"/>
  <c r="T42" i="9"/>
  <c r="AA12" i="9"/>
  <c r="S13" i="9"/>
  <c r="AB12" i="9" s="1"/>
  <c r="U180" i="9"/>
  <c r="S110" i="9"/>
  <c r="AB96" i="9" s="1"/>
  <c r="AA96" i="9"/>
  <c r="AC124" i="9"/>
  <c r="U125" i="9"/>
  <c r="AD124" i="9" s="1"/>
  <c r="AA40" i="9"/>
  <c r="S41" i="9"/>
  <c r="AB40" i="9" s="1"/>
  <c r="Q14" i="9"/>
  <c r="Z13" i="9" s="1"/>
  <c r="Y13" i="9"/>
  <c r="R14" i="9"/>
  <c r="T14" i="9"/>
  <c r="P15" i="9"/>
  <c r="S180" i="9"/>
  <c r="AB179" i="9" s="1"/>
  <c r="AA179" i="9"/>
  <c r="U110" i="9"/>
  <c r="AD96" i="9" s="1"/>
  <c r="AC96" i="9"/>
  <c r="Q28" i="9"/>
  <c r="T28" i="9"/>
  <c r="U28" i="9" s="1"/>
  <c r="R28" i="9"/>
  <c r="S28" i="9" s="1"/>
  <c r="S71" i="9"/>
  <c r="AB70" i="9" s="1"/>
  <c r="AC40" i="9"/>
  <c r="U41" i="9"/>
  <c r="AD40" i="9" s="1"/>
  <c r="Q181" i="9"/>
  <c r="T181" i="9"/>
  <c r="R181" i="9"/>
  <c r="AC70" i="9"/>
  <c r="U71" i="9"/>
  <c r="AD70" i="9" s="1"/>
  <c r="Q193" i="9"/>
  <c r="Z179" i="9" s="1"/>
  <c r="P194" i="9"/>
  <c r="T193" i="9"/>
  <c r="U193" i="9" s="1"/>
  <c r="R193" i="9"/>
  <c r="S193" i="9" s="1"/>
  <c r="AD178" i="9"/>
  <c r="Y179" i="9"/>
  <c r="AC178" i="9"/>
  <c r="Z70" i="9"/>
  <c r="Q250" i="9"/>
  <c r="T250" i="9"/>
  <c r="U250" i="9" s="1"/>
  <c r="R250" i="9"/>
  <c r="S250" i="9" s="1"/>
  <c r="Q236" i="9"/>
  <c r="Z235" i="9" s="1"/>
  <c r="Y235" i="9"/>
  <c r="T236" i="9"/>
  <c r="R236" i="9"/>
  <c r="P237" i="9"/>
  <c r="Q84" i="9"/>
  <c r="T84" i="9"/>
  <c r="U84" i="9" s="1"/>
  <c r="R84" i="9"/>
  <c r="S84" i="9" s="1"/>
  <c r="Q166" i="9"/>
  <c r="Z152" i="9" s="1"/>
  <c r="T166" i="9"/>
  <c r="U166" i="9" s="1"/>
  <c r="P167" i="9"/>
  <c r="R166" i="9"/>
  <c r="S166" i="9" s="1"/>
  <c r="U153" i="9"/>
  <c r="AD152" i="9" s="1"/>
  <c r="AC152" i="9"/>
  <c r="S235" i="9"/>
  <c r="AB234" i="9" s="1"/>
  <c r="AA234" i="9"/>
  <c r="S153" i="9"/>
  <c r="U235" i="9"/>
  <c r="AD234" i="9" s="1"/>
  <c r="AC234" i="9"/>
  <c r="Q55" i="9"/>
  <c r="R55" i="9"/>
  <c r="S55" i="9" s="1"/>
  <c r="P56" i="9"/>
  <c r="T55" i="9"/>
  <c r="U55" i="9" s="1"/>
  <c r="AD69" i="9"/>
  <c r="Q154" i="9"/>
  <c r="Y153" i="9"/>
  <c r="R154" i="9"/>
  <c r="T154" i="9"/>
  <c r="S209" i="9"/>
  <c r="AB208" i="9" s="1"/>
  <c r="AA208" i="9"/>
  <c r="AB69" i="9"/>
  <c r="AC69" i="9"/>
  <c r="Y152" i="9"/>
  <c r="U209" i="9"/>
  <c r="AD208" i="9" s="1"/>
  <c r="AC208" i="9"/>
  <c r="AA69" i="9"/>
  <c r="Q126" i="9"/>
  <c r="Z125" i="9" s="1"/>
  <c r="Y125" i="9"/>
  <c r="R126" i="9"/>
  <c r="T126" i="9"/>
  <c r="AA70" i="8"/>
  <c r="S71" i="8"/>
  <c r="AB70" i="8" s="1"/>
  <c r="T125" i="8"/>
  <c r="Q125" i="8"/>
  <c r="Z124" i="8" s="1"/>
  <c r="P126" i="8"/>
  <c r="Y124" i="8"/>
  <c r="R125" i="8"/>
  <c r="Q43" i="8"/>
  <c r="R43" i="8"/>
  <c r="T43" i="8"/>
  <c r="AA123" i="8"/>
  <c r="S124" i="8"/>
  <c r="AB123" i="8" s="1"/>
  <c r="S15" i="8"/>
  <c r="Z95" i="8"/>
  <c r="U15" i="8"/>
  <c r="S194" i="8"/>
  <c r="AB180" i="8" s="1"/>
  <c r="AA180" i="8"/>
  <c r="Q139" i="8"/>
  <c r="R139" i="8"/>
  <c r="S139" i="8" s="1"/>
  <c r="T139" i="8"/>
  <c r="U139" i="8" s="1"/>
  <c r="S165" i="8"/>
  <c r="AB151" i="8" s="1"/>
  <c r="AA151" i="8"/>
  <c r="U194" i="8"/>
  <c r="AD180" i="8" s="1"/>
  <c r="AC180" i="8"/>
  <c r="U165" i="8"/>
  <c r="AD151" i="8" s="1"/>
  <c r="AC151" i="8"/>
  <c r="U26" i="8"/>
  <c r="AD12" i="8" s="1"/>
  <c r="AC12" i="8"/>
  <c r="Q27" i="8"/>
  <c r="Z13" i="8" s="1"/>
  <c r="R27" i="8"/>
  <c r="P28" i="8"/>
  <c r="T27" i="8"/>
  <c r="Y13" i="8"/>
  <c r="S26" i="8"/>
  <c r="AB12" i="8" s="1"/>
  <c r="AA12" i="8"/>
  <c r="S235" i="8"/>
  <c r="AB234" i="8" s="1"/>
  <c r="AA234" i="8"/>
  <c r="Q55" i="8"/>
  <c r="Z41" i="8" s="1"/>
  <c r="R55" i="8"/>
  <c r="S55" i="8" s="1"/>
  <c r="T55" i="8"/>
  <c r="U55" i="8" s="1"/>
  <c r="P56" i="8"/>
  <c r="U235" i="8"/>
  <c r="AD234" i="8" s="1"/>
  <c r="AC234" i="8"/>
  <c r="Q222" i="8"/>
  <c r="Z208" i="8" s="1"/>
  <c r="T222" i="8"/>
  <c r="R222" i="8"/>
  <c r="Y208" i="8"/>
  <c r="T110" i="8"/>
  <c r="U110" i="8" s="1"/>
  <c r="Q110" i="8"/>
  <c r="P111" i="8"/>
  <c r="R110" i="8"/>
  <c r="S110" i="8" s="1"/>
  <c r="AA40" i="8"/>
  <c r="Q97" i="8"/>
  <c r="Y96" i="8"/>
  <c r="T97" i="8"/>
  <c r="P98" i="8"/>
  <c r="R97" i="8"/>
  <c r="Q236" i="8"/>
  <c r="Z235" i="8" s="1"/>
  <c r="P237" i="8"/>
  <c r="Y235" i="8"/>
  <c r="T236" i="8"/>
  <c r="R236" i="8"/>
  <c r="Q166" i="8"/>
  <c r="Z152" i="8" s="1"/>
  <c r="P167" i="8"/>
  <c r="R166" i="8"/>
  <c r="T166" i="8"/>
  <c r="Y152" i="8"/>
  <c r="AB40" i="8"/>
  <c r="U42" i="8"/>
  <c r="U96" i="8"/>
  <c r="AD95" i="8" s="1"/>
  <c r="AC95" i="8"/>
  <c r="S221" i="8"/>
  <c r="AB207" i="8" s="1"/>
  <c r="AA207" i="8"/>
  <c r="U71" i="8"/>
  <c r="AD70" i="8" s="1"/>
  <c r="AC70" i="8"/>
  <c r="U124" i="8"/>
  <c r="AD123" i="8" s="1"/>
  <c r="AC123" i="8"/>
  <c r="AC40" i="8"/>
  <c r="AA41" i="8"/>
  <c r="S42" i="8"/>
  <c r="S96" i="8"/>
  <c r="AB95" i="8" s="1"/>
  <c r="AA95" i="8"/>
  <c r="U221" i="8"/>
  <c r="AD207" i="8" s="1"/>
  <c r="AC207" i="8"/>
  <c r="Q221" i="7"/>
  <c r="T221" i="7"/>
  <c r="U221" i="7" s="1"/>
  <c r="R221" i="7"/>
  <c r="S221" i="7" s="1"/>
  <c r="S14" i="7"/>
  <c r="AA206" i="7"/>
  <c r="S207" i="7"/>
  <c r="AB206" i="7" s="1"/>
  <c r="U14" i="7"/>
  <c r="Q208" i="7"/>
  <c r="Z207" i="7" s="1"/>
  <c r="Y207" i="7"/>
  <c r="T208" i="7"/>
  <c r="R208" i="7"/>
  <c r="U68" i="7"/>
  <c r="AD67" i="7" s="1"/>
  <c r="AC67" i="7"/>
  <c r="U207" i="7"/>
  <c r="AD206" i="7" s="1"/>
  <c r="AC206" i="7"/>
  <c r="AA123" i="7"/>
  <c r="S124" i="7"/>
  <c r="AB123" i="7" s="1"/>
  <c r="Q110" i="7"/>
  <c r="T110" i="7"/>
  <c r="U110" i="7" s="1"/>
  <c r="R110" i="7"/>
  <c r="S110" i="7" s="1"/>
  <c r="S68" i="7"/>
  <c r="AB67" i="7" s="1"/>
  <c r="AA67" i="7"/>
  <c r="Y151" i="7"/>
  <c r="Q152" i="7"/>
  <c r="Z151" i="7" s="1"/>
  <c r="T152" i="7"/>
  <c r="P153" i="7"/>
  <c r="R152" i="7"/>
  <c r="U124" i="7"/>
  <c r="AD123" i="7" s="1"/>
  <c r="AC123" i="7"/>
  <c r="Y68" i="7"/>
  <c r="Q69" i="7"/>
  <c r="Z68" i="7" s="1"/>
  <c r="R69" i="7"/>
  <c r="P70" i="7"/>
  <c r="T69" i="7"/>
  <c r="Z206" i="7"/>
  <c r="U151" i="7"/>
  <c r="AD150" i="7" s="1"/>
  <c r="AC150" i="7"/>
  <c r="Q192" i="7"/>
  <c r="T192" i="7"/>
  <c r="U192" i="7" s="1"/>
  <c r="P193" i="7"/>
  <c r="R192" i="7"/>
  <c r="S192" i="7" s="1"/>
  <c r="T125" i="7"/>
  <c r="Q125" i="7"/>
  <c r="Z124" i="7" s="1"/>
  <c r="R125" i="7"/>
  <c r="Y124" i="7"/>
  <c r="AA95" i="7"/>
  <c r="S96" i="7"/>
  <c r="AB95" i="7" s="1"/>
  <c r="Q42" i="7"/>
  <c r="Z41" i="7" s="1"/>
  <c r="Y41" i="7"/>
  <c r="T42" i="7"/>
  <c r="R42" i="7"/>
  <c r="Q166" i="7"/>
  <c r="R166" i="7"/>
  <c r="S166" i="7" s="1"/>
  <c r="T166" i="7"/>
  <c r="U166" i="7" s="1"/>
  <c r="S151" i="7"/>
  <c r="AB150" i="7" s="1"/>
  <c r="AA150" i="7"/>
  <c r="U96" i="7"/>
  <c r="AD95" i="7" s="1"/>
  <c r="AC95" i="7"/>
  <c r="S41" i="7"/>
  <c r="AB40" i="7" s="1"/>
  <c r="AA40" i="7"/>
  <c r="Y96" i="7"/>
  <c r="Q97" i="7"/>
  <c r="R97" i="7"/>
  <c r="T97" i="7"/>
  <c r="S234" i="7"/>
  <c r="AB233" i="7" s="1"/>
  <c r="AA233" i="7"/>
  <c r="AC40" i="7"/>
  <c r="U41" i="7"/>
  <c r="AD40" i="7" s="1"/>
  <c r="Q26" i="7"/>
  <c r="Z12" i="7" s="1"/>
  <c r="P27" i="7"/>
  <c r="T26" i="7"/>
  <c r="R26" i="7"/>
  <c r="Y12" i="7"/>
  <c r="Q179" i="7"/>
  <c r="Z178" i="7" s="1"/>
  <c r="Y178" i="7"/>
  <c r="R179" i="7"/>
  <c r="T179" i="7"/>
  <c r="P180" i="7"/>
  <c r="R235" i="7"/>
  <c r="Q235" i="7"/>
  <c r="Y234" i="7"/>
  <c r="T235" i="7"/>
  <c r="P236" i="7"/>
  <c r="S25" i="7"/>
  <c r="AB11" i="7" s="1"/>
  <c r="AA11" i="7"/>
  <c r="U178" i="7"/>
  <c r="AD177" i="7" s="1"/>
  <c r="AC177" i="7"/>
  <c r="Q248" i="7"/>
  <c r="T248" i="7"/>
  <c r="U248" i="7" s="1"/>
  <c r="R248" i="7"/>
  <c r="S248" i="7" s="1"/>
  <c r="P249" i="7"/>
  <c r="Z95" i="7"/>
  <c r="AC233" i="7"/>
  <c r="U234" i="7"/>
  <c r="AD233" i="7" s="1"/>
  <c r="U25" i="7"/>
  <c r="AD11" i="7" s="1"/>
  <c r="AC11" i="7"/>
  <c r="S178" i="7"/>
  <c r="AB177" i="7" s="1"/>
  <c r="AA177" i="7"/>
  <c r="Q125" i="6"/>
  <c r="Y124" i="6"/>
  <c r="T125" i="6"/>
  <c r="R125" i="6"/>
  <c r="AC207" i="6"/>
  <c r="U208" i="6"/>
  <c r="AD207" i="6" s="1"/>
  <c r="Q179" i="6"/>
  <c r="Z178" i="6" s="1"/>
  <c r="P180" i="6"/>
  <c r="Y178" i="6"/>
  <c r="T179" i="6"/>
  <c r="R179" i="6"/>
  <c r="AC123" i="6"/>
  <c r="U124" i="6"/>
  <c r="S178" i="6"/>
  <c r="AB177" i="6" s="1"/>
  <c r="AA177" i="6"/>
  <c r="S124" i="6"/>
  <c r="AB123" i="6" s="1"/>
  <c r="Q26" i="6"/>
  <c r="Z12" i="6" s="1"/>
  <c r="R26" i="6"/>
  <c r="S26" i="6" s="1"/>
  <c r="P27" i="6"/>
  <c r="T26" i="6"/>
  <c r="U26" i="6" s="1"/>
  <c r="AD11" i="6"/>
  <c r="Q69" i="6"/>
  <c r="Z68" i="6" s="1"/>
  <c r="Y68" i="6"/>
  <c r="P70" i="6"/>
  <c r="R69" i="6"/>
  <c r="T69" i="6"/>
  <c r="S13" i="6"/>
  <c r="AA12" i="6"/>
  <c r="AC11" i="6"/>
  <c r="S68" i="6"/>
  <c r="AB67" i="6" s="1"/>
  <c r="AA67" i="6"/>
  <c r="U13" i="6"/>
  <c r="AA207" i="6"/>
  <c r="S208" i="6"/>
  <c r="AB207" i="6" s="1"/>
  <c r="AA122" i="6"/>
  <c r="U68" i="6"/>
  <c r="AD67" i="6" s="1"/>
  <c r="AC67" i="6"/>
  <c r="Q14" i="6"/>
  <c r="R14" i="6"/>
  <c r="T14" i="6"/>
  <c r="AB122" i="6"/>
  <c r="Y12" i="6"/>
  <c r="U235" i="6"/>
  <c r="AD234" i="6" s="1"/>
  <c r="AC234" i="6"/>
  <c r="Q236" i="6"/>
  <c r="Z235" i="6" s="1"/>
  <c r="Y235" i="6"/>
  <c r="T236" i="6"/>
  <c r="R236" i="6"/>
  <c r="Q193" i="6"/>
  <c r="T193" i="6"/>
  <c r="U193" i="6" s="1"/>
  <c r="R193" i="6"/>
  <c r="S193" i="6" s="1"/>
  <c r="Y41" i="6"/>
  <c r="R42" i="6"/>
  <c r="Q42" i="6"/>
  <c r="T42" i="6"/>
  <c r="T137" i="6"/>
  <c r="U137" i="6" s="1"/>
  <c r="R137" i="6"/>
  <c r="S137" i="6" s="1"/>
  <c r="Q137" i="6"/>
  <c r="Z123" i="6" s="1"/>
  <c r="P138" i="6"/>
  <c r="U109" i="6"/>
  <c r="AD95" i="6" s="1"/>
  <c r="AC95" i="6"/>
  <c r="AA11" i="6"/>
  <c r="Z152" i="6"/>
  <c r="AC40" i="6"/>
  <c r="U41" i="6"/>
  <c r="AD40" i="6" s="1"/>
  <c r="Q55" i="6"/>
  <c r="T55" i="6"/>
  <c r="U55" i="6" s="1"/>
  <c r="R55" i="6"/>
  <c r="S55" i="6" s="1"/>
  <c r="Q110" i="6"/>
  <c r="Z96" i="6" s="1"/>
  <c r="R110" i="6"/>
  <c r="T110" i="6"/>
  <c r="Y96" i="6"/>
  <c r="AB11" i="6"/>
  <c r="AA152" i="6"/>
  <c r="S153" i="6"/>
  <c r="AB152" i="6" s="1"/>
  <c r="AC122" i="6"/>
  <c r="AA40" i="6"/>
  <c r="S41" i="6"/>
  <c r="AB40" i="6" s="1"/>
  <c r="S109" i="6"/>
  <c r="AB95" i="6" s="1"/>
  <c r="AA95" i="6"/>
  <c r="U178" i="6"/>
  <c r="AD177" i="6" s="1"/>
  <c r="AC177" i="6"/>
  <c r="U153" i="6"/>
  <c r="AD152" i="6" s="1"/>
  <c r="AC152" i="6"/>
  <c r="AA234" i="6"/>
  <c r="S235" i="6"/>
  <c r="AB234" i="6" s="1"/>
  <c r="S13" i="5"/>
  <c r="AB12" i="5" s="1"/>
  <c r="AA12" i="5"/>
  <c r="AC123" i="5"/>
  <c r="U124" i="5"/>
  <c r="AD123" i="5" s="1"/>
  <c r="AC207" i="5"/>
  <c r="U208" i="5"/>
  <c r="AD207" i="5" s="1"/>
  <c r="Q83" i="5"/>
  <c r="Z69" i="5" s="1"/>
  <c r="P84" i="5"/>
  <c r="T83" i="5"/>
  <c r="R83" i="5"/>
  <c r="Y69" i="5"/>
  <c r="AC12" i="5"/>
  <c r="U13" i="5"/>
  <c r="AD12" i="5" s="1"/>
  <c r="Q125" i="5"/>
  <c r="Z124" i="5" s="1"/>
  <c r="Y124" i="5"/>
  <c r="R125" i="5"/>
  <c r="T125" i="5"/>
  <c r="P126" i="5"/>
  <c r="AA207" i="5"/>
  <c r="S208" i="5"/>
  <c r="AB207" i="5" s="1"/>
  <c r="S82" i="5"/>
  <c r="AB68" i="5" s="1"/>
  <c r="AA68" i="5"/>
  <c r="Q56" i="5"/>
  <c r="R56" i="5"/>
  <c r="S56" i="5" s="1"/>
  <c r="T56" i="5"/>
  <c r="U56" i="5" s="1"/>
  <c r="Y13" i="5"/>
  <c r="Q14" i="5"/>
  <c r="R14" i="5"/>
  <c r="P15" i="5"/>
  <c r="T14" i="5"/>
  <c r="Q27" i="5"/>
  <c r="T27" i="5"/>
  <c r="U27" i="5" s="1"/>
  <c r="P28" i="5"/>
  <c r="R27" i="5"/>
  <c r="S27" i="5" s="1"/>
  <c r="Q139" i="5"/>
  <c r="R139" i="5"/>
  <c r="S139" i="5" s="1"/>
  <c r="T139" i="5"/>
  <c r="U139" i="5" s="1"/>
  <c r="Z12" i="5"/>
  <c r="Z207" i="5"/>
  <c r="U82" i="5"/>
  <c r="AD68" i="5" s="1"/>
  <c r="AC68" i="5"/>
  <c r="AC152" i="5"/>
  <c r="U153" i="5"/>
  <c r="AD152" i="5" s="1"/>
  <c r="Q250" i="5"/>
  <c r="R250" i="5"/>
  <c r="S250" i="5" s="1"/>
  <c r="T250" i="5"/>
  <c r="U250" i="5" s="1"/>
  <c r="AA152" i="5"/>
  <c r="S153" i="5"/>
  <c r="AB152" i="5" s="1"/>
  <c r="Q154" i="5"/>
  <c r="Z153" i="5" s="1"/>
  <c r="Y153" i="5"/>
  <c r="T154" i="5"/>
  <c r="R154" i="5"/>
  <c r="S235" i="5"/>
  <c r="AB234" i="5" s="1"/>
  <c r="AA234" i="5"/>
  <c r="S180" i="5"/>
  <c r="AB179" i="5" s="1"/>
  <c r="AA179" i="5"/>
  <c r="Q236" i="5"/>
  <c r="Z235" i="5" s="1"/>
  <c r="Y235" i="5"/>
  <c r="T236" i="5"/>
  <c r="P237" i="5"/>
  <c r="R236" i="5"/>
  <c r="S71" i="5"/>
  <c r="U98" i="5"/>
  <c r="AD97" i="5" s="1"/>
  <c r="AC97" i="5"/>
  <c r="Q181" i="5"/>
  <c r="Z180" i="5" s="1"/>
  <c r="Y180" i="5"/>
  <c r="T181" i="5"/>
  <c r="R181" i="5"/>
  <c r="Q222" i="5"/>
  <c r="T222" i="5"/>
  <c r="U222" i="5" s="1"/>
  <c r="R222" i="5"/>
  <c r="S222" i="5" s="1"/>
  <c r="U235" i="5"/>
  <c r="AD234" i="5" s="1"/>
  <c r="AC234" i="5"/>
  <c r="AC41" i="5"/>
  <c r="U42" i="5"/>
  <c r="AD41" i="5" s="1"/>
  <c r="U71" i="5"/>
  <c r="AA97" i="5"/>
  <c r="S98" i="5"/>
  <c r="AB97" i="5" s="1"/>
  <c r="Y42" i="5"/>
  <c r="Q43" i="5"/>
  <c r="Z42" i="5" s="1"/>
  <c r="R43" i="5"/>
  <c r="T43" i="5"/>
  <c r="U180" i="5"/>
  <c r="AD179" i="5" s="1"/>
  <c r="AC179" i="5"/>
  <c r="AA41" i="5"/>
  <c r="S42" i="5"/>
  <c r="AB41" i="5" s="1"/>
  <c r="AA123" i="5"/>
  <c r="S124" i="5"/>
  <c r="AB123" i="5" s="1"/>
  <c r="Y208" i="5"/>
  <c r="Q209" i="5"/>
  <c r="T209" i="5"/>
  <c r="R209" i="5"/>
  <c r="S208" i="4"/>
  <c r="AB207" i="4" s="1"/>
  <c r="AA207" i="4"/>
  <c r="AA235" i="4"/>
  <c r="S236" i="4"/>
  <c r="AB235" i="4" s="1"/>
  <c r="U153" i="4"/>
  <c r="AD152" i="4" s="1"/>
  <c r="AC152" i="4"/>
  <c r="U236" i="4"/>
  <c r="AD235" i="4" s="1"/>
  <c r="AC235" i="4"/>
  <c r="AA123" i="4"/>
  <c r="S124" i="4"/>
  <c r="AB123" i="4" s="1"/>
  <c r="Y41" i="4"/>
  <c r="Q42" i="4"/>
  <c r="T42" i="4"/>
  <c r="R42" i="4"/>
  <c r="AC207" i="4"/>
  <c r="U208" i="4"/>
  <c r="AD207" i="4" s="1"/>
  <c r="AC123" i="4"/>
  <c r="U124" i="4"/>
  <c r="AD123" i="4" s="1"/>
  <c r="AC40" i="4"/>
  <c r="U41" i="4"/>
  <c r="AD40" i="4" s="1"/>
  <c r="Q138" i="4"/>
  <c r="R138" i="4"/>
  <c r="S138" i="4" s="1"/>
  <c r="T138" i="4"/>
  <c r="U138" i="4" s="1"/>
  <c r="Z235" i="4"/>
  <c r="Q125" i="4"/>
  <c r="Y124" i="4"/>
  <c r="T125" i="4"/>
  <c r="R125" i="4"/>
  <c r="S41" i="4"/>
  <c r="AB40" i="4" s="1"/>
  <c r="AA40" i="4"/>
  <c r="S178" i="4"/>
  <c r="AB177" i="4" s="1"/>
  <c r="AA177" i="4"/>
  <c r="AC177" i="4"/>
  <c r="U178" i="4"/>
  <c r="AD177" i="4" s="1"/>
  <c r="U96" i="4"/>
  <c r="AD95" i="4" s="1"/>
  <c r="AC95" i="4"/>
  <c r="Q179" i="4"/>
  <c r="Z178" i="4" s="1"/>
  <c r="Y178" i="4"/>
  <c r="T179" i="4"/>
  <c r="P180" i="4"/>
  <c r="R179" i="4"/>
  <c r="Y96" i="4"/>
  <c r="Q97" i="4"/>
  <c r="Z96" i="4" s="1"/>
  <c r="R97" i="4"/>
  <c r="T97" i="4"/>
  <c r="U69" i="4"/>
  <c r="AD68" i="4" s="1"/>
  <c r="AC68" i="4"/>
  <c r="Y13" i="4"/>
  <c r="Q14" i="4"/>
  <c r="T14" i="4"/>
  <c r="R14" i="4"/>
  <c r="AA11" i="4"/>
  <c r="Q26" i="4"/>
  <c r="T26" i="4"/>
  <c r="U26" i="4" s="1"/>
  <c r="P27" i="4"/>
  <c r="R26" i="4"/>
  <c r="S26" i="4" s="1"/>
  <c r="AA95" i="4"/>
  <c r="S96" i="4"/>
  <c r="AB95" i="4" s="1"/>
  <c r="Q70" i="4"/>
  <c r="Z69" i="4" s="1"/>
  <c r="Y69" i="4"/>
  <c r="T70" i="4"/>
  <c r="R70" i="4"/>
  <c r="S13" i="4"/>
  <c r="AB11" i="4"/>
  <c r="AA68" i="4"/>
  <c r="S69" i="4"/>
  <c r="AB68" i="4" s="1"/>
  <c r="U13" i="4"/>
  <c r="AD12" i="4" s="1"/>
  <c r="AC12" i="4"/>
  <c r="Q83" i="4"/>
  <c r="T83" i="4"/>
  <c r="U83" i="4" s="1"/>
  <c r="R83" i="4"/>
  <c r="S83" i="4" s="1"/>
  <c r="Z68" i="4"/>
  <c r="AC11" i="4"/>
  <c r="Y12" i="4"/>
  <c r="Q193" i="4"/>
  <c r="T193" i="4"/>
  <c r="U193" i="4" s="1"/>
  <c r="R193" i="4"/>
  <c r="S193" i="4" s="1"/>
  <c r="S153" i="4"/>
  <c r="AB152" i="4" s="1"/>
  <c r="AA152" i="4"/>
  <c r="AD11" i="4"/>
  <c r="Z12" i="4"/>
  <c r="Q55" i="4"/>
  <c r="T55" i="4"/>
  <c r="U55" i="4" s="1"/>
  <c r="R55" i="4"/>
  <c r="S55" i="4" s="1"/>
  <c r="Q14" i="3"/>
  <c r="Z13" i="3" s="1"/>
  <c r="Y13" i="3"/>
  <c r="T14" i="3"/>
  <c r="P15" i="3"/>
  <c r="R14" i="3"/>
  <c r="Q111" i="3"/>
  <c r="Z97" i="3" s="1"/>
  <c r="T111" i="3"/>
  <c r="R111" i="3"/>
  <c r="Y97" i="3"/>
  <c r="U110" i="3"/>
  <c r="AD96" i="3" s="1"/>
  <c r="AC96" i="3"/>
  <c r="U181" i="3"/>
  <c r="S110" i="3"/>
  <c r="AB96" i="3" s="1"/>
  <c r="AA96" i="3"/>
  <c r="S181" i="3"/>
  <c r="U153" i="3"/>
  <c r="AD152" i="3" s="1"/>
  <c r="AC152" i="3"/>
  <c r="Y153" i="3"/>
  <c r="Q154" i="3"/>
  <c r="Z153" i="3" s="1"/>
  <c r="T154" i="3"/>
  <c r="R154" i="3"/>
  <c r="AA152" i="3"/>
  <c r="S153" i="3"/>
  <c r="AB152" i="3" s="1"/>
  <c r="T84" i="3"/>
  <c r="U84" i="3" s="1"/>
  <c r="Q84" i="3"/>
  <c r="R84" i="3"/>
  <c r="S84" i="3" s="1"/>
  <c r="Q249" i="3"/>
  <c r="Z235" i="3" s="1"/>
  <c r="T249" i="3"/>
  <c r="R249" i="3"/>
  <c r="P250" i="3"/>
  <c r="Y235" i="3"/>
  <c r="Q70" i="3"/>
  <c r="Z69" i="3" s="1"/>
  <c r="Y69" i="3"/>
  <c r="T70" i="3"/>
  <c r="R70" i="3"/>
  <c r="P71" i="3"/>
  <c r="S248" i="3"/>
  <c r="AB234" i="3" s="1"/>
  <c r="AA234" i="3"/>
  <c r="U69" i="3"/>
  <c r="AD68" i="3" s="1"/>
  <c r="AC68" i="3"/>
  <c r="U248" i="3"/>
  <c r="AD234" i="3" s="1"/>
  <c r="AC234" i="3"/>
  <c r="AC125" i="3"/>
  <c r="U126" i="3"/>
  <c r="AD125" i="3" s="1"/>
  <c r="U54" i="3"/>
  <c r="AD40" i="3" s="1"/>
  <c r="AC40" i="3"/>
  <c r="S221" i="3"/>
  <c r="AB207" i="3" s="1"/>
  <c r="AA207" i="3"/>
  <c r="S126" i="3"/>
  <c r="AB125" i="3" s="1"/>
  <c r="AA125" i="3"/>
  <c r="Q55" i="3"/>
  <c r="Z41" i="3" s="1"/>
  <c r="P56" i="3"/>
  <c r="T55" i="3"/>
  <c r="R55" i="3"/>
  <c r="Y41" i="3"/>
  <c r="U221" i="3"/>
  <c r="AD207" i="3" s="1"/>
  <c r="AC207" i="3"/>
  <c r="S69" i="3"/>
  <c r="AB68" i="3" s="1"/>
  <c r="AA68" i="3"/>
  <c r="U13" i="3"/>
  <c r="AD12" i="3" s="1"/>
  <c r="AC12" i="3"/>
  <c r="S54" i="3"/>
  <c r="AB40" i="3" s="1"/>
  <c r="AA40" i="3"/>
  <c r="Q222" i="3"/>
  <c r="Z208" i="3" s="1"/>
  <c r="T222" i="3"/>
  <c r="R222" i="3"/>
  <c r="Y208" i="3"/>
  <c r="AA12" i="3"/>
  <c r="S13" i="3"/>
  <c r="AB12" i="3" s="1"/>
  <c r="Q194" i="3"/>
  <c r="Z180" i="3" s="1"/>
  <c r="T194" i="3"/>
  <c r="U194" i="3" s="1"/>
  <c r="R194" i="3"/>
  <c r="S194" i="3" s="1"/>
  <c r="S41" i="2"/>
  <c r="AB40" i="2" s="1"/>
  <c r="AA40" i="2"/>
  <c r="Y124" i="2"/>
  <c r="Q125" i="2"/>
  <c r="T125" i="2"/>
  <c r="R125" i="2"/>
  <c r="U41" i="2"/>
  <c r="AD40" i="2" s="1"/>
  <c r="AC40" i="2"/>
  <c r="U247" i="2"/>
  <c r="AD233" i="2" s="1"/>
  <c r="AC233" i="2"/>
  <c r="S14" i="2"/>
  <c r="Q42" i="2"/>
  <c r="Z41" i="2" s="1"/>
  <c r="Y41" i="2"/>
  <c r="R42" i="2"/>
  <c r="T42" i="2"/>
  <c r="S124" i="2"/>
  <c r="AB123" i="2" s="1"/>
  <c r="AA123" i="2"/>
  <c r="S236" i="2"/>
  <c r="U14" i="2"/>
  <c r="Q26" i="2"/>
  <c r="Z12" i="2" s="1"/>
  <c r="R26" i="2"/>
  <c r="T26" i="2"/>
  <c r="P27" i="2"/>
  <c r="Y12" i="2"/>
  <c r="U124" i="2"/>
  <c r="AD123" i="2" s="1"/>
  <c r="AC123" i="2"/>
  <c r="AA67" i="2"/>
  <c r="S68" i="2"/>
  <c r="AB67" i="2" s="1"/>
  <c r="U236" i="2"/>
  <c r="AD94" i="2"/>
  <c r="U25" i="2"/>
  <c r="AD11" i="2" s="1"/>
  <c r="AC11" i="2"/>
  <c r="Q69" i="2"/>
  <c r="Z68" i="2" s="1"/>
  <c r="Y68" i="2"/>
  <c r="R69" i="2"/>
  <c r="P70" i="2"/>
  <c r="T69" i="2"/>
  <c r="AC94" i="2"/>
  <c r="S25" i="2"/>
  <c r="AB11" i="2" s="1"/>
  <c r="AA11" i="2"/>
  <c r="U68" i="2"/>
  <c r="AD67" i="2" s="1"/>
  <c r="AC67" i="2"/>
  <c r="T83" i="2"/>
  <c r="U83" i="2" s="1"/>
  <c r="Q83" i="2"/>
  <c r="R83" i="2"/>
  <c r="S83" i="2" s="1"/>
  <c r="Q97" i="2"/>
  <c r="Y96" i="2"/>
  <c r="T97" i="2"/>
  <c r="R97" i="2"/>
  <c r="S153" i="2"/>
  <c r="AB152" i="2" s="1"/>
  <c r="S96" i="2"/>
  <c r="Q138" i="2"/>
  <c r="T138" i="2"/>
  <c r="U138" i="2" s="1"/>
  <c r="R138" i="2"/>
  <c r="S138" i="2" s="1"/>
  <c r="U153" i="2"/>
  <c r="Q221" i="2"/>
  <c r="Z207" i="2" s="1"/>
  <c r="T221" i="2"/>
  <c r="R221" i="2"/>
  <c r="Y207" i="2"/>
  <c r="U96" i="2"/>
  <c r="AD151" i="2"/>
  <c r="Q166" i="2"/>
  <c r="Z152" i="2" s="1"/>
  <c r="R166" i="2"/>
  <c r="S166" i="2" s="1"/>
  <c r="T166" i="2"/>
  <c r="U166" i="2" s="1"/>
  <c r="U220" i="2"/>
  <c r="AD206" i="2" s="1"/>
  <c r="AC206" i="2"/>
  <c r="Q248" i="2"/>
  <c r="Z234" i="2" s="1"/>
  <c r="R248" i="2"/>
  <c r="T248" i="2"/>
  <c r="P249" i="2"/>
  <c r="Y234" i="2"/>
  <c r="S247" i="2"/>
  <c r="AB233" i="2" s="1"/>
  <c r="AA233" i="2"/>
  <c r="Q192" i="2"/>
  <c r="Z178" i="2" s="1"/>
  <c r="P193" i="2"/>
  <c r="R192" i="2"/>
  <c r="T192" i="2"/>
  <c r="Y178" i="2"/>
  <c r="Y152" i="2"/>
  <c r="AC151" i="2"/>
  <c r="S220" i="2"/>
  <c r="AB206" i="2" s="1"/>
  <c r="AA206" i="2"/>
  <c r="Q109" i="2"/>
  <c r="P110" i="2"/>
  <c r="T109" i="2"/>
  <c r="U109" i="2" s="1"/>
  <c r="R109" i="2"/>
  <c r="S109" i="2" s="1"/>
  <c r="Z95" i="2"/>
  <c r="S191" i="2"/>
  <c r="AB177" i="2" s="1"/>
  <c r="AA177" i="2"/>
  <c r="U191" i="2"/>
  <c r="AD177" i="2" s="1"/>
  <c r="AC177" i="2"/>
  <c r="Z177" i="1"/>
  <c r="AD92" i="1"/>
  <c r="AC92" i="1"/>
  <c r="Q191" i="1"/>
  <c r="R191" i="1"/>
  <c r="S191" i="1" s="1"/>
  <c r="T191" i="1"/>
  <c r="U191" i="1" s="1"/>
  <c r="P192" i="1"/>
  <c r="AA205" i="1"/>
  <c r="AB205" i="1"/>
  <c r="AC36" i="1"/>
  <c r="AD36" i="1"/>
  <c r="AA36" i="1"/>
  <c r="AB36" i="1"/>
  <c r="Q179" i="1"/>
  <c r="P180" i="1"/>
  <c r="R179" i="1"/>
  <c r="T179" i="1"/>
  <c r="Q137" i="1"/>
  <c r="P138" i="1"/>
  <c r="T137" i="1"/>
  <c r="U137" i="1" s="1"/>
  <c r="R137" i="1"/>
  <c r="S137" i="1" s="1"/>
  <c r="AA177" i="1"/>
  <c r="S178" i="1"/>
  <c r="AB177" i="1" s="1"/>
  <c r="S23" i="1"/>
  <c r="AB9" i="1" s="1"/>
  <c r="AA9" i="1"/>
  <c r="U94" i="1"/>
  <c r="U65" i="1"/>
  <c r="AD64" i="1" s="1"/>
  <c r="AC64" i="1"/>
  <c r="AA92" i="1"/>
  <c r="U23" i="1"/>
  <c r="AD9" i="1" s="1"/>
  <c r="AC9" i="1"/>
  <c r="P108" i="1"/>
  <c r="Q107" i="1"/>
  <c r="Z93" i="1" s="1"/>
  <c r="T107" i="1"/>
  <c r="U107" i="1" s="1"/>
  <c r="R107" i="1"/>
  <c r="S107" i="1" s="1"/>
  <c r="Q51" i="1"/>
  <c r="Z37" i="1" s="1"/>
  <c r="P52" i="1"/>
  <c r="Y38" i="1" s="1"/>
  <c r="T51" i="1"/>
  <c r="U51" i="1" s="1"/>
  <c r="R51" i="1"/>
  <c r="S51" i="1" s="1"/>
  <c r="Q79" i="1"/>
  <c r="T79" i="1"/>
  <c r="U79" i="1" s="1"/>
  <c r="P80" i="1"/>
  <c r="R79" i="1"/>
  <c r="S79" i="1" s="1"/>
  <c r="U178" i="1"/>
  <c r="AD177" i="1" s="1"/>
  <c r="AC177" i="1"/>
  <c r="AA64" i="1"/>
  <c r="S65" i="1"/>
  <c r="AB64" i="1" s="1"/>
  <c r="AB92" i="1"/>
  <c r="Q24" i="1"/>
  <c r="Z10" i="1" s="1"/>
  <c r="T24" i="1"/>
  <c r="R24" i="1"/>
  <c r="P25" i="1"/>
  <c r="Y10" i="1"/>
  <c r="Q13" i="1"/>
  <c r="R13" i="1"/>
  <c r="T13" i="1"/>
  <c r="P14" i="1"/>
  <c r="Y65" i="1"/>
  <c r="R66" i="1"/>
  <c r="Q66" i="1"/>
  <c r="P67" i="1"/>
  <c r="T66" i="1"/>
  <c r="S12" i="1"/>
  <c r="Q164" i="1"/>
  <c r="P165" i="1"/>
  <c r="T164" i="1"/>
  <c r="U164" i="1" s="1"/>
  <c r="R164" i="1"/>
  <c r="S164" i="1" s="1"/>
  <c r="U38" i="1"/>
  <c r="Z64" i="1"/>
  <c r="U12" i="1"/>
  <c r="Q39" i="1"/>
  <c r="T39" i="1"/>
  <c r="P40" i="1"/>
  <c r="R39" i="1"/>
  <c r="Q122" i="1"/>
  <c r="Z121" i="1" s="1"/>
  <c r="Y121" i="1"/>
  <c r="T122" i="1"/>
  <c r="P123" i="1"/>
  <c r="R122" i="1"/>
  <c r="Q220" i="1"/>
  <c r="Z206" i="1" s="1"/>
  <c r="R220" i="1"/>
  <c r="S220" i="1" s="1"/>
  <c r="P221" i="1"/>
  <c r="T220" i="1"/>
  <c r="U220" i="1" s="1"/>
  <c r="AA206" i="1"/>
  <c r="S207" i="1"/>
  <c r="AB206" i="1" s="1"/>
  <c r="Y37" i="1"/>
  <c r="U121" i="1"/>
  <c r="AD120" i="1" s="1"/>
  <c r="AC120" i="1"/>
  <c r="U150" i="1"/>
  <c r="AD149" i="1" s="1"/>
  <c r="AC149" i="1"/>
  <c r="Q234" i="1"/>
  <c r="Z233" i="1" s="1"/>
  <c r="Y233" i="1"/>
  <c r="P235" i="1"/>
  <c r="T234" i="1"/>
  <c r="R234" i="1"/>
  <c r="Q208" i="1"/>
  <c r="P209" i="1"/>
  <c r="T208" i="1"/>
  <c r="R208" i="1"/>
  <c r="AD205" i="1"/>
  <c r="S38" i="1"/>
  <c r="AA149" i="1"/>
  <c r="S150" i="1"/>
  <c r="AB149" i="1" s="1"/>
  <c r="AA232" i="1"/>
  <c r="S233" i="1"/>
  <c r="AB232" i="1" s="1"/>
  <c r="U207" i="1"/>
  <c r="AC205" i="1"/>
  <c r="AA120" i="1"/>
  <c r="S121" i="1"/>
  <c r="AB120" i="1" s="1"/>
  <c r="Q151" i="1"/>
  <c r="Y150" i="1"/>
  <c r="P152" i="1"/>
  <c r="R151" i="1"/>
  <c r="T151" i="1"/>
  <c r="U233" i="1"/>
  <c r="AD232" i="1" s="1"/>
  <c r="AC232" i="1"/>
  <c r="Q250" i="1"/>
  <c r="R250" i="1"/>
  <c r="S250" i="1" s="1"/>
  <c r="T250" i="1"/>
  <c r="U250" i="1" s="1"/>
  <c r="P251" i="1"/>
  <c r="S94" i="1"/>
  <c r="Q95" i="1"/>
  <c r="Y94" i="1"/>
  <c r="T95" i="1"/>
  <c r="P96" i="1"/>
  <c r="R95" i="1"/>
  <c r="U236" i="9" l="1"/>
  <c r="AD235" i="9" s="1"/>
  <c r="AC235" i="9"/>
  <c r="AA41" i="9"/>
  <c r="S42" i="9"/>
  <c r="AB41" i="9" s="1"/>
  <c r="T194" i="9"/>
  <c r="U194" i="9" s="1"/>
  <c r="Q194" i="9"/>
  <c r="R194" i="9"/>
  <c r="S194" i="9" s="1"/>
  <c r="Y42" i="9"/>
  <c r="Q43" i="9"/>
  <c r="Z42" i="9" s="1"/>
  <c r="T43" i="9"/>
  <c r="R43" i="9"/>
  <c r="Z41" i="9"/>
  <c r="Q56" i="9"/>
  <c r="R56" i="9"/>
  <c r="S56" i="9" s="1"/>
  <c r="T56" i="9"/>
  <c r="U56" i="9" s="1"/>
  <c r="Q167" i="9"/>
  <c r="Z153" i="9" s="1"/>
  <c r="T167" i="9"/>
  <c r="U167" i="9" s="1"/>
  <c r="R167" i="9"/>
  <c r="S167" i="9" s="1"/>
  <c r="AA180" i="9"/>
  <c r="S181" i="9"/>
  <c r="AB180" i="9" s="1"/>
  <c r="AC180" i="9"/>
  <c r="U181" i="9"/>
  <c r="AD180" i="9" s="1"/>
  <c r="Z180" i="9"/>
  <c r="AD179" i="9"/>
  <c r="S111" i="9"/>
  <c r="AB97" i="9" s="1"/>
  <c r="AA97" i="9"/>
  <c r="Y180" i="9"/>
  <c r="Y14" i="9"/>
  <c r="Q15" i="9"/>
  <c r="Z14" i="9" s="1"/>
  <c r="T15" i="9"/>
  <c r="R15" i="9"/>
  <c r="AC179" i="9"/>
  <c r="U111" i="9"/>
  <c r="AD97" i="9" s="1"/>
  <c r="AC97" i="9"/>
  <c r="AB152" i="9"/>
  <c r="U14" i="9"/>
  <c r="AD13" i="9" s="1"/>
  <c r="AC13" i="9"/>
  <c r="AC125" i="9"/>
  <c r="U126" i="9"/>
  <c r="AD125" i="9" s="1"/>
  <c r="U154" i="9"/>
  <c r="AC153" i="9"/>
  <c r="AA152" i="9"/>
  <c r="Q237" i="9"/>
  <c r="Z236" i="9" s="1"/>
  <c r="Y236" i="9"/>
  <c r="T237" i="9"/>
  <c r="R237" i="9"/>
  <c r="AA13" i="9"/>
  <c r="S14" i="9"/>
  <c r="AB13" i="9" s="1"/>
  <c r="AA125" i="9"/>
  <c r="S126" i="9"/>
  <c r="AB125" i="9" s="1"/>
  <c r="S154" i="9"/>
  <c r="S236" i="9"/>
  <c r="AB235" i="9" s="1"/>
  <c r="AA235" i="9"/>
  <c r="AA70" i="9"/>
  <c r="U42" i="9"/>
  <c r="AD41" i="9" s="1"/>
  <c r="AC41" i="9"/>
  <c r="Q56" i="8"/>
  <c r="R56" i="8"/>
  <c r="S56" i="8" s="1"/>
  <c r="T56" i="8"/>
  <c r="U56" i="8" s="1"/>
  <c r="S236" i="8"/>
  <c r="AB235" i="8" s="1"/>
  <c r="AA235" i="8"/>
  <c r="Q111" i="8"/>
  <c r="R111" i="8"/>
  <c r="S111" i="8" s="1"/>
  <c r="T111" i="8"/>
  <c r="U111" i="8" s="1"/>
  <c r="AC42" i="8"/>
  <c r="U43" i="8"/>
  <c r="AD42" i="8" s="1"/>
  <c r="U236" i="8"/>
  <c r="AD235" i="8" s="1"/>
  <c r="AC235" i="8"/>
  <c r="S43" i="8"/>
  <c r="AA42" i="8"/>
  <c r="S27" i="8"/>
  <c r="AB13" i="8" s="1"/>
  <c r="AA13" i="8"/>
  <c r="Y42" i="8"/>
  <c r="AB41" i="8"/>
  <c r="Q237" i="8"/>
  <c r="Z236" i="8" s="1"/>
  <c r="Y236" i="8"/>
  <c r="T237" i="8"/>
  <c r="R237" i="8"/>
  <c r="Z42" i="8"/>
  <c r="AC41" i="8"/>
  <c r="S125" i="8"/>
  <c r="AB124" i="8" s="1"/>
  <c r="AA124" i="8"/>
  <c r="AD41" i="8"/>
  <c r="AA96" i="8"/>
  <c r="S97" i="8"/>
  <c r="AB96" i="8" s="1"/>
  <c r="S222" i="8"/>
  <c r="AB208" i="8" s="1"/>
  <c r="AA208" i="8"/>
  <c r="Q98" i="8"/>
  <c r="Z97" i="8" s="1"/>
  <c r="R98" i="8"/>
  <c r="T98" i="8"/>
  <c r="Y97" i="8"/>
  <c r="U222" i="8"/>
  <c r="AD208" i="8" s="1"/>
  <c r="AC208" i="8"/>
  <c r="Y125" i="8"/>
  <c r="R126" i="8"/>
  <c r="Q126" i="8"/>
  <c r="Z125" i="8" s="1"/>
  <c r="T126" i="8"/>
  <c r="U97" i="8"/>
  <c r="AD96" i="8" s="1"/>
  <c r="AC96" i="8"/>
  <c r="U166" i="8"/>
  <c r="AD152" i="8" s="1"/>
  <c r="AC152" i="8"/>
  <c r="AC124" i="8"/>
  <c r="U125" i="8"/>
  <c r="AD124" i="8" s="1"/>
  <c r="S166" i="8"/>
  <c r="AB152" i="8" s="1"/>
  <c r="AA152" i="8"/>
  <c r="Z96" i="8"/>
  <c r="U27" i="8"/>
  <c r="AD13" i="8" s="1"/>
  <c r="AC13" i="8"/>
  <c r="Q167" i="8"/>
  <c r="Z153" i="8" s="1"/>
  <c r="T167" i="8"/>
  <c r="R167" i="8"/>
  <c r="Y153" i="8"/>
  <c r="Q28" i="8"/>
  <c r="Z14" i="8" s="1"/>
  <c r="T28" i="8"/>
  <c r="R28" i="8"/>
  <c r="Y14" i="8"/>
  <c r="Q249" i="7"/>
  <c r="T249" i="7"/>
  <c r="U249" i="7" s="1"/>
  <c r="R249" i="7"/>
  <c r="S249" i="7" s="1"/>
  <c r="S235" i="7"/>
  <c r="AB234" i="7" s="1"/>
  <c r="AA234" i="7"/>
  <c r="AA68" i="7"/>
  <c r="S69" i="7"/>
  <c r="AB68" i="7" s="1"/>
  <c r="U208" i="7"/>
  <c r="AD207" i="7" s="1"/>
  <c r="AC207" i="7"/>
  <c r="Q180" i="7"/>
  <c r="Y179" i="7"/>
  <c r="T180" i="7"/>
  <c r="R180" i="7"/>
  <c r="AC124" i="7"/>
  <c r="U125" i="7"/>
  <c r="AD124" i="7" s="1"/>
  <c r="U179" i="7"/>
  <c r="AD178" i="7" s="1"/>
  <c r="AC178" i="7"/>
  <c r="AA178" i="7"/>
  <c r="S179" i="7"/>
  <c r="AB178" i="7" s="1"/>
  <c r="AC96" i="7"/>
  <c r="U97" i="7"/>
  <c r="AD96" i="7" s="1"/>
  <c r="Q193" i="7"/>
  <c r="R193" i="7"/>
  <c r="S193" i="7" s="1"/>
  <c r="T193" i="7"/>
  <c r="U193" i="7" s="1"/>
  <c r="S97" i="7"/>
  <c r="AB96" i="7" s="1"/>
  <c r="AA96" i="7"/>
  <c r="S42" i="7"/>
  <c r="AB41" i="7" s="1"/>
  <c r="AA41" i="7"/>
  <c r="Z96" i="7"/>
  <c r="AC41" i="7"/>
  <c r="U42" i="7"/>
  <c r="AD41" i="7" s="1"/>
  <c r="AA151" i="7"/>
  <c r="S152" i="7"/>
  <c r="AB151" i="7" s="1"/>
  <c r="Q153" i="7"/>
  <c r="Z152" i="7" s="1"/>
  <c r="T153" i="7"/>
  <c r="Y152" i="7"/>
  <c r="R153" i="7"/>
  <c r="S26" i="7"/>
  <c r="AB12" i="7" s="1"/>
  <c r="AA12" i="7"/>
  <c r="U152" i="7"/>
  <c r="AD151" i="7" s="1"/>
  <c r="AC151" i="7"/>
  <c r="Q236" i="7"/>
  <c r="Z235" i="7" s="1"/>
  <c r="Y235" i="7"/>
  <c r="R236" i="7"/>
  <c r="T236" i="7"/>
  <c r="U26" i="7"/>
  <c r="AD12" i="7" s="1"/>
  <c r="AC12" i="7"/>
  <c r="U235" i="7"/>
  <c r="AD234" i="7" s="1"/>
  <c r="AC234" i="7"/>
  <c r="Q27" i="7"/>
  <c r="Z13" i="7" s="1"/>
  <c r="R27" i="7"/>
  <c r="T27" i="7"/>
  <c r="Y13" i="7"/>
  <c r="U69" i="7"/>
  <c r="AD68" i="7" s="1"/>
  <c r="AC68" i="7"/>
  <c r="Z234" i="7"/>
  <c r="S125" i="7"/>
  <c r="AB124" i="7" s="1"/>
  <c r="AA124" i="7"/>
  <c r="Q70" i="7"/>
  <c r="Z69" i="7" s="1"/>
  <c r="Y69" i="7"/>
  <c r="R70" i="7"/>
  <c r="T70" i="7"/>
  <c r="S208" i="7"/>
  <c r="AB207" i="7" s="1"/>
  <c r="AA207" i="7"/>
  <c r="AC12" i="6"/>
  <c r="AA178" i="6"/>
  <c r="S179" i="6"/>
  <c r="AB178" i="6" s="1"/>
  <c r="AA41" i="6"/>
  <c r="S42" i="6"/>
  <c r="AB41" i="6" s="1"/>
  <c r="AD12" i="6"/>
  <c r="AC178" i="6"/>
  <c r="U179" i="6"/>
  <c r="AD178" i="6" s="1"/>
  <c r="U14" i="6"/>
  <c r="AD13" i="6" s="1"/>
  <c r="AC13" i="6"/>
  <c r="AA13" i="6"/>
  <c r="S14" i="6"/>
  <c r="AB13" i="6" s="1"/>
  <c r="Q27" i="6"/>
  <c r="T27" i="6"/>
  <c r="U27" i="6" s="1"/>
  <c r="R27" i="6"/>
  <c r="S27" i="6" s="1"/>
  <c r="Q180" i="6"/>
  <c r="Z179" i="6" s="1"/>
  <c r="Y179" i="6"/>
  <c r="T180" i="6"/>
  <c r="R180" i="6"/>
  <c r="S236" i="6"/>
  <c r="AB235" i="6" s="1"/>
  <c r="AA235" i="6"/>
  <c r="Y13" i="6"/>
  <c r="U110" i="6"/>
  <c r="AD96" i="6" s="1"/>
  <c r="AC96" i="6"/>
  <c r="R138" i="6"/>
  <c r="S138" i="6" s="1"/>
  <c r="Q138" i="6"/>
  <c r="T138" i="6"/>
  <c r="U138" i="6" s="1"/>
  <c r="U236" i="6"/>
  <c r="AD235" i="6" s="1"/>
  <c r="AC235" i="6"/>
  <c r="Z13" i="6"/>
  <c r="S110" i="6"/>
  <c r="AB96" i="6" s="1"/>
  <c r="AA96" i="6"/>
  <c r="AB12" i="6"/>
  <c r="AA123" i="6"/>
  <c r="S125" i="6"/>
  <c r="AB124" i="6" s="1"/>
  <c r="AA124" i="6"/>
  <c r="AC68" i="6"/>
  <c r="U69" i="6"/>
  <c r="AD68" i="6" s="1"/>
  <c r="U125" i="6"/>
  <c r="AD124" i="6" s="1"/>
  <c r="U42" i="6"/>
  <c r="AD41" i="6" s="1"/>
  <c r="AC41" i="6"/>
  <c r="AA68" i="6"/>
  <c r="S69" i="6"/>
  <c r="AB68" i="6" s="1"/>
  <c r="Z41" i="6"/>
  <c r="Q70" i="6"/>
  <c r="Z69" i="6" s="1"/>
  <c r="Y69" i="6"/>
  <c r="T70" i="6"/>
  <c r="R70" i="6"/>
  <c r="AD123" i="6"/>
  <c r="Z124" i="6"/>
  <c r="Z208" i="5"/>
  <c r="U181" i="5"/>
  <c r="AD180" i="5" s="1"/>
  <c r="AC180" i="5"/>
  <c r="Q28" i="5"/>
  <c r="T28" i="5"/>
  <c r="U28" i="5" s="1"/>
  <c r="R28" i="5"/>
  <c r="S28" i="5" s="1"/>
  <c r="S83" i="5"/>
  <c r="AB69" i="5" s="1"/>
  <c r="AA69" i="5"/>
  <c r="U209" i="5"/>
  <c r="AD208" i="5" s="1"/>
  <c r="AC208" i="5"/>
  <c r="U83" i="5"/>
  <c r="AD69" i="5" s="1"/>
  <c r="AC69" i="5"/>
  <c r="Q84" i="5"/>
  <c r="Z70" i="5" s="1"/>
  <c r="R84" i="5"/>
  <c r="T84" i="5"/>
  <c r="Y70" i="5"/>
  <c r="U14" i="5"/>
  <c r="AD13" i="5" s="1"/>
  <c r="AC13" i="5"/>
  <c r="Q15" i="5"/>
  <c r="Z14" i="5" s="1"/>
  <c r="Y14" i="5"/>
  <c r="T15" i="5"/>
  <c r="R15" i="5"/>
  <c r="Y125" i="5"/>
  <c r="Q126" i="5"/>
  <c r="Z125" i="5" s="1"/>
  <c r="R126" i="5"/>
  <c r="T126" i="5"/>
  <c r="S209" i="5"/>
  <c r="AB208" i="5" s="1"/>
  <c r="AA208" i="5"/>
  <c r="S154" i="5"/>
  <c r="AB153" i="5" s="1"/>
  <c r="AA153" i="5"/>
  <c r="AA13" i="5"/>
  <c r="S14" i="5"/>
  <c r="AB13" i="5" s="1"/>
  <c r="U125" i="5"/>
  <c r="AD124" i="5" s="1"/>
  <c r="AC124" i="5"/>
  <c r="U154" i="5"/>
  <c r="AD153" i="5" s="1"/>
  <c r="AC153" i="5"/>
  <c r="Z13" i="5"/>
  <c r="S125" i="5"/>
  <c r="AB124" i="5" s="1"/>
  <c r="AA124" i="5"/>
  <c r="AA180" i="5"/>
  <c r="S181" i="5"/>
  <c r="AB180" i="5" s="1"/>
  <c r="S236" i="5"/>
  <c r="AB235" i="5" s="1"/>
  <c r="AA235" i="5"/>
  <c r="AC42" i="5"/>
  <c r="U43" i="5"/>
  <c r="AD42" i="5" s="1"/>
  <c r="Q237" i="5"/>
  <c r="Z236" i="5" s="1"/>
  <c r="Y236" i="5"/>
  <c r="R237" i="5"/>
  <c r="T237" i="5"/>
  <c r="AA42" i="5"/>
  <c r="S43" i="5"/>
  <c r="AB42" i="5" s="1"/>
  <c r="U236" i="5"/>
  <c r="AD235" i="5" s="1"/>
  <c r="AC235" i="5"/>
  <c r="Z41" i="4"/>
  <c r="U97" i="4"/>
  <c r="AD96" i="4" s="1"/>
  <c r="AC96" i="4"/>
  <c r="AA96" i="4"/>
  <c r="S97" i="4"/>
  <c r="AB96" i="4" s="1"/>
  <c r="Q27" i="4"/>
  <c r="T27" i="4"/>
  <c r="U27" i="4" s="1"/>
  <c r="R27" i="4"/>
  <c r="S27" i="4" s="1"/>
  <c r="S179" i="4"/>
  <c r="AB178" i="4" s="1"/>
  <c r="AA178" i="4"/>
  <c r="AA12" i="4"/>
  <c r="Q180" i="4"/>
  <c r="Z179" i="4" s="1"/>
  <c r="Y179" i="4"/>
  <c r="R180" i="4"/>
  <c r="T180" i="4"/>
  <c r="S125" i="4"/>
  <c r="AB124" i="4" s="1"/>
  <c r="AA124" i="4"/>
  <c r="AB12" i="4"/>
  <c r="S14" i="4"/>
  <c r="AB13" i="4" s="1"/>
  <c r="AA13" i="4"/>
  <c r="AC178" i="4"/>
  <c r="U179" i="4"/>
  <c r="AD178" i="4" s="1"/>
  <c r="U125" i="4"/>
  <c r="AD124" i="4" s="1"/>
  <c r="AC124" i="4"/>
  <c r="AA69" i="4"/>
  <c r="S70" i="4"/>
  <c r="AB69" i="4" s="1"/>
  <c r="U14" i="4"/>
  <c r="S42" i="4"/>
  <c r="AB41" i="4" s="1"/>
  <c r="AA41" i="4"/>
  <c r="AC69" i="4"/>
  <c r="U70" i="4"/>
  <c r="AD69" i="4" s="1"/>
  <c r="Z13" i="4"/>
  <c r="Z124" i="4"/>
  <c r="U42" i="4"/>
  <c r="AD41" i="4" s="1"/>
  <c r="AC41" i="4"/>
  <c r="Q250" i="3"/>
  <c r="Z236" i="3" s="1"/>
  <c r="T250" i="3"/>
  <c r="R250" i="3"/>
  <c r="Y236" i="3"/>
  <c r="AA153" i="3"/>
  <c r="S154" i="3"/>
  <c r="AB153" i="3" s="1"/>
  <c r="Q56" i="3"/>
  <c r="Z42" i="3" s="1"/>
  <c r="T56" i="3"/>
  <c r="R56" i="3"/>
  <c r="Y42" i="3"/>
  <c r="S249" i="3"/>
  <c r="AB235" i="3" s="1"/>
  <c r="AA235" i="3"/>
  <c r="U154" i="3"/>
  <c r="AD153" i="3" s="1"/>
  <c r="AC153" i="3"/>
  <c r="U249" i="3"/>
  <c r="AD235" i="3" s="1"/>
  <c r="AC235" i="3"/>
  <c r="U55" i="3"/>
  <c r="AD41" i="3" s="1"/>
  <c r="AC41" i="3"/>
  <c r="S111" i="3"/>
  <c r="AB97" i="3" s="1"/>
  <c r="AA97" i="3"/>
  <c r="U111" i="3"/>
  <c r="AD97" i="3" s="1"/>
  <c r="AC97" i="3"/>
  <c r="Y70" i="3"/>
  <c r="Q71" i="3"/>
  <c r="Z70" i="3" s="1"/>
  <c r="T71" i="3"/>
  <c r="R71" i="3"/>
  <c r="AB180" i="3"/>
  <c r="AA69" i="3"/>
  <c r="S70" i="3"/>
  <c r="AB69" i="3" s="1"/>
  <c r="AA180" i="3"/>
  <c r="S14" i="3"/>
  <c r="AB13" i="3" s="1"/>
  <c r="AA13" i="3"/>
  <c r="S222" i="3"/>
  <c r="AB208" i="3" s="1"/>
  <c r="AA208" i="3"/>
  <c r="AC69" i="3"/>
  <c r="U70" i="3"/>
  <c r="AD69" i="3" s="1"/>
  <c r="Y14" i="3"/>
  <c r="Q15" i="3"/>
  <c r="Z14" i="3" s="1"/>
  <c r="T15" i="3"/>
  <c r="R15" i="3"/>
  <c r="U222" i="3"/>
  <c r="AD208" i="3" s="1"/>
  <c r="AC208" i="3"/>
  <c r="U14" i="3"/>
  <c r="AD13" i="3" s="1"/>
  <c r="AC13" i="3"/>
  <c r="AD180" i="3"/>
  <c r="S55" i="3"/>
  <c r="AB41" i="3" s="1"/>
  <c r="AA41" i="3"/>
  <c r="AC180" i="3"/>
  <c r="U221" i="2"/>
  <c r="AD207" i="2" s="1"/>
  <c r="AC207" i="2"/>
  <c r="S97" i="2"/>
  <c r="U192" i="2"/>
  <c r="AD178" i="2" s="1"/>
  <c r="AC178" i="2"/>
  <c r="U97" i="2"/>
  <c r="S192" i="2"/>
  <c r="AB178" i="2" s="1"/>
  <c r="AA178" i="2"/>
  <c r="AD152" i="2"/>
  <c r="Q193" i="2"/>
  <c r="Z179" i="2" s="1"/>
  <c r="T193" i="2"/>
  <c r="R193" i="2"/>
  <c r="Y179" i="2"/>
  <c r="AC152" i="2"/>
  <c r="AC68" i="2"/>
  <c r="U69" i="2"/>
  <c r="AD68" i="2" s="1"/>
  <c r="Q70" i="2"/>
  <c r="Z69" i="2" s="1"/>
  <c r="Y69" i="2"/>
  <c r="T70" i="2"/>
  <c r="R70" i="2"/>
  <c r="S69" i="2"/>
  <c r="AB68" i="2" s="1"/>
  <c r="AA68" i="2"/>
  <c r="S125" i="2"/>
  <c r="AB124" i="2" s="1"/>
  <c r="AA124" i="2"/>
  <c r="Q110" i="2"/>
  <c r="Z96" i="2" s="1"/>
  <c r="R110" i="2"/>
  <c r="S110" i="2" s="1"/>
  <c r="T110" i="2"/>
  <c r="U110" i="2" s="1"/>
  <c r="U125" i="2"/>
  <c r="AD124" i="2" s="1"/>
  <c r="AC124" i="2"/>
  <c r="AA95" i="2"/>
  <c r="Q27" i="2"/>
  <c r="Z13" i="2" s="1"/>
  <c r="R27" i="2"/>
  <c r="T27" i="2"/>
  <c r="Y13" i="2"/>
  <c r="AC41" i="2"/>
  <c r="U42" i="2"/>
  <c r="AD41" i="2" s="1"/>
  <c r="Z124" i="2"/>
  <c r="Q249" i="2"/>
  <c r="Z235" i="2" s="1"/>
  <c r="R249" i="2"/>
  <c r="T249" i="2"/>
  <c r="Y235" i="2"/>
  <c r="AD95" i="2"/>
  <c r="AB95" i="2"/>
  <c r="U26" i="2"/>
  <c r="AD12" i="2" s="1"/>
  <c r="AC12" i="2"/>
  <c r="S42" i="2"/>
  <c r="AB41" i="2" s="1"/>
  <c r="AA41" i="2"/>
  <c r="S221" i="2"/>
  <c r="AB207" i="2" s="1"/>
  <c r="AA207" i="2"/>
  <c r="U248" i="2"/>
  <c r="AD234" i="2" s="1"/>
  <c r="AC234" i="2"/>
  <c r="AC95" i="2"/>
  <c r="S26" i="2"/>
  <c r="AB12" i="2" s="1"/>
  <c r="AA12" i="2"/>
  <c r="S248" i="2"/>
  <c r="AB234" i="2" s="1"/>
  <c r="AA234" i="2"/>
  <c r="AA152" i="2"/>
  <c r="Q192" i="1"/>
  <c r="Z178" i="1" s="1"/>
  <c r="T192" i="1"/>
  <c r="U192" i="1" s="1"/>
  <c r="P193" i="1"/>
  <c r="R192" i="1"/>
  <c r="S192" i="1" s="1"/>
  <c r="Y178" i="1"/>
  <c r="AD37" i="1"/>
  <c r="AD206" i="1"/>
  <c r="AC37" i="1"/>
  <c r="Z65" i="1"/>
  <c r="AB93" i="1"/>
  <c r="Z150" i="1"/>
  <c r="AA93" i="1"/>
  <c r="S151" i="1"/>
  <c r="AB150" i="1" s="1"/>
  <c r="AA150" i="1"/>
  <c r="S234" i="1"/>
  <c r="AB233" i="1" s="1"/>
  <c r="AA233" i="1"/>
  <c r="U39" i="1"/>
  <c r="U13" i="1"/>
  <c r="U95" i="1"/>
  <c r="Q152" i="1"/>
  <c r="P153" i="1"/>
  <c r="Y151" i="1"/>
  <c r="R152" i="1"/>
  <c r="T152" i="1"/>
  <c r="U234" i="1"/>
  <c r="AD233" i="1" s="1"/>
  <c r="AC233" i="1"/>
  <c r="S13" i="1"/>
  <c r="Q108" i="1"/>
  <c r="Z94" i="1" s="1"/>
  <c r="P109" i="1"/>
  <c r="T108" i="1"/>
  <c r="U108" i="1" s="1"/>
  <c r="R108" i="1"/>
  <c r="S108" i="1" s="1"/>
  <c r="U151" i="1"/>
  <c r="AD150" i="1" s="1"/>
  <c r="AC150" i="1"/>
  <c r="Q40" i="1"/>
  <c r="P41" i="1"/>
  <c r="T40" i="1"/>
  <c r="R40" i="1"/>
  <c r="Q235" i="1"/>
  <c r="Z234" i="1" s="1"/>
  <c r="Y234" i="1"/>
  <c r="R235" i="1"/>
  <c r="P236" i="1"/>
  <c r="T235" i="1"/>
  <c r="Q221" i="1"/>
  <c r="Z207" i="1" s="1"/>
  <c r="R221" i="1"/>
  <c r="S221" i="1" s="1"/>
  <c r="T221" i="1"/>
  <c r="U221" i="1" s="1"/>
  <c r="P222" i="1"/>
  <c r="Q165" i="1"/>
  <c r="P166" i="1"/>
  <c r="T165" i="1"/>
  <c r="U165" i="1" s="1"/>
  <c r="R165" i="1"/>
  <c r="S165" i="1" s="1"/>
  <c r="Q80" i="1"/>
  <c r="T80" i="1"/>
  <c r="U80" i="1" s="1"/>
  <c r="R80" i="1"/>
  <c r="S80" i="1" s="1"/>
  <c r="P81" i="1"/>
  <c r="Q14" i="1"/>
  <c r="P15" i="1"/>
  <c r="T14" i="1"/>
  <c r="R14" i="1"/>
  <c r="AB37" i="1"/>
  <c r="Q138" i="1"/>
  <c r="T138" i="1"/>
  <c r="U138" i="1" s="1"/>
  <c r="R138" i="1"/>
  <c r="S138" i="1" s="1"/>
  <c r="P139" i="1"/>
  <c r="Q251" i="1"/>
  <c r="T251" i="1"/>
  <c r="U251" i="1" s="1"/>
  <c r="R251" i="1"/>
  <c r="S251" i="1" s="1"/>
  <c r="AA37" i="1"/>
  <c r="S122" i="1"/>
  <c r="AB121" i="1" s="1"/>
  <c r="AA121" i="1"/>
  <c r="Q25" i="1"/>
  <c r="Z11" i="1" s="1"/>
  <c r="P26" i="1"/>
  <c r="T25" i="1"/>
  <c r="R25" i="1"/>
  <c r="Y11" i="1"/>
  <c r="Y122" i="1"/>
  <c r="T123" i="1"/>
  <c r="Q123" i="1"/>
  <c r="Z122" i="1" s="1"/>
  <c r="R123" i="1"/>
  <c r="P124" i="1"/>
  <c r="U66" i="1"/>
  <c r="AD65" i="1" s="1"/>
  <c r="AC65" i="1"/>
  <c r="S24" i="1"/>
  <c r="AB10" i="1" s="1"/>
  <c r="AA10" i="1"/>
  <c r="U179" i="1"/>
  <c r="AD178" i="1" s="1"/>
  <c r="AC178" i="1"/>
  <c r="S208" i="1"/>
  <c r="U122" i="1"/>
  <c r="AD121" i="1" s="1"/>
  <c r="AC121" i="1"/>
  <c r="Y66" i="1"/>
  <c r="Q67" i="1"/>
  <c r="P68" i="1"/>
  <c r="T67" i="1"/>
  <c r="R67" i="1"/>
  <c r="U24" i="1"/>
  <c r="AD10" i="1" s="1"/>
  <c r="AC10" i="1"/>
  <c r="AD93" i="1"/>
  <c r="AA178" i="1"/>
  <c r="S179" i="1"/>
  <c r="AB178" i="1" s="1"/>
  <c r="U208" i="1"/>
  <c r="Q52" i="1"/>
  <c r="Z38" i="1" s="1"/>
  <c r="T52" i="1"/>
  <c r="U52" i="1" s="1"/>
  <c r="P53" i="1"/>
  <c r="Y39" i="1" s="1"/>
  <c r="R52" i="1"/>
  <c r="S52" i="1" s="1"/>
  <c r="AC93" i="1"/>
  <c r="R180" i="1"/>
  <c r="Y179" i="1"/>
  <c r="Q180" i="1"/>
  <c r="P181" i="1"/>
  <c r="T180" i="1"/>
  <c r="AA94" i="1"/>
  <c r="S95" i="1"/>
  <c r="AB94" i="1" s="1"/>
  <c r="AC206" i="1"/>
  <c r="Y208" i="1"/>
  <c r="R209" i="1"/>
  <c r="Q209" i="1"/>
  <c r="T209" i="1"/>
  <c r="P210" i="1"/>
  <c r="AA65" i="1"/>
  <c r="S66" i="1"/>
  <c r="AB65" i="1" s="1"/>
  <c r="Q96" i="1"/>
  <c r="T96" i="1"/>
  <c r="P97" i="1"/>
  <c r="R96" i="1"/>
  <c r="Y207" i="1"/>
  <c r="S39" i="1"/>
  <c r="AA42" i="9" l="1"/>
  <c r="S43" i="9"/>
  <c r="AB42" i="9" s="1"/>
  <c r="AA236" i="9"/>
  <c r="S237" i="9"/>
  <c r="AB236" i="9" s="1"/>
  <c r="U43" i="9"/>
  <c r="AD42" i="9" s="1"/>
  <c r="AC42" i="9"/>
  <c r="U237" i="9"/>
  <c r="AD236" i="9" s="1"/>
  <c r="AC236" i="9"/>
  <c r="AA14" i="9"/>
  <c r="S15" i="9"/>
  <c r="AB14" i="9" s="1"/>
  <c r="AC14" i="9"/>
  <c r="U15" i="9"/>
  <c r="AD14" i="9" s="1"/>
  <c r="AB153" i="9"/>
  <c r="AD153" i="9"/>
  <c r="AA153" i="9"/>
  <c r="AC97" i="8"/>
  <c r="U98" i="8"/>
  <c r="AD97" i="8" s="1"/>
  <c r="S98" i="8"/>
  <c r="AB97" i="8" s="1"/>
  <c r="AA97" i="8"/>
  <c r="S237" i="8"/>
  <c r="AB236" i="8" s="1"/>
  <c r="AA236" i="8"/>
  <c r="S167" i="8"/>
  <c r="AB153" i="8" s="1"/>
  <c r="AA153" i="8"/>
  <c r="U237" i="8"/>
  <c r="AD236" i="8" s="1"/>
  <c r="AC236" i="8"/>
  <c r="U167" i="8"/>
  <c r="AD153" i="8" s="1"/>
  <c r="AC153" i="8"/>
  <c r="U126" i="8"/>
  <c r="AD125" i="8" s="1"/>
  <c r="AC125" i="8"/>
  <c r="U28" i="8"/>
  <c r="AD14" i="8" s="1"/>
  <c r="AC14" i="8"/>
  <c r="AA125" i="8"/>
  <c r="S126" i="8"/>
  <c r="AB125" i="8" s="1"/>
  <c r="S28" i="8"/>
  <c r="AB14" i="8" s="1"/>
  <c r="AA14" i="8"/>
  <c r="AB42" i="8"/>
  <c r="AC179" i="7"/>
  <c r="U180" i="7"/>
  <c r="AD179" i="7" s="1"/>
  <c r="AC235" i="7"/>
  <c r="U236" i="7"/>
  <c r="AD235" i="7" s="1"/>
  <c r="Z179" i="7"/>
  <c r="S236" i="7"/>
  <c r="AB235" i="7" s="1"/>
  <c r="AA235" i="7"/>
  <c r="U27" i="7"/>
  <c r="AD13" i="7" s="1"/>
  <c r="AC13" i="7"/>
  <c r="S27" i="7"/>
  <c r="AB13" i="7" s="1"/>
  <c r="AA13" i="7"/>
  <c r="U70" i="7"/>
  <c r="AD69" i="7" s="1"/>
  <c r="AC69" i="7"/>
  <c r="S70" i="7"/>
  <c r="AB69" i="7" s="1"/>
  <c r="AA69" i="7"/>
  <c r="U153" i="7"/>
  <c r="AD152" i="7" s="1"/>
  <c r="AC152" i="7"/>
  <c r="S153" i="7"/>
  <c r="AB152" i="7" s="1"/>
  <c r="AA152" i="7"/>
  <c r="S180" i="7"/>
  <c r="AB179" i="7" s="1"/>
  <c r="AA179" i="7"/>
  <c r="S180" i="6"/>
  <c r="AB179" i="6" s="1"/>
  <c r="AA179" i="6"/>
  <c r="U70" i="6"/>
  <c r="AD69" i="6" s="1"/>
  <c r="AC69" i="6"/>
  <c r="AC179" i="6"/>
  <c r="U180" i="6"/>
  <c r="AD179" i="6" s="1"/>
  <c r="AC124" i="6"/>
  <c r="S70" i="6"/>
  <c r="AB69" i="6" s="1"/>
  <c r="AA69" i="6"/>
  <c r="AA14" i="5"/>
  <c r="S15" i="5"/>
  <c r="AB14" i="5" s="1"/>
  <c r="U15" i="5"/>
  <c r="AD14" i="5" s="1"/>
  <c r="AC14" i="5"/>
  <c r="U84" i="5"/>
  <c r="AD70" i="5" s="1"/>
  <c r="AC70" i="5"/>
  <c r="U237" i="5"/>
  <c r="AD236" i="5" s="1"/>
  <c r="AC236" i="5"/>
  <c r="U126" i="5"/>
  <c r="AD125" i="5" s="1"/>
  <c r="AC125" i="5"/>
  <c r="S84" i="5"/>
  <c r="AB70" i="5" s="1"/>
  <c r="AA70" i="5"/>
  <c r="S237" i="5"/>
  <c r="AB236" i="5" s="1"/>
  <c r="AA236" i="5"/>
  <c r="AA125" i="5"/>
  <c r="S126" i="5"/>
  <c r="AB125" i="5" s="1"/>
  <c r="AC13" i="4"/>
  <c r="AD13" i="4"/>
  <c r="AC179" i="4"/>
  <c r="U180" i="4"/>
  <c r="AD179" i="4" s="1"/>
  <c r="S180" i="4"/>
  <c r="AB179" i="4" s="1"/>
  <c r="AA179" i="4"/>
  <c r="S56" i="3"/>
  <c r="AB42" i="3" s="1"/>
  <c r="AA42" i="3"/>
  <c r="U56" i="3"/>
  <c r="AD42" i="3" s="1"/>
  <c r="AC42" i="3"/>
  <c r="S15" i="3"/>
  <c r="AB14" i="3" s="1"/>
  <c r="AA14" i="3"/>
  <c r="U15" i="3"/>
  <c r="AD14" i="3" s="1"/>
  <c r="AC14" i="3"/>
  <c r="S250" i="3"/>
  <c r="AB236" i="3" s="1"/>
  <c r="AA236" i="3"/>
  <c r="S71" i="3"/>
  <c r="AB70" i="3" s="1"/>
  <c r="AA70" i="3"/>
  <c r="U250" i="3"/>
  <c r="AD236" i="3" s="1"/>
  <c r="AC236" i="3"/>
  <c r="AC70" i="3"/>
  <c r="U71" i="3"/>
  <c r="AD70" i="3" s="1"/>
  <c r="U249" i="2"/>
  <c r="AD235" i="2" s="1"/>
  <c r="AC235" i="2"/>
  <c r="AD96" i="2"/>
  <c r="S249" i="2"/>
  <c r="AB235" i="2" s="1"/>
  <c r="AA235" i="2"/>
  <c r="AC96" i="2"/>
  <c r="S193" i="2"/>
  <c r="AB179" i="2" s="1"/>
  <c r="AA179" i="2"/>
  <c r="U27" i="2"/>
  <c r="AD13" i="2" s="1"/>
  <c r="AC13" i="2"/>
  <c r="U193" i="2"/>
  <c r="AD179" i="2" s="1"/>
  <c r="AC179" i="2"/>
  <c r="AB96" i="2"/>
  <c r="S27" i="2"/>
  <c r="AB13" i="2" s="1"/>
  <c r="AA13" i="2"/>
  <c r="AA69" i="2"/>
  <c r="S70" i="2"/>
  <c r="AB69" i="2" s="1"/>
  <c r="AA96" i="2"/>
  <c r="U70" i="2"/>
  <c r="AD69" i="2" s="1"/>
  <c r="AC69" i="2"/>
  <c r="AC207" i="1"/>
  <c r="AB207" i="1"/>
  <c r="Q193" i="1"/>
  <c r="Z179" i="1" s="1"/>
  <c r="T193" i="1"/>
  <c r="U193" i="1" s="1"/>
  <c r="R193" i="1"/>
  <c r="S193" i="1" s="1"/>
  <c r="P194" i="1"/>
  <c r="AB38" i="1"/>
  <c r="AA38" i="1"/>
  <c r="Z151" i="1"/>
  <c r="Q26" i="1"/>
  <c r="Z12" i="1" s="1"/>
  <c r="P27" i="1"/>
  <c r="T26" i="1"/>
  <c r="R26" i="1"/>
  <c r="Y12" i="1"/>
  <c r="Q109" i="1"/>
  <c r="Z95" i="1" s="1"/>
  <c r="T109" i="1"/>
  <c r="U109" i="1" s="1"/>
  <c r="R109" i="1"/>
  <c r="S109" i="1" s="1"/>
  <c r="P110" i="1"/>
  <c r="AA66" i="1"/>
  <c r="S67" i="1"/>
  <c r="AB66" i="1" s="1"/>
  <c r="AC94" i="1"/>
  <c r="T97" i="1"/>
  <c r="Q97" i="1"/>
  <c r="R97" i="1"/>
  <c r="P98" i="1"/>
  <c r="U67" i="1"/>
  <c r="AD66" i="1" s="1"/>
  <c r="AC66" i="1"/>
  <c r="S40" i="1"/>
  <c r="AD94" i="1"/>
  <c r="S96" i="1"/>
  <c r="U96" i="1"/>
  <c r="Y67" i="1"/>
  <c r="Q68" i="1"/>
  <c r="R68" i="1"/>
  <c r="T68" i="1"/>
  <c r="P69" i="1"/>
  <c r="S14" i="1"/>
  <c r="Q166" i="1"/>
  <c r="P167" i="1"/>
  <c r="T166" i="1"/>
  <c r="U166" i="1" s="1"/>
  <c r="R166" i="1"/>
  <c r="S166" i="1" s="1"/>
  <c r="U40" i="1"/>
  <c r="Y95" i="1"/>
  <c r="U180" i="1"/>
  <c r="AD179" i="1" s="1"/>
  <c r="AC179" i="1"/>
  <c r="Z66" i="1"/>
  <c r="Q124" i="1"/>
  <c r="Z123" i="1" s="1"/>
  <c r="Y123" i="1"/>
  <c r="P125" i="1"/>
  <c r="T124" i="1"/>
  <c r="R124" i="1"/>
  <c r="U14" i="1"/>
  <c r="Q41" i="1"/>
  <c r="R41" i="1"/>
  <c r="P42" i="1"/>
  <c r="T41" i="1"/>
  <c r="S209" i="1"/>
  <c r="Q181" i="1"/>
  <c r="P182" i="1"/>
  <c r="T181" i="1"/>
  <c r="R181" i="1"/>
  <c r="AA122" i="1"/>
  <c r="S123" i="1"/>
  <c r="AB122" i="1" s="1"/>
  <c r="Q15" i="1"/>
  <c r="T15" i="1"/>
  <c r="R15" i="1"/>
  <c r="Q222" i="1"/>
  <c r="Z208" i="1" s="1"/>
  <c r="T222" i="1"/>
  <c r="U222" i="1" s="1"/>
  <c r="P223" i="1"/>
  <c r="Y209" i="1" s="1"/>
  <c r="R222" i="1"/>
  <c r="S222" i="1" s="1"/>
  <c r="AD38" i="1"/>
  <c r="AC38" i="1"/>
  <c r="AD207" i="1"/>
  <c r="AC122" i="1"/>
  <c r="U123" i="1"/>
  <c r="AD122" i="1" s="1"/>
  <c r="U152" i="1"/>
  <c r="AD151" i="1" s="1"/>
  <c r="AC151" i="1"/>
  <c r="AA234" i="1"/>
  <c r="S235" i="1"/>
  <c r="AB234" i="1" s="1"/>
  <c r="Q210" i="1"/>
  <c r="T210" i="1"/>
  <c r="R210" i="1"/>
  <c r="S180" i="1"/>
  <c r="AA179" i="1"/>
  <c r="Q81" i="1"/>
  <c r="T81" i="1"/>
  <c r="U81" i="1" s="1"/>
  <c r="R81" i="1"/>
  <c r="S81" i="1" s="1"/>
  <c r="P82" i="1"/>
  <c r="AA151" i="1"/>
  <c r="S152" i="1"/>
  <c r="AB151" i="1" s="1"/>
  <c r="Q53" i="1"/>
  <c r="Z39" i="1" s="1"/>
  <c r="T53" i="1"/>
  <c r="U53" i="1" s="1"/>
  <c r="P54" i="1"/>
  <c r="R53" i="1"/>
  <c r="S53" i="1" s="1"/>
  <c r="U209" i="1"/>
  <c r="AC208" i="1"/>
  <c r="AA207" i="1"/>
  <c r="Q139" i="1"/>
  <c r="T139" i="1"/>
  <c r="U139" i="1" s="1"/>
  <c r="R139" i="1"/>
  <c r="S139" i="1" s="1"/>
  <c r="U235" i="1"/>
  <c r="AD234" i="1" s="1"/>
  <c r="AC234" i="1"/>
  <c r="U25" i="1"/>
  <c r="AD11" i="1" s="1"/>
  <c r="AC11" i="1"/>
  <c r="S25" i="1"/>
  <c r="AB11" i="1" s="1"/>
  <c r="AA11" i="1"/>
  <c r="Q236" i="1"/>
  <c r="Z235" i="1" s="1"/>
  <c r="Y235" i="1"/>
  <c r="R236" i="1"/>
  <c r="P237" i="1"/>
  <c r="T236" i="1"/>
  <c r="Q153" i="1"/>
  <c r="Y152" i="1"/>
  <c r="T153" i="1"/>
  <c r="R153" i="1"/>
  <c r="P154" i="1"/>
  <c r="P195" i="1" l="1"/>
  <c r="Q194" i="1"/>
  <c r="T194" i="1"/>
  <c r="U194" i="1" s="1"/>
  <c r="R194" i="1"/>
  <c r="S194" i="1" s="1"/>
  <c r="AB179" i="1"/>
  <c r="Z180" i="1"/>
  <c r="Y180" i="1"/>
  <c r="AB95" i="1"/>
  <c r="Z152" i="1"/>
  <c r="AC39" i="1"/>
  <c r="AC123" i="1"/>
  <c r="U124" i="1"/>
  <c r="AD123" i="1" s="1"/>
  <c r="U41" i="1"/>
  <c r="Q167" i="1"/>
  <c r="T167" i="1"/>
  <c r="U167" i="1" s="1"/>
  <c r="R167" i="1"/>
  <c r="S167" i="1" s="1"/>
  <c r="Q42" i="1"/>
  <c r="R42" i="1"/>
  <c r="T42" i="1"/>
  <c r="AD208" i="1"/>
  <c r="S41" i="1"/>
  <c r="S210" i="1"/>
  <c r="Z40" i="1"/>
  <c r="AB39" i="1"/>
  <c r="Q110" i="1"/>
  <c r="Z96" i="1" s="1"/>
  <c r="T110" i="1"/>
  <c r="U110" i="1" s="1"/>
  <c r="P111" i="1"/>
  <c r="R110" i="1"/>
  <c r="S110" i="1" s="1"/>
  <c r="Q154" i="1"/>
  <c r="T154" i="1"/>
  <c r="Y153" i="1"/>
  <c r="R154" i="1"/>
  <c r="Q54" i="1"/>
  <c r="T54" i="1"/>
  <c r="U54" i="1" s="1"/>
  <c r="R54" i="1"/>
  <c r="S54" i="1" s="1"/>
  <c r="P55" i="1"/>
  <c r="Y41" i="1" s="1"/>
  <c r="U210" i="1"/>
  <c r="S181" i="1"/>
  <c r="AB180" i="1" s="1"/>
  <c r="AA180" i="1"/>
  <c r="Y40" i="1"/>
  <c r="Y68" i="1"/>
  <c r="Q69" i="1"/>
  <c r="T69" i="1"/>
  <c r="R69" i="1"/>
  <c r="P70" i="1"/>
  <c r="AA39" i="1"/>
  <c r="S153" i="1"/>
  <c r="AB152" i="1" s="1"/>
  <c r="AA152" i="1"/>
  <c r="U181" i="1"/>
  <c r="AD180" i="1" s="1"/>
  <c r="U68" i="1"/>
  <c r="AD67" i="1" s="1"/>
  <c r="AC67" i="1"/>
  <c r="U153" i="1"/>
  <c r="AD152" i="1" s="1"/>
  <c r="AC152" i="1"/>
  <c r="Q182" i="1"/>
  <c r="Y181" i="1"/>
  <c r="T182" i="1"/>
  <c r="R182" i="1"/>
  <c r="AA67" i="1"/>
  <c r="S68" i="1"/>
  <c r="AB67" i="1" s="1"/>
  <c r="Q223" i="1"/>
  <c r="Z209" i="1" s="1"/>
  <c r="T223" i="1"/>
  <c r="U223" i="1" s="1"/>
  <c r="R223" i="1"/>
  <c r="S223" i="1" s="1"/>
  <c r="AA123" i="1"/>
  <c r="S124" i="1"/>
  <c r="AB123" i="1" s="1"/>
  <c r="Z67" i="1"/>
  <c r="R98" i="1"/>
  <c r="Q98" i="1"/>
  <c r="T98" i="1"/>
  <c r="S26" i="1"/>
  <c r="AB12" i="1" s="1"/>
  <c r="AA12" i="1"/>
  <c r="U236" i="1"/>
  <c r="AD235" i="1" s="1"/>
  <c r="AC235" i="1"/>
  <c r="Q82" i="1"/>
  <c r="P83" i="1"/>
  <c r="T82" i="1"/>
  <c r="U82" i="1" s="1"/>
  <c r="R82" i="1"/>
  <c r="S82" i="1" s="1"/>
  <c r="Q125" i="1"/>
  <c r="Z124" i="1" s="1"/>
  <c r="Y124" i="1"/>
  <c r="R125" i="1"/>
  <c r="P126" i="1"/>
  <c r="T125" i="1"/>
  <c r="AD39" i="1"/>
  <c r="AD95" i="1"/>
  <c r="U26" i="1"/>
  <c r="AD12" i="1" s="1"/>
  <c r="AC12" i="1"/>
  <c r="S97" i="1"/>
  <c r="AB96" i="1" s="1"/>
  <c r="Q237" i="1"/>
  <c r="Z236" i="1" s="1"/>
  <c r="Y236" i="1"/>
  <c r="T237" i="1"/>
  <c r="R237" i="1"/>
  <c r="P238" i="1"/>
  <c r="S15" i="1"/>
  <c r="AB208" i="1"/>
  <c r="AC95" i="1"/>
  <c r="U97" i="1"/>
  <c r="AC96" i="1"/>
  <c r="Q27" i="1"/>
  <c r="Z13" i="1" s="1"/>
  <c r="P28" i="1"/>
  <c r="T27" i="1"/>
  <c r="R27" i="1"/>
  <c r="Y13" i="1"/>
  <c r="S236" i="1"/>
  <c r="AB235" i="1" s="1"/>
  <c r="AA235" i="1"/>
  <c r="U15" i="1"/>
  <c r="AA208" i="1"/>
  <c r="AA95" i="1"/>
  <c r="Y96" i="1"/>
  <c r="AC180" i="1" l="1"/>
  <c r="AC40" i="1"/>
  <c r="T195" i="1"/>
  <c r="U195" i="1" s="1"/>
  <c r="Q195" i="1"/>
  <c r="Z181" i="1" s="1"/>
  <c r="R195" i="1"/>
  <c r="S195" i="1" s="1"/>
  <c r="AC209" i="1"/>
  <c r="AD209" i="1"/>
  <c r="AA209" i="1"/>
  <c r="AB209" i="1"/>
  <c r="Z68" i="1"/>
  <c r="AC41" i="1"/>
  <c r="U42" i="1"/>
  <c r="U69" i="1"/>
  <c r="AD68" i="1" s="1"/>
  <c r="AC68" i="1"/>
  <c r="Q111" i="1"/>
  <c r="Z97" i="1" s="1"/>
  <c r="T111" i="1"/>
  <c r="U111" i="1" s="1"/>
  <c r="R111" i="1"/>
  <c r="S111" i="1" s="1"/>
  <c r="S42" i="1"/>
  <c r="Q238" i="1"/>
  <c r="Z237" i="1" s="1"/>
  <c r="Y237" i="1"/>
  <c r="R238" i="1"/>
  <c r="T238" i="1"/>
  <c r="Z41" i="1"/>
  <c r="AA236" i="1"/>
  <c r="S237" i="1"/>
  <c r="AB236" i="1" s="1"/>
  <c r="Y125" i="1"/>
  <c r="Q126" i="1"/>
  <c r="Z125" i="1" s="1"/>
  <c r="T126" i="1"/>
  <c r="R126" i="1"/>
  <c r="U98" i="1"/>
  <c r="U125" i="1"/>
  <c r="AD124" i="1" s="1"/>
  <c r="AC124" i="1"/>
  <c r="S27" i="1"/>
  <c r="AB13" i="1" s="1"/>
  <c r="AA13" i="1"/>
  <c r="U237" i="1"/>
  <c r="AD236" i="1" s="1"/>
  <c r="AC236" i="1"/>
  <c r="AA124" i="1"/>
  <c r="S125" i="1"/>
  <c r="AB124" i="1" s="1"/>
  <c r="Y97" i="1"/>
  <c r="S182" i="1"/>
  <c r="AA181" i="1"/>
  <c r="Q55" i="1"/>
  <c r="T55" i="1"/>
  <c r="U55" i="1" s="1"/>
  <c r="R55" i="1"/>
  <c r="S55" i="1" s="1"/>
  <c r="U27" i="1"/>
  <c r="AD13" i="1" s="1"/>
  <c r="AC13" i="1"/>
  <c r="AC181" i="1"/>
  <c r="U182" i="1"/>
  <c r="AD181" i="1" s="1"/>
  <c r="Q28" i="1"/>
  <c r="Z14" i="1" s="1"/>
  <c r="T28" i="1"/>
  <c r="R28" i="1"/>
  <c r="Y14" i="1"/>
  <c r="S98" i="1"/>
  <c r="R70" i="1"/>
  <c r="Q70" i="1"/>
  <c r="Y69" i="1"/>
  <c r="T70" i="1"/>
  <c r="AA96" i="1"/>
  <c r="AA68" i="1"/>
  <c r="S69" i="1"/>
  <c r="AB68" i="1" s="1"/>
  <c r="AD40" i="1"/>
  <c r="AD96" i="1"/>
  <c r="Q83" i="1"/>
  <c r="R83" i="1"/>
  <c r="S83" i="1" s="1"/>
  <c r="T83" i="1"/>
  <c r="U83" i="1" s="1"/>
  <c r="AA40" i="1"/>
  <c r="AC153" i="1"/>
  <c r="U154" i="1"/>
  <c r="AD153" i="1" s="1"/>
  <c r="AB40" i="1"/>
  <c r="AA153" i="1"/>
  <c r="S154" i="1"/>
  <c r="AB153" i="1" s="1"/>
  <c r="Z153" i="1"/>
  <c r="AB181" i="1" l="1"/>
  <c r="AD41" i="1"/>
  <c r="AC97" i="1"/>
  <c r="AB97" i="1"/>
  <c r="AD97" i="1"/>
  <c r="AA41" i="1"/>
  <c r="AB41" i="1"/>
  <c r="S28" i="1"/>
  <c r="AB14" i="1" s="1"/>
  <c r="AA14" i="1"/>
  <c r="S126" i="1"/>
  <c r="AB125" i="1" s="1"/>
  <c r="AA125" i="1"/>
  <c r="U28" i="1"/>
  <c r="AD14" i="1" s="1"/>
  <c r="AC14" i="1"/>
  <c r="U126" i="1"/>
  <c r="AD125" i="1" s="1"/>
  <c r="AC125" i="1"/>
  <c r="U70" i="1"/>
  <c r="AD69" i="1" s="1"/>
  <c r="AC69" i="1"/>
  <c r="Z69" i="1"/>
  <c r="U238" i="1"/>
  <c r="AD237" i="1" s="1"/>
  <c r="AC237" i="1"/>
  <c r="AA69" i="1"/>
  <c r="S70" i="1"/>
  <c r="AB69" i="1" s="1"/>
  <c r="S238" i="1"/>
  <c r="AB237" i="1" s="1"/>
  <c r="AA237" i="1"/>
  <c r="AA97" i="1"/>
</calcChain>
</file>

<file path=xl/sharedStrings.xml><?xml version="1.0" encoding="utf-8"?>
<sst xmlns="http://schemas.openxmlformats.org/spreadsheetml/2006/main" count="584" uniqueCount="116">
  <si>
    <t>Classification</t>
    <phoneticPr fontId="0" type="noConversion"/>
  </si>
  <si>
    <t>Forecast time</t>
    <phoneticPr fontId="0" type="noConversion"/>
  </si>
  <si>
    <t>Large model number forecasts</t>
    <phoneticPr fontId="0" type="noConversion"/>
  </si>
  <si>
    <t>Flops per param per token （encoder-decoder architectures、transformer、moe based</t>
  </si>
  <si>
    <t>Params(B)</t>
  </si>
  <si>
    <t>Training tokens(B)</t>
  </si>
  <si>
    <t>Data Center PUE</t>
    <phoneticPr fontId="0" type="noConversion"/>
  </si>
  <si>
    <t>Single Pre-training Computational Workload(FLOPS)</t>
    <phoneticPr fontId="0" type="noConversion"/>
  </si>
  <si>
    <t>Carbon Intensity
（kg/KWh）</t>
    <phoneticPr fontId="0" type="noConversion"/>
  </si>
  <si>
    <t>Single Pre-training Energy Consumption (MWh)</t>
    <phoneticPr fontId="0" type="noConversion"/>
  </si>
  <si>
    <t>Daily Active User</t>
    <phoneticPr fontId="0" type="noConversion"/>
  </si>
  <si>
    <t>Daily Inference Computational Workload(FLOPS)</t>
    <phoneticPr fontId="0" type="noConversion"/>
  </si>
  <si>
    <t>Daily Inference Energy Consumption(MWh)</t>
    <phoneticPr fontId="0" type="noConversion"/>
  </si>
  <si>
    <t>Annual Inference Energy Consumption Of Large Models At Release(MWh)</t>
    <phoneticPr fontId="0" type="noConversion"/>
  </si>
  <si>
    <t>Annual Inference Carbon Emission Of Large Models At Release  (t)</t>
    <phoneticPr fontId="0" type="noConversion"/>
  </si>
  <si>
    <t>Annual Inference Energy Consumption(MWh)</t>
    <phoneticPr fontId="0" type="noConversion"/>
  </si>
  <si>
    <t>Annual Inference Carbon Emission (t)</t>
    <phoneticPr fontId="0" type="noConversion"/>
  </si>
  <si>
    <t>Maximum Total Energy Consumption(MWh)</t>
    <phoneticPr fontId="0" type="noConversion"/>
  </si>
  <si>
    <t>Maximum Total Carbon Emissions(t)</t>
    <phoneticPr fontId="0" type="noConversion"/>
  </si>
  <si>
    <t>Minimum Total Energy Consumption(MWh)</t>
    <phoneticPr fontId="0" type="noConversion"/>
  </si>
  <si>
    <t>Minimum Total Carbon Emissions(t)</t>
    <phoneticPr fontId="0" type="noConversion"/>
  </si>
  <si>
    <t>Open Source Scenario Energy Consumption(MWh)</t>
    <phoneticPr fontId="0" type="noConversion"/>
  </si>
  <si>
    <t>Open Source Scenario Carbon Emissions(t)</t>
    <phoneticPr fontId="0" type="noConversion"/>
  </si>
  <si>
    <t>Closed Source Scenario Maximum Energy Consumption(MWh)</t>
    <phoneticPr fontId="0" type="noConversion"/>
  </si>
  <si>
    <t>Closed Source Scenario Maximum Carbon Emissions(t)</t>
    <phoneticPr fontId="0" type="noConversion"/>
  </si>
  <si>
    <t>Closed Source Scenario Minimum Energy Consumption(MWh)</t>
    <phoneticPr fontId="0" type="noConversion"/>
  </si>
  <si>
    <t>Closed Source Scenario Minimum Carbon Emissions(t)</t>
    <phoneticPr fontId="0" type="noConversion"/>
  </si>
  <si>
    <t>Middle+High+OS/CS+High+High</t>
    <phoneticPr fontId="0" type="noConversion"/>
  </si>
  <si>
    <t>Param Above 100B</t>
    <phoneticPr fontId="0" type="noConversion"/>
  </si>
  <si>
    <t>Param Below 100B</t>
    <phoneticPr fontId="0" type="noConversion"/>
  </si>
  <si>
    <t>Middle+High+OS/CS+High+Middle</t>
    <phoneticPr fontId="0" type="noConversion"/>
  </si>
  <si>
    <t>Middle+High+OS/CS+High+Low</t>
    <phoneticPr fontId="0" type="noConversion"/>
  </si>
  <si>
    <t>High+High+OS/CS+High+High</t>
    <phoneticPr fontId="0" type="noConversion"/>
  </si>
  <si>
    <t>High+High+OS/CS+High+Middle</t>
    <phoneticPr fontId="0" type="noConversion"/>
  </si>
  <si>
    <t>High+High+OS/CS+High+Low</t>
    <phoneticPr fontId="0" type="noConversion"/>
  </si>
  <si>
    <t>Low+High+OS/CS+High+High</t>
    <phoneticPr fontId="0" type="noConversion"/>
  </si>
  <si>
    <t>Low+High+OS/CS+High+Middle</t>
    <phoneticPr fontId="0" type="noConversion"/>
  </si>
  <si>
    <t>Low+High+OS/CS+High+Low</t>
    <phoneticPr fontId="0" type="noConversion"/>
  </si>
  <si>
    <t>Scenario setting</t>
  </si>
  <si>
    <t>Carbon Intensity level+ Model Parameter level + Open-Souced(OS)/Close-Souced(CS)+Traning Token level + daily Active User level</t>
  </si>
  <si>
    <t>Maximum Total Carbon Emissions(t)</t>
  </si>
  <si>
    <t>Middle+Middle+OS/CS+Middle+High</t>
    <phoneticPr fontId="0" type="noConversion"/>
  </si>
  <si>
    <t>start</t>
  </si>
  <si>
    <t xml:space="preserve"> </t>
    <phoneticPr fontId="0" type="noConversion"/>
  </si>
  <si>
    <t>Middle+Middle+OS/CS+Middle+Middle</t>
    <phoneticPr fontId="0" type="noConversion"/>
  </si>
  <si>
    <t>Middle+Middle+OS/CS+Middle+Low</t>
    <phoneticPr fontId="0" type="noConversion"/>
  </si>
  <si>
    <t>High+Middle+OS/CS+Middle+High</t>
    <phoneticPr fontId="0" type="noConversion"/>
  </si>
  <si>
    <t>*碳强度*日活</t>
  </si>
  <si>
    <t>High+Middle+OS/CS+Middle+Middle</t>
    <phoneticPr fontId="0" type="noConversion"/>
  </si>
  <si>
    <t>High+Middle+OS/CS+Middle+Low</t>
    <phoneticPr fontId="0" type="noConversion"/>
  </si>
  <si>
    <t>Low+Middle+OS/CS+Middle+High</t>
    <phoneticPr fontId="0" type="noConversion"/>
  </si>
  <si>
    <t>Low+Middle+OS/CS+Middle+Middle</t>
    <phoneticPr fontId="0" type="noConversion"/>
  </si>
  <si>
    <t>Low+Middle+OS/CS+Middle+Low</t>
    <phoneticPr fontId="0" type="noConversion"/>
  </si>
  <si>
    <t>Middle+Low+OS/CS+Low+High</t>
    <phoneticPr fontId="0" type="noConversion"/>
  </si>
  <si>
    <t>Middle+Low+OS/CS+Low+Middle</t>
    <phoneticPr fontId="0" type="noConversion"/>
  </si>
  <si>
    <t>Middle+Low+OS/CS+Low+Low</t>
    <phoneticPr fontId="0" type="noConversion"/>
  </si>
  <si>
    <t>High+Low+OS/CS+Low+High</t>
    <phoneticPr fontId="0" type="noConversion"/>
  </si>
  <si>
    <t>High+Low+OS/CS+Low+Middle</t>
    <phoneticPr fontId="0" type="noConversion"/>
  </si>
  <si>
    <t>High+Low+OS/CS+Low+Low</t>
    <phoneticPr fontId="0" type="noConversion"/>
  </si>
  <si>
    <t>Low+Low+OS/CS+Low+High</t>
    <phoneticPr fontId="0" type="noConversion"/>
  </si>
  <si>
    <t>Low+Low+OS/CS+Low+Middle</t>
    <phoneticPr fontId="0" type="noConversion"/>
  </si>
  <si>
    <t>Low+Low+OS/CS+Low+Low</t>
    <phoneticPr fontId="0" type="noConversion"/>
  </si>
  <si>
    <t>Middle+Middle+OS/CS+High+High</t>
    <phoneticPr fontId="0" type="noConversion"/>
  </si>
  <si>
    <t>Middle+Middle+OS/CS+High+Middle</t>
    <phoneticPr fontId="0" type="noConversion"/>
  </si>
  <si>
    <t>Middle+Middle+OS/CS+High+Low</t>
    <phoneticPr fontId="0" type="noConversion"/>
  </si>
  <si>
    <t>High+Middle+OS/CS+High+High</t>
    <phoneticPr fontId="0" type="noConversion"/>
  </si>
  <si>
    <t>High+Middle+OS/CS+High+Middle</t>
    <phoneticPr fontId="0" type="noConversion"/>
  </si>
  <si>
    <t>High+Middle+OS/CS+High+Low</t>
    <phoneticPr fontId="0" type="noConversion"/>
  </si>
  <si>
    <t>Low+Middle+OS/CS+High+High</t>
    <phoneticPr fontId="0" type="noConversion"/>
  </si>
  <si>
    <t>Low+Middle+OS/CS+High+Middle</t>
    <phoneticPr fontId="0" type="noConversion"/>
  </si>
  <si>
    <t>Low+Middle+OS/CS+High+Low</t>
    <phoneticPr fontId="0" type="noConversion"/>
  </si>
  <si>
    <t>Middle+Low+OS/CS+Middle+High</t>
    <phoneticPr fontId="0" type="noConversion"/>
  </si>
  <si>
    <t>Middle+Low+OS/CS+Middle+Middle</t>
    <phoneticPr fontId="0" type="noConversion"/>
  </si>
  <si>
    <t>Middle+Low+OS/CS+Middle+Low</t>
    <phoneticPr fontId="0" type="noConversion"/>
  </si>
  <si>
    <t>High+Low+OS/CS+Middle+High</t>
    <phoneticPr fontId="0" type="noConversion"/>
  </si>
  <si>
    <t>High+Low+OS/CS+Middle+Middle</t>
    <phoneticPr fontId="0" type="noConversion"/>
  </si>
  <si>
    <t>High+Low+OS/CS+Middle+Low</t>
    <phoneticPr fontId="0" type="noConversion"/>
  </si>
  <si>
    <t>Low+Low+OS/CS+Middle+High</t>
    <phoneticPr fontId="0" type="noConversion"/>
  </si>
  <si>
    <t>Low+Low+OS/CS+Middle+Middle</t>
    <phoneticPr fontId="0" type="noConversion"/>
  </si>
  <si>
    <t>Low+Low+OS/CS+Middle+Low</t>
    <phoneticPr fontId="0" type="noConversion"/>
  </si>
  <si>
    <t>Middle+Low+OS/CS+High+High</t>
    <phoneticPr fontId="0" type="noConversion"/>
  </si>
  <si>
    <t>Middle+Low+OS/CS+High+Middle</t>
    <phoneticPr fontId="0" type="noConversion"/>
  </si>
  <si>
    <t>Middle+Low+OS/CS+High+Low</t>
    <phoneticPr fontId="0" type="noConversion"/>
  </si>
  <si>
    <t>High+Low+OS/CS+High+High</t>
    <phoneticPr fontId="0" type="noConversion"/>
  </si>
  <si>
    <t>High+Low+OS/CS+High+Middle</t>
    <phoneticPr fontId="0" type="noConversion"/>
  </si>
  <si>
    <t>High+Low+OS/CS+High+Low</t>
    <phoneticPr fontId="0" type="noConversion"/>
  </si>
  <si>
    <t>Low+Low+OS/CS+High+High</t>
    <phoneticPr fontId="0" type="noConversion"/>
  </si>
  <si>
    <t>Low+Low+OS/CS+High+Middle</t>
    <phoneticPr fontId="0" type="noConversion"/>
  </si>
  <si>
    <t>Low+Low+OS/CS+High+Low</t>
    <phoneticPr fontId="0" type="noConversion"/>
  </si>
  <si>
    <t>Middle+High+OS/CS+Middle+High</t>
    <phoneticPr fontId="0" type="noConversion"/>
  </si>
  <si>
    <t>Middle+High+OS/CS+Middle+Middle</t>
    <phoneticPr fontId="0" type="noConversion"/>
  </si>
  <si>
    <t>Middle+High+OS/CS+Middle+Low</t>
    <phoneticPr fontId="0" type="noConversion"/>
  </si>
  <si>
    <t>High+High+OS/CS+Middle+High</t>
    <phoneticPr fontId="0" type="noConversion"/>
  </si>
  <si>
    <t>High+High+OS/CS+Middle+Middle</t>
    <phoneticPr fontId="0" type="noConversion"/>
  </si>
  <si>
    <t>High+High+OS/CS+Middle+Low</t>
    <phoneticPr fontId="0" type="noConversion"/>
  </si>
  <si>
    <t>Low+High+OS/CS+Middle+High</t>
    <phoneticPr fontId="0" type="noConversion"/>
  </si>
  <si>
    <t>Low+High+OS/CS+Middle+Middle</t>
    <phoneticPr fontId="0" type="noConversion"/>
  </si>
  <si>
    <t>Low+High+OS/CS+Middle+Low</t>
    <phoneticPr fontId="0" type="noConversion"/>
  </si>
  <si>
    <t>Middle+Middle+OS/CS+Low+High</t>
    <phoneticPr fontId="0" type="noConversion"/>
  </si>
  <si>
    <t>Middle+Middle+OS/CS+Low+Middle</t>
    <phoneticPr fontId="0" type="noConversion"/>
  </si>
  <si>
    <t>Middle+Middle+OS/CS+Low+Low</t>
    <phoneticPr fontId="0" type="noConversion"/>
  </si>
  <si>
    <t>High+Middle+OS/CS+Low+High</t>
    <phoneticPr fontId="0" type="noConversion"/>
  </si>
  <si>
    <t>High+Middle+OS/CS+Low+Middle</t>
    <phoneticPr fontId="0" type="noConversion"/>
  </si>
  <si>
    <t>High+Middle+OS/CS+Low+Low</t>
    <phoneticPr fontId="0" type="noConversion"/>
  </si>
  <si>
    <t>Low+Middle+OS/CS+Low+High</t>
    <phoneticPr fontId="0" type="noConversion"/>
  </si>
  <si>
    <t>Low+Middle+OS/CS+Low+Middle</t>
    <phoneticPr fontId="0" type="noConversion"/>
  </si>
  <si>
    <t>Low+Middle+OS/CS+Low+Low</t>
    <phoneticPr fontId="0" type="noConversion"/>
  </si>
  <si>
    <t>Middle+High+OS/CS+Low+High</t>
    <phoneticPr fontId="0" type="noConversion"/>
  </si>
  <si>
    <t>Middle+High+OS/CS+Low+Middle</t>
    <phoneticPr fontId="0" type="noConversion"/>
  </si>
  <si>
    <t>Middle+High+OS/CS+Low+Low</t>
    <phoneticPr fontId="0" type="noConversion"/>
  </si>
  <si>
    <t>High+High+OS/CS+Low+High</t>
    <phoneticPr fontId="0" type="noConversion"/>
  </si>
  <si>
    <t>High+High+OS/CS+Low+Middle</t>
    <phoneticPr fontId="0" type="noConversion"/>
  </si>
  <si>
    <t>High+High+OS/CS+Low+Low</t>
    <phoneticPr fontId="0" type="noConversion"/>
  </si>
  <si>
    <t>Low+High+OS/CS+Low+High</t>
    <phoneticPr fontId="0" type="noConversion"/>
  </si>
  <si>
    <t>Low+High+OS/CS+Low+Middle</t>
    <phoneticPr fontId="0" type="noConversion"/>
  </si>
  <si>
    <t>Low+High+OS/CS+Low+Low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</si>
</sst>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20EE-2D7C-4B79-9E72-9E10A65BF450}">
  <dimension ref="A1:AE251"/>
  <sheetViews>
    <sheetView workbookViewId="0">
      <selection sqref="A1:A1048576"/>
    </sheetView>
  </sheetViews>
  <sheetFormatPr defaultColWidth="26.7109375" defaultRowHeight="15"/>
  <cols>
    <col min="1" max="1" width="28.5703125" style="7" customWidth="1"/>
    <col min="2" max="2" width="31.140625" style="7" customWidth="1"/>
    <col min="3" max="16384" width="26.7109375" style="7"/>
  </cols>
  <sheetData>
    <row r="1" spans="1:31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1" t="s">
        <v>18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1" s="2" customFormat="1" ht="26.25" customHeight="1">
      <c r="A2" s="1" t="s">
        <v>38</v>
      </c>
      <c r="B2" s="13" t="s">
        <v>39</v>
      </c>
      <c r="C2" s="13"/>
      <c r="D2" s="13"/>
      <c r="E2" s="13"/>
      <c r="F2" s="13"/>
      <c r="G2" s="13"/>
      <c r="H2" s="1"/>
      <c r="I2" s="1"/>
      <c r="J2" s="3"/>
      <c r="K2" s="3"/>
      <c r="L2" s="3"/>
      <c r="M2" s="3"/>
      <c r="N2" s="3"/>
      <c r="O2" s="3"/>
      <c r="P2" s="4"/>
      <c r="Q2" s="4"/>
      <c r="R2" s="3"/>
      <c r="S2" s="1"/>
      <c r="T2" s="3"/>
      <c r="U2" s="1"/>
      <c r="Y2" s="1"/>
      <c r="Z2" s="1"/>
      <c r="AA2" s="1"/>
      <c r="AB2" s="1"/>
      <c r="AC2" s="1"/>
      <c r="AD2" s="1"/>
    </row>
    <row r="3" spans="1:31">
      <c r="A3" s="5"/>
      <c r="B3" s="6" t="s">
        <v>27</v>
      </c>
      <c r="Y3" s="8">
        <f>P4+P17</f>
        <v>66999320.964051485</v>
      </c>
      <c r="Z3" s="8">
        <f t="shared" ref="Z3:AD14" si="0">Q4+Q17</f>
        <v>25392742.645375513</v>
      </c>
      <c r="AA3" s="8">
        <f t="shared" si="0"/>
        <v>110646156.7750271</v>
      </c>
      <c r="AB3" s="8">
        <f t="shared" si="0"/>
        <v>41934893.417735264</v>
      </c>
      <c r="AC3" s="8">
        <f t="shared" si="0"/>
        <v>96097211.504701898</v>
      </c>
      <c r="AD3" s="8">
        <f t="shared" si="0"/>
        <v>36420843.160282016</v>
      </c>
      <c r="AE3" s="8"/>
    </row>
    <row r="4" spans="1:31">
      <c r="A4" s="9" t="s">
        <v>28</v>
      </c>
      <c r="B4" s="7">
        <v>2024</v>
      </c>
      <c r="C4" s="7">
        <v>140</v>
      </c>
      <c r="D4" s="7">
        <f>C4*6</f>
        <v>840</v>
      </c>
      <c r="E4" s="7">
        <v>781</v>
      </c>
      <c r="F4" s="7">
        <v>2243</v>
      </c>
      <c r="G4" s="7">
        <v>1.3</v>
      </c>
      <c r="H4" s="7">
        <f>D4*E4*F4*10^18</f>
        <v>1.4714977199999999E+27</v>
      </c>
      <c r="I4" s="7">
        <v>0.379</v>
      </c>
      <c r="J4" s="8">
        <f>H4*G4*330/(8.856*10^22)</f>
        <v>7128190.174796748</v>
      </c>
      <c r="K4" s="10">
        <v>25000000</v>
      </c>
      <c r="L4" s="7">
        <f>E4*K4*C4*10^13</f>
        <v>2.7334999999999999E+25</v>
      </c>
      <c r="M4" s="8">
        <f>L4*G4*330/(8.856*10^22)</f>
        <v>132415.4810298103</v>
      </c>
      <c r="N4" s="8">
        <f>M4*365</f>
        <v>48331650.575880758</v>
      </c>
      <c r="O4" s="8">
        <f>N4*I4</f>
        <v>18317695.568258807</v>
      </c>
      <c r="P4" s="11">
        <f>N4+8050840.72</f>
        <v>56382491.295880757</v>
      </c>
      <c r="Q4" s="8">
        <f>P4*I4</f>
        <v>21368964.201138806</v>
      </c>
      <c r="R4" s="8">
        <f>J4*6+P4</f>
        <v>99151632.344661236</v>
      </c>
      <c r="S4" s="8">
        <f>R4*I4</f>
        <v>37578468.658626609</v>
      </c>
      <c r="T4" s="8">
        <f>J4*4+P4</f>
        <v>84895251.995067745</v>
      </c>
      <c r="U4" s="8">
        <f>T4*I4</f>
        <v>32175300.506130677</v>
      </c>
      <c r="V4" s="8"/>
      <c r="W4" s="8"/>
      <c r="X4" s="8"/>
      <c r="Y4" s="8">
        <f>P5+P18</f>
        <v>144776413.02028456</v>
      </c>
      <c r="Z4" s="8">
        <f t="shared" si="0"/>
        <v>54870260.534687847</v>
      </c>
      <c r="AA4" s="8">
        <f t="shared" si="0"/>
        <v>211485651.78369918</v>
      </c>
      <c r="AB4" s="8">
        <f t="shared" si="0"/>
        <v>80153062.026021987</v>
      </c>
      <c r="AC4" s="8">
        <f t="shared" si="0"/>
        <v>189249238.86256099</v>
      </c>
      <c r="AD4" s="8">
        <f t="shared" si="0"/>
        <v>71725461.528910607</v>
      </c>
    </row>
    <row r="5" spans="1:31">
      <c r="B5" s="7">
        <v>2025</v>
      </c>
      <c r="C5" s="7">
        <v>214</v>
      </c>
      <c r="D5" s="7">
        <f t="shared" ref="D5:D15" si="1">C5*6</f>
        <v>1284</v>
      </c>
      <c r="E5" s="7">
        <v>781</v>
      </c>
      <c r="F5" s="7">
        <v>2243</v>
      </c>
      <c r="G5" s="7">
        <v>1.3</v>
      </c>
      <c r="H5" s="7">
        <f t="shared" ref="H5:H15" si="2">D5*E5*F5*10^18</f>
        <v>2.249289372E+27</v>
      </c>
      <c r="I5" s="7">
        <v>0.379</v>
      </c>
      <c r="J5" s="8">
        <f t="shared" ref="J5:J15" si="3">H5*G5*330/(8.856*10^22)</f>
        <v>10895947.838617885</v>
      </c>
      <c r="K5" s="10">
        <v>25000000</v>
      </c>
      <c r="L5" s="7">
        <f t="shared" ref="L5:L72" si="4">E5*K5*C5*10^13</f>
        <v>4.1783500000000002E+25</v>
      </c>
      <c r="M5" s="8">
        <f t="shared" ref="M5:M15" si="5">L5*G5*330/(8.856*10^22)</f>
        <v>202406.52100271004</v>
      </c>
      <c r="N5" s="8">
        <f t="shared" ref="N5:N72" si="6">M5*365</f>
        <v>73878380.165989161</v>
      </c>
      <c r="O5" s="8">
        <f>N5*I5</f>
        <v>27999906.082909893</v>
      </c>
      <c r="P5" s="8">
        <f>N5+P4</f>
        <v>130260871.46186993</v>
      </c>
      <c r="Q5" s="8">
        <f t="shared" ref="Q5:Q14" si="7">P5*I5</f>
        <v>49368870.284048699</v>
      </c>
      <c r="R5" s="8">
        <f t="shared" ref="R5:R68" si="8">J5*6+P5</f>
        <v>195636558.49357724</v>
      </c>
      <c r="S5" s="8">
        <f t="shared" ref="S5:S15" si="9">R5*I5</f>
        <v>74146255.669065773</v>
      </c>
      <c r="T5" s="8">
        <f t="shared" ref="T5:T68" si="10">J5*4+P5</f>
        <v>173844662.81634146</v>
      </c>
      <c r="U5" s="8">
        <f t="shared" ref="U5:U72" si="11">T5*I5</f>
        <v>65887127.207393415</v>
      </c>
      <c r="V5" s="8"/>
      <c r="W5" s="8"/>
      <c r="X5" s="8"/>
      <c r="Y5" s="8">
        <f>P6+P19</f>
        <v>240729812.66459352</v>
      </c>
      <c r="Z5" s="8">
        <f t="shared" si="0"/>
        <v>91236598.99988094</v>
      </c>
      <c r="AA5" s="8">
        <f t="shared" si="0"/>
        <v>323026721.08654475</v>
      </c>
      <c r="AB5" s="8">
        <f t="shared" si="0"/>
        <v>122427127.29180045</v>
      </c>
      <c r="AC5" s="8">
        <f t="shared" si="0"/>
        <v>295594418.27922767</v>
      </c>
      <c r="AD5" s="8">
        <f t="shared" si="0"/>
        <v>112030284.52782729</v>
      </c>
    </row>
    <row r="6" spans="1:31">
      <c r="B6" s="7">
        <v>2026</v>
      </c>
      <c r="C6" s="7">
        <v>264</v>
      </c>
      <c r="D6" s="7">
        <f t="shared" si="1"/>
        <v>1584</v>
      </c>
      <c r="E6" s="7">
        <v>781</v>
      </c>
      <c r="F6" s="7">
        <v>2243</v>
      </c>
      <c r="G6" s="7">
        <v>1.3</v>
      </c>
      <c r="H6" s="7">
        <f t="shared" si="2"/>
        <v>2.7748242719999998E+27</v>
      </c>
      <c r="I6" s="7">
        <v>0.379</v>
      </c>
      <c r="J6" s="8">
        <f t="shared" si="3"/>
        <v>13441730.043902438</v>
      </c>
      <c r="K6" s="10">
        <v>25000000</v>
      </c>
      <c r="L6" s="7">
        <f t="shared" si="4"/>
        <v>5.1546E+25</v>
      </c>
      <c r="M6" s="8">
        <f t="shared" si="5"/>
        <v>249697.7642276423</v>
      </c>
      <c r="N6" s="8">
        <f t="shared" si="6"/>
        <v>91139683.94308944</v>
      </c>
      <c r="O6" s="8">
        <f t="shared" ref="O6:O15" si="12">N6*I6</f>
        <v>34541940.214430898</v>
      </c>
      <c r="P6" s="8">
        <f t="shared" ref="P6:P13" si="13">N6+P5</f>
        <v>221400555.40495938</v>
      </c>
      <c r="Q6" s="8">
        <f t="shared" si="7"/>
        <v>83910810.498479605</v>
      </c>
      <c r="R6" s="8">
        <f t="shared" si="8"/>
        <v>302050935.668374</v>
      </c>
      <c r="S6" s="8">
        <f t="shared" si="9"/>
        <v>114477304.61831374</v>
      </c>
      <c r="T6" s="8">
        <f t="shared" si="10"/>
        <v>275167475.58056915</v>
      </c>
      <c r="U6" s="8">
        <f t="shared" si="11"/>
        <v>104288473.24503571</v>
      </c>
      <c r="V6" s="8"/>
      <c r="W6" s="8"/>
      <c r="X6" s="8"/>
      <c r="Y6" s="8">
        <f t="shared" ref="Y6:Y14" si="14">P7+P20</f>
        <v>345758105.17814368</v>
      </c>
      <c r="Z6" s="8">
        <f t="shared" si="0"/>
        <v>131042321.86251646</v>
      </c>
      <c r="AA6" s="8">
        <f t="shared" si="0"/>
        <v>435844312.5391193</v>
      </c>
      <c r="AB6" s="8">
        <f t="shared" si="0"/>
        <v>165184994.45232621</v>
      </c>
      <c r="AC6" s="8">
        <f t="shared" si="0"/>
        <v>405815576.75212741</v>
      </c>
      <c r="AD6" s="8">
        <f t="shared" si="0"/>
        <v>153804103.58905628</v>
      </c>
    </row>
    <row r="7" spans="1:31">
      <c r="B7" s="7">
        <v>2027</v>
      </c>
      <c r="C7" s="7">
        <v>289</v>
      </c>
      <c r="D7" s="7">
        <f t="shared" si="1"/>
        <v>1734</v>
      </c>
      <c r="E7" s="7">
        <v>781</v>
      </c>
      <c r="F7" s="7">
        <v>2243</v>
      </c>
      <c r="G7" s="7">
        <v>1.3</v>
      </c>
      <c r="H7" s="7">
        <f t="shared" si="2"/>
        <v>3.037591722E+27</v>
      </c>
      <c r="I7" s="7">
        <v>0.379</v>
      </c>
      <c r="J7" s="8">
        <f t="shared" si="3"/>
        <v>14714621.146544715</v>
      </c>
      <c r="K7" s="10">
        <v>25000000</v>
      </c>
      <c r="L7" s="7">
        <f t="shared" si="4"/>
        <v>5.6427250000000004E+25</v>
      </c>
      <c r="M7" s="8">
        <f t="shared" si="5"/>
        <v>273343.38584010844</v>
      </c>
      <c r="N7" s="8">
        <f t="shared" si="6"/>
        <v>99770335.831639588</v>
      </c>
      <c r="O7" s="8">
        <f t="shared" si="12"/>
        <v>37812957.280191407</v>
      </c>
      <c r="P7" s="8">
        <f t="shared" si="13"/>
        <v>321170891.23659897</v>
      </c>
      <c r="Q7" s="8">
        <f t="shared" si="7"/>
        <v>121723767.77867101</v>
      </c>
      <c r="R7" s="8">
        <f t="shared" si="8"/>
        <v>409458618.11586726</v>
      </c>
      <c r="S7" s="8">
        <f t="shared" si="9"/>
        <v>155184816.2659137</v>
      </c>
      <c r="T7" s="8">
        <f t="shared" si="10"/>
        <v>380029375.82277781</v>
      </c>
      <c r="U7" s="8">
        <f t="shared" si="11"/>
        <v>144031133.43683279</v>
      </c>
      <c r="V7" s="8"/>
      <c r="W7" s="8"/>
      <c r="X7" s="8"/>
      <c r="Y7" s="8">
        <f t="shared" si="14"/>
        <v>454424311.39426833</v>
      </c>
      <c r="Z7" s="8">
        <f t="shared" si="0"/>
        <v>172226814.0184277</v>
      </c>
      <c r="AA7" s="8">
        <f t="shared" si="0"/>
        <v>547628959.86500001</v>
      </c>
      <c r="AB7" s="8">
        <f t="shared" si="0"/>
        <v>207551375.78883502</v>
      </c>
      <c r="AC7" s="8">
        <f t="shared" si="0"/>
        <v>516560743.70808947</v>
      </c>
      <c r="AD7" s="8">
        <f t="shared" si="0"/>
        <v>195776521.86536592</v>
      </c>
    </row>
    <row r="8" spans="1:31">
      <c r="B8" s="7">
        <v>2028</v>
      </c>
      <c r="C8" s="7">
        <v>299</v>
      </c>
      <c r="D8" s="7">
        <f t="shared" si="1"/>
        <v>1794</v>
      </c>
      <c r="E8" s="7">
        <v>781</v>
      </c>
      <c r="F8" s="7">
        <v>2243</v>
      </c>
      <c r="G8" s="7">
        <v>1.3</v>
      </c>
      <c r="H8" s="7">
        <f t="shared" si="2"/>
        <v>3.1426987019999998E+27</v>
      </c>
      <c r="I8" s="7">
        <v>0.379</v>
      </c>
      <c r="J8" s="8">
        <f t="shared" si="3"/>
        <v>15223777.587601624</v>
      </c>
      <c r="K8" s="10">
        <v>25000000</v>
      </c>
      <c r="L8" s="7">
        <f t="shared" si="4"/>
        <v>5.8379750000000002E+25</v>
      </c>
      <c r="M8" s="8">
        <f t="shared" si="5"/>
        <v>282801.63448509487</v>
      </c>
      <c r="N8" s="8">
        <f t="shared" si="6"/>
        <v>103222596.58705963</v>
      </c>
      <c r="O8" s="8">
        <f t="shared" si="12"/>
        <v>39121364.106495604</v>
      </c>
      <c r="P8" s="8">
        <f t="shared" si="13"/>
        <v>424393487.82365859</v>
      </c>
      <c r="Q8" s="8">
        <f t="shared" si="7"/>
        <v>160845131.88516662</v>
      </c>
      <c r="R8" s="8">
        <f t="shared" si="8"/>
        <v>515736153.34926832</v>
      </c>
      <c r="S8" s="8">
        <f t="shared" si="9"/>
        <v>195464002.1193727</v>
      </c>
      <c r="T8" s="8">
        <f t="shared" si="10"/>
        <v>485288598.17406511</v>
      </c>
      <c r="U8" s="8">
        <f t="shared" si="11"/>
        <v>183924378.70797068</v>
      </c>
      <c r="V8" s="8"/>
      <c r="W8" s="8"/>
      <c r="X8" s="8"/>
      <c r="Y8" s="8">
        <f t="shared" si="14"/>
        <v>564544356.99894309</v>
      </c>
      <c r="Z8" s="8">
        <f t="shared" si="0"/>
        <v>213962311.30259946</v>
      </c>
      <c r="AA8" s="8">
        <f t="shared" si="0"/>
        <v>658995928.32455289</v>
      </c>
      <c r="AB8" s="8">
        <f t="shared" si="0"/>
        <v>249759456.83500555</v>
      </c>
      <c r="AC8" s="8">
        <f t="shared" si="0"/>
        <v>627512071.21601629</v>
      </c>
      <c r="AD8" s="8">
        <f t="shared" si="0"/>
        <v>237827074.99087018</v>
      </c>
    </row>
    <row r="9" spans="1:31">
      <c r="B9" s="7">
        <v>2029</v>
      </c>
      <c r="C9" s="7">
        <v>303</v>
      </c>
      <c r="D9" s="7">
        <f t="shared" si="1"/>
        <v>1818</v>
      </c>
      <c r="E9" s="7">
        <v>781</v>
      </c>
      <c r="F9" s="7">
        <v>2243</v>
      </c>
      <c r="G9" s="7">
        <v>1.3</v>
      </c>
      <c r="H9" s="7">
        <f t="shared" si="2"/>
        <v>3.1847414940000001E+27</v>
      </c>
      <c r="I9" s="7">
        <v>0.379</v>
      </c>
      <c r="J9" s="8">
        <f t="shared" si="3"/>
        <v>15427440.164024388</v>
      </c>
      <c r="K9" s="10">
        <v>25000000</v>
      </c>
      <c r="L9" s="7">
        <f t="shared" si="4"/>
        <v>5.9160750000000002E+25</v>
      </c>
      <c r="M9" s="8">
        <f t="shared" si="5"/>
        <v>286584.93394308945</v>
      </c>
      <c r="N9" s="8">
        <f t="shared" si="6"/>
        <v>104603500.88922764</v>
      </c>
      <c r="O9" s="8">
        <f t="shared" si="12"/>
        <v>39644726.837017275</v>
      </c>
      <c r="P9" s="8">
        <f t="shared" si="13"/>
        <v>528996988.71288621</v>
      </c>
      <c r="Q9" s="8">
        <f t="shared" si="7"/>
        <v>200489858.72218388</v>
      </c>
      <c r="R9" s="8">
        <f t="shared" si="8"/>
        <v>621561629.69703257</v>
      </c>
      <c r="S9" s="8">
        <f t="shared" si="9"/>
        <v>235571857.65517536</v>
      </c>
      <c r="T9" s="8">
        <f t="shared" si="10"/>
        <v>590706749.36898375</v>
      </c>
      <c r="U9" s="8">
        <f t="shared" si="11"/>
        <v>223877858.01084486</v>
      </c>
      <c r="V9" s="8"/>
      <c r="W9" s="8"/>
      <c r="X9" s="8"/>
      <c r="Y9" s="8">
        <f t="shared" si="14"/>
        <v>675381376.60429549</v>
      </c>
      <c r="Z9" s="8">
        <f t="shared" si="0"/>
        <v>255969541.73302799</v>
      </c>
      <c r="AA9" s="8">
        <f t="shared" si="0"/>
        <v>770453007.43966138</v>
      </c>
      <c r="AB9" s="8">
        <f t="shared" si="0"/>
        <v>292001689.81963164</v>
      </c>
      <c r="AC9" s="8">
        <f t="shared" si="0"/>
        <v>738762463.82787263</v>
      </c>
      <c r="AD9" s="8">
        <f t="shared" si="0"/>
        <v>279990973.79076374</v>
      </c>
    </row>
    <row r="10" spans="1:31">
      <c r="B10" s="7">
        <v>2030</v>
      </c>
      <c r="C10" s="7">
        <v>305</v>
      </c>
      <c r="D10" s="7">
        <f t="shared" si="1"/>
        <v>1830</v>
      </c>
      <c r="E10" s="7">
        <v>781</v>
      </c>
      <c r="F10" s="7">
        <v>2243</v>
      </c>
      <c r="G10" s="7">
        <v>1.3</v>
      </c>
      <c r="H10" s="7">
        <f t="shared" si="2"/>
        <v>3.2057628899999999E+27</v>
      </c>
      <c r="I10" s="7">
        <v>0.379</v>
      </c>
      <c r="J10" s="8">
        <f t="shared" si="3"/>
        <v>15529271.452235771</v>
      </c>
      <c r="K10" s="10">
        <v>25000000</v>
      </c>
      <c r="L10" s="7">
        <f t="shared" si="4"/>
        <v>5.9551250000000001E+25</v>
      </c>
      <c r="M10" s="8">
        <f t="shared" si="5"/>
        <v>288476.58367208671</v>
      </c>
      <c r="N10" s="8">
        <f t="shared" si="6"/>
        <v>105293953.04031165</v>
      </c>
      <c r="O10" s="8">
        <f t="shared" si="12"/>
        <v>39906408.202278115</v>
      </c>
      <c r="P10" s="8">
        <f t="shared" si="13"/>
        <v>634290941.75319791</v>
      </c>
      <c r="Q10" s="8">
        <f t="shared" si="7"/>
        <v>240396266.92446202</v>
      </c>
      <c r="R10" s="8">
        <f t="shared" si="8"/>
        <v>727466570.46661258</v>
      </c>
      <c r="S10" s="8">
        <f t="shared" si="9"/>
        <v>275709830.20684618</v>
      </c>
      <c r="T10" s="8">
        <f t="shared" si="10"/>
        <v>696408027.56214094</v>
      </c>
      <c r="U10" s="8">
        <f t="shared" si="11"/>
        <v>263938642.44605142</v>
      </c>
      <c r="V10" s="8"/>
      <c r="W10" s="8"/>
      <c r="X10" s="8"/>
      <c r="Y10" s="8">
        <f t="shared" si="14"/>
        <v>786231657.13444459</v>
      </c>
      <c r="Z10" s="8">
        <f t="shared" si="0"/>
        <v>297981798.05395448</v>
      </c>
      <c r="AA10" s="8">
        <f t="shared" si="0"/>
        <v>881307823.86005437</v>
      </c>
      <c r="AB10" s="8">
        <f t="shared" si="0"/>
        <v>334015665.24296063</v>
      </c>
      <c r="AC10" s="8">
        <f t="shared" si="0"/>
        <v>849615768.28485096</v>
      </c>
      <c r="AD10" s="8">
        <f t="shared" si="0"/>
        <v>322004376.17995852</v>
      </c>
    </row>
    <row r="11" spans="1:31">
      <c r="B11" s="7">
        <v>2031</v>
      </c>
      <c r="C11" s="7">
        <v>305</v>
      </c>
      <c r="D11" s="7">
        <f t="shared" si="1"/>
        <v>1830</v>
      </c>
      <c r="E11" s="7">
        <v>781</v>
      </c>
      <c r="F11" s="7">
        <v>2243</v>
      </c>
      <c r="G11" s="7">
        <v>1.3</v>
      </c>
      <c r="H11" s="7">
        <f t="shared" si="2"/>
        <v>3.2057628899999999E+27</v>
      </c>
      <c r="I11" s="7">
        <v>0.379</v>
      </c>
      <c r="J11" s="8">
        <f t="shared" si="3"/>
        <v>15529271.452235771</v>
      </c>
      <c r="K11" s="10">
        <v>25000000</v>
      </c>
      <c r="L11" s="7">
        <f t="shared" si="4"/>
        <v>5.9551250000000001E+25</v>
      </c>
      <c r="M11" s="8">
        <f t="shared" si="5"/>
        <v>288476.58367208671</v>
      </c>
      <c r="N11" s="8">
        <f t="shared" si="6"/>
        <v>105293953.04031165</v>
      </c>
      <c r="O11" s="8">
        <f t="shared" si="12"/>
        <v>39906408.202278115</v>
      </c>
      <c r="P11" s="8">
        <f t="shared" si="13"/>
        <v>739584894.7935096</v>
      </c>
      <c r="Q11" s="8">
        <f t="shared" si="7"/>
        <v>280302675.12674016</v>
      </c>
      <c r="R11" s="8">
        <f t="shared" si="8"/>
        <v>832760523.50692427</v>
      </c>
      <c r="S11" s="8">
        <f t="shared" si="9"/>
        <v>315616238.40912431</v>
      </c>
      <c r="T11" s="8">
        <f t="shared" si="10"/>
        <v>801701980.60245264</v>
      </c>
      <c r="U11" s="8">
        <f t="shared" si="11"/>
        <v>303845050.64832956</v>
      </c>
      <c r="V11" s="8"/>
      <c r="W11" s="8"/>
      <c r="X11" s="8"/>
      <c r="Y11" s="8">
        <f t="shared" si="14"/>
        <v>897081937.6645937</v>
      </c>
      <c r="Z11" s="8">
        <f t="shared" si="0"/>
        <v>339994054.37488103</v>
      </c>
      <c r="AA11" s="8">
        <f t="shared" si="0"/>
        <v>992158104.39020348</v>
      </c>
      <c r="AB11" s="8">
        <f t="shared" si="0"/>
        <v>376027921.56388712</v>
      </c>
      <c r="AC11" s="8">
        <f t="shared" si="0"/>
        <v>960466048.81500006</v>
      </c>
      <c r="AD11" s="8">
        <f t="shared" si="0"/>
        <v>364016632.50088507</v>
      </c>
    </row>
    <row r="12" spans="1:31">
      <c r="B12" s="7">
        <v>2032</v>
      </c>
      <c r="C12" s="7">
        <v>305</v>
      </c>
      <c r="D12" s="7">
        <f t="shared" si="1"/>
        <v>1830</v>
      </c>
      <c r="E12" s="7">
        <v>781</v>
      </c>
      <c r="F12" s="7">
        <v>2243</v>
      </c>
      <c r="G12" s="7">
        <v>1.3</v>
      </c>
      <c r="H12" s="7">
        <f t="shared" si="2"/>
        <v>3.2057628899999999E+27</v>
      </c>
      <c r="I12" s="7">
        <v>0.379</v>
      </c>
      <c r="J12" s="8">
        <f t="shared" si="3"/>
        <v>15529271.452235771</v>
      </c>
      <c r="K12" s="10">
        <v>25000000</v>
      </c>
      <c r="L12" s="7">
        <f t="shared" si="4"/>
        <v>5.9551250000000001E+25</v>
      </c>
      <c r="M12" s="8">
        <f t="shared" si="5"/>
        <v>288476.58367208671</v>
      </c>
      <c r="N12" s="8">
        <f t="shared" si="6"/>
        <v>105293953.04031165</v>
      </c>
      <c r="O12" s="8">
        <f t="shared" si="12"/>
        <v>39906408.202278115</v>
      </c>
      <c r="P12" s="8">
        <f t="shared" si="13"/>
        <v>844878847.8338213</v>
      </c>
      <c r="Q12" s="8">
        <f t="shared" si="7"/>
        <v>320209083.32901829</v>
      </c>
      <c r="R12" s="8">
        <f t="shared" si="8"/>
        <v>938054476.54723597</v>
      </c>
      <c r="S12" s="8">
        <f t="shared" si="9"/>
        <v>355522646.61140245</v>
      </c>
      <c r="T12" s="8">
        <f t="shared" si="10"/>
        <v>906995933.64276433</v>
      </c>
      <c r="U12" s="8">
        <f t="shared" si="11"/>
        <v>343751458.85060769</v>
      </c>
      <c r="V12" s="8"/>
      <c r="W12" s="8"/>
      <c r="X12" s="8"/>
      <c r="Y12" s="8">
        <f t="shared" si="14"/>
        <v>1008284074.7326831</v>
      </c>
      <c r="Z12" s="8">
        <f t="shared" si="0"/>
        <v>382139664.3236869</v>
      </c>
      <c r="AA12" s="8">
        <f t="shared" si="0"/>
        <v>1103668003.268049</v>
      </c>
      <c r="AB12" s="8">
        <f t="shared" si="0"/>
        <v>418290173.2385906</v>
      </c>
      <c r="AC12" s="8">
        <f t="shared" si="0"/>
        <v>1071873360.422927</v>
      </c>
      <c r="AD12" s="8">
        <f t="shared" si="0"/>
        <v>406240003.60028929</v>
      </c>
    </row>
    <row r="13" spans="1:31">
      <c r="B13" s="7">
        <v>2033</v>
      </c>
      <c r="C13" s="7">
        <v>306</v>
      </c>
      <c r="D13" s="7">
        <f t="shared" si="1"/>
        <v>1836</v>
      </c>
      <c r="E13" s="7">
        <v>781</v>
      </c>
      <c r="F13" s="7">
        <v>2243</v>
      </c>
      <c r="G13" s="7">
        <v>1.3</v>
      </c>
      <c r="H13" s="7">
        <f t="shared" si="2"/>
        <v>3.2162735880000001E+27</v>
      </c>
      <c r="I13" s="7">
        <v>0.379</v>
      </c>
      <c r="J13" s="8">
        <f t="shared" si="3"/>
        <v>15580187.096341465</v>
      </c>
      <c r="K13" s="10">
        <v>25000000</v>
      </c>
      <c r="L13" s="7">
        <f t="shared" si="4"/>
        <v>5.9746500000000001E+25</v>
      </c>
      <c r="M13" s="8">
        <f t="shared" si="5"/>
        <v>289422.4085365854</v>
      </c>
      <c r="N13" s="8">
        <f t="shared" si="6"/>
        <v>105639179.11585367</v>
      </c>
      <c r="O13" s="8">
        <f t="shared" si="12"/>
        <v>40037248.884908542</v>
      </c>
      <c r="P13" s="8">
        <f t="shared" si="13"/>
        <v>950518026.94967496</v>
      </c>
      <c r="Q13" s="8">
        <f t="shared" si="7"/>
        <v>360246332.21392679</v>
      </c>
      <c r="R13" s="8">
        <f t="shared" si="8"/>
        <v>1043999149.5277238</v>
      </c>
      <c r="S13" s="8">
        <f t="shared" si="9"/>
        <v>395675677.67100734</v>
      </c>
      <c r="T13" s="8">
        <f t="shared" si="10"/>
        <v>1012838775.3350408</v>
      </c>
      <c r="U13" s="8">
        <f t="shared" si="11"/>
        <v>383865895.85198045</v>
      </c>
      <c r="V13" s="8"/>
      <c r="W13" s="8"/>
      <c r="X13" s="8"/>
      <c r="Y13" s="8">
        <f t="shared" si="14"/>
        <v>1119486211.8007724</v>
      </c>
      <c r="Z13" s="8">
        <f t="shared" si="0"/>
        <v>424285274.27249277</v>
      </c>
      <c r="AA13" s="8">
        <f t="shared" si="0"/>
        <v>1214870140.3361382</v>
      </c>
      <c r="AB13" s="8">
        <f t="shared" si="0"/>
        <v>460435783.18739647</v>
      </c>
      <c r="AC13" s="8">
        <f t="shared" si="0"/>
        <v>1183075497.4910166</v>
      </c>
      <c r="AD13" s="8">
        <f t="shared" si="0"/>
        <v>448385613.54909527</v>
      </c>
    </row>
    <row r="14" spans="1:31" ht="15" customHeight="1">
      <c r="B14" s="7">
        <v>2034</v>
      </c>
      <c r="C14" s="7">
        <v>306</v>
      </c>
      <c r="D14" s="7">
        <f t="shared" si="1"/>
        <v>1836</v>
      </c>
      <c r="E14" s="7">
        <v>781</v>
      </c>
      <c r="F14" s="7">
        <v>2243</v>
      </c>
      <c r="G14" s="7">
        <v>1.3</v>
      </c>
      <c r="H14" s="7">
        <f t="shared" si="2"/>
        <v>3.2162735880000001E+27</v>
      </c>
      <c r="I14" s="7">
        <v>0.379</v>
      </c>
      <c r="J14" s="8">
        <f t="shared" si="3"/>
        <v>15580187.096341465</v>
      </c>
      <c r="K14" s="10">
        <v>25000000</v>
      </c>
      <c r="L14" s="7">
        <f t="shared" si="4"/>
        <v>5.9746500000000001E+25</v>
      </c>
      <c r="M14" s="8">
        <f t="shared" si="5"/>
        <v>289422.4085365854</v>
      </c>
      <c r="N14" s="8">
        <f t="shared" si="6"/>
        <v>105639179.11585367</v>
      </c>
      <c r="O14" s="8">
        <f t="shared" si="12"/>
        <v>40037248.884908542</v>
      </c>
      <c r="P14" s="8">
        <f>N14+P13</f>
        <v>1056157206.0655286</v>
      </c>
      <c r="Q14" s="8">
        <f t="shared" si="7"/>
        <v>400283581.09883535</v>
      </c>
      <c r="R14" s="8">
        <f t="shared" si="8"/>
        <v>1149638328.6435773</v>
      </c>
      <c r="S14" s="8">
        <f t="shared" si="9"/>
        <v>435712926.55591583</v>
      </c>
      <c r="T14" s="8">
        <f t="shared" si="10"/>
        <v>1118477954.4508946</v>
      </c>
      <c r="U14" s="8">
        <f t="shared" si="11"/>
        <v>423903144.73688906</v>
      </c>
      <c r="V14" s="8"/>
      <c r="W14" s="8"/>
      <c r="X14" s="8"/>
      <c r="Y14" s="8">
        <f t="shared" si="14"/>
        <v>1230688348.8688619</v>
      </c>
      <c r="Z14" s="8">
        <f t="shared" si="0"/>
        <v>466430884.22129864</v>
      </c>
      <c r="AA14" s="8">
        <f t="shared" si="0"/>
        <v>1326072277.4042277</v>
      </c>
      <c r="AB14" s="8">
        <f t="shared" si="0"/>
        <v>502581393.13620228</v>
      </c>
      <c r="AC14" s="8">
        <f t="shared" si="0"/>
        <v>1294277634.5591059</v>
      </c>
      <c r="AD14" s="8">
        <f>U15+U28</f>
        <v>490531223.49790114</v>
      </c>
    </row>
    <row r="15" spans="1:31" ht="15" customHeight="1">
      <c r="B15" s="7">
        <v>2035</v>
      </c>
      <c r="C15" s="7">
        <v>306</v>
      </c>
      <c r="D15" s="7">
        <f t="shared" si="1"/>
        <v>1836</v>
      </c>
      <c r="E15" s="7">
        <v>781</v>
      </c>
      <c r="F15" s="7">
        <v>2243</v>
      </c>
      <c r="G15" s="7">
        <v>1.3</v>
      </c>
      <c r="H15" s="7">
        <f t="shared" si="2"/>
        <v>3.2162735880000001E+27</v>
      </c>
      <c r="I15" s="7">
        <v>0.379</v>
      </c>
      <c r="J15" s="8">
        <f t="shared" si="3"/>
        <v>15580187.096341465</v>
      </c>
      <c r="K15" s="10">
        <v>25000000</v>
      </c>
      <c r="L15" s="7">
        <f t="shared" si="4"/>
        <v>5.9746500000000001E+25</v>
      </c>
      <c r="M15" s="8">
        <f t="shared" si="5"/>
        <v>289422.4085365854</v>
      </c>
      <c r="N15" s="8">
        <f t="shared" si="6"/>
        <v>105639179.11585367</v>
      </c>
      <c r="O15" s="8">
        <f t="shared" si="12"/>
        <v>40037248.884908542</v>
      </c>
      <c r="P15" s="8">
        <f>N15+P14</f>
        <v>1161796385.1813822</v>
      </c>
      <c r="Q15" s="8">
        <f>P15*I15</f>
        <v>440320829.98374385</v>
      </c>
      <c r="R15" s="8">
        <f t="shared" si="8"/>
        <v>1255277507.7594309</v>
      </c>
      <c r="S15" s="8">
        <f t="shared" si="9"/>
        <v>475750175.44082433</v>
      </c>
      <c r="T15" s="8">
        <f t="shared" si="10"/>
        <v>1224117133.5667481</v>
      </c>
      <c r="U15" s="8">
        <f t="shared" si="11"/>
        <v>463940393.62179756</v>
      </c>
      <c r="V15" s="8"/>
      <c r="W15" s="8"/>
      <c r="X15" s="8"/>
      <c r="Y15" s="8"/>
      <c r="Z15" s="8"/>
      <c r="AA15" s="8"/>
      <c r="AB15" s="8"/>
      <c r="AC15" s="8"/>
      <c r="AD15" s="8"/>
    </row>
    <row r="16" spans="1:31">
      <c r="K16" s="10">
        <v>25000000</v>
      </c>
      <c r="L16" s="7">
        <f t="shared" si="4"/>
        <v>0</v>
      </c>
      <c r="N16" s="8">
        <f t="shared" si="6"/>
        <v>0</v>
      </c>
      <c r="R16" s="8">
        <f t="shared" si="8"/>
        <v>0</v>
      </c>
      <c r="T16" s="8">
        <f t="shared" si="10"/>
        <v>0</v>
      </c>
      <c r="U16" s="8">
        <f t="shared" si="11"/>
        <v>0</v>
      </c>
    </row>
    <row r="17" spans="1:30">
      <c r="A17" s="9" t="s">
        <v>29</v>
      </c>
      <c r="B17" s="7">
        <v>2024</v>
      </c>
      <c r="C17" s="7">
        <v>387</v>
      </c>
      <c r="D17" s="7">
        <f>6*ROUND(C17,0)</f>
        <v>2322</v>
      </c>
      <c r="E17" s="7">
        <v>15</v>
      </c>
      <c r="F17" s="7">
        <v>867</v>
      </c>
      <c r="G17" s="7">
        <v>1.3</v>
      </c>
      <c r="H17" s="7">
        <f>D17*E17*F17*10^18</f>
        <v>3.019761E+25</v>
      </c>
      <c r="I17" s="7">
        <v>0.379</v>
      </c>
      <c r="J17" s="8">
        <f>H17*G17*330/(8.856*10^22)</f>
        <v>146282.46036585368</v>
      </c>
      <c r="K17" s="10">
        <v>25000000</v>
      </c>
      <c r="L17" s="7">
        <f t="shared" si="4"/>
        <v>1.4512500000000001E+24</v>
      </c>
      <c r="M17" s="8">
        <f>L17*G17*330/(8.856*10^22)</f>
        <v>7030.1067073170725</v>
      </c>
      <c r="N17" s="8">
        <f t="shared" si="6"/>
        <v>2565988.9481707313</v>
      </c>
      <c r="O17" s="8">
        <f>N17*I17</f>
        <v>972509.81135670713</v>
      </c>
      <c r="P17" s="11">
        <f>N17+8050840.72</f>
        <v>10616829.668170732</v>
      </c>
      <c r="Q17" s="8">
        <f t="shared" ref="Q17:Q28" si="15">P17*I17</f>
        <v>4023778.4442367074</v>
      </c>
      <c r="R17" s="8">
        <f t="shared" si="8"/>
        <v>11494524.430365853</v>
      </c>
      <c r="S17" s="8">
        <f>R17*I17</f>
        <v>4356424.7591086579</v>
      </c>
      <c r="T17" s="8">
        <f t="shared" si="10"/>
        <v>11201959.509634146</v>
      </c>
      <c r="U17" s="8">
        <f t="shared" si="11"/>
        <v>4245542.6541513419</v>
      </c>
    </row>
    <row r="18" spans="1:30">
      <c r="B18" s="7">
        <v>2025</v>
      </c>
      <c r="C18" s="7">
        <v>588</v>
      </c>
      <c r="D18" s="7">
        <f t="shared" ref="D18:D28" si="16">6*ROUND(C18,0)</f>
        <v>3528</v>
      </c>
      <c r="E18" s="7">
        <v>15</v>
      </c>
      <c r="F18" s="7">
        <v>867</v>
      </c>
      <c r="G18" s="7">
        <v>1.3</v>
      </c>
      <c r="H18" s="7">
        <f t="shared" ref="H18:H81" si="17">D18*E18*F18*10^18</f>
        <v>4.5881639999999996E+25</v>
      </c>
      <c r="I18" s="7">
        <v>0.379</v>
      </c>
      <c r="J18" s="8">
        <f t="shared" ref="J18:J55" si="18">H18*G18*330/(8.856*10^22)</f>
        <v>222258.62195121948</v>
      </c>
      <c r="K18" s="10">
        <v>25000000</v>
      </c>
      <c r="L18" s="7">
        <f t="shared" si="4"/>
        <v>2.2050000000000001E+24</v>
      </c>
      <c r="M18" s="8">
        <f t="shared" ref="M18:M55" si="19">L18*G18*330/(8.856*10^22)</f>
        <v>10681.402439024392</v>
      </c>
      <c r="N18" s="8">
        <f t="shared" si="6"/>
        <v>3898711.8902439033</v>
      </c>
      <c r="O18" s="8">
        <f t="shared" ref="O18:O55" si="20">N18*I18</f>
        <v>1477611.8064024393</v>
      </c>
      <c r="P18" s="8">
        <f t="shared" ref="P18:P28" si="21">N18+P17</f>
        <v>14515541.558414634</v>
      </c>
      <c r="Q18" s="8">
        <f t="shared" si="15"/>
        <v>5501390.2506391462</v>
      </c>
      <c r="R18" s="8">
        <f t="shared" si="8"/>
        <v>15849093.29012195</v>
      </c>
      <c r="S18" s="8">
        <f t="shared" ref="S18:S55" si="22">R18*I18</f>
        <v>6006806.3569562193</v>
      </c>
      <c r="T18" s="8">
        <f t="shared" si="10"/>
        <v>15404576.046219513</v>
      </c>
      <c r="U18" s="8">
        <f t="shared" si="11"/>
        <v>5838334.3215171956</v>
      </c>
    </row>
    <row r="19" spans="1:30">
      <c r="B19" s="7">
        <v>2026</v>
      </c>
      <c r="C19" s="7">
        <v>726</v>
      </c>
      <c r="D19" s="7">
        <f t="shared" si="16"/>
        <v>4356</v>
      </c>
      <c r="E19" s="7">
        <v>15</v>
      </c>
      <c r="F19" s="7">
        <v>867</v>
      </c>
      <c r="G19" s="7">
        <v>1.3</v>
      </c>
      <c r="H19" s="7">
        <f t="shared" si="17"/>
        <v>5.6649779999999997E+25</v>
      </c>
      <c r="I19" s="7">
        <v>0.379</v>
      </c>
      <c r="J19" s="8">
        <f t="shared" si="18"/>
        <v>274421.35975609755</v>
      </c>
      <c r="K19" s="10">
        <v>25000000</v>
      </c>
      <c r="L19" s="7">
        <f t="shared" si="4"/>
        <v>2.7225000000000003E+24</v>
      </c>
      <c r="M19" s="8">
        <f t="shared" si="19"/>
        <v>13188.262195121952</v>
      </c>
      <c r="N19" s="8">
        <f t="shared" si="6"/>
        <v>4813715.7012195121</v>
      </c>
      <c r="O19" s="8">
        <f t="shared" si="20"/>
        <v>1824398.2507621951</v>
      </c>
      <c r="P19" s="8">
        <f t="shared" si="21"/>
        <v>19329257.259634145</v>
      </c>
      <c r="Q19" s="8">
        <f t="shared" si="15"/>
        <v>7325788.5014013406</v>
      </c>
      <c r="R19" s="8">
        <f t="shared" si="8"/>
        <v>20975785.418170732</v>
      </c>
      <c r="S19" s="8">
        <f t="shared" si="22"/>
        <v>7949822.6734867077</v>
      </c>
      <c r="T19" s="8">
        <f t="shared" si="10"/>
        <v>20426942.698658533</v>
      </c>
      <c r="U19" s="8">
        <f t="shared" si="11"/>
        <v>7741811.2827915838</v>
      </c>
    </row>
    <row r="20" spans="1:30">
      <c r="B20" s="7">
        <v>2027</v>
      </c>
      <c r="C20" s="7">
        <v>793</v>
      </c>
      <c r="D20" s="7">
        <f t="shared" si="16"/>
        <v>4758</v>
      </c>
      <c r="E20" s="7">
        <v>15</v>
      </c>
      <c r="F20" s="7">
        <v>867</v>
      </c>
      <c r="G20" s="7">
        <v>1.3</v>
      </c>
      <c r="H20" s="7">
        <f t="shared" si="17"/>
        <v>6.1877790000000002E+25</v>
      </c>
      <c r="I20" s="7">
        <v>0.379</v>
      </c>
      <c r="J20" s="8">
        <f t="shared" si="18"/>
        <v>299746.74695121951</v>
      </c>
      <c r="K20" s="10">
        <v>25000000</v>
      </c>
      <c r="L20" s="7">
        <f t="shared" si="4"/>
        <v>2.9737499999999997E+24</v>
      </c>
      <c r="M20" s="8">
        <f t="shared" si="19"/>
        <v>14405.360772357722</v>
      </c>
      <c r="N20" s="8">
        <f t="shared" si="6"/>
        <v>5257956.6819105688</v>
      </c>
      <c r="O20" s="8">
        <f t="shared" si="20"/>
        <v>1992765.5824441055</v>
      </c>
      <c r="P20" s="8">
        <f t="shared" si="21"/>
        <v>24587213.941544712</v>
      </c>
      <c r="Q20" s="8">
        <f t="shared" si="15"/>
        <v>9318554.0838454459</v>
      </c>
      <c r="R20" s="8">
        <f t="shared" si="8"/>
        <v>26385694.423252027</v>
      </c>
      <c r="S20" s="8">
        <f t="shared" si="22"/>
        <v>10000178.186412519</v>
      </c>
      <c r="T20" s="8">
        <f t="shared" si="10"/>
        <v>25786200.92934959</v>
      </c>
      <c r="U20" s="8">
        <f t="shared" si="11"/>
        <v>9772970.1522234939</v>
      </c>
    </row>
    <row r="21" spans="1:30">
      <c r="B21" s="7">
        <v>2028</v>
      </c>
      <c r="C21" s="7">
        <v>821</v>
      </c>
      <c r="D21" s="7">
        <f t="shared" si="16"/>
        <v>4926</v>
      </c>
      <c r="E21" s="7">
        <v>15</v>
      </c>
      <c r="F21" s="7">
        <v>867</v>
      </c>
      <c r="G21" s="7">
        <v>1.3</v>
      </c>
      <c r="H21" s="7">
        <f t="shared" si="17"/>
        <v>6.406263E+25</v>
      </c>
      <c r="I21" s="7">
        <v>0.379</v>
      </c>
      <c r="J21" s="8">
        <f t="shared" si="18"/>
        <v>310330.49085365853</v>
      </c>
      <c r="K21" s="10">
        <v>25000000</v>
      </c>
      <c r="L21" s="7">
        <f t="shared" si="4"/>
        <v>3.07875E+24</v>
      </c>
      <c r="M21" s="8">
        <f t="shared" si="19"/>
        <v>14913.998983739835</v>
      </c>
      <c r="N21" s="8">
        <f t="shared" si="6"/>
        <v>5443609.6290650396</v>
      </c>
      <c r="O21" s="8">
        <f t="shared" si="20"/>
        <v>2063128.0494156501</v>
      </c>
      <c r="P21" s="8">
        <f t="shared" si="21"/>
        <v>30030823.570609752</v>
      </c>
      <c r="Q21" s="8">
        <f t="shared" si="15"/>
        <v>11381682.133261096</v>
      </c>
      <c r="R21" s="8">
        <f t="shared" si="8"/>
        <v>31892806.515731703</v>
      </c>
      <c r="S21" s="8">
        <f t="shared" si="22"/>
        <v>12087373.669462316</v>
      </c>
      <c r="T21" s="8">
        <f t="shared" si="10"/>
        <v>31272145.534024388</v>
      </c>
      <c r="U21" s="8">
        <f t="shared" si="11"/>
        <v>11852143.157395244</v>
      </c>
    </row>
    <row r="22" spans="1:30">
      <c r="B22" s="7">
        <v>2029</v>
      </c>
      <c r="C22" s="7">
        <v>832</v>
      </c>
      <c r="D22" s="7">
        <f t="shared" si="16"/>
        <v>4992</v>
      </c>
      <c r="E22" s="7">
        <v>15</v>
      </c>
      <c r="F22" s="7">
        <v>867</v>
      </c>
      <c r="G22" s="7">
        <v>1.3</v>
      </c>
      <c r="H22" s="7">
        <f t="shared" si="17"/>
        <v>6.492096E+25</v>
      </c>
      <c r="I22" s="7">
        <v>0.379</v>
      </c>
      <c r="J22" s="8">
        <f t="shared" si="18"/>
        <v>314488.3902439024</v>
      </c>
      <c r="K22" s="10">
        <v>25000000</v>
      </c>
      <c r="L22" s="7">
        <f t="shared" si="4"/>
        <v>3.12E+24</v>
      </c>
      <c r="M22" s="8">
        <f t="shared" si="19"/>
        <v>15113.821138211382</v>
      </c>
      <c r="N22" s="8">
        <f t="shared" si="6"/>
        <v>5516544.7154471548</v>
      </c>
      <c r="O22" s="8">
        <f t="shared" si="20"/>
        <v>2090770.4471544717</v>
      </c>
      <c r="P22" s="8">
        <f t="shared" si="21"/>
        <v>35547368.286056906</v>
      </c>
      <c r="Q22" s="8">
        <f t="shared" si="15"/>
        <v>13472452.580415567</v>
      </c>
      <c r="R22" s="8">
        <f t="shared" si="8"/>
        <v>37434298.627520323</v>
      </c>
      <c r="S22" s="8">
        <f t="shared" si="22"/>
        <v>14187599.179830203</v>
      </c>
      <c r="T22" s="8">
        <f t="shared" si="10"/>
        <v>36805321.847032517</v>
      </c>
      <c r="U22" s="8">
        <f t="shared" si="11"/>
        <v>13949216.980025325</v>
      </c>
    </row>
    <row r="23" spans="1:30">
      <c r="B23" s="7">
        <v>2030</v>
      </c>
      <c r="C23" s="7">
        <v>836</v>
      </c>
      <c r="D23" s="7">
        <f t="shared" si="16"/>
        <v>5016</v>
      </c>
      <c r="E23" s="7">
        <v>15</v>
      </c>
      <c r="F23" s="7">
        <v>867</v>
      </c>
      <c r="G23" s="7">
        <v>1.3</v>
      </c>
      <c r="H23" s="7">
        <f t="shared" si="17"/>
        <v>6.5233080000000001E+25</v>
      </c>
      <c r="I23" s="7">
        <v>0.379</v>
      </c>
      <c r="J23" s="8">
        <f t="shared" si="18"/>
        <v>316000.35365853657</v>
      </c>
      <c r="K23" s="10">
        <v>25000000</v>
      </c>
      <c r="L23" s="7">
        <f t="shared" si="4"/>
        <v>3.1349999999999998E+24</v>
      </c>
      <c r="M23" s="8">
        <f t="shared" si="19"/>
        <v>15186.483739837397</v>
      </c>
      <c r="N23" s="8">
        <f t="shared" si="6"/>
        <v>5543066.5650406498</v>
      </c>
      <c r="O23" s="8">
        <f t="shared" si="20"/>
        <v>2100822.2281504064</v>
      </c>
      <c r="P23" s="8">
        <f t="shared" si="21"/>
        <v>41090434.851097554</v>
      </c>
      <c r="Q23" s="8">
        <f t="shared" si="15"/>
        <v>15573274.808565972</v>
      </c>
      <c r="R23" s="8">
        <f t="shared" si="8"/>
        <v>42986436.973048776</v>
      </c>
      <c r="S23" s="8">
        <f t="shared" si="22"/>
        <v>16291859.612785487</v>
      </c>
      <c r="T23" s="8">
        <f t="shared" si="10"/>
        <v>42354436.2657317</v>
      </c>
      <c r="U23" s="8">
        <f t="shared" si="11"/>
        <v>16052331.344712315</v>
      </c>
    </row>
    <row r="24" spans="1:30">
      <c r="B24" s="7">
        <v>2031</v>
      </c>
      <c r="C24" s="7">
        <v>838</v>
      </c>
      <c r="D24" s="7">
        <f t="shared" si="16"/>
        <v>5028</v>
      </c>
      <c r="E24" s="7">
        <v>15</v>
      </c>
      <c r="F24" s="7">
        <v>867</v>
      </c>
      <c r="G24" s="7">
        <v>1.3</v>
      </c>
      <c r="H24" s="7">
        <f t="shared" si="17"/>
        <v>6.5389139999999997E+25</v>
      </c>
      <c r="I24" s="7">
        <v>0.379</v>
      </c>
      <c r="J24" s="8">
        <f t="shared" si="18"/>
        <v>316756.33536585368</v>
      </c>
      <c r="K24" s="10">
        <v>25000000</v>
      </c>
      <c r="L24" s="7">
        <f t="shared" si="4"/>
        <v>3.1424999999999997E+24</v>
      </c>
      <c r="M24" s="8">
        <f t="shared" si="19"/>
        <v>15222.815040650406</v>
      </c>
      <c r="N24" s="8">
        <f t="shared" si="6"/>
        <v>5556327.4898373988</v>
      </c>
      <c r="O24" s="8">
        <f t="shared" si="20"/>
        <v>2105848.118648374</v>
      </c>
      <c r="P24" s="8">
        <f t="shared" si="21"/>
        <v>46646762.340934955</v>
      </c>
      <c r="Q24" s="8">
        <f t="shared" si="15"/>
        <v>17679122.927214347</v>
      </c>
      <c r="R24" s="8">
        <f t="shared" si="8"/>
        <v>48547300.35313008</v>
      </c>
      <c r="S24" s="8">
        <f t="shared" si="22"/>
        <v>18399426.833836302</v>
      </c>
      <c r="T24" s="8">
        <f t="shared" si="10"/>
        <v>47913787.682398371</v>
      </c>
      <c r="U24" s="8">
        <f t="shared" si="11"/>
        <v>18159325.531628981</v>
      </c>
    </row>
    <row r="25" spans="1:30">
      <c r="B25" s="7">
        <v>2032</v>
      </c>
      <c r="C25" s="7">
        <v>838</v>
      </c>
      <c r="D25" s="7">
        <f t="shared" si="16"/>
        <v>5028</v>
      </c>
      <c r="E25" s="7">
        <v>15</v>
      </c>
      <c r="F25" s="7">
        <v>867</v>
      </c>
      <c r="G25" s="7">
        <v>1.3</v>
      </c>
      <c r="H25" s="7">
        <f t="shared" si="17"/>
        <v>6.5389139999999997E+25</v>
      </c>
      <c r="I25" s="7">
        <v>0.379</v>
      </c>
      <c r="J25" s="8">
        <f t="shared" si="18"/>
        <v>316756.33536585368</v>
      </c>
      <c r="K25" s="10">
        <v>25000000</v>
      </c>
      <c r="L25" s="7">
        <f t="shared" si="4"/>
        <v>3.1424999999999997E+24</v>
      </c>
      <c r="M25" s="8">
        <f t="shared" si="19"/>
        <v>15222.815040650406</v>
      </c>
      <c r="N25" s="8">
        <f t="shared" si="6"/>
        <v>5556327.4898373988</v>
      </c>
      <c r="O25" s="8">
        <f t="shared" si="20"/>
        <v>2105848.118648374</v>
      </c>
      <c r="P25" s="8">
        <f t="shared" si="21"/>
        <v>52203089.830772355</v>
      </c>
      <c r="Q25" s="8">
        <f t="shared" si="15"/>
        <v>19784971.045862723</v>
      </c>
      <c r="R25" s="8">
        <f t="shared" si="8"/>
        <v>54103627.84296748</v>
      </c>
      <c r="S25" s="8">
        <f t="shared" si="22"/>
        <v>20505274.952484675</v>
      </c>
      <c r="T25" s="8">
        <f t="shared" si="10"/>
        <v>53470115.172235772</v>
      </c>
      <c r="U25" s="8">
        <f t="shared" si="11"/>
        <v>20265173.650277358</v>
      </c>
    </row>
    <row r="26" spans="1:30">
      <c r="B26" s="7">
        <v>2033</v>
      </c>
      <c r="C26" s="7">
        <v>839</v>
      </c>
      <c r="D26" s="7">
        <f t="shared" si="16"/>
        <v>5034</v>
      </c>
      <c r="E26" s="7">
        <v>15</v>
      </c>
      <c r="F26" s="7">
        <v>867</v>
      </c>
      <c r="G26" s="7">
        <v>1.3</v>
      </c>
      <c r="H26" s="7">
        <f t="shared" si="17"/>
        <v>6.5467169999999999E+25</v>
      </c>
      <c r="I26" s="7">
        <v>0.379</v>
      </c>
      <c r="J26" s="8">
        <f t="shared" si="18"/>
        <v>317134.32621951221</v>
      </c>
      <c r="K26" s="10">
        <v>25000000</v>
      </c>
      <c r="L26" s="7">
        <f t="shared" si="4"/>
        <v>3.1462500000000002E+24</v>
      </c>
      <c r="M26" s="8">
        <f t="shared" si="19"/>
        <v>15240.980691056911</v>
      </c>
      <c r="N26" s="8">
        <f t="shared" si="6"/>
        <v>5562957.9522357723</v>
      </c>
      <c r="O26" s="8">
        <f t="shared" si="20"/>
        <v>2108361.0638973578</v>
      </c>
      <c r="P26" s="8">
        <f t="shared" si="21"/>
        <v>57766047.783008128</v>
      </c>
      <c r="Q26" s="8">
        <f t="shared" si="15"/>
        <v>21893332.10976008</v>
      </c>
      <c r="R26" s="8">
        <f t="shared" si="8"/>
        <v>59668853.740325205</v>
      </c>
      <c r="S26" s="8">
        <f t="shared" si="22"/>
        <v>22614495.567583252</v>
      </c>
      <c r="T26" s="8">
        <f t="shared" si="10"/>
        <v>59034585.087886177</v>
      </c>
      <c r="U26" s="8">
        <f t="shared" si="11"/>
        <v>22374107.74830886</v>
      </c>
    </row>
    <row r="27" spans="1:30">
      <c r="B27" s="7">
        <v>2034</v>
      </c>
      <c r="C27" s="7">
        <v>839</v>
      </c>
      <c r="D27" s="7">
        <f t="shared" si="16"/>
        <v>5034</v>
      </c>
      <c r="E27" s="7">
        <v>15</v>
      </c>
      <c r="F27" s="7">
        <v>867</v>
      </c>
      <c r="G27" s="7">
        <v>1.3</v>
      </c>
      <c r="H27" s="7">
        <f t="shared" si="17"/>
        <v>6.5467169999999999E+25</v>
      </c>
      <c r="I27" s="7">
        <v>0.379</v>
      </c>
      <c r="J27" s="8">
        <f t="shared" si="18"/>
        <v>317134.32621951221</v>
      </c>
      <c r="K27" s="10">
        <v>25000000</v>
      </c>
      <c r="L27" s="7">
        <f t="shared" si="4"/>
        <v>3.1462500000000002E+24</v>
      </c>
      <c r="M27" s="8">
        <f t="shared" si="19"/>
        <v>15240.980691056911</v>
      </c>
      <c r="N27" s="8">
        <f t="shared" si="6"/>
        <v>5562957.9522357723</v>
      </c>
      <c r="O27" s="8">
        <f t="shared" si="20"/>
        <v>2108361.0638973578</v>
      </c>
      <c r="P27" s="8">
        <f t="shared" si="21"/>
        <v>63329005.735243902</v>
      </c>
      <c r="Q27" s="8">
        <f t="shared" si="15"/>
        <v>24001693.17365744</v>
      </c>
      <c r="R27" s="8">
        <f t="shared" si="8"/>
        <v>65231811.692560978</v>
      </c>
      <c r="S27" s="8">
        <f t="shared" si="22"/>
        <v>24722856.631480612</v>
      </c>
      <c r="T27" s="8">
        <f t="shared" si="10"/>
        <v>64597543.04012195</v>
      </c>
      <c r="U27" s="8">
        <f t="shared" si="11"/>
        <v>24482468.81220622</v>
      </c>
    </row>
    <row r="28" spans="1:30">
      <c r="B28" s="7">
        <v>2035</v>
      </c>
      <c r="C28" s="7">
        <v>839</v>
      </c>
      <c r="D28" s="7">
        <f t="shared" si="16"/>
        <v>5034</v>
      </c>
      <c r="E28" s="7">
        <v>15</v>
      </c>
      <c r="F28" s="7">
        <v>867</v>
      </c>
      <c r="G28" s="7">
        <v>1.3</v>
      </c>
      <c r="H28" s="7">
        <f t="shared" si="17"/>
        <v>6.5467169999999999E+25</v>
      </c>
      <c r="I28" s="7">
        <v>0.379</v>
      </c>
      <c r="J28" s="8">
        <f t="shared" si="18"/>
        <v>317134.32621951221</v>
      </c>
      <c r="K28" s="10">
        <v>25000000</v>
      </c>
      <c r="L28" s="7">
        <f t="shared" si="4"/>
        <v>3.1462500000000002E+24</v>
      </c>
      <c r="M28" s="8">
        <f t="shared" si="19"/>
        <v>15240.980691056911</v>
      </c>
      <c r="N28" s="8">
        <f t="shared" si="6"/>
        <v>5562957.9522357723</v>
      </c>
      <c r="O28" s="8">
        <f t="shared" si="20"/>
        <v>2108361.0638973578</v>
      </c>
      <c r="P28" s="8">
        <f t="shared" si="21"/>
        <v>68891963.687479675</v>
      </c>
      <c r="Q28" s="8">
        <f t="shared" si="15"/>
        <v>26110054.237554796</v>
      </c>
      <c r="R28" s="8">
        <f t="shared" si="8"/>
        <v>70794769.644796744</v>
      </c>
      <c r="S28" s="8">
        <f t="shared" si="22"/>
        <v>26831217.695377965</v>
      </c>
      <c r="T28" s="8">
        <f t="shared" si="10"/>
        <v>70160500.992357731</v>
      </c>
      <c r="U28" s="8">
        <f t="shared" si="11"/>
        <v>26590829.87610358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4"/>
        <v>0</v>
      </c>
      <c r="M29" s="8">
        <f t="shared" si="19"/>
        <v>0</v>
      </c>
      <c r="N29" s="8">
        <f t="shared" si="6"/>
        <v>0</v>
      </c>
      <c r="O29" s="8">
        <f t="shared" si="20"/>
        <v>0</v>
      </c>
      <c r="P29" s="8"/>
      <c r="Q29" s="8"/>
      <c r="R29" s="8">
        <f t="shared" si="8"/>
        <v>0</v>
      </c>
      <c r="S29" s="8">
        <f t="shared" si="22"/>
        <v>0</v>
      </c>
      <c r="T29" s="8">
        <f t="shared" si="10"/>
        <v>0</v>
      </c>
      <c r="U29" s="8">
        <f t="shared" si="11"/>
        <v>0</v>
      </c>
    </row>
    <row r="30" spans="1:30">
      <c r="A30" s="5"/>
      <c r="B30" s="6" t="s">
        <v>30</v>
      </c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4"/>
        <v>0</v>
      </c>
      <c r="M30" s="8">
        <f t="shared" si="19"/>
        <v>0</v>
      </c>
      <c r="N30" s="8">
        <f t="shared" si="6"/>
        <v>0</v>
      </c>
      <c r="O30" s="8">
        <f t="shared" si="20"/>
        <v>0</v>
      </c>
      <c r="P30" s="8"/>
      <c r="Q30" s="8"/>
      <c r="R30" s="8">
        <f t="shared" si="8"/>
        <v>0</v>
      </c>
      <c r="S30" s="8">
        <f t="shared" si="22"/>
        <v>0</v>
      </c>
      <c r="T30" s="8">
        <f t="shared" si="10"/>
        <v>0</v>
      </c>
      <c r="U30" s="8">
        <f t="shared" si="11"/>
        <v>0</v>
      </c>
      <c r="Y30" s="8">
        <f>P31+P44</f>
        <v>36460737.249620594</v>
      </c>
      <c r="Z30" s="8">
        <f t="shared" ref="Z30:AD41" si="23">Q31+Q44</f>
        <v>13818619.417606207</v>
      </c>
      <c r="AA30" s="8">
        <f t="shared" si="23"/>
        <v>80107573.060596198</v>
      </c>
      <c r="AB30" s="8">
        <f t="shared" si="23"/>
        <v>30360770.18996596</v>
      </c>
      <c r="AC30" s="8">
        <f t="shared" si="23"/>
        <v>65558627.790270999</v>
      </c>
      <c r="AD30" s="8">
        <f t="shared" si="23"/>
        <v>24846719.932512712</v>
      </c>
    </row>
    <row r="31" spans="1:30">
      <c r="A31" s="9" t="s">
        <v>28</v>
      </c>
      <c r="B31" s="7">
        <v>2024</v>
      </c>
      <c r="C31" s="7">
        <v>140</v>
      </c>
      <c r="D31" s="7">
        <f t="shared" ref="D31:D42" si="24">C31*6</f>
        <v>840</v>
      </c>
      <c r="E31" s="7">
        <v>781</v>
      </c>
      <c r="F31" s="7">
        <v>2243</v>
      </c>
      <c r="G31" s="7">
        <v>1.3</v>
      </c>
      <c r="H31" s="7">
        <f t="shared" si="17"/>
        <v>1.4714977199999999E+27</v>
      </c>
      <c r="I31" s="7">
        <v>0.379</v>
      </c>
      <c r="J31" s="8">
        <f t="shared" si="18"/>
        <v>7128190.174796748</v>
      </c>
      <c r="K31" s="10">
        <v>10000000</v>
      </c>
      <c r="L31" s="7">
        <f t="shared" si="4"/>
        <v>1.0934E+25</v>
      </c>
      <c r="M31" s="8">
        <f t="shared" si="19"/>
        <v>52966.192411924123</v>
      </c>
      <c r="N31" s="8">
        <f t="shared" si="6"/>
        <v>19332660.230352305</v>
      </c>
      <c r="O31" s="8">
        <f t="shared" si="20"/>
        <v>7327078.2273035236</v>
      </c>
      <c r="P31" s="11">
        <f>N31+8050840.72</f>
        <v>27383500.950352304</v>
      </c>
      <c r="Q31" s="8">
        <f t="shared" ref="Q31:Q42" si="25">P31*I31</f>
        <v>10378346.860183524</v>
      </c>
      <c r="R31" s="8">
        <f t="shared" si="8"/>
        <v>70152641.999132782</v>
      </c>
      <c r="S31" s="8">
        <f t="shared" si="22"/>
        <v>26587851.317671325</v>
      </c>
      <c r="T31" s="8">
        <f t="shared" si="10"/>
        <v>55896261.649539292</v>
      </c>
      <c r="U31" s="8">
        <f t="shared" si="11"/>
        <v>21184683.165175393</v>
      </c>
      <c r="Y31" s="8">
        <f>P32+P45</f>
        <v>67571574.072113812</v>
      </c>
      <c r="Z31" s="8">
        <f t="shared" si="23"/>
        <v>25609626.573331136</v>
      </c>
      <c r="AA31" s="8">
        <f t="shared" si="23"/>
        <v>134280812.83552846</v>
      </c>
      <c r="AB31" s="8">
        <f t="shared" si="23"/>
        <v>50892428.064665288</v>
      </c>
      <c r="AC31" s="8">
        <f t="shared" si="23"/>
        <v>112044399.91439025</v>
      </c>
      <c r="AD31" s="8">
        <f t="shared" si="23"/>
        <v>42464827.5675539</v>
      </c>
    </row>
    <row r="32" spans="1:30">
      <c r="B32" s="7">
        <v>2025</v>
      </c>
      <c r="C32" s="7">
        <v>214</v>
      </c>
      <c r="D32" s="7">
        <f t="shared" si="24"/>
        <v>1284</v>
      </c>
      <c r="E32" s="7">
        <v>781</v>
      </c>
      <c r="F32" s="7">
        <v>2243</v>
      </c>
      <c r="G32" s="7">
        <v>1.3</v>
      </c>
      <c r="H32" s="7">
        <f t="shared" si="17"/>
        <v>2.249289372E+27</v>
      </c>
      <c r="I32" s="7">
        <v>0.379</v>
      </c>
      <c r="J32" s="8">
        <f t="shared" si="18"/>
        <v>10895947.838617885</v>
      </c>
      <c r="K32" s="10">
        <v>10000000</v>
      </c>
      <c r="L32" s="7">
        <f t="shared" si="4"/>
        <v>1.6713399999999999E+25</v>
      </c>
      <c r="M32" s="8">
        <f t="shared" si="19"/>
        <v>80962.608401084013</v>
      </c>
      <c r="N32" s="8">
        <f t="shared" si="6"/>
        <v>29551352.066395666</v>
      </c>
      <c r="O32" s="8">
        <f t="shared" si="20"/>
        <v>11199962.433163958</v>
      </c>
      <c r="P32" s="8">
        <f t="shared" ref="P32:P42" si="26">N32+P31</f>
        <v>56934853.016747966</v>
      </c>
      <c r="Q32" s="8">
        <f t="shared" si="25"/>
        <v>21578309.293347478</v>
      </c>
      <c r="R32" s="8">
        <f t="shared" si="8"/>
        <v>122310540.04845528</v>
      </c>
      <c r="S32" s="8">
        <f t="shared" si="22"/>
        <v>46355694.678364553</v>
      </c>
      <c r="T32" s="8">
        <f t="shared" si="10"/>
        <v>100518644.37121952</v>
      </c>
      <c r="U32" s="8">
        <f t="shared" si="11"/>
        <v>38096566.216692194</v>
      </c>
      <c r="Y32" s="8">
        <f>P33+P46</f>
        <v>105952933.92983741</v>
      </c>
      <c r="Z32" s="8">
        <f t="shared" si="23"/>
        <v>40156161.959408373</v>
      </c>
      <c r="AA32" s="8">
        <f t="shared" si="23"/>
        <v>188249842.35178861</v>
      </c>
      <c r="AB32" s="8">
        <f t="shared" si="23"/>
        <v>71346690.251327872</v>
      </c>
      <c r="AC32" s="8">
        <f t="shared" si="23"/>
        <v>160817539.54447153</v>
      </c>
      <c r="AD32" s="8">
        <f t="shared" si="23"/>
        <v>60949847.487354711</v>
      </c>
    </row>
    <row r="33" spans="1:30">
      <c r="B33" s="7">
        <v>2026</v>
      </c>
      <c r="C33" s="7">
        <v>264</v>
      </c>
      <c r="D33" s="7">
        <f t="shared" si="24"/>
        <v>1584</v>
      </c>
      <c r="E33" s="7">
        <v>781</v>
      </c>
      <c r="F33" s="7">
        <v>2243</v>
      </c>
      <c r="G33" s="7">
        <v>1.3</v>
      </c>
      <c r="H33" s="7">
        <f t="shared" si="17"/>
        <v>2.7748242719999998E+27</v>
      </c>
      <c r="I33" s="7">
        <v>0.379</v>
      </c>
      <c r="J33" s="8">
        <f t="shared" si="18"/>
        <v>13441730.043902438</v>
      </c>
      <c r="K33" s="10">
        <v>10000000</v>
      </c>
      <c r="L33" s="7">
        <f t="shared" si="4"/>
        <v>2.0618400000000002E+25</v>
      </c>
      <c r="M33" s="8">
        <f t="shared" si="19"/>
        <v>99879.105691056917</v>
      </c>
      <c r="N33" s="8">
        <f t="shared" si="6"/>
        <v>36455873.577235773</v>
      </c>
      <c r="O33" s="8">
        <f t="shared" si="20"/>
        <v>13816776.085772358</v>
      </c>
      <c r="P33" s="8">
        <f t="shared" si="26"/>
        <v>93390726.59398374</v>
      </c>
      <c r="Q33" s="8">
        <f t="shared" si="25"/>
        <v>35395085.379119836</v>
      </c>
      <c r="R33" s="8">
        <f t="shared" si="8"/>
        <v>174041106.85739836</v>
      </c>
      <c r="S33" s="8">
        <f t="shared" si="22"/>
        <v>65961579.498953976</v>
      </c>
      <c r="T33" s="8">
        <f t="shared" si="10"/>
        <v>147157646.76959348</v>
      </c>
      <c r="U33" s="8">
        <f t="shared" si="11"/>
        <v>55772748.125675932</v>
      </c>
      <c r="Y33" s="8">
        <f t="shared" ref="Y33:Y41" si="27">P34+P47</f>
        <v>147964250.93525746</v>
      </c>
      <c r="Z33" s="8">
        <f t="shared" si="23"/>
        <v>56078451.104462579</v>
      </c>
      <c r="AA33" s="8">
        <f t="shared" si="23"/>
        <v>238050458.29623306</v>
      </c>
      <c r="AB33" s="8">
        <f t="shared" si="23"/>
        <v>90221123.694272324</v>
      </c>
      <c r="AC33" s="8">
        <f t="shared" si="23"/>
        <v>208021722.50924119</v>
      </c>
      <c r="AD33" s="8">
        <f t="shared" si="23"/>
        <v>78840232.831002414</v>
      </c>
    </row>
    <row r="34" spans="1:30">
      <c r="B34" s="7">
        <v>2027</v>
      </c>
      <c r="C34" s="7">
        <v>289</v>
      </c>
      <c r="D34" s="7">
        <f t="shared" si="24"/>
        <v>1734</v>
      </c>
      <c r="E34" s="7">
        <v>781</v>
      </c>
      <c r="F34" s="7">
        <v>2243</v>
      </c>
      <c r="G34" s="7">
        <v>1.3</v>
      </c>
      <c r="H34" s="7">
        <f t="shared" si="17"/>
        <v>3.037591722E+27</v>
      </c>
      <c r="I34" s="7">
        <v>0.379</v>
      </c>
      <c r="J34" s="8">
        <f t="shared" si="18"/>
        <v>14714621.146544715</v>
      </c>
      <c r="K34" s="10">
        <v>10000000</v>
      </c>
      <c r="L34" s="7">
        <f t="shared" si="4"/>
        <v>2.25709E+25</v>
      </c>
      <c r="M34" s="8">
        <f t="shared" si="19"/>
        <v>109337.35433604337</v>
      </c>
      <c r="N34" s="8">
        <f t="shared" si="6"/>
        <v>39908134.332655832</v>
      </c>
      <c r="O34" s="8">
        <f t="shared" si="20"/>
        <v>15125182.912076561</v>
      </c>
      <c r="P34" s="8">
        <f t="shared" si="26"/>
        <v>133298860.92663957</v>
      </c>
      <c r="Q34" s="8">
        <f t="shared" si="25"/>
        <v>50520268.291196398</v>
      </c>
      <c r="R34" s="8">
        <f t="shared" si="8"/>
        <v>221586587.80590785</v>
      </c>
      <c r="S34" s="8">
        <f t="shared" si="22"/>
        <v>83981316.778439075</v>
      </c>
      <c r="T34" s="8">
        <f t="shared" si="10"/>
        <v>192157345.51281843</v>
      </c>
      <c r="U34" s="8">
        <f t="shared" si="11"/>
        <v>72827633.94935818</v>
      </c>
      <c r="Y34" s="8">
        <f t="shared" si="27"/>
        <v>191430733.42170733</v>
      </c>
      <c r="Z34" s="8">
        <f t="shared" si="23"/>
        <v>72552247.966827065</v>
      </c>
      <c r="AA34" s="8">
        <f t="shared" si="23"/>
        <v>284635381.89243901</v>
      </c>
      <c r="AB34" s="8">
        <f t="shared" si="23"/>
        <v>107876809.73723438</v>
      </c>
      <c r="AC34" s="8">
        <f t="shared" si="23"/>
        <v>253567165.73552844</v>
      </c>
      <c r="AD34" s="8">
        <f t="shared" si="23"/>
        <v>96101955.813765287</v>
      </c>
    </row>
    <row r="35" spans="1:30">
      <c r="B35" s="7">
        <v>2028</v>
      </c>
      <c r="C35" s="7">
        <v>299</v>
      </c>
      <c r="D35" s="7">
        <f t="shared" si="24"/>
        <v>1794</v>
      </c>
      <c r="E35" s="7">
        <v>781</v>
      </c>
      <c r="F35" s="7">
        <v>2243</v>
      </c>
      <c r="G35" s="7">
        <v>1.3</v>
      </c>
      <c r="H35" s="7">
        <f t="shared" si="17"/>
        <v>3.1426987019999998E+27</v>
      </c>
      <c r="I35" s="7">
        <v>0.379</v>
      </c>
      <c r="J35" s="8">
        <f t="shared" si="18"/>
        <v>15223777.587601624</v>
      </c>
      <c r="K35" s="10">
        <v>10000000</v>
      </c>
      <c r="L35" s="7">
        <f t="shared" si="4"/>
        <v>2.3351899999999999E+25</v>
      </c>
      <c r="M35" s="8">
        <f t="shared" si="19"/>
        <v>113120.65379403795</v>
      </c>
      <c r="N35" s="8">
        <f t="shared" si="6"/>
        <v>41289038.634823851</v>
      </c>
      <c r="O35" s="8">
        <f t="shared" si="20"/>
        <v>15648545.64259824</v>
      </c>
      <c r="P35" s="8">
        <f t="shared" si="26"/>
        <v>174587899.56146342</v>
      </c>
      <c r="Q35" s="8">
        <f t="shared" si="25"/>
        <v>66168813.933794633</v>
      </c>
      <c r="R35" s="8">
        <f t="shared" si="8"/>
        <v>265930565.08707315</v>
      </c>
      <c r="S35" s="8">
        <f t="shared" si="22"/>
        <v>100787684.16800073</v>
      </c>
      <c r="T35" s="8">
        <f t="shared" si="10"/>
        <v>235483009.91186991</v>
      </c>
      <c r="U35" s="8">
        <f t="shared" si="11"/>
        <v>89248060.756598696</v>
      </c>
      <c r="Y35" s="8">
        <f t="shared" si="27"/>
        <v>235478751.66357723</v>
      </c>
      <c r="Z35" s="8">
        <f t="shared" si="23"/>
        <v>89246446.880495772</v>
      </c>
      <c r="AA35" s="8">
        <f t="shared" si="23"/>
        <v>329930322.98918694</v>
      </c>
      <c r="AB35" s="8">
        <f t="shared" si="23"/>
        <v>125043592.41290186</v>
      </c>
      <c r="AC35" s="8">
        <f t="shared" si="23"/>
        <v>298446465.8806504</v>
      </c>
      <c r="AD35" s="8">
        <f t="shared" si="23"/>
        <v>113111210.5687665</v>
      </c>
    </row>
    <row r="36" spans="1:30">
      <c r="B36" s="7">
        <v>2029</v>
      </c>
      <c r="C36" s="7">
        <v>303</v>
      </c>
      <c r="D36" s="7">
        <f t="shared" si="24"/>
        <v>1818</v>
      </c>
      <c r="E36" s="7">
        <v>781</v>
      </c>
      <c r="F36" s="7">
        <v>2243</v>
      </c>
      <c r="G36" s="7">
        <v>1.3</v>
      </c>
      <c r="H36" s="7">
        <f t="shared" si="17"/>
        <v>3.1847414940000001E+27</v>
      </c>
      <c r="I36" s="7">
        <v>0.379</v>
      </c>
      <c r="J36" s="8">
        <f t="shared" si="18"/>
        <v>15427440.164024388</v>
      </c>
      <c r="K36" s="10">
        <v>10000000</v>
      </c>
      <c r="L36" s="7">
        <f t="shared" si="4"/>
        <v>2.36643E+25</v>
      </c>
      <c r="M36" s="8">
        <f t="shared" si="19"/>
        <v>114633.97357723577</v>
      </c>
      <c r="N36" s="8">
        <f t="shared" si="6"/>
        <v>41841400.355691053</v>
      </c>
      <c r="O36" s="8">
        <f t="shared" si="20"/>
        <v>15857890.73480691</v>
      </c>
      <c r="P36" s="8">
        <f t="shared" si="26"/>
        <v>216429299.91715446</v>
      </c>
      <c r="Q36" s="8">
        <f t="shared" si="25"/>
        <v>82026704.668601543</v>
      </c>
      <c r="R36" s="8">
        <f t="shared" si="8"/>
        <v>308993940.90130079</v>
      </c>
      <c r="S36" s="8">
        <f t="shared" si="22"/>
        <v>117108703.601593</v>
      </c>
      <c r="T36" s="8">
        <f t="shared" si="10"/>
        <v>278139060.57325202</v>
      </c>
      <c r="U36" s="8">
        <f t="shared" si="11"/>
        <v>105414703.95726252</v>
      </c>
      <c r="Y36" s="8">
        <f t="shared" si="27"/>
        <v>279813559.50571811</v>
      </c>
      <c r="Z36" s="8">
        <f t="shared" si="23"/>
        <v>106049339.05266717</v>
      </c>
      <c r="AA36" s="8">
        <f t="shared" si="23"/>
        <v>374885190.341084</v>
      </c>
      <c r="AB36" s="8">
        <f t="shared" si="23"/>
        <v>142081487.13927084</v>
      </c>
      <c r="AC36" s="8">
        <f t="shared" si="23"/>
        <v>343194646.72929537</v>
      </c>
      <c r="AD36" s="8">
        <f t="shared" si="23"/>
        <v>130070771.11040294</v>
      </c>
    </row>
    <row r="37" spans="1:30">
      <c r="B37" s="7">
        <v>2030</v>
      </c>
      <c r="C37" s="7">
        <v>305</v>
      </c>
      <c r="D37" s="7">
        <f t="shared" si="24"/>
        <v>1830</v>
      </c>
      <c r="E37" s="7">
        <v>781</v>
      </c>
      <c r="F37" s="7">
        <v>2243</v>
      </c>
      <c r="G37" s="7">
        <v>1.3</v>
      </c>
      <c r="H37" s="7">
        <f t="shared" si="17"/>
        <v>3.2057628899999999E+27</v>
      </c>
      <c r="I37" s="7">
        <v>0.379</v>
      </c>
      <c r="J37" s="8">
        <f t="shared" si="18"/>
        <v>15529271.452235771</v>
      </c>
      <c r="K37" s="10">
        <v>10000000</v>
      </c>
      <c r="L37" s="7">
        <f t="shared" si="4"/>
        <v>2.3820499999999998E+25</v>
      </c>
      <c r="M37" s="8">
        <f t="shared" si="19"/>
        <v>115390.63346883468</v>
      </c>
      <c r="N37" s="8">
        <f t="shared" si="6"/>
        <v>42117581.216124661</v>
      </c>
      <c r="O37" s="8">
        <f t="shared" si="20"/>
        <v>15962563.280911246</v>
      </c>
      <c r="P37" s="8">
        <f t="shared" si="26"/>
        <v>258546881.13327911</v>
      </c>
      <c r="Q37" s="8">
        <f t="shared" si="25"/>
        <v>97989267.94951278</v>
      </c>
      <c r="R37" s="8">
        <f t="shared" si="8"/>
        <v>351722509.84669375</v>
      </c>
      <c r="S37" s="8">
        <f t="shared" si="22"/>
        <v>133302831.23189694</v>
      </c>
      <c r="T37" s="8">
        <f t="shared" si="10"/>
        <v>320663966.94222218</v>
      </c>
      <c r="U37" s="8">
        <f t="shared" si="11"/>
        <v>121531643.47110221</v>
      </c>
      <c r="Y37" s="8">
        <f t="shared" si="27"/>
        <v>324153671.71777779</v>
      </c>
      <c r="Z37" s="8">
        <f t="shared" si="23"/>
        <v>122854241.58103779</v>
      </c>
      <c r="AA37" s="8">
        <f t="shared" si="23"/>
        <v>419229838.44338751</v>
      </c>
      <c r="AB37" s="8">
        <f t="shared" si="23"/>
        <v>158888108.77004385</v>
      </c>
      <c r="AC37" s="8">
        <f t="shared" si="23"/>
        <v>387537782.86818427</v>
      </c>
      <c r="AD37" s="8">
        <f t="shared" si="23"/>
        <v>146876819.70704186</v>
      </c>
    </row>
    <row r="38" spans="1:30">
      <c r="B38" s="7">
        <v>2031</v>
      </c>
      <c r="C38" s="7">
        <v>305</v>
      </c>
      <c r="D38" s="7">
        <f t="shared" si="24"/>
        <v>1830</v>
      </c>
      <c r="E38" s="7">
        <v>781</v>
      </c>
      <c r="F38" s="7">
        <v>2243</v>
      </c>
      <c r="G38" s="7">
        <v>1.3</v>
      </c>
      <c r="H38" s="7">
        <f t="shared" si="17"/>
        <v>3.2057628899999999E+27</v>
      </c>
      <c r="I38" s="7">
        <v>0.379</v>
      </c>
      <c r="J38" s="8">
        <f t="shared" si="18"/>
        <v>15529271.452235771</v>
      </c>
      <c r="K38" s="10">
        <v>10000000</v>
      </c>
      <c r="L38" s="7">
        <f t="shared" si="4"/>
        <v>2.3820499999999998E+25</v>
      </c>
      <c r="M38" s="8">
        <f t="shared" si="19"/>
        <v>115390.63346883468</v>
      </c>
      <c r="N38" s="8">
        <f t="shared" si="6"/>
        <v>42117581.216124661</v>
      </c>
      <c r="O38" s="8">
        <f t="shared" si="20"/>
        <v>15962563.280911246</v>
      </c>
      <c r="P38" s="8">
        <f t="shared" si="26"/>
        <v>300664462.3494038</v>
      </c>
      <c r="Q38" s="8">
        <f t="shared" si="25"/>
        <v>113951831.23042405</v>
      </c>
      <c r="R38" s="8">
        <f t="shared" si="8"/>
        <v>393840091.06281841</v>
      </c>
      <c r="S38" s="8">
        <f t="shared" si="22"/>
        <v>149265394.51280817</v>
      </c>
      <c r="T38" s="8">
        <f t="shared" si="10"/>
        <v>362781548.15834689</v>
      </c>
      <c r="U38" s="8">
        <f t="shared" si="11"/>
        <v>137494206.75201347</v>
      </c>
      <c r="Y38" s="8">
        <f t="shared" si="27"/>
        <v>368493783.92983741</v>
      </c>
      <c r="Z38" s="8">
        <f t="shared" si="23"/>
        <v>139659144.10940838</v>
      </c>
      <c r="AA38" s="8">
        <f t="shared" si="23"/>
        <v>463569950.65544713</v>
      </c>
      <c r="AB38" s="8">
        <f t="shared" si="23"/>
        <v>175693011.29841444</v>
      </c>
      <c r="AC38" s="8">
        <f t="shared" si="23"/>
        <v>431877895.08024389</v>
      </c>
      <c r="AD38" s="8">
        <f t="shared" si="23"/>
        <v>163681722.23541242</v>
      </c>
    </row>
    <row r="39" spans="1:30">
      <c r="B39" s="7">
        <v>2032</v>
      </c>
      <c r="C39" s="7">
        <v>305</v>
      </c>
      <c r="D39" s="7">
        <f t="shared" si="24"/>
        <v>1830</v>
      </c>
      <c r="E39" s="7">
        <v>781</v>
      </c>
      <c r="F39" s="7">
        <v>2243</v>
      </c>
      <c r="G39" s="7">
        <v>1.3</v>
      </c>
      <c r="H39" s="7">
        <f t="shared" si="17"/>
        <v>3.2057628899999999E+27</v>
      </c>
      <c r="I39" s="7">
        <v>0.379</v>
      </c>
      <c r="J39" s="8">
        <f t="shared" si="18"/>
        <v>15529271.452235771</v>
      </c>
      <c r="K39" s="10">
        <v>10000000</v>
      </c>
      <c r="L39" s="7">
        <f t="shared" si="4"/>
        <v>2.3820499999999998E+25</v>
      </c>
      <c r="M39" s="8">
        <f t="shared" si="19"/>
        <v>115390.63346883468</v>
      </c>
      <c r="N39" s="8">
        <f t="shared" si="6"/>
        <v>42117581.216124661</v>
      </c>
      <c r="O39" s="8">
        <f t="shared" si="20"/>
        <v>15962563.280911246</v>
      </c>
      <c r="P39" s="8">
        <f t="shared" si="26"/>
        <v>342782043.56552845</v>
      </c>
      <c r="Q39" s="8">
        <f t="shared" si="25"/>
        <v>129914394.51133528</v>
      </c>
      <c r="R39" s="8">
        <f t="shared" si="8"/>
        <v>435957672.27894306</v>
      </c>
      <c r="S39" s="8">
        <f t="shared" si="22"/>
        <v>165227957.79371941</v>
      </c>
      <c r="T39" s="8">
        <f t="shared" si="10"/>
        <v>404899129.37447155</v>
      </c>
      <c r="U39" s="8">
        <f t="shared" si="11"/>
        <v>153456770.03292471</v>
      </c>
      <c r="Y39" s="8">
        <f t="shared" si="27"/>
        <v>412974638.75707316</v>
      </c>
      <c r="Z39" s="8">
        <f t="shared" si="23"/>
        <v>156517388.08893073</v>
      </c>
      <c r="AA39" s="8">
        <f t="shared" si="23"/>
        <v>508358567.29243898</v>
      </c>
      <c r="AB39" s="8">
        <f t="shared" si="23"/>
        <v>192667897.00383437</v>
      </c>
      <c r="AC39" s="8">
        <f t="shared" si="23"/>
        <v>476563924.44731706</v>
      </c>
      <c r="AD39" s="8">
        <f t="shared" si="23"/>
        <v>180617727.36553314</v>
      </c>
    </row>
    <row r="40" spans="1:30">
      <c r="B40" s="7">
        <v>2033</v>
      </c>
      <c r="C40" s="7">
        <v>306</v>
      </c>
      <c r="D40" s="7">
        <f t="shared" si="24"/>
        <v>1836</v>
      </c>
      <c r="E40" s="7">
        <v>781</v>
      </c>
      <c r="F40" s="7">
        <v>2243</v>
      </c>
      <c r="G40" s="7">
        <v>1.3</v>
      </c>
      <c r="H40" s="7">
        <f t="shared" si="17"/>
        <v>3.2162735880000001E+27</v>
      </c>
      <c r="I40" s="7">
        <v>0.379</v>
      </c>
      <c r="J40" s="8">
        <f t="shared" si="18"/>
        <v>15580187.096341465</v>
      </c>
      <c r="K40" s="10">
        <v>10000000</v>
      </c>
      <c r="L40" s="7">
        <f t="shared" si="4"/>
        <v>2.3898600000000001E+25</v>
      </c>
      <c r="M40" s="8">
        <f t="shared" si="19"/>
        <v>115768.96341463414</v>
      </c>
      <c r="N40" s="8">
        <f t="shared" si="6"/>
        <v>42255671.646341458</v>
      </c>
      <c r="O40" s="8">
        <f t="shared" si="20"/>
        <v>16014899.553963413</v>
      </c>
      <c r="P40" s="8">
        <f t="shared" si="26"/>
        <v>385037715.2118699</v>
      </c>
      <c r="Q40" s="8">
        <f t="shared" si="25"/>
        <v>145929294.06529871</v>
      </c>
      <c r="R40" s="8">
        <f t="shared" si="8"/>
        <v>478518837.78991866</v>
      </c>
      <c r="S40" s="8">
        <f t="shared" si="22"/>
        <v>181358639.52237916</v>
      </c>
      <c r="T40" s="8">
        <f t="shared" si="10"/>
        <v>447358463.59723574</v>
      </c>
      <c r="U40" s="8">
        <f t="shared" si="11"/>
        <v>169548857.70335233</v>
      </c>
      <c r="Y40" s="8">
        <f t="shared" si="27"/>
        <v>457455493.58430892</v>
      </c>
      <c r="Z40" s="8">
        <f t="shared" si="23"/>
        <v>173375632.06845307</v>
      </c>
      <c r="AA40" s="8">
        <f t="shared" si="23"/>
        <v>552839422.11967468</v>
      </c>
      <c r="AB40" s="8">
        <f t="shared" si="23"/>
        <v>209526140.98335671</v>
      </c>
      <c r="AC40" s="8">
        <f t="shared" si="23"/>
        <v>521044779.27455276</v>
      </c>
      <c r="AD40" s="8">
        <f t="shared" si="23"/>
        <v>197475971.34505552</v>
      </c>
    </row>
    <row r="41" spans="1:30">
      <c r="B41" s="7">
        <v>2034</v>
      </c>
      <c r="C41" s="7">
        <v>306</v>
      </c>
      <c r="D41" s="7">
        <f t="shared" si="24"/>
        <v>1836</v>
      </c>
      <c r="E41" s="7">
        <v>781</v>
      </c>
      <c r="F41" s="7">
        <v>2243</v>
      </c>
      <c r="G41" s="7">
        <v>1.3</v>
      </c>
      <c r="H41" s="7">
        <f t="shared" si="17"/>
        <v>3.2162735880000001E+27</v>
      </c>
      <c r="I41" s="7">
        <v>0.379</v>
      </c>
      <c r="J41" s="8">
        <f t="shared" si="18"/>
        <v>15580187.096341465</v>
      </c>
      <c r="K41" s="10">
        <v>10000000</v>
      </c>
      <c r="L41" s="7">
        <f t="shared" si="4"/>
        <v>2.3898600000000001E+25</v>
      </c>
      <c r="M41" s="8">
        <f t="shared" si="19"/>
        <v>115768.96341463414</v>
      </c>
      <c r="N41" s="8">
        <f t="shared" si="6"/>
        <v>42255671.646341458</v>
      </c>
      <c r="O41" s="8">
        <f t="shared" si="20"/>
        <v>16014899.553963413</v>
      </c>
      <c r="P41" s="8">
        <f t="shared" si="26"/>
        <v>427293386.85821134</v>
      </c>
      <c r="Q41" s="8">
        <f t="shared" si="25"/>
        <v>161944193.6192621</v>
      </c>
      <c r="R41" s="8">
        <f t="shared" si="8"/>
        <v>520774509.4362601</v>
      </c>
      <c r="S41" s="8">
        <f t="shared" si="22"/>
        <v>197373539.07634258</v>
      </c>
      <c r="T41" s="8">
        <f t="shared" si="10"/>
        <v>489614135.24357718</v>
      </c>
      <c r="U41" s="8">
        <f t="shared" si="11"/>
        <v>185563757.25731575</v>
      </c>
      <c r="Y41" s="8">
        <f t="shared" si="27"/>
        <v>501936348.41154462</v>
      </c>
      <c r="Z41" s="8">
        <f t="shared" si="23"/>
        <v>190233876.04797542</v>
      </c>
      <c r="AA41" s="8">
        <f t="shared" si="23"/>
        <v>597320276.9469105</v>
      </c>
      <c r="AB41" s="8">
        <f t="shared" si="23"/>
        <v>226384384.96287906</v>
      </c>
      <c r="AC41" s="8">
        <f t="shared" si="23"/>
        <v>565525634.10178852</v>
      </c>
      <c r="AD41" s="8">
        <f>U42+U55</f>
        <v>214334215.32457784</v>
      </c>
    </row>
    <row r="42" spans="1:30">
      <c r="B42" s="7">
        <v>2035</v>
      </c>
      <c r="C42" s="7">
        <v>306</v>
      </c>
      <c r="D42" s="7">
        <f t="shared" si="24"/>
        <v>1836</v>
      </c>
      <c r="E42" s="7">
        <v>781</v>
      </c>
      <c r="F42" s="7">
        <v>2243</v>
      </c>
      <c r="G42" s="7">
        <v>1.3</v>
      </c>
      <c r="H42" s="7">
        <f t="shared" si="17"/>
        <v>3.2162735880000001E+27</v>
      </c>
      <c r="I42" s="7">
        <v>0.379</v>
      </c>
      <c r="J42" s="8">
        <f t="shared" si="18"/>
        <v>15580187.096341465</v>
      </c>
      <c r="K42" s="10">
        <v>10000000</v>
      </c>
      <c r="L42" s="7">
        <f t="shared" si="4"/>
        <v>2.3898600000000001E+25</v>
      </c>
      <c r="M42" s="8">
        <f t="shared" si="19"/>
        <v>115768.96341463414</v>
      </c>
      <c r="N42" s="8">
        <f t="shared" si="6"/>
        <v>42255671.646341458</v>
      </c>
      <c r="O42" s="8">
        <f t="shared" si="20"/>
        <v>16014899.553963413</v>
      </c>
      <c r="P42" s="8">
        <f t="shared" si="26"/>
        <v>469549058.50455278</v>
      </c>
      <c r="Q42" s="8">
        <f t="shared" si="25"/>
        <v>177959093.17322549</v>
      </c>
      <c r="R42" s="8">
        <f t="shared" si="8"/>
        <v>563030181.08260155</v>
      </c>
      <c r="S42" s="8">
        <f t="shared" si="22"/>
        <v>213388438.63030598</v>
      </c>
      <c r="T42" s="8">
        <f t="shared" si="10"/>
        <v>531869806.88991863</v>
      </c>
      <c r="U42" s="8">
        <f t="shared" si="11"/>
        <v>201578656.81127915</v>
      </c>
    </row>
    <row r="43" spans="1:30">
      <c r="G43" s="7">
        <v>1.3</v>
      </c>
      <c r="H43" s="7">
        <f t="shared" si="17"/>
        <v>0</v>
      </c>
      <c r="J43" s="8">
        <f t="shared" si="18"/>
        <v>0</v>
      </c>
      <c r="K43" s="10">
        <v>10000000</v>
      </c>
      <c r="L43" s="7">
        <f t="shared" si="4"/>
        <v>0</v>
      </c>
      <c r="M43" s="8">
        <f t="shared" si="19"/>
        <v>0</v>
      </c>
      <c r="N43" s="8">
        <f t="shared" si="6"/>
        <v>0</v>
      </c>
      <c r="O43" s="8">
        <f t="shared" si="20"/>
        <v>0</v>
      </c>
      <c r="P43" s="8"/>
      <c r="Q43" s="8"/>
      <c r="R43" s="8">
        <f t="shared" si="8"/>
        <v>0</v>
      </c>
      <c r="S43" s="8">
        <f t="shared" si="22"/>
        <v>0</v>
      </c>
      <c r="T43" s="8">
        <f t="shared" si="10"/>
        <v>0</v>
      </c>
      <c r="U43" s="8">
        <f t="shared" si="11"/>
        <v>0</v>
      </c>
    </row>
    <row r="44" spans="1:30">
      <c r="A44" s="9" t="s">
        <v>29</v>
      </c>
      <c r="B44" s="7">
        <v>2024</v>
      </c>
      <c r="C44" s="7">
        <v>387</v>
      </c>
      <c r="D44" s="7">
        <f t="shared" ref="D44:D55" si="28">6*ROUND(C44,0)</f>
        <v>2322</v>
      </c>
      <c r="E44" s="7">
        <v>15</v>
      </c>
      <c r="F44" s="7">
        <v>867</v>
      </c>
      <c r="G44" s="7">
        <v>1.3</v>
      </c>
      <c r="H44" s="7">
        <f t="shared" si="17"/>
        <v>3.019761E+25</v>
      </c>
      <c r="I44" s="7">
        <v>0.379</v>
      </c>
      <c r="J44" s="8">
        <f t="shared" si="18"/>
        <v>146282.46036585368</v>
      </c>
      <c r="K44" s="10">
        <v>10000000</v>
      </c>
      <c r="L44" s="7">
        <f t="shared" si="4"/>
        <v>5.8049999999999997E+23</v>
      </c>
      <c r="M44" s="8">
        <f t="shared" si="19"/>
        <v>2812.0426829268295</v>
      </c>
      <c r="N44" s="8">
        <f t="shared" si="6"/>
        <v>1026395.5792682928</v>
      </c>
      <c r="O44" s="8">
        <f t="shared" si="20"/>
        <v>389003.92454268294</v>
      </c>
      <c r="P44" s="11">
        <f>N44+8050840.72</f>
        <v>9077236.2992682923</v>
      </c>
      <c r="Q44" s="8">
        <f t="shared" ref="Q44:Q55" si="29">P44*I44</f>
        <v>3440272.5574226826</v>
      </c>
      <c r="R44" s="8">
        <f t="shared" si="8"/>
        <v>9954931.0614634138</v>
      </c>
      <c r="S44" s="8">
        <f t="shared" si="22"/>
        <v>3772918.8722946336</v>
      </c>
      <c r="T44" s="8">
        <f t="shared" si="10"/>
        <v>9662366.1407317072</v>
      </c>
      <c r="U44" s="8">
        <f t="shared" si="11"/>
        <v>3662036.7673373171</v>
      </c>
    </row>
    <row r="45" spans="1:30">
      <c r="B45" s="7">
        <v>2025</v>
      </c>
      <c r="C45" s="7">
        <v>588</v>
      </c>
      <c r="D45" s="7">
        <f t="shared" si="28"/>
        <v>3528</v>
      </c>
      <c r="E45" s="7">
        <v>15</v>
      </c>
      <c r="F45" s="7">
        <v>867</v>
      </c>
      <c r="G45" s="7">
        <v>1.3</v>
      </c>
      <c r="H45" s="7">
        <f t="shared" si="17"/>
        <v>4.5881639999999996E+25</v>
      </c>
      <c r="I45" s="7">
        <v>0.379</v>
      </c>
      <c r="J45" s="8">
        <f t="shared" si="18"/>
        <v>222258.62195121948</v>
      </c>
      <c r="K45" s="10">
        <v>10000000</v>
      </c>
      <c r="L45" s="7">
        <f t="shared" si="4"/>
        <v>8.8199999999999995E+23</v>
      </c>
      <c r="M45" s="8">
        <f t="shared" si="19"/>
        <v>4272.5609756097556</v>
      </c>
      <c r="N45" s="8">
        <f t="shared" si="6"/>
        <v>1559484.7560975607</v>
      </c>
      <c r="O45" s="8">
        <f t="shared" si="20"/>
        <v>591044.72256097558</v>
      </c>
      <c r="P45" s="8">
        <f t="shared" ref="P45:P55" si="30">N45+P44</f>
        <v>10636721.055365853</v>
      </c>
      <c r="Q45" s="8">
        <f t="shared" si="29"/>
        <v>4031317.2799836583</v>
      </c>
      <c r="R45" s="8">
        <f t="shared" si="8"/>
        <v>11970272.787073169</v>
      </c>
      <c r="S45" s="8">
        <f t="shared" si="22"/>
        <v>4536733.3863007315</v>
      </c>
      <c r="T45" s="8">
        <f t="shared" si="10"/>
        <v>11525755.543170732</v>
      </c>
      <c r="U45" s="8">
        <f t="shared" si="11"/>
        <v>4368261.3508617077</v>
      </c>
    </row>
    <row r="46" spans="1:30">
      <c r="B46" s="7">
        <v>2026</v>
      </c>
      <c r="C46" s="7">
        <v>726</v>
      </c>
      <c r="D46" s="7">
        <f t="shared" si="28"/>
        <v>4356</v>
      </c>
      <c r="E46" s="7">
        <v>15</v>
      </c>
      <c r="F46" s="7">
        <v>867</v>
      </c>
      <c r="G46" s="7">
        <v>1.3</v>
      </c>
      <c r="H46" s="7">
        <f t="shared" si="17"/>
        <v>5.6649779999999997E+25</v>
      </c>
      <c r="I46" s="7">
        <v>0.379</v>
      </c>
      <c r="J46" s="8">
        <f t="shared" si="18"/>
        <v>274421.35975609755</v>
      </c>
      <c r="K46" s="10">
        <v>10000000</v>
      </c>
      <c r="L46" s="7">
        <f t="shared" si="4"/>
        <v>1.089E+24</v>
      </c>
      <c r="M46" s="8">
        <f t="shared" si="19"/>
        <v>5275.3048780487807</v>
      </c>
      <c r="N46" s="8">
        <f t="shared" si="6"/>
        <v>1925486.2804878049</v>
      </c>
      <c r="O46" s="8">
        <f t="shared" si="20"/>
        <v>729759.30030487804</v>
      </c>
      <c r="P46" s="8">
        <f t="shared" si="30"/>
        <v>12562207.335853659</v>
      </c>
      <c r="Q46" s="8">
        <f t="shared" si="29"/>
        <v>4761076.5802885368</v>
      </c>
      <c r="R46" s="8">
        <f t="shared" si="8"/>
        <v>14208735.494390244</v>
      </c>
      <c r="S46" s="8">
        <f t="shared" si="22"/>
        <v>5385110.7523739021</v>
      </c>
      <c r="T46" s="8">
        <f t="shared" si="10"/>
        <v>13659892.774878049</v>
      </c>
      <c r="U46" s="8">
        <f t="shared" si="11"/>
        <v>5177099.361678781</v>
      </c>
    </row>
    <row r="47" spans="1:30">
      <c r="B47" s="7">
        <v>2027</v>
      </c>
      <c r="C47" s="7">
        <v>793</v>
      </c>
      <c r="D47" s="7">
        <f t="shared" si="28"/>
        <v>4758</v>
      </c>
      <c r="E47" s="7">
        <v>15</v>
      </c>
      <c r="F47" s="7">
        <v>867</v>
      </c>
      <c r="G47" s="7">
        <v>1.3</v>
      </c>
      <c r="H47" s="7">
        <f t="shared" si="17"/>
        <v>6.1877790000000002E+25</v>
      </c>
      <c r="I47" s="7">
        <v>0.379</v>
      </c>
      <c r="J47" s="8">
        <f t="shared" si="18"/>
        <v>299746.74695121951</v>
      </c>
      <c r="K47" s="10">
        <v>10000000</v>
      </c>
      <c r="L47" s="7">
        <f t="shared" si="4"/>
        <v>1.1895000000000001E+24</v>
      </c>
      <c r="M47" s="8">
        <f t="shared" si="19"/>
        <v>5762.1443089430895</v>
      </c>
      <c r="N47" s="8">
        <f t="shared" si="6"/>
        <v>2103182.6727642277</v>
      </c>
      <c r="O47" s="8">
        <f t="shared" si="20"/>
        <v>797106.23297764233</v>
      </c>
      <c r="P47" s="8">
        <f t="shared" si="30"/>
        <v>14665390.008617885</v>
      </c>
      <c r="Q47" s="8">
        <f t="shared" si="29"/>
        <v>5558182.8132661786</v>
      </c>
      <c r="R47" s="8">
        <f t="shared" si="8"/>
        <v>16463870.490325203</v>
      </c>
      <c r="S47" s="8">
        <f t="shared" si="22"/>
        <v>6239806.9158332525</v>
      </c>
      <c r="T47" s="8">
        <f t="shared" si="10"/>
        <v>15864376.996422764</v>
      </c>
      <c r="U47" s="8">
        <f t="shared" si="11"/>
        <v>6012598.8816442275</v>
      </c>
    </row>
    <row r="48" spans="1:30">
      <c r="B48" s="7">
        <v>2028</v>
      </c>
      <c r="C48" s="7">
        <v>821</v>
      </c>
      <c r="D48" s="7">
        <f t="shared" si="28"/>
        <v>4926</v>
      </c>
      <c r="E48" s="7">
        <v>15</v>
      </c>
      <c r="F48" s="7">
        <v>867</v>
      </c>
      <c r="G48" s="7">
        <v>1.3</v>
      </c>
      <c r="H48" s="7">
        <f t="shared" si="17"/>
        <v>6.406263E+25</v>
      </c>
      <c r="I48" s="7">
        <v>0.379</v>
      </c>
      <c r="J48" s="8">
        <f t="shared" si="18"/>
        <v>310330.49085365853</v>
      </c>
      <c r="K48" s="10">
        <v>10000000</v>
      </c>
      <c r="L48" s="7">
        <f t="shared" si="4"/>
        <v>1.2315E+24</v>
      </c>
      <c r="M48" s="8">
        <f t="shared" si="19"/>
        <v>5965.5995934959337</v>
      </c>
      <c r="N48" s="8">
        <f t="shared" si="6"/>
        <v>2177443.8516260157</v>
      </c>
      <c r="O48" s="8">
        <f t="shared" si="20"/>
        <v>825251.21976626001</v>
      </c>
      <c r="P48" s="8">
        <f t="shared" si="30"/>
        <v>16842833.860243902</v>
      </c>
      <c r="Q48" s="8">
        <f t="shared" si="29"/>
        <v>6383434.0330324387</v>
      </c>
      <c r="R48" s="8">
        <f t="shared" si="8"/>
        <v>18704816.805365853</v>
      </c>
      <c r="S48" s="8">
        <f t="shared" si="22"/>
        <v>7089125.5692336587</v>
      </c>
      <c r="T48" s="8">
        <f t="shared" si="10"/>
        <v>18084155.823658537</v>
      </c>
      <c r="U48" s="8">
        <f t="shared" si="11"/>
        <v>6853895.0571665857</v>
      </c>
    </row>
    <row r="49" spans="1:30">
      <c r="B49" s="7">
        <v>2029</v>
      </c>
      <c r="C49" s="7">
        <v>832</v>
      </c>
      <c r="D49" s="7">
        <f t="shared" si="28"/>
        <v>4992</v>
      </c>
      <c r="E49" s="7">
        <v>15</v>
      </c>
      <c r="F49" s="7">
        <v>867</v>
      </c>
      <c r="G49" s="7">
        <v>1.3</v>
      </c>
      <c r="H49" s="7">
        <f t="shared" si="17"/>
        <v>6.492096E+25</v>
      </c>
      <c r="I49" s="7">
        <v>0.379</v>
      </c>
      <c r="J49" s="8">
        <f t="shared" si="18"/>
        <v>314488.3902439024</v>
      </c>
      <c r="K49" s="10">
        <v>10000000</v>
      </c>
      <c r="L49" s="7">
        <f t="shared" si="4"/>
        <v>1.2480000000000001E+24</v>
      </c>
      <c r="M49" s="8">
        <f t="shared" si="19"/>
        <v>6045.5284552845533</v>
      </c>
      <c r="N49" s="8">
        <f t="shared" si="6"/>
        <v>2206617.8861788618</v>
      </c>
      <c r="O49" s="8">
        <f t="shared" si="20"/>
        <v>836308.17886178859</v>
      </c>
      <c r="P49" s="8">
        <f t="shared" si="30"/>
        <v>19049451.746422764</v>
      </c>
      <c r="Q49" s="8">
        <f t="shared" si="29"/>
        <v>7219742.2118942272</v>
      </c>
      <c r="R49" s="8">
        <f t="shared" si="8"/>
        <v>20936382.087886177</v>
      </c>
      <c r="S49" s="8">
        <f t="shared" si="22"/>
        <v>7934888.8113088608</v>
      </c>
      <c r="T49" s="8">
        <f t="shared" si="10"/>
        <v>20307405.307398375</v>
      </c>
      <c r="U49" s="8">
        <f t="shared" si="11"/>
        <v>7696506.6115039838</v>
      </c>
    </row>
    <row r="50" spans="1:30">
      <c r="B50" s="7">
        <v>2030</v>
      </c>
      <c r="C50" s="7">
        <v>836</v>
      </c>
      <c r="D50" s="7">
        <f t="shared" si="28"/>
        <v>5016</v>
      </c>
      <c r="E50" s="7">
        <v>15</v>
      </c>
      <c r="F50" s="7">
        <v>867</v>
      </c>
      <c r="G50" s="7">
        <v>1.3</v>
      </c>
      <c r="H50" s="7">
        <f t="shared" si="17"/>
        <v>6.5233080000000001E+25</v>
      </c>
      <c r="I50" s="7">
        <v>0.379</v>
      </c>
      <c r="J50" s="8">
        <f t="shared" si="18"/>
        <v>316000.35365853657</v>
      </c>
      <c r="K50" s="10">
        <v>10000000</v>
      </c>
      <c r="L50" s="7">
        <f t="shared" si="4"/>
        <v>1.2539999999999999E+24</v>
      </c>
      <c r="M50" s="8">
        <f t="shared" si="19"/>
        <v>6074.5934959349588</v>
      </c>
      <c r="N50" s="8">
        <f t="shared" si="6"/>
        <v>2217226.6260162601</v>
      </c>
      <c r="O50" s="8">
        <f t="shared" si="20"/>
        <v>840328.89126016258</v>
      </c>
      <c r="P50" s="8">
        <f t="shared" si="30"/>
        <v>21266678.372439023</v>
      </c>
      <c r="Q50" s="8">
        <f t="shared" si="29"/>
        <v>8060071.1031543901</v>
      </c>
      <c r="R50" s="8">
        <f t="shared" si="8"/>
        <v>23162680.494390242</v>
      </c>
      <c r="S50" s="8">
        <f t="shared" si="22"/>
        <v>8778655.9073739015</v>
      </c>
      <c r="T50" s="8">
        <f t="shared" si="10"/>
        <v>22530679.787073169</v>
      </c>
      <c r="U50" s="8">
        <f t="shared" si="11"/>
        <v>8539127.6393007319</v>
      </c>
    </row>
    <row r="51" spans="1:30">
      <c r="B51" s="7">
        <v>2031</v>
      </c>
      <c r="C51" s="7">
        <v>838</v>
      </c>
      <c r="D51" s="7">
        <f t="shared" si="28"/>
        <v>5028</v>
      </c>
      <c r="E51" s="7">
        <v>15</v>
      </c>
      <c r="F51" s="7">
        <v>867</v>
      </c>
      <c r="G51" s="7">
        <v>1.3</v>
      </c>
      <c r="H51" s="7">
        <f t="shared" si="17"/>
        <v>6.5389139999999997E+25</v>
      </c>
      <c r="I51" s="7">
        <v>0.379</v>
      </c>
      <c r="J51" s="8">
        <f t="shared" si="18"/>
        <v>316756.33536585368</v>
      </c>
      <c r="K51" s="10">
        <v>10000000</v>
      </c>
      <c r="L51" s="7">
        <f t="shared" si="4"/>
        <v>1.257E+24</v>
      </c>
      <c r="M51" s="8">
        <f t="shared" si="19"/>
        <v>6089.126016260162</v>
      </c>
      <c r="N51" s="8">
        <f t="shared" si="6"/>
        <v>2222530.995934959</v>
      </c>
      <c r="O51" s="8">
        <f t="shared" si="20"/>
        <v>842339.24745934946</v>
      </c>
      <c r="P51" s="8">
        <f t="shared" si="30"/>
        <v>23489209.368373983</v>
      </c>
      <c r="Q51" s="8">
        <f t="shared" si="29"/>
        <v>8902410.3506137393</v>
      </c>
      <c r="R51" s="8">
        <f t="shared" si="8"/>
        <v>25389747.380569104</v>
      </c>
      <c r="S51" s="8">
        <f t="shared" si="22"/>
        <v>9622714.257235691</v>
      </c>
      <c r="T51" s="8">
        <f t="shared" si="10"/>
        <v>24756234.709837396</v>
      </c>
      <c r="U51" s="8">
        <f t="shared" si="11"/>
        <v>9382612.9550283737</v>
      </c>
    </row>
    <row r="52" spans="1:30">
      <c r="B52" s="7">
        <v>2032</v>
      </c>
      <c r="C52" s="7">
        <v>838</v>
      </c>
      <c r="D52" s="7">
        <f t="shared" si="28"/>
        <v>5028</v>
      </c>
      <c r="E52" s="7">
        <v>15</v>
      </c>
      <c r="F52" s="7">
        <v>867</v>
      </c>
      <c r="G52" s="7">
        <v>1.3</v>
      </c>
      <c r="H52" s="7">
        <f t="shared" si="17"/>
        <v>6.5389139999999997E+25</v>
      </c>
      <c r="I52" s="7">
        <v>0.379</v>
      </c>
      <c r="J52" s="8">
        <f t="shared" si="18"/>
        <v>316756.33536585368</v>
      </c>
      <c r="K52" s="10">
        <v>10000000</v>
      </c>
      <c r="L52" s="7">
        <f t="shared" si="4"/>
        <v>1.257E+24</v>
      </c>
      <c r="M52" s="8">
        <f t="shared" si="19"/>
        <v>6089.126016260162</v>
      </c>
      <c r="N52" s="8">
        <f t="shared" si="6"/>
        <v>2222530.995934959</v>
      </c>
      <c r="O52" s="8">
        <f t="shared" si="20"/>
        <v>842339.24745934946</v>
      </c>
      <c r="P52" s="8">
        <f t="shared" si="30"/>
        <v>25711740.364308942</v>
      </c>
      <c r="Q52" s="8">
        <f t="shared" si="29"/>
        <v>9744749.5980730895</v>
      </c>
      <c r="R52" s="8">
        <f t="shared" si="8"/>
        <v>27612278.376504064</v>
      </c>
      <c r="S52" s="8">
        <f t="shared" si="22"/>
        <v>10465053.504695041</v>
      </c>
      <c r="T52" s="8">
        <f t="shared" si="10"/>
        <v>26978765.705772355</v>
      </c>
      <c r="U52" s="8">
        <f t="shared" si="11"/>
        <v>10224952.202487722</v>
      </c>
    </row>
    <row r="53" spans="1:30">
      <c r="B53" s="7">
        <v>2033</v>
      </c>
      <c r="C53" s="7">
        <v>839</v>
      </c>
      <c r="D53" s="7">
        <f t="shared" si="28"/>
        <v>5034</v>
      </c>
      <c r="E53" s="7">
        <v>15</v>
      </c>
      <c r="F53" s="7">
        <v>867</v>
      </c>
      <c r="G53" s="7">
        <v>1.3</v>
      </c>
      <c r="H53" s="7">
        <f t="shared" si="17"/>
        <v>6.5467169999999999E+25</v>
      </c>
      <c r="I53" s="7">
        <v>0.379</v>
      </c>
      <c r="J53" s="8">
        <f t="shared" si="18"/>
        <v>317134.32621951221</v>
      </c>
      <c r="K53" s="10">
        <v>10000000</v>
      </c>
      <c r="L53" s="7">
        <f t="shared" si="4"/>
        <v>1.2585E+24</v>
      </c>
      <c r="M53" s="8">
        <f t="shared" si="19"/>
        <v>6096.3922764227646</v>
      </c>
      <c r="N53" s="8">
        <f t="shared" si="6"/>
        <v>2225183.1808943092</v>
      </c>
      <c r="O53" s="8">
        <f t="shared" si="20"/>
        <v>843344.42555894319</v>
      </c>
      <c r="P53" s="8">
        <f t="shared" si="30"/>
        <v>27936923.54520325</v>
      </c>
      <c r="Q53" s="8">
        <f t="shared" si="29"/>
        <v>10588094.023632031</v>
      </c>
      <c r="R53" s="8">
        <f t="shared" si="8"/>
        <v>29839729.502520323</v>
      </c>
      <c r="S53" s="8">
        <f t="shared" si="22"/>
        <v>11309257.481455203</v>
      </c>
      <c r="T53" s="8">
        <f t="shared" si="10"/>
        <v>29205460.850081299</v>
      </c>
      <c r="U53" s="8">
        <f t="shared" si="11"/>
        <v>11068869.662180813</v>
      </c>
    </row>
    <row r="54" spans="1:30">
      <c r="B54" s="7">
        <v>2034</v>
      </c>
      <c r="C54" s="7">
        <v>839</v>
      </c>
      <c r="D54" s="7">
        <f t="shared" si="28"/>
        <v>5034</v>
      </c>
      <c r="E54" s="7">
        <v>15</v>
      </c>
      <c r="F54" s="7">
        <v>867</v>
      </c>
      <c r="G54" s="7">
        <v>1.3</v>
      </c>
      <c r="H54" s="7">
        <f t="shared" si="17"/>
        <v>6.5467169999999999E+25</v>
      </c>
      <c r="I54" s="7">
        <v>0.379</v>
      </c>
      <c r="J54" s="8">
        <f t="shared" si="18"/>
        <v>317134.32621951221</v>
      </c>
      <c r="K54" s="10">
        <v>10000000</v>
      </c>
      <c r="L54" s="7">
        <f t="shared" si="4"/>
        <v>1.2585E+24</v>
      </c>
      <c r="M54" s="8">
        <f t="shared" si="19"/>
        <v>6096.3922764227646</v>
      </c>
      <c r="N54" s="8">
        <f t="shared" si="6"/>
        <v>2225183.1808943092</v>
      </c>
      <c r="O54" s="8">
        <f t="shared" si="20"/>
        <v>843344.42555894319</v>
      </c>
      <c r="P54" s="8">
        <f t="shared" si="30"/>
        <v>30162106.726097558</v>
      </c>
      <c r="Q54" s="8">
        <f t="shared" si="29"/>
        <v>11431438.449190974</v>
      </c>
      <c r="R54" s="8">
        <f t="shared" si="8"/>
        <v>32064912.683414631</v>
      </c>
      <c r="S54" s="8">
        <f t="shared" si="22"/>
        <v>12152601.907014145</v>
      </c>
      <c r="T54" s="8">
        <f t="shared" si="10"/>
        <v>31430644.030975606</v>
      </c>
      <c r="U54" s="8">
        <f t="shared" si="11"/>
        <v>11912214.087739754</v>
      </c>
    </row>
    <row r="55" spans="1:30">
      <c r="B55" s="7">
        <v>2035</v>
      </c>
      <c r="C55" s="7">
        <v>839</v>
      </c>
      <c r="D55" s="7">
        <f t="shared" si="28"/>
        <v>5034</v>
      </c>
      <c r="E55" s="7">
        <v>15</v>
      </c>
      <c r="F55" s="7">
        <v>867</v>
      </c>
      <c r="G55" s="7">
        <v>1.3</v>
      </c>
      <c r="H55" s="7">
        <f t="shared" si="17"/>
        <v>6.5467169999999999E+25</v>
      </c>
      <c r="I55" s="7">
        <v>0.379</v>
      </c>
      <c r="J55" s="8">
        <f t="shared" si="18"/>
        <v>317134.32621951221</v>
      </c>
      <c r="K55" s="10">
        <v>10000000</v>
      </c>
      <c r="L55" s="7">
        <f t="shared" si="4"/>
        <v>1.2585E+24</v>
      </c>
      <c r="M55" s="8">
        <f t="shared" si="19"/>
        <v>6096.3922764227646</v>
      </c>
      <c r="N55" s="8">
        <f t="shared" si="6"/>
        <v>2225183.1808943092</v>
      </c>
      <c r="O55" s="8">
        <f t="shared" si="20"/>
        <v>843344.42555894319</v>
      </c>
      <c r="P55" s="8">
        <f t="shared" si="30"/>
        <v>32387289.906991865</v>
      </c>
      <c r="Q55" s="8">
        <f t="shared" si="29"/>
        <v>12274782.874749918</v>
      </c>
      <c r="R55" s="8">
        <f t="shared" si="8"/>
        <v>34290095.864308938</v>
      </c>
      <c r="S55" s="8">
        <f t="shared" si="22"/>
        <v>12995946.332573088</v>
      </c>
      <c r="T55" s="8">
        <f t="shared" si="10"/>
        <v>33655827.211869918</v>
      </c>
      <c r="U55" s="8">
        <f t="shared" si="11"/>
        <v>12755558.5132987</v>
      </c>
    </row>
    <row r="56" spans="1:30">
      <c r="H56" s="7">
        <f t="shared" si="17"/>
        <v>0</v>
      </c>
      <c r="L56" s="7">
        <f t="shared" si="4"/>
        <v>0</v>
      </c>
      <c r="N56" s="8">
        <f t="shared" si="6"/>
        <v>0</v>
      </c>
      <c r="R56" s="8">
        <f t="shared" si="8"/>
        <v>0</v>
      </c>
      <c r="T56" s="8">
        <f t="shared" si="10"/>
        <v>0</v>
      </c>
      <c r="U56" s="8">
        <f t="shared" si="11"/>
        <v>0</v>
      </c>
    </row>
    <row r="57" spans="1:30">
      <c r="H57" s="7">
        <f t="shared" si="17"/>
        <v>0</v>
      </c>
      <c r="L57" s="7">
        <f t="shared" si="4"/>
        <v>0</v>
      </c>
      <c r="N57" s="8">
        <f t="shared" si="6"/>
        <v>0</v>
      </c>
      <c r="R57" s="8">
        <f t="shared" si="8"/>
        <v>0</v>
      </c>
      <c r="T57" s="8">
        <f t="shared" si="10"/>
        <v>0</v>
      </c>
      <c r="U57" s="8">
        <f t="shared" si="11"/>
        <v>0</v>
      </c>
    </row>
    <row r="58" spans="1:30">
      <c r="A58" s="5"/>
      <c r="B58" s="6" t="s">
        <v>31</v>
      </c>
      <c r="H58" s="7">
        <f t="shared" si="17"/>
        <v>0</v>
      </c>
      <c r="L58" s="7">
        <f t="shared" si="4"/>
        <v>0</v>
      </c>
      <c r="N58" s="8">
        <f t="shared" si="6"/>
        <v>0</v>
      </c>
      <c r="R58" s="8">
        <f t="shared" si="8"/>
        <v>0</v>
      </c>
      <c r="T58" s="8">
        <f t="shared" si="10"/>
        <v>0</v>
      </c>
      <c r="U58" s="8">
        <f t="shared" si="11"/>
        <v>0</v>
      </c>
      <c r="Y58" s="8">
        <f>P59+P72</f>
        <v>18137587.020962059</v>
      </c>
      <c r="Z58" s="8">
        <f t="shared" ref="Z58:AD69" si="31">Q59+Q72</f>
        <v>6874145.4809446204</v>
      </c>
      <c r="AA58" s="8">
        <f t="shared" si="31"/>
        <v>61784422.831937663</v>
      </c>
      <c r="AB58" s="8">
        <f t="shared" si="31"/>
        <v>23416296.253304377</v>
      </c>
      <c r="AC58" s="8">
        <f t="shared" si="31"/>
        <v>47235477.561612464</v>
      </c>
      <c r="AD58" s="8">
        <f t="shared" si="31"/>
        <v>17902245.995851126</v>
      </c>
    </row>
    <row r="59" spans="1:30">
      <c r="A59" s="9" t="s">
        <v>28</v>
      </c>
      <c r="B59" s="7">
        <v>2024</v>
      </c>
      <c r="C59" s="7">
        <v>140</v>
      </c>
      <c r="D59" s="7">
        <v>840</v>
      </c>
      <c r="E59" s="7">
        <v>781</v>
      </c>
      <c r="F59" s="7">
        <v>2243</v>
      </c>
      <c r="G59" s="7">
        <v>1.3</v>
      </c>
      <c r="H59" s="7">
        <f t="shared" si="17"/>
        <v>1.4714977199999999E+27</v>
      </c>
      <c r="I59" s="7">
        <v>0.379</v>
      </c>
      <c r="J59" s="8">
        <f t="shared" ref="J59:J83" si="32">H59*G59*330/(8.856*10^22)</f>
        <v>7128190.174796748</v>
      </c>
      <c r="K59" s="10">
        <v>1000000</v>
      </c>
      <c r="L59" s="7">
        <f t="shared" si="4"/>
        <v>1.0934E+24</v>
      </c>
      <c r="M59" s="8">
        <f t="shared" ref="M59:M83" si="33">L59*G59*330/(8.856*10^22)</f>
        <v>5296.6192411924121</v>
      </c>
      <c r="N59" s="8">
        <f t="shared" si="6"/>
        <v>1933266.0230352303</v>
      </c>
      <c r="O59" s="8">
        <f t="shared" ref="O59:O83" si="34">N59*I59</f>
        <v>732707.82273035229</v>
      </c>
      <c r="P59" s="11">
        <f>N59+8050840.72</f>
        <v>9984106.7430352308</v>
      </c>
      <c r="Q59" s="8">
        <f t="shared" ref="Q59:Q70" si="35">P59*I59</f>
        <v>3783976.4556103526</v>
      </c>
      <c r="R59" s="8">
        <f t="shared" si="8"/>
        <v>52753247.791815713</v>
      </c>
      <c r="S59" s="8">
        <f t="shared" ref="S59:S83" si="36">R59*I59</f>
        <v>19993480.913098156</v>
      </c>
      <c r="T59" s="8">
        <f t="shared" si="10"/>
        <v>38496867.442222223</v>
      </c>
      <c r="U59" s="8">
        <f t="shared" si="11"/>
        <v>14590312.760602223</v>
      </c>
      <c r="Y59" s="8">
        <f>P60+P73</f>
        <v>21248670.703211382</v>
      </c>
      <c r="Z59" s="8">
        <f t="shared" si="31"/>
        <v>8053246.1965171136</v>
      </c>
      <c r="AA59" s="8">
        <f t="shared" si="31"/>
        <v>87957909.466626018</v>
      </c>
      <c r="AB59" s="8">
        <f t="shared" si="31"/>
        <v>33336047.687851261</v>
      </c>
      <c r="AC59" s="8">
        <f t="shared" si="31"/>
        <v>65721496.545487799</v>
      </c>
      <c r="AD59" s="8">
        <f t="shared" si="31"/>
        <v>24908447.190739874</v>
      </c>
    </row>
    <row r="60" spans="1:30">
      <c r="B60" s="7">
        <v>2025</v>
      </c>
      <c r="C60" s="7">
        <v>214</v>
      </c>
      <c r="D60" s="7">
        <v>1284</v>
      </c>
      <c r="E60" s="7">
        <v>781</v>
      </c>
      <c r="F60" s="7">
        <v>2243</v>
      </c>
      <c r="G60" s="7">
        <v>1.3</v>
      </c>
      <c r="H60" s="7">
        <f t="shared" si="17"/>
        <v>2.249289372E+27</v>
      </c>
      <c r="I60" s="7">
        <v>0.379</v>
      </c>
      <c r="J60" s="8">
        <f t="shared" si="32"/>
        <v>10895947.838617885</v>
      </c>
      <c r="K60" s="10">
        <v>1000000</v>
      </c>
      <c r="L60" s="7">
        <f t="shared" si="4"/>
        <v>1.6713399999999999E+24</v>
      </c>
      <c r="M60" s="8">
        <f t="shared" si="33"/>
        <v>8096.2608401083999</v>
      </c>
      <c r="N60" s="8">
        <f t="shared" si="6"/>
        <v>2955135.206639566</v>
      </c>
      <c r="O60" s="8">
        <f t="shared" si="34"/>
        <v>1119996.2433163954</v>
      </c>
      <c r="P60" s="8">
        <f t="shared" ref="P60:P70" si="37">N60+P59</f>
        <v>12939241.949674796</v>
      </c>
      <c r="Q60" s="8">
        <f t="shared" si="35"/>
        <v>4903972.6989267478</v>
      </c>
      <c r="R60" s="8">
        <f t="shared" si="8"/>
        <v>78314928.981382117</v>
      </c>
      <c r="S60" s="8">
        <f t="shared" si="36"/>
        <v>29681358.083943821</v>
      </c>
      <c r="T60" s="8">
        <f t="shared" si="10"/>
        <v>56523033.304146335</v>
      </c>
      <c r="U60" s="8">
        <f t="shared" si="11"/>
        <v>21422229.62227146</v>
      </c>
      <c r="Y60" s="8">
        <f>P61+P74</f>
        <v>25086806.688983738</v>
      </c>
      <c r="Z60" s="8">
        <f t="shared" si="31"/>
        <v>9507899.7351248376</v>
      </c>
      <c r="AA60" s="8">
        <f t="shared" si="31"/>
        <v>107383715.11093494</v>
      </c>
      <c r="AB60" s="8">
        <f t="shared" si="31"/>
        <v>40698428.027044348</v>
      </c>
      <c r="AC60" s="8">
        <f t="shared" si="31"/>
        <v>79951412.303617895</v>
      </c>
      <c r="AD60" s="8">
        <f t="shared" si="31"/>
        <v>30301585.263071179</v>
      </c>
    </row>
    <row r="61" spans="1:30">
      <c r="B61" s="7">
        <v>2026</v>
      </c>
      <c r="C61" s="7">
        <v>264</v>
      </c>
      <c r="D61" s="7">
        <v>1584</v>
      </c>
      <c r="E61" s="7">
        <v>781</v>
      </c>
      <c r="F61" s="7">
        <v>2243</v>
      </c>
      <c r="G61" s="7">
        <v>1.3</v>
      </c>
      <c r="H61" s="7">
        <f t="shared" si="17"/>
        <v>2.7748242719999998E+27</v>
      </c>
      <c r="I61" s="7">
        <v>0.379</v>
      </c>
      <c r="J61" s="8">
        <f t="shared" si="32"/>
        <v>13441730.043902438</v>
      </c>
      <c r="K61" s="10">
        <v>1000000</v>
      </c>
      <c r="L61" s="7">
        <f t="shared" si="4"/>
        <v>2.06184E+24</v>
      </c>
      <c r="M61" s="8">
        <f t="shared" si="33"/>
        <v>9987.910569105692</v>
      </c>
      <c r="N61" s="8">
        <f t="shared" si="6"/>
        <v>3645587.3577235774</v>
      </c>
      <c r="O61" s="8">
        <f t="shared" si="34"/>
        <v>1381677.6085772358</v>
      </c>
      <c r="P61" s="8">
        <f t="shared" si="37"/>
        <v>16584829.307398373</v>
      </c>
      <c r="Q61" s="8">
        <f t="shared" si="35"/>
        <v>6285650.3075039834</v>
      </c>
      <c r="R61" s="8">
        <f t="shared" si="8"/>
        <v>97235209.570813</v>
      </c>
      <c r="S61" s="8">
        <f t="shared" si="36"/>
        <v>36852144.427338131</v>
      </c>
      <c r="T61" s="8">
        <f t="shared" si="10"/>
        <v>70351749.483008131</v>
      </c>
      <c r="U61" s="8">
        <f t="shared" si="11"/>
        <v>26663313.054060083</v>
      </c>
      <c r="Y61" s="8">
        <f t="shared" ref="Y61:Y69" si="38">P62+P75</f>
        <v>29287938.389525745</v>
      </c>
      <c r="Z61" s="8">
        <f t="shared" si="31"/>
        <v>11100128.649630258</v>
      </c>
      <c r="AA61" s="8">
        <f t="shared" si="31"/>
        <v>119374145.75050135</v>
      </c>
      <c r="AB61" s="8">
        <f t="shared" si="31"/>
        <v>45242801.239440016</v>
      </c>
      <c r="AC61" s="8">
        <f t="shared" si="31"/>
        <v>89345409.963509485</v>
      </c>
      <c r="AD61" s="8">
        <f t="shared" si="31"/>
        <v>33861910.376170099</v>
      </c>
    </row>
    <row r="62" spans="1:30">
      <c r="B62" s="7">
        <v>2027</v>
      </c>
      <c r="C62" s="7">
        <v>289</v>
      </c>
      <c r="D62" s="7">
        <v>1734</v>
      </c>
      <c r="E62" s="7">
        <v>781</v>
      </c>
      <c r="F62" s="7">
        <v>2243</v>
      </c>
      <c r="G62" s="7">
        <v>1.3</v>
      </c>
      <c r="H62" s="7">
        <f t="shared" si="17"/>
        <v>3.037591722E+27</v>
      </c>
      <c r="I62" s="7">
        <v>0.379</v>
      </c>
      <c r="J62" s="8">
        <f t="shared" si="32"/>
        <v>14714621.146544715</v>
      </c>
      <c r="K62" s="10">
        <v>1000000</v>
      </c>
      <c r="L62" s="7">
        <f t="shared" si="4"/>
        <v>2.2570900000000001E+24</v>
      </c>
      <c r="M62" s="8">
        <f t="shared" si="33"/>
        <v>10933.735433604335</v>
      </c>
      <c r="N62" s="8">
        <f t="shared" si="6"/>
        <v>3990813.4332655827</v>
      </c>
      <c r="O62" s="8">
        <f t="shared" si="34"/>
        <v>1512518.2912076558</v>
      </c>
      <c r="P62" s="8">
        <f t="shared" si="37"/>
        <v>20575642.740663957</v>
      </c>
      <c r="Q62" s="8">
        <f t="shared" si="35"/>
        <v>7798168.5987116396</v>
      </c>
      <c r="R62" s="8">
        <f t="shared" si="8"/>
        <v>108863369.61993225</v>
      </c>
      <c r="S62" s="8">
        <f t="shared" si="36"/>
        <v>41259217.085954323</v>
      </c>
      <c r="T62" s="8">
        <f t="shared" si="10"/>
        <v>79434127.326842815</v>
      </c>
      <c r="U62" s="8">
        <f t="shared" si="11"/>
        <v>30105534.256873429</v>
      </c>
      <c r="Y62" s="8">
        <f t="shared" si="38"/>
        <v>33634586.638170734</v>
      </c>
      <c r="Z62" s="8">
        <f t="shared" si="31"/>
        <v>12747508.335866706</v>
      </c>
      <c r="AA62" s="8">
        <f t="shared" si="31"/>
        <v>126839235.10890244</v>
      </c>
      <c r="AB62" s="8">
        <f t="shared" si="31"/>
        <v>48072070.106274024</v>
      </c>
      <c r="AC62" s="8">
        <f t="shared" si="31"/>
        <v>95771018.951991871</v>
      </c>
      <c r="AD62" s="8">
        <f t="shared" si="31"/>
        <v>36297216.18280492</v>
      </c>
    </row>
    <row r="63" spans="1:30">
      <c r="B63" s="7">
        <v>2028</v>
      </c>
      <c r="C63" s="7">
        <v>299</v>
      </c>
      <c r="D63" s="7">
        <v>1794</v>
      </c>
      <c r="E63" s="7">
        <v>781</v>
      </c>
      <c r="F63" s="7">
        <v>2243</v>
      </c>
      <c r="G63" s="7">
        <v>1.3</v>
      </c>
      <c r="H63" s="7">
        <f t="shared" si="17"/>
        <v>3.1426987019999998E+27</v>
      </c>
      <c r="I63" s="7">
        <v>0.379</v>
      </c>
      <c r="J63" s="8">
        <f t="shared" si="32"/>
        <v>15223777.587601624</v>
      </c>
      <c r="K63" s="10">
        <v>1000000</v>
      </c>
      <c r="L63" s="7">
        <f t="shared" si="4"/>
        <v>2.33519E+24</v>
      </c>
      <c r="M63" s="8">
        <f t="shared" si="33"/>
        <v>11312.065379403793</v>
      </c>
      <c r="N63" s="8">
        <f t="shared" si="6"/>
        <v>4128903.8634823845</v>
      </c>
      <c r="O63" s="8">
        <f t="shared" si="34"/>
        <v>1564854.5642598236</v>
      </c>
      <c r="P63" s="8">
        <f t="shared" si="37"/>
        <v>24704546.604146343</v>
      </c>
      <c r="Q63" s="8">
        <f t="shared" si="35"/>
        <v>9363023.1629714631</v>
      </c>
      <c r="R63" s="8">
        <f t="shared" si="8"/>
        <v>116047212.12975609</v>
      </c>
      <c r="S63" s="8">
        <f t="shared" si="36"/>
        <v>43981893.397177562</v>
      </c>
      <c r="T63" s="8">
        <f t="shared" si="10"/>
        <v>85599656.954552844</v>
      </c>
      <c r="U63" s="8">
        <f t="shared" si="11"/>
        <v>32442269.985775527</v>
      </c>
      <c r="Y63" s="8">
        <f t="shared" si="38"/>
        <v>38039388.462357722</v>
      </c>
      <c r="Z63" s="8">
        <f t="shared" si="31"/>
        <v>14416928.227233578</v>
      </c>
      <c r="AA63" s="8">
        <f t="shared" si="31"/>
        <v>132490959.78796747</v>
      </c>
      <c r="AB63" s="8">
        <f t="shared" si="31"/>
        <v>50214073.759639673</v>
      </c>
      <c r="AC63" s="8">
        <f t="shared" si="31"/>
        <v>101007102.67943087</v>
      </c>
      <c r="AD63" s="8">
        <f t="shared" si="31"/>
        <v>38281691.915504307</v>
      </c>
    </row>
    <row r="64" spans="1:30">
      <c r="B64" s="7">
        <v>2029</v>
      </c>
      <c r="C64" s="7">
        <v>303</v>
      </c>
      <c r="D64" s="7">
        <v>1818</v>
      </c>
      <c r="E64" s="7">
        <v>781</v>
      </c>
      <c r="F64" s="7">
        <v>2243</v>
      </c>
      <c r="G64" s="7">
        <v>1.3</v>
      </c>
      <c r="H64" s="7">
        <f t="shared" si="17"/>
        <v>3.1847414940000001E+27</v>
      </c>
      <c r="I64" s="7">
        <v>0.379</v>
      </c>
      <c r="J64" s="8">
        <f t="shared" si="32"/>
        <v>15427440.164024388</v>
      </c>
      <c r="K64" s="10">
        <v>1000000</v>
      </c>
      <c r="L64" s="7">
        <f t="shared" si="4"/>
        <v>2.3664299999999999E+24</v>
      </c>
      <c r="M64" s="8">
        <f t="shared" si="33"/>
        <v>11463.397357723577</v>
      </c>
      <c r="N64" s="8">
        <f t="shared" si="6"/>
        <v>4184140.0355691058</v>
      </c>
      <c r="O64" s="8">
        <f t="shared" si="34"/>
        <v>1585789.0734806911</v>
      </c>
      <c r="P64" s="8">
        <f t="shared" si="37"/>
        <v>28888686.639715448</v>
      </c>
      <c r="Q64" s="8">
        <f t="shared" si="35"/>
        <v>10948812.236452155</v>
      </c>
      <c r="R64" s="8">
        <f t="shared" si="8"/>
        <v>121453327.62386177</v>
      </c>
      <c r="S64" s="8">
        <f t="shared" si="36"/>
        <v>46030811.169443615</v>
      </c>
      <c r="T64" s="8">
        <f t="shared" si="10"/>
        <v>90598447.295812994</v>
      </c>
      <c r="U64" s="8">
        <f t="shared" si="11"/>
        <v>34336811.525113128</v>
      </c>
      <c r="Y64" s="8">
        <f t="shared" si="38"/>
        <v>42472869.246571817</v>
      </c>
      <c r="Z64" s="8">
        <f t="shared" si="31"/>
        <v>16097217.444450719</v>
      </c>
      <c r="AA64" s="8">
        <f t="shared" si="31"/>
        <v>137544500.08193764</v>
      </c>
      <c r="AB64" s="8">
        <f t="shared" si="31"/>
        <v>52129365.53105437</v>
      </c>
      <c r="AC64" s="8">
        <f t="shared" si="31"/>
        <v>105853956.47014904</v>
      </c>
      <c r="AD64" s="8">
        <f t="shared" si="31"/>
        <v>40118649.502186492</v>
      </c>
    </row>
    <row r="65" spans="1:30">
      <c r="B65" s="7">
        <v>2030</v>
      </c>
      <c r="C65" s="7">
        <v>305</v>
      </c>
      <c r="D65" s="7">
        <v>1830</v>
      </c>
      <c r="E65" s="7">
        <v>781</v>
      </c>
      <c r="F65" s="7">
        <v>2243</v>
      </c>
      <c r="G65" s="7">
        <v>1.3</v>
      </c>
      <c r="H65" s="7">
        <f t="shared" si="17"/>
        <v>3.2057628899999999E+27</v>
      </c>
      <c r="I65" s="7">
        <v>0.379</v>
      </c>
      <c r="J65" s="8">
        <f t="shared" si="32"/>
        <v>15529271.452235771</v>
      </c>
      <c r="K65" s="10">
        <v>1000000</v>
      </c>
      <c r="L65" s="7">
        <f t="shared" si="4"/>
        <v>2.3820499999999999E+24</v>
      </c>
      <c r="M65" s="8">
        <f t="shared" si="33"/>
        <v>11539.063346883466</v>
      </c>
      <c r="N65" s="8">
        <f t="shared" si="6"/>
        <v>4211758.121612465</v>
      </c>
      <c r="O65" s="8">
        <f t="shared" si="34"/>
        <v>1596256.3280911243</v>
      </c>
      <c r="P65" s="8">
        <f t="shared" si="37"/>
        <v>33100444.761327915</v>
      </c>
      <c r="Q65" s="8">
        <f t="shared" si="35"/>
        <v>12545068.564543281</v>
      </c>
      <c r="R65" s="8">
        <f t="shared" si="8"/>
        <v>126276073.47474253</v>
      </c>
      <c r="S65" s="8">
        <f t="shared" si="36"/>
        <v>47858631.846927419</v>
      </c>
      <c r="T65" s="8">
        <f t="shared" si="10"/>
        <v>95217530.570271</v>
      </c>
      <c r="U65" s="8">
        <f t="shared" si="11"/>
        <v>36087444.086132713</v>
      </c>
      <c r="Y65" s="8">
        <f t="shared" si="38"/>
        <v>46906880.467777781</v>
      </c>
      <c r="Z65" s="8">
        <f t="shared" si="31"/>
        <v>17777707.697287779</v>
      </c>
      <c r="AA65" s="8">
        <f t="shared" si="31"/>
        <v>141983047.19338754</v>
      </c>
      <c r="AB65" s="8">
        <f t="shared" si="31"/>
        <v>53811574.886293873</v>
      </c>
      <c r="AC65" s="8">
        <f t="shared" si="31"/>
        <v>110290991.61818428</v>
      </c>
      <c r="AD65" s="8">
        <f t="shared" si="31"/>
        <v>41800285.823291846</v>
      </c>
    </row>
    <row r="66" spans="1:30">
      <c r="B66" s="7">
        <v>2031</v>
      </c>
      <c r="C66" s="7">
        <v>305</v>
      </c>
      <c r="D66" s="7">
        <v>1830</v>
      </c>
      <c r="E66" s="7">
        <v>781</v>
      </c>
      <c r="F66" s="7">
        <v>2243</v>
      </c>
      <c r="G66" s="7">
        <v>1.3</v>
      </c>
      <c r="H66" s="7">
        <f t="shared" si="17"/>
        <v>3.2057628899999999E+27</v>
      </c>
      <c r="I66" s="7">
        <v>0.379</v>
      </c>
      <c r="J66" s="8">
        <f t="shared" si="32"/>
        <v>15529271.452235771</v>
      </c>
      <c r="K66" s="10">
        <v>1000000</v>
      </c>
      <c r="L66" s="7">
        <f t="shared" si="4"/>
        <v>2.3820499999999999E+24</v>
      </c>
      <c r="M66" s="8">
        <f t="shared" si="33"/>
        <v>11539.063346883466</v>
      </c>
      <c r="N66" s="8">
        <f t="shared" si="6"/>
        <v>4211758.121612465</v>
      </c>
      <c r="O66" s="8">
        <f t="shared" si="34"/>
        <v>1596256.3280911243</v>
      </c>
      <c r="P66" s="8">
        <f t="shared" si="37"/>
        <v>37312202.882940382</v>
      </c>
      <c r="Q66" s="8">
        <f t="shared" si="35"/>
        <v>14141324.892634405</v>
      </c>
      <c r="R66" s="8">
        <f t="shared" si="8"/>
        <v>130487831.59635501</v>
      </c>
      <c r="S66" s="8">
        <f t="shared" si="36"/>
        <v>49454888.175018549</v>
      </c>
      <c r="T66" s="8">
        <f t="shared" si="10"/>
        <v>99429288.691883475</v>
      </c>
      <c r="U66" s="8">
        <f t="shared" si="11"/>
        <v>37683700.414223835</v>
      </c>
      <c r="Y66" s="8">
        <f t="shared" si="38"/>
        <v>51340891.688983738</v>
      </c>
      <c r="Z66" s="8">
        <f t="shared" si="31"/>
        <v>19458197.950124837</v>
      </c>
      <c r="AA66" s="8">
        <f t="shared" si="31"/>
        <v>146417058.41459349</v>
      </c>
      <c r="AB66" s="8">
        <f t="shared" si="31"/>
        <v>55492065.139130935</v>
      </c>
      <c r="AC66" s="8">
        <f t="shared" si="31"/>
        <v>114725002.83939025</v>
      </c>
      <c r="AD66" s="8">
        <f t="shared" si="31"/>
        <v>43480776.0761289</v>
      </c>
    </row>
    <row r="67" spans="1:30">
      <c r="B67" s="7">
        <v>2032</v>
      </c>
      <c r="C67" s="7">
        <v>305</v>
      </c>
      <c r="D67" s="7">
        <v>1830</v>
      </c>
      <c r="E67" s="7">
        <v>781</v>
      </c>
      <c r="F67" s="7">
        <v>2243</v>
      </c>
      <c r="G67" s="7">
        <v>1.3</v>
      </c>
      <c r="H67" s="7">
        <f t="shared" si="17"/>
        <v>3.2057628899999999E+27</v>
      </c>
      <c r="I67" s="7">
        <v>0.379</v>
      </c>
      <c r="J67" s="8">
        <f t="shared" si="32"/>
        <v>15529271.452235771</v>
      </c>
      <c r="K67" s="10">
        <v>1000000</v>
      </c>
      <c r="L67" s="7">
        <f t="shared" si="4"/>
        <v>2.3820499999999999E+24</v>
      </c>
      <c r="M67" s="8">
        <f t="shared" si="33"/>
        <v>11539.063346883466</v>
      </c>
      <c r="N67" s="8">
        <f t="shared" si="6"/>
        <v>4211758.121612465</v>
      </c>
      <c r="O67" s="8">
        <f t="shared" si="34"/>
        <v>1596256.3280911243</v>
      </c>
      <c r="P67" s="8">
        <f t="shared" si="37"/>
        <v>41523961.004552849</v>
      </c>
      <c r="Q67" s="8">
        <f t="shared" si="35"/>
        <v>15737581.220725529</v>
      </c>
      <c r="R67" s="8">
        <f t="shared" si="8"/>
        <v>134699589.71796748</v>
      </c>
      <c r="S67" s="8">
        <f t="shared" si="36"/>
        <v>51051144.503109679</v>
      </c>
      <c r="T67" s="8">
        <f t="shared" si="10"/>
        <v>103641046.81349593</v>
      </c>
      <c r="U67" s="8">
        <f t="shared" si="11"/>
        <v>39279956.742314957</v>
      </c>
      <c r="Y67" s="8">
        <f t="shared" si="38"/>
        <v>55788977.171707317</v>
      </c>
      <c r="Z67" s="8">
        <f t="shared" si="31"/>
        <v>21144022.348077074</v>
      </c>
      <c r="AA67" s="8">
        <f t="shared" si="31"/>
        <v>151172905.70707318</v>
      </c>
      <c r="AB67" s="8">
        <f t="shared" si="31"/>
        <v>57294531.262980729</v>
      </c>
      <c r="AC67" s="8">
        <f t="shared" si="31"/>
        <v>119378262.86195123</v>
      </c>
      <c r="AD67" s="8">
        <f t="shared" si="31"/>
        <v>45244361.624679513</v>
      </c>
    </row>
    <row r="68" spans="1:30">
      <c r="B68" s="7">
        <v>2033</v>
      </c>
      <c r="C68" s="7">
        <v>306</v>
      </c>
      <c r="D68" s="7">
        <v>1836</v>
      </c>
      <c r="E68" s="7">
        <v>781</v>
      </c>
      <c r="F68" s="7">
        <v>2243</v>
      </c>
      <c r="G68" s="7">
        <v>1.3</v>
      </c>
      <c r="H68" s="7">
        <f t="shared" si="17"/>
        <v>3.2162735880000001E+27</v>
      </c>
      <c r="I68" s="7">
        <v>0.379</v>
      </c>
      <c r="J68" s="8">
        <f t="shared" si="32"/>
        <v>15580187.096341465</v>
      </c>
      <c r="K68" s="10">
        <v>1000000</v>
      </c>
      <c r="L68" s="7">
        <f t="shared" si="4"/>
        <v>2.38986E+24</v>
      </c>
      <c r="M68" s="8">
        <f t="shared" si="33"/>
        <v>11576.896341463415</v>
      </c>
      <c r="N68" s="8">
        <f t="shared" si="6"/>
        <v>4225567.1646341467</v>
      </c>
      <c r="O68" s="8">
        <f t="shared" si="34"/>
        <v>1601489.9553963416</v>
      </c>
      <c r="P68" s="8">
        <f t="shared" si="37"/>
        <v>45749528.169186994</v>
      </c>
      <c r="Q68" s="8">
        <f t="shared" si="35"/>
        <v>17339071.176121872</v>
      </c>
      <c r="R68" s="8">
        <f t="shared" si="8"/>
        <v>139230650.74723577</v>
      </c>
      <c r="S68" s="8">
        <f t="shared" si="36"/>
        <v>52768416.633202359</v>
      </c>
      <c r="T68" s="8">
        <f t="shared" si="10"/>
        <v>108070276.55455285</v>
      </c>
      <c r="U68" s="8">
        <f t="shared" si="11"/>
        <v>40958634.814175531</v>
      </c>
      <c r="Y68" s="8">
        <f t="shared" si="38"/>
        <v>60237062.654430896</v>
      </c>
      <c r="Z68" s="8">
        <f t="shared" si="31"/>
        <v>22829846.74602931</v>
      </c>
      <c r="AA68" s="8">
        <f t="shared" si="31"/>
        <v>155620991.18979678</v>
      </c>
      <c r="AB68" s="8">
        <f t="shared" si="31"/>
        <v>58980355.660932973</v>
      </c>
      <c r="AC68" s="8">
        <f t="shared" si="31"/>
        <v>123826348.3446748</v>
      </c>
      <c r="AD68" s="8">
        <f t="shared" si="31"/>
        <v>46930186.02263175</v>
      </c>
    </row>
    <row r="69" spans="1:30">
      <c r="B69" s="7">
        <v>2034</v>
      </c>
      <c r="C69" s="7">
        <v>306</v>
      </c>
      <c r="D69" s="7">
        <v>1836</v>
      </c>
      <c r="E69" s="7">
        <v>781</v>
      </c>
      <c r="F69" s="7">
        <v>2243</v>
      </c>
      <c r="G69" s="7">
        <v>1.3</v>
      </c>
      <c r="H69" s="7">
        <f t="shared" si="17"/>
        <v>3.2162735880000001E+27</v>
      </c>
      <c r="I69" s="7">
        <v>0.379</v>
      </c>
      <c r="J69" s="8">
        <f t="shared" si="32"/>
        <v>15580187.096341465</v>
      </c>
      <c r="K69" s="10">
        <v>1000000</v>
      </c>
      <c r="L69" s="7">
        <f t="shared" si="4"/>
        <v>2.38986E+24</v>
      </c>
      <c r="M69" s="8">
        <f t="shared" si="33"/>
        <v>11576.896341463415</v>
      </c>
      <c r="N69" s="8">
        <f t="shared" si="6"/>
        <v>4225567.1646341467</v>
      </c>
      <c r="O69" s="8">
        <f t="shared" si="34"/>
        <v>1601489.9553963416</v>
      </c>
      <c r="P69" s="8">
        <f t="shared" si="37"/>
        <v>49975095.33382114</v>
      </c>
      <c r="Q69" s="8">
        <f t="shared" si="35"/>
        <v>18940561.131518211</v>
      </c>
      <c r="R69" s="8">
        <f t="shared" ref="R69:R132" si="39">J69*6+P69</f>
        <v>143456217.91186994</v>
      </c>
      <c r="S69" s="8">
        <f t="shared" si="36"/>
        <v>54369906.588598706</v>
      </c>
      <c r="T69" s="8">
        <f t="shared" ref="T69:T132" si="40">J69*4+P69</f>
        <v>112295843.71918699</v>
      </c>
      <c r="U69" s="8">
        <f t="shared" si="11"/>
        <v>42560124.769571871</v>
      </c>
      <c r="Y69" s="8">
        <f t="shared" si="38"/>
        <v>64685148.137154475</v>
      </c>
      <c r="Z69" s="8">
        <f t="shared" si="31"/>
        <v>24515671.143981546</v>
      </c>
      <c r="AA69" s="8">
        <f t="shared" si="31"/>
        <v>160069076.67252034</v>
      </c>
      <c r="AB69" s="8">
        <f t="shared" si="31"/>
        <v>60666180.058885209</v>
      </c>
      <c r="AC69" s="8">
        <f t="shared" si="31"/>
        <v>128274433.82739837</v>
      </c>
      <c r="AD69" s="8">
        <f>U70+U83</f>
        <v>48616010.420583993</v>
      </c>
    </row>
    <row r="70" spans="1:30">
      <c r="B70" s="7">
        <v>2035</v>
      </c>
      <c r="C70" s="7">
        <v>306</v>
      </c>
      <c r="D70" s="7">
        <v>1836</v>
      </c>
      <c r="E70" s="7">
        <v>781</v>
      </c>
      <c r="F70" s="7">
        <v>2243</v>
      </c>
      <c r="G70" s="7">
        <v>1.3</v>
      </c>
      <c r="H70" s="7">
        <f t="shared" si="17"/>
        <v>3.2162735880000001E+27</v>
      </c>
      <c r="I70" s="7">
        <v>0.379</v>
      </c>
      <c r="J70" s="8">
        <f t="shared" si="32"/>
        <v>15580187.096341465</v>
      </c>
      <c r="K70" s="10">
        <v>1000000</v>
      </c>
      <c r="L70" s="7">
        <f t="shared" si="4"/>
        <v>2.38986E+24</v>
      </c>
      <c r="M70" s="8">
        <f t="shared" si="33"/>
        <v>11576.896341463415</v>
      </c>
      <c r="N70" s="8">
        <f t="shared" si="6"/>
        <v>4225567.1646341467</v>
      </c>
      <c r="O70" s="8">
        <f t="shared" si="34"/>
        <v>1601489.9553963416</v>
      </c>
      <c r="P70" s="8">
        <f t="shared" si="37"/>
        <v>54200662.498455286</v>
      </c>
      <c r="Q70" s="8">
        <f t="shared" si="35"/>
        <v>20542051.086914554</v>
      </c>
      <c r="R70" s="8">
        <f t="shared" si="39"/>
        <v>147681785.07650408</v>
      </c>
      <c r="S70" s="8">
        <f t="shared" si="36"/>
        <v>55971396.543995045</v>
      </c>
      <c r="T70" s="8">
        <f t="shared" si="40"/>
        <v>116521410.88382114</v>
      </c>
      <c r="U70" s="8">
        <f t="shared" si="11"/>
        <v>44161614.724968217</v>
      </c>
    </row>
    <row r="71" spans="1:30">
      <c r="G71" s="7">
        <v>1.3</v>
      </c>
      <c r="H71" s="7">
        <f t="shared" si="17"/>
        <v>0</v>
      </c>
      <c r="J71" s="8">
        <f t="shared" si="32"/>
        <v>0</v>
      </c>
      <c r="K71" s="10">
        <v>1000000</v>
      </c>
      <c r="L71" s="7">
        <f t="shared" si="4"/>
        <v>0</v>
      </c>
      <c r="M71" s="8">
        <f t="shared" si="33"/>
        <v>0</v>
      </c>
      <c r="N71" s="8">
        <f t="shared" si="6"/>
        <v>0</v>
      </c>
      <c r="O71" s="8">
        <f t="shared" si="34"/>
        <v>0</v>
      </c>
      <c r="P71" s="8"/>
      <c r="Q71" s="8"/>
      <c r="R71" s="8">
        <f t="shared" si="39"/>
        <v>0</v>
      </c>
      <c r="S71" s="8">
        <f t="shared" si="36"/>
        <v>0</v>
      </c>
      <c r="T71" s="8">
        <f t="shared" si="40"/>
        <v>0</v>
      </c>
      <c r="U71" s="8">
        <f t="shared" si="11"/>
        <v>0</v>
      </c>
    </row>
    <row r="72" spans="1:30">
      <c r="A72" s="9" t="s">
        <v>29</v>
      </c>
      <c r="B72" s="7">
        <v>2024</v>
      </c>
      <c r="C72" s="7">
        <v>387</v>
      </c>
      <c r="D72" s="7">
        <v>2322</v>
      </c>
      <c r="E72" s="7">
        <v>15</v>
      </c>
      <c r="F72" s="7">
        <v>867</v>
      </c>
      <c r="G72" s="7">
        <v>1.3</v>
      </c>
      <c r="H72" s="7">
        <f t="shared" si="17"/>
        <v>3.019761E+25</v>
      </c>
      <c r="I72" s="7">
        <v>0.379</v>
      </c>
      <c r="J72" s="8">
        <f t="shared" si="32"/>
        <v>146282.46036585368</v>
      </c>
      <c r="K72" s="10">
        <v>1000000</v>
      </c>
      <c r="L72" s="7">
        <f t="shared" si="4"/>
        <v>5.8050000000000004E+22</v>
      </c>
      <c r="M72" s="8">
        <f t="shared" si="33"/>
        <v>281.20426829268291</v>
      </c>
      <c r="N72" s="8">
        <f t="shared" si="6"/>
        <v>102639.55792682926</v>
      </c>
      <c r="O72" s="8">
        <f t="shared" si="34"/>
        <v>38900.392454268294</v>
      </c>
      <c r="P72" s="11">
        <f>N72+8050840.72</f>
        <v>8153480.2779268287</v>
      </c>
      <c r="Q72" s="8">
        <f t="shared" ref="Q72:Q83" si="41">P72*I72</f>
        <v>3090169.0253342683</v>
      </c>
      <c r="R72" s="8">
        <f t="shared" si="39"/>
        <v>9031175.0401219502</v>
      </c>
      <c r="S72" s="8">
        <f t="shared" si="36"/>
        <v>3422815.3402062193</v>
      </c>
      <c r="T72" s="8">
        <f t="shared" si="40"/>
        <v>8738610.1193902437</v>
      </c>
      <c r="U72" s="8">
        <f t="shared" si="11"/>
        <v>3311933.2352489023</v>
      </c>
    </row>
    <row r="73" spans="1:30">
      <c r="B73" s="7">
        <v>2025</v>
      </c>
      <c r="C73" s="7">
        <v>588</v>
      </c>
      <c r="D73" s="7">
        <v>3528</v>
      </c>
      <c r="E73" s="7">
        <v>15</v>
      </c>
      <c r="F73" s="7">
        <v>867</v>
      </c>
      <c r="G73" s="7">
        <v>1.3</v>
      </c>
      <c r="H73" s="7">
        <f t="shared" si="17"/>
        <v>4.5881639999999996E+25</v>
      </c>
      <c r="I73" s="7">
        <v>0.379</v>
      </c>
      <c r="J73" s="8">
        <f t="shared" si="32"/>
        <v>222258.62195121948</v>
      </c>
      <c r="K73" s="10">
        <v>1000000</v>
      </c>
      <c r="L73" s="7">
        <f t="shared" ref="L73:L136" si="42">E73*K73*C73*10^13</f>
        <v>8.8199999999999998E+22</v>
      </c>
      <c r="M73" s="8">
        <f t="shared" si="33"/>
        <v>427.2560975609756</v>
      </c>
      <c r="N73" s="8">
        <f t="shared" ref="N73:N136" si="43">M73*365</f>
        <v>155948.4756097561</v>
      </c>
      <c r="O73" s="8">
        <f t="shared" si="34"/>
        <v>59104.472256097564</v>
      </c>
      <c r="P73" s="8">
        <f t="shared" ref="P73:P83" si="44">N73+P72</f>
        <v>8309428.7535365848</v>
      </c>
      <c r="Q73" s="8">
        <f t="shared" si="41"/>
        <v>3149273.4975903658</v>
      </c>
      <c r="R73" s="8">
        <f t="shared" si="39"/>
        <v>9642980.4852439016</v>
      </c>
      <c r="S73" s="8">
        <f t="shared" si="36"/>
        <v>3654689.6039074389</v>
      </c>
      <c r="T73" s="8">
        <f t="shared" si="40"/>
        <v>9198463.2413414624</v>
      </c>
      <c r="U73" s="8">
        <f t="shared" ref="U73:U136" si="45">T73*I73</f>
        <v>3486217.5684684142</v>
      </c>
    </row>
    <row r="74" spans="1:30">
      <c r="B74" s="7">
        <v>2026</v>
      </c>
      <c r="C74" s="7">
        <v>726</v>
      </c>
      <c r="D74" s="7">
        <v>4356</v>
      </c>
      <c r="E74" s="7">
        <v>15</v>
      </c>
      <c r="F74" s="7">
        <v>867</v>
      </c>
      <c r="G74" s="7">
        <v>1.3</v>
      </c>
      <c r="H74" s="7">
        <f t="shared" si="17"/>
        <v>5.6649779999999997E+25</v>
      </c>
      <c r="I74" s="7">
        <v>0.379</v>
      </c>
      <c r="J74" s="8">
        <f t="shared" si="32"/>
        <v>274421.35975609755</v>
      </c>
      <c r="K74" s="10">
        <v>1000000</v>
      </c>
      <c r="L74" s="7">
        <f t="shared" si="42"/>
        <v>1.089E+23</v>
      </c>
      <c r="M74" s="8">
        <f t="shared" si="33"/>
        <v>527.53048780487802</v>
      </c>
      <c r="N74" s="8">
        <f t="shared" si="43"/>
        <v>192548.62804878049</v>
      </c>
      <c r="O74" s="8">
        <f t="shared" si="34"/>
        <v>72975.930030487812</v>
      </c>
      <c r="P74" s="8">
        <f t="shared" si="44"/>
        <v>8501977.3815853652</v>
      </c>
      <c r="Q74" s="8">
        <f t="shared" si="41"/>
        <v>3222249.4276208533</v>
      </c>
      <c r="R74" s="8">
        <f t="shared" si="39"/>
        <v>10148505.54012195</v>
      </c>
      <c r="S74" s="8">
        <f t="shared" si="36"/>
        <v>3846283.599706219</v>
      </c>
      <c r="T74" s="8">
        <f t="shared" si="40"/>
        <v>9599662.8206097558</v>
      </c>
      <c r="U74" s="8">
        <f t="shared" si="45"/>
        <v>3638272.2090110974</v>
      </c>
    </row>
    <row r="75" spans="1:30">
      <c r="B75" s="7">
        <v>2027</v>
      </c>
      <c r="C75" s="7">
        <v>793</v>
      </c>
      <c r="D75" s="7">
        <v>4758</v>
      </c>
      <c r="E75" s="7">
        <v>15</v>
      </c>
      <c r="F75" s="7">
        <v>867</v>
      </c>
      <c r="G75" s="7">
        <v>1.3</v>
      </c>
      <c r="H75" s="7">
        <f t="shared" si="17"/>
        <v>6.1877790000000002E+25</v>
      </c>
      <c r="I75" s="7">
        <v>0.379</v>
      </c>
      <c r="J75" s="8">
        <f t="shared" si="32"/>
        <v>299746.74695121951</v>
      </c>
      <c r="K75" s="10">
        <v>1000000</v>
      </c>
      <c r="L75" s="7">
        <f t="shared" si="42"/>
        <v>1.1895E+23</v>
      </c>
      <c r="M75" s="8">
        <f t="shared" si="33"/>
        <v>576.21443089430898</v>
      </c>
      <c r="N75" s="8">
        <f t="shared" si="43"/>
        <v>210318.26727642279</v>
      </c>
      <c r="O75" s="8">
        <f t="shared" si="34"/>
        <v>79710.623297764236</v>
      </c>
      <c r="P75" s="8">
        <f t="shared" si="44"/>
        <v>8712295.6488617882</v>
      </c>
      <c r="Q75" s="8">
        <f t="shared" si="41"/>
        <v>3301960.0509186178</v>
      </c>
      <c r="R75" s="8">
        <f t="shared" si="39"/>
        <v>10510776.130569106</v>
      </c>
      <c r="S75" s="8">
        <f t="shared" si="36"/>
        <v>3983584.1534856912</v>
      </c>
      <c r="T75" s="8">
        <f t="shared" si="40"/>
        <v>9911282.6366666667</v>
      </c>
      <c r="U75" s="8">
        <f t="shared" si="45"/>
        <v>3756376.1192966667</v>
      </c>
    </row>
    <row r="76" spans="1:30">
      <c r="B76" s="7">
        <v>2028</v>
      </c>
      <c r="C76" s="7">
        <v>821</v>
      </c>
      <c r="D76" s="7">
        <v>4926</v>
      </c>
      <c r="E76" s="7">
        <v>15</v>
      </c>
      <c r="F76" s="7">
        <v>867</v>
      </c>
      <c r="G76" s="7">
        <v>1.3</v>
      </c>
      <c r="H76" s="7">
        <f t="shared" si="17"/>
        <v>6.406263E+25</v>
      </c>
      <c r="I76" s="7">
        <v>0.379</v>
      </c>
      <c r="J76" s="8">
        <f t="shared" si="32"/>
        <v>310330.49085365853</v>
      </c>
      <c r="K76" s="10">
        <v>1000000</v>
      </c>
      <c r="L76" s="7">
        <f t="shared" si="42"/>
        <v>1.2314999999999999E+23</v>
      </c>
      <c r="M76" s="8">
        <f t="shared" si="33"/>
        <v>596.55995934959356</v>
      </c>
      <c r="N76" s="8">
        <f t="shared" si="43"/>
        <v>217744.38516260165</v>
      </c>
      <c r="O76" s="8">
        <f t="shared" si="34"/>
        <v>82525.121976626033</v>
      </c>
      <c r="P76" s="8">
        <f t="shared" si="44"/>
        <v>8930040.0340243895</v>
      </c>
      <c r="Q76" s="8">
        <f t="shared" si="41"/>
        <v>3384485.1728952439</v>
      </c>
      <c r="R76" s="8">
        <f t="shared" si="39"/>
        <v>10792022.979146341</v>
      </c>
      <c r="S76" s="8">
        <f t="shared" si="36"/>
        <v>4090176.7090964634</v>
      </c>
      <c r="T76" s="8">
        <f t="shared" si="40"/>
        <v>10171361.997439023</v>
      </c>
      <c r="U76" s="8">
        <f t="shared" si="45"/>
        <v>3854946.1970293899</v>
      </c>
    </row>
    <row r="77" spans="1:30">
      <c r="B77" s="7">
        <v>2029</v>
      </c>
      <c r="C77" s="7">
        <v>832</v>
      </c>
      <c r="D77" s="7">
        <v>4992</v>
      </c>
      <c r="E77" s="7">
        <v>15</v>
      </c>
      <c r="F77" s="7">
        <v>867</v>
      </c>
      <c r="G77" s="7">
        <v>1.3</v>
      </c>
      <c r="H77" s="7">
        <f t="shared" si="17"/>
        <v>6.492096E+25</v>
      </c>
      <c r="I77" s="7">
        <v>0.379</v>
      </c>
      <c r="J77" s="8">
        <f t="shared" si="32"/>
        <v>314488.3902439024</v>
      </c>
      <c r="K77" s="10">
        <v>1000000</v>
      </c>
      <c r="L77" s="7">
        <f t="shared" si="42"/>
        <v>1.248E+23</v>
      </c>
      <c r="M77" s="8">
        <f t="shared" si="33"/>
        <v>604.55284552845535</v>
      </c>
      <c r="N77" s="8">
        <f t="shared" si="43"/>
        <v>220661.7886178862</v>
      </c>
      <c r="O77" s="8">
        <f t="shared" si="34"/>
        <v>83630.817886178862</v>
      </c>
      <c r="P77" s="8">
        <f t="shared" si="44"/>
        <v>9150701.8226422761</v>
      </c>
      <c r="Q77" s="8">
        <f t="shared" si="41"/>
        <v>3468115.9907814227</v>
      </c>
      <c r="R77" s="8">
        <f t="shared" si="39"/>
        <v>11037632.164105691</v>
      </c>
      <c r="S77" s="8">
        <f t="shared" si="36"/>
        <v>4183262.5901960568</v>
      </c>
      <c r="T77" s="8">
        <f t="shared" si="40"/>
        <v>10408655.383617885</v>
      </c>
      <c r="U77" s="8">
        <f t="shared" si="45"/>
        <v>3944880.3903911784</v>
      </c>
    </row>
    <row r="78" spans="1:30">
      <c r="B78" s="7">
        <v>2030</v>
      </c>
      <c r="C78" s="7">
        <v>836</v>
      </c>
      <c r="D78" s="7">
        <v>5016</v>
      </c>
      <c r="E78" s="7">
        <v>15</v>
      </c>
      <c r="F78" s="7">
        <v>867</v>
      </c>
      <c r="G78" s="7">
        <v>1.3</v>
      </c>
      <c r="H78" s="7">
        <f t="shared" si="17"/>
        <v>6.5233080000000001E+25</v>
      </c>
      <c r="I78" s="7">
        <v>0.379</v>
      </c>
      <c r="J78" s="8">
        <f t="shared" si="32"/>
        <v>316000.35365853657</v>
      </c>
      <c r="K78" s="10">
        <v>1000000</v>
      </c>
      <c r="L78" s="7">
        <f t="shared" si="42"/>
        <v>1.2539999999999999E+23</v>
      </c>
      <c r="M78" s="8">
        <f t="shared" si="33"/>
        <v>607.45934959349597</v>
      </c>
      <c r="N78" s="8">
        <f t="shared" si="43"/>
        <v>221722.66260162604</v>
      </c>
      <c r="O78" s="8">
        <f t="shared" si="34"/>
        <v>84032.889126016264</v>
      </c>
      <c r="P78" s="8">
        <f t="shared" si="44"/>
        <v>9372424.4852439016</v>
      </c>
      <c r="Q78" s="8">
        <f t="shared" si="41"/>
        <v>3552148.8799074385</v>
      </c>
      <c r="R78" s="8">
        <f t="shared" si="39"/>
        <v>11268426.60719512</v>
      </c>
      <c r="S78" s="8">
        <f t="shared" si="36"/>
        <v>4270733.6841269508</v>
      </c>
      <c r="T78" s="8">
        <f t="shared" si="40"/>
        <v>10636425.899878047</v>
      </c>
      <c r="U78" s="8">
        <f t="shared" si="45"/>
        <v>4031205.4160537799</v>
      </c>
    </row>
    <row r="79" spans="1:30">
      <c r="B79" s="7">
        <v>2031</v>
      </c>
      <c r="C79" s="7">
        <v>838</v>
      </c>
      <c r="D79" s="7">
        <v>5028</v>
      </c>
      <c r="E79" s="7">
        <v>15</v>
      </c>
      <c r="F79" s="7">
        <v>867</v>
      </c>
      <c r="G79" s="7">
        <v>1.3</v>
      </c>
      <c r="H79" s="7">
        <f t="shared" si="17"/>
        <v>6.5389139999999997E+25</v>
      </c>
      <c r="I79" s="7">
        <v>0.379</v>
      </c>
      <c r="J79" s="8">
        <f t="shared" si="32"/>
        <v>316756.33536585368</v>
      </c>
      <c r="K79" s="10">
        <v>1000000</v>
      </c>
      <c r="L79" s="7">
        <f t="shared" si="42"/>
        <v>1.2570000000000001E+23</v>
      </c>
      <c r="M79" s="8">
        <f t="shared" si="33"/>
        <v>608.91260162601623</v>
      </c>
      <c r="N79" s="8">
        <f t="shared" si="43"/>
        <v>222253.09959349592</v>
      </c>
      <c r="O79" s="8">
        <f t="shared" si="34"/>
        <v>84233.924745934957</v>
      </c>
      <c r="P79" s="8">
        <f t="shared" si="44"/>
        <v>9594677.5848373976</v>
      </c>
      <c r="Q79" s="8">
        <f t="shared" si="41"/>
        <v>3636382.8046533735</v>
      </c>
      <c r="R79" s="8">
        <f t="shared" si="39"/>
        <v>11495215.597032519</v>
      </c>
      <c r="S79" s="8">
        <f t="shared" si="36"/>
        <v>4356686.7112753252</v>
      </c>
      <c r="T79" s="8">
        <f t="shared" si="40"/>
        <v>10861702.926300813</v>
      </c>
      <c r="U79" s="8">
        <f t="shared" si="45"/>
        <v>4116585.409068008</v>
      </c>
    </row>
    <row r="80" spans="1:30">
      <c r="B80" s="7">
        <v>2032</v>
      </c>
      <c r="C80" s="7">
        <v>838</v>
      </c>
      <c r="D80" s="7">
        <v>5028</v>
      </c>
      <c r="E80" s="7">
        <v>15</v>
      </c>
      <c r="F80" s="7">
        <v>867</v>
      </c>
      <c r="G80" s="7">
        <v>1.3</v>
      </c>
      <c r="H80" s="7">
        <f t="shared" si="17"/>
        <v>6.5389139999999997E+25</v>
      </c>
      <c r="I80" s="7">
        <v>0.379</v>
      </c>
      <c r="J80" s="8">
        <f t="shared" si="32"/>
        <v>316756.33536585368</v>
      </c>
      <c r="K80" s="10">
        <v>1000000</v>
      </c>
      <c r="L80" s="7">
        <f t="shared" si="42"/>
        <v>1.2570000000000001E+23</v>
      </c>
      <c r="M80" s="8">
        <f t="shared" si="33"/>
        <v>608.91260162601623</v>
      </c>
      <c r="N80" s="8">
        <f t="shared" si="43"/>
        <v>222253.09959349592</v>
      </c>
      <c r="O80" s="8">
        <f t="shared" si="34"/>
        <v>84233.924745934957</v>
      </c>
      <c r="P80" s="8">
        <f t="shared" si="44"/>
        <v>9816930.6844308935</v>
      </c>
      <c r="Q80" s="8">
        <f t="shared" si="41"/>
        <v>3720616.7293993086</v>
      </c>
      <c r="R80" s="8">
        <f t="shared" si="39"/>
        <v>11717468.696626015</v>
      </c>
      <c r="S80" s="8">
        <f t="shared" si="36"/>
        <v>4440920.6360212602</v>
      </c>
      <c r="T80" s="8">
        <f t="shared" si="40"/>
        <v>11083956.025894308</v>
      </c>
      <c r="U80" s="8">
        <f t="shared" si="45"/>
        <v>4200819.333813943</v>
      </c>
    </row>
    <row r="81" spans="1:30">
      <c r="B81" s="7">
        <v>2033</v>
      </c>
      <c r="C81" s="7">
        <v>839</v>
      </c>
      <c r="D81" s="7">
        <v>5034</v>
      </c>
      <c r="E81" s="7">
        <v>15</v>
      </c>
      <c r="F81" s="7">
        <v>867</v>
      </c>
      <c r="G81" s="7">
        <v>1.3</v>
      </c>
      <c r="H81" s="7">
        <f t="shared" si="17"/>
        <v>6.5467169999999999E+25</v>
      </c>
      <c r="I81" s="7">
        <v>0.379</v>
      </c>
      <c r="J81" s="8">
        <f t="shared" si="32"/>
        <v>317134.32621951221</v>
      </c>
      <c r="K81" s="10">
        <v>1000000</v>
      </c>
      <c r="L81" s="7">
        <f t="shared" si="42"/>
        <v>1.2585E+23</v>
      </c>
      <c r="M81" s="8">
        <f t="shared" si="33"/>
        <v>609.63922764227652</v>
      </c>
      <c r="N81" s="8">
        <f t="shared" si="43"/>
        <v>222518.31808943092</v>
      </c>
      <c r="O81" s="8">
        <f t="shared" si="34"/>
        <v>84334.442555894319</v>
      </c>
      <c r="P81" s="8">
        <f t="shared" si="44"/>
        <v>10039449.002520325</v>
      </c>
      <c r="Q81" s="8">
        <f t="shared" si="41"/>
        <v>3804951.1719552032</v>
      </c>
      <c r="R81" s="8">
        <f t="shared" si="39"/>
        <v>11942254.959837398</v>
      </c>
      <c r="S81" s="8">
        <f t="shared" si="36"/>
        <v>4526114.629778374</v>
      </c>
      <c r="T81" s="8">
        <f t="shared" si="40"/>
        <v>11307986.307398373</v>
      </c>
      <c r="U81" s="8">
        <f t="shared" si="45"/>
        <v>4285726.8105039839</v>
      </c>
    </row>
    <row r="82" spans="1:30">
      <c r="B82" s="7">
        <v>2034</v>
      </c>
      <c r="C82" s="7">
        <v>839</v>
      </c>
      <c r="D82" s="7">
        <v>5034</v>
      </c>
      <c r="E82" s="7">
        <v>15</v>
      </c>
      <c r="F82" s="7">
        <v>867</v>
      </c>
      <c r="G82" s="7">
        <v>1.3</v>
      </c>
      <c r="H82" s="7">
        <f t="shared" ref="H82:H108" si="46">D82*E82*F82*10^18</f>
        <v>6.5467169999999999E+25</v>
      </c>
      <c r="I82" s="7">
        <v>0.379</v>
      </c>
      <c r="J82" s="8">
        <f t="shared" si="32"/>
        <v>317134.32621951221</v>
      </c>
      <c r="K82" s="10">
        <v>1000000</v>
      </c>
      <c r="L82" s="7">
        <f t="shared" si="42"/>
        <v>1.2585E+23</v>
      </c>
      <c r="M82" s="8">
        <f t="shared" si="33"/>
        <v>609.63922764227652</v>
      </c>
      <c r="N82" s="8">
        <f t="shared" si="43"/>
        <v>222518.31808943092</v>
      </c>
      <c r="O82" s="8">
        <f t="shared" si="34"/>
        <v>84334.442555894319</v>
      </c>
      <c r="P82" s="8">
        <f t="shared" si="44"/>
        <v>10261967.320609756</v>
      </c>
      <c r="Q82" s="8">
        <f t="shared" si="41"/>
        <v>3889285.6145110973</v>
      </c>
      <c r="R82" s="8">
        <f t="shared" si="39"/>
        <v>12164773.277926829</v>
      </c>
      <c r="S82" s="8">
        <f t="shared" si="36"/>
        <v>4610449.0723342681</v>
      </c>
      <c r="T82" s="8">
        <f t="shared" si="40"/>
        <v>11530504.625487804</v>
      </c>
      <c r="U82" s="8">
        <f t="shared" si="45"/>
        <v>4370061.253059878</v>
      </c>
    </row>
    <row r="83" spans="1:30">
      <c r="B83" s="7">
        <v>2035</v>
      </c>
      <c r="C83" s="7">
        <v>839</v>
      </c>
      <c r="D83" s="7">
        <v>5034</v>
      </c>
      <c r="E83" s="7">
        <v>15</v>
      </c>
      <c r="F83" s="7">
        <v>867</v>
      </c>
      <c r="G83" s="7">
        <v>1.3</v>
      </c>
      <c r="H83" s="7">
        <f t="shared" si="46"/>
        <v>6.5467169999999999E+25</v>
      </c>
      <c r="I83" s="7">
        <v>0.379</v>
      </c>
      <c r="J83" s="8">
        <f t="shared" si="32"/>
        <v>317134.32621951221</v>
      </c>
      <c r="K83" s="10">
        <v>1000000</v>
      </c>
      <c r="L83" s="7">
        <f t="shared" si="42"/>
        <v>1.2585E+23</v>
      </c>
      <c r="M83" s="8">
        <f t="shared" si="33"/>
        <v>609.63922764227652</v>
      </c>
      <c r="N83" s="8">
        <f t="shared" si="43"/>
        <v>222518.31808943092</v>
      </c>
      <c r="O83" s="8">
        <f t="shared" si="34"/>
        <v>84334.442555894319</v>
      </c>
      <c r="P83" s="8">
        <f t="shared" si="44"/>
        <v>10484485.638699187</v>
      </c>
      <c r="Q83" s="8">
        <f t="shared" si="41"/>
        <v>3973620.0570669919</v>
      </c>
      <c r="R83" s="8">
        <f t="shared" si="39"/>
        <v>12387291.59601626</v>
      </c>
      <c r="S83" s="8">
        <f t="shared" si="36"/>
        <v>4694783.5148901623</v>
      </c>
      <c r="T83" s="8">
        <f t="shared" si="40"/>
        <v>11753022.943577236</v>
      </c>
      <c r="U83" s="8">
        <f t="shared" si="45"/>
        <v>4454395.6956157722</v>
      </c>
    </row>
    <row r="84" spans="1:30">
      <c r="L84" s="7">
        <f t="shared" si="42"/>
        <v>0</v>
      </c>
      <c r="N84" s="8">
        <f t="shared" si="43"/>
        <v>0</v>
      </c>
      <c r="R84" s="8">
        <f t="shared" si="39"/>
        <v>0</v>
      </c>
      <c r="T84" s="8">
        <f t="shared" si="40"/>
        <v>0</v>
      </c>
      <c r="U84" s="8">
        <f t="shared" si="45"/>
        <v>0</v>
      </c>
    </row>
    <row r="85" spans="1:30">
      <c r="L85" s="7">
        <f t="shared" si="42"/>
        <v>0</v>
      </c>
      <c r="N85" s="8">
        <f t="shared" si="43"/>
        <v>0</v>
      </c>
      <c r="R85" s="8">
        <f t="shared" si="39"/>
        <v>0</v>
      </c>
      <c r="T85" s="8">
        <f t="shared" si="40"/>
        <v>0</v>
      </c>
      <c r="U85" s="8">
        <f t="shared" si="45"/>
        <v>0</v>
      </c>
    </row>
    <row r="86" spans="1:30">
      <c r="A86" s="5"/>
      <c r="B86" s="6" t="s">
        <v>32</v>
      </c>
      <c r="L86" s="7">
        <f t="shared" si="42"/>
        <v>0</v>
      </c>
      <c r="N86" s="8">
        <f t="shared" si="43"/>
        <v>0</v>
      </c>
      <c r="R86" s="8">
        <f t="shared" si="39"/>
        <v>0</v>
      </c>
      <c r="T86" s="8">
        <f t="shared" si="40"/>
        <v>0</v>
      </c>
      <c r="U86" s="8">
        <f t="shared" si="45"/>
        <v>0</v>
      </c>
      <c r="Y86" s="8">
        <f>P87+P100</f>
        <v>66999320.964051485</v>
      </c>
      <c r="Z86" s="8">
        <f t="shared" ref="Z86:AD97" si="47">Q87+Q100</f>
        <v>36849626.530228324</v>
      </c>
      <c r="AA86" s="8">
        <f t="shared" si="47"/>
        <v>110646156.7750271</v>
      </c>
      <c r="AB86" s="8">
        <f t="shared" si="47"/>
        <v>60855386.226264909</v>
      </c>
      <c r="AC86" s="8">
        <f t="shared" si="47"/>
        <v>96097211.504701898</v>
      </c>
      <c r="AD86" s="8">
        <f t="shared" si="47"/>
        <v>52853466.327586047</v>
      </c>
    </row>
    <row r="87" spans="1:30">
      <c r="A87" s="9" t="s">
        <v>28</v>
      </c>
      <c r="B87" s="7">
        <v>2024</v>
      </c>
      <c r="C87" s="7">
        <v>140</v>
      </c>
      <c r="D87" s="7">
        <f>C87*6</f>
        <v>840</v>
      </c>
      <c r="E87" s="7">
        <v>781</v>
      </c>
      <c r="F87" s="7">
        <v>2243</v>
      </c>
      <c r="G87" s="7">
        <v>1.3</v>
      </c>
      <c r="H87" s="7">
        <f>D87*E87*F87*10^18</f>
        <v>1.4714977199999999E+27</v>
      </c>
      <c r="I87" s="12">
        <v>0.55000000000000004</v>
      </c>
      <c r="J87" s="8">
        <f>H87*G87*330/(8.856*10^22)</f>
        <v>7128190.174796748</v>
      </c>
      <c r="K87" s="10">
        <v>25000000</v>
      </c>
      <c r="L87" s="7">
        <f t="shared" si="42"/>
        <v>2.7334999999999999E+25</v>
      </c>
      <c r="M87" s="8">
        <f>L87*G87*330/(8.856*10^22)</f>
        <v>132415.4810298103</v>
      </c>
      <c r="N87" s="8">
        <f t="shared" si="43"/>
        <v>48331650.575880758</v>
      </c>
      <c r="O87" s="8">
        <f>N87*I87</f>
        <v>26582407.816734418</v>
      </c>
      <c r="P87" s="11">
        <f>N87+8050840.72</f>
        <v>56382491.295880757</v>
      </c>
      <c r="Q87" s="8">
        <f t="shared" ref="Q87:Q98" si="48">P87*I87</f>
        <v>31010370.21273442</v>
      </c>
      <c r="R87" s="8">
        <f t="shared" si="39"/>
        <v>99151632.344661236</v>
      </c>
      <c r="S87" s="8">
        <f>R87*I87</f>
        <v>54533397.789563686</v>
      </c>
      <c r="T87" s="8">
        <f t="shared" si="40"/>
        <v>84895251.995067745</v>
      </c>
      <c r="U87" s="8">
        <f t="shared" si="45"/>
        <v>46692388.597287267</v>
      </c>
      <c r="V87" s="8"/>
      <c r="W87" s="8"/>
      <c r="X87" s="8"/>
      <c r="Y87" s="8">
        <f>P88+P101</f>
        <v>144776413.02028456</v>
      </c>
      <c r="Z87" s="8">
        <f t="shared" si="47"/>
        <v>79627027.16115652</v>
      </c>
      <c r="AA87" s="8">
        <f t="shared" si="47"/>
        <v>211485651.78369918</v>
      </c>
      <c r="AB87" s="8">
        <f t="shared" si="47"/>
        <v>116317108.48103458</v>
      </c>
      <c r="AC87" s="8">
        <f t="shared" si="47"/>
        <v>189249238.86256099</v>
      </c>
      <c r="AD87" s="8">
        <f t="shared" si="47"/>
        <v>104087081.37440854</v>
      </c>
    </row>
    <row r="88" spans="1:30">
      <c r="B88" s="7">
        <v>2025</v>
      </c>
      <c r="C88" s="7">
        <v>214</v>
      </c>
      <c r="D88" s="7">
        <f t="shared" ref="D88:D98" si="49">C88*6</f>
        <v>1284</v>
      </c>
      <c r="E88" s="7">
        <v>781</v>
      </c>
      <c r="F88" s="7">
        <v>2243</v>
      </c>
      <c r="G88" s="7">
        <v>1.3</v>
      </c>
      <c r="H88" s="7">
        <f t="shared" ref="H88:H98" si="50">D88*E88*F88*10^18</f>
        <v>2.249289372E+27</v>
      </c>
      <c r="I88" s="12">
        <v>0.55000000000000004</v>
      </c>
      <c r="J88" s="8">
        <f t="shared" ref="J88:J98" si="51">H88*G88*330/(8.856*10^22)</f>
        <v>10895947.838617885</v>
      </c>
      <c r="K88" s="10">
        <v>25000000</v>
      </c>
      <c r="L88" s="7">
        <f t="shared" si="42"/>
        <v>4.1783500000000002E+25</v>
      </c>
      <c r="M88" s="8">
        <f t="shared" ref="M88:M98" si="52">L88*G88*330/(8.856*10^22)</f>
        <v>202406.52100271004</v>
      </c>
      <c r="N88" s="8">
        <f t="shared" si="43"/>
        <v>73878380.165989161</v>
      </c>
      <c r="O88" s="8">
        <f>N88*I88</f>
        <v>40633109.091294043</v>
      </c>
      <c r="P88" s="8">
        <f t="shared" ref="P88:P98" si="53">N88+P87</f>
        <v>130260871.46186993</v>
      </c>
      <c r="Q88" s="8">
        <f t="shared" si="48"/>
        <v>71643479.304028466</v>
      </c>
      <c r="R88" s="8">
        <f t="shared" si="39"/>
        <v>195636558.49357724</v>
      </c>
      <c r="S88" s="8">
        <f t="shared" ref="S88:S98" si="54">R88*I88</f>
        <v>107600107.1714675</v>
      </c>
      <c r="T88" s="8">
        <f t="shared" si="40"/>
        <v>173844662.81634146</v>
      </c>
      <c r="U88" s="8">
        <f t="shared" si="45"/>
        <v>95614564.548987806</v>
      </c>
      <c r="V88" s="8"/>
      <c r="W88" s="8"/>
      <c r="X88" s="8"/>
      <c r="Y88" s="8">
        <f>P89+P102</f>
        <v>240729812.66459352</v>
      </c>
      <c r="Z88" s="8">
        <f t="shared" si="47"/>
        <v>132401396.96552645</v>
      </c>
      <c r="AA88" s="8">
        <f t="shared" si="47"/>
        <v>323026721.08654475</v>
      </c>
      <c r="AB88" s="8">
        <f t="shared" si="47"/>
        <v>177664696.59759963</v>
      </c>
      <c r="AC88" s="8">
        <f t="shared" si="47"/>
        <v>295594418.27922767</v>
      </c>
      <c r="AD88" s="8">
        <f t="shared" si="47"/>
        <v>162576930.05357525</v>
      </c>
    </row>
    <row r="89" spans="1:30">
      <c r="B89" s="7">
        <v>2026</v>
      </c>
      <c r="C89" s="7">
        <v>264</v>
      </c>
      <c r="D89" s="7">
        <f t="shared" si="49"/>
        <v>1584</v>
      </c>
      <c r="E89" s="7">
        <v>781</v>
      </c>
      <c r="F89" s="7">
        <v>2243</v>
      </c>
      <c r="G89" s="7">
        <v>1.3</v>
      </c>
      <c r="H89" s="7">
        <f t="shared" si="50"/>
        <v>2.7748242719999998E+27</v>
      </c>
      <c r="I89" s="12">
        <v>0.55000000000000004</v>
      </c>
      <c r="J89" s="8">
        <f t="shared" si="51"/>
        <v>13441730.043902438</v>
      </c>
      <c r="K89" s="10">
        <v>25000000</v>
      </c>
      <c r="L89" s="7">
        <f t="shared" si="42"/>
        <v>5.1546E+25</v>
      </c>
      <c r="M89" s="8">
        <f t="shared" si="52"/>
        <v>249697.7642276423</v>
      </c>
      <c r="N89" s="8">
        <f t="shared" si="43"/>
        <v>91139683.94308944</v>
      </c>
      <c r="O89" s="8">
        <f t="shared" ref="O89:O98" si="55">N89*I89</f>
        <v>50126826.168699197</v>
      </c>
      <c r="P89" s="8">
        <f t="shared" si="53"/>
        <v>221400555.40495938</v>
      </c>
      <c r="Q89" s="8">
        <f t="shared" si="48"/>
        <v>121770305.47272767</v>
      </c>
      <c r="R89" s="8">
        <f t="shared" si="39"/>
        <v>302050935.668374</v>
      </c>
      <c r="S89" s="8">
        <f t="shared" si="54"/>
        <v>166128014.61760572</v>
      </c>
      <c r="T89" s="8">
        <f t="shared" si="40"/>
        <v>275167475.58056915</v>
      </c>
      <c r="U89" s="8">
        <f t="shared" si="45"/>
        <v>151342111.56931305</v>
      </c>
      <c r="V89" s="8"/>
      <c r="W89" s="8"/>
      <c r="X89" s="8"/>
      <c r="Y89" s="8">
        <f t="shared" ref="Y89:Y97" si="56">P90+P103</f>
        <v>345758105.17814368</v>
      </c>
      <c r="Z89" s="8">
        <f t="shared" si="47"/>
        <v>190166957.84797904</v>
      </c>
      <c r="AA89" s="8">
        <f t="shared" si="47"/>
        <v>435844312.5391193</v>
      </c>
      <c r="AB89" s="8">
        <f t="shared" si="47"/>
        <v>239714371.89651561</v>
      </c>
      <c r="AC89" s="8">
        <f t="shared" si="47"/>
        <v>405815576.75212741</v>
      </c>
      <c r="AD89" s="8">
        <f t="shared" si="47"/>
        <v>223198567.2136701</v>
      </c>
    </row>
    <row r="90" spans="1:30">
      <c r="B90" s="7">
        <v>2027</v>
      </c>
      <c r="C90" s="7">
        <v>289</v>
      </c>
      <c r="D90" s="7">
        <f t="shared" si="49"/>
        <v>1734</v>
      </c>
      <c r="E90" s="7">
        <v>781</v>
      </c>
      <c r="F90" s="7">
        <v>2243</v>
      </c>
      <c r="G90" s="7">
        <v>1.3</v>
      </c>
      <c r="H90" s="7">
        <f t="shared" si="50"/>
        <v>3.037591722E+27</v>
      </c>
      <c r="I90" s="12">
        <v>0.55000000000000004</v>
      </c>
      <c r="J90" s="8">
        <f t="shared" si="51"/>
        <v>14714621.146544715</v>
      </c>
      <c r="K90" s="10">
        <v>25000000</v>
      </c>
      <c r="L90" s="7">
        <f t="shared" si="42"/>
        <v>5.6427250000000004E+25</v>
      </c>
      <c r="M90" s="8">
        <f t="shared" si="52"/>
        <v>273343.38584010844</v>
      </c>
      <c r="N90" s="8">
        <f t="shared" si="43"/>
        <v>99770335.831639588</v>
      </c>
      <c r="O90" s="8">
        <f t="shared" si="55"/>
        <v>54873684.707401775</v>
      </c>
      <c r="P90" s="8">
        <f t="shared" si="53"/>
        <v>321170891.23659897</v>
      </c>
      <c r="Q90" s="8">
        <f t="shared" si="48"/>
        <v>176643990.18012944</v>
      </c>
      <c r="R90" s="8">
        <f t="shared" si="39"/>
        <v>409458618.11586726</v>
      </c>
      <c r="S90" s="8">
        <f t="shared" si="54"/>
        <v>225202239.963727</v>
      </c>
      <c r="T90" s="8">
        <f t="shared" si="40"/>
        <v>380029375.82277781</v>
      </c>
      <c r="U90" s="8">
        <f t="shared" si="45"/>
        <v>209016156.70252782</v>
      </c>
      <c r="V90" s="8"/>
      <c r="W90" s="8"/>
      <c r="X90" s="8"/>
      <c r="Y90" s="8">
        <f t="shared" si="56"/>
        <v>454424311.39426833</v>
      </c>
      <c r="Z90" s="8">
        <f t="shared" si="47"/>
        <v>249933371.26684761</v>
      </c>
      <c r="AA90" s="8">
        <f t="shared" si="47"/>
        <v>547628959.86500001</v>
      </c>
      <c r="AB90" s="8">
        <f t="shared" si="47"/>
        <v>301195927.92575002</v>
      </c>
      <c r="AC90" s="8">
        <f t="shared" si="47"/>
        <v>516560743.70808947</v>
      </c>
      <c r="AD90" s="8">
        <f t="shared" si="47"/>
        <v>284108409.03944921</v>
      </c>
    </row>
    <row r="91" spans="1:30">
      <c r="B91" s="7">
        <v>2028</v>
      </c>
      <c r="C91" s="7">
        <v>299</v>
      </c>
      <c r="D91" s="7">
        <f t="shared" si="49"/>
        <v>1794</v>
      </c>
      <c r="E91" s="7">
        <v>781</v>
      </c>
      <c r="F91" s="7">
        <v>2243</v>
      </c>
      <c r="G91" s="7">
        <v>1.3</v>
      </c>
      <c r="H91" s="7">
        <f t="shared" si="50"/>
        <v>3.1426987019999998E+27</v>
      </c>
      <c r="I91" s="12">
        <v>0.55000000000000004</v>
      </c>
      <c r="J91" s="8">
        <f t="shared" si="51"/>
        <v>15223777.587601624</v>
      </c>
      <c r="K91" s="10">
        <v>25000000</v>
      </c>
      <c r="L91" s="7">
        <f t="shared" si="42"/>
        <v>5.8379750000000002E+25</v>
      </c>
      <c r="M91" s="8">
        <f t="shared" si="52"/>
        <v>282801.63448509487</v>
      </c>
      <c r="N91" s="8">
        <f t="shared" si="43"/>
        <v>103222596.58705963</v>
      </c>
      <c r="O91" s="8">
        <f t="shared" si="55"/>
        <v>56772428.122882806</v>
      </c>
      <c r="P91" s="8">
        <f t="shared" si="53"/>
        <v>424393487.82365859</v>
      </c>
      <c r="Q91" s="8">
        <f t="shared" si="48"/>
        <v>233416418.30301225</v>
      </c>
      <c r="R91" s="8">
        <f t="shared" si="39"/>
        <v>515736153.34926832</v>
      </c>
      <c r="S91" s="8">
        <f t="shared" si="54"/>
        <v>283654884.34209758</v>
      </c>
      <c r="T91" s="8">
        <f t="shared" si="40"/>
        <v>485288598.17406511</v>
      </c>
      <c r="U91" s="8">
        <f t="shared" si="45"/>
        <v>266908728.99573582</v>
      </c>
      <c r="V91" s="8"/>
      <c r="W91" s="8"/>
      <c r="X91" s="8"/>
      <c r="Y91" s="8">
        <f t="shared" si="56"/>
        <v>564544356.99894309</v>
      </c>
      <c r="Z91" s="8">
        <f t="shared" si="47"/>
        <v>310499396.34941876</v>
      </c>
      <c r="AA91" s="8">
        <f t="shared" si="47"/>
        <v>658995928.32455289</v>
      </c>
      <c r="AB91" s="8">
        <f t="shared" si="47"/>
        <v>362447760.57850415</v>
      </c>
      <c r="AC91" s="8">
        <f t="shared" si="47"/>
        <v>627512071.21601629</v>
      </c>
      <c r="AD91" s="8">
        <f t="shared" si="47"/>
        <v>345131639.168809</v>
      </c>
    </row>
    <row r="92" spans="1:30">
      <c r="B92" s="7">
        <v>2029</v>
      </c>
      <c r="C92" s="7">
        <v>303</v>
      </c>
      <c r="D92" s="7">
        <f t="shared" si="49"/>
        <v>1818</v>
      </c>
      <c r="E92" s="7">
        <v>781</v>
      </c>
      <c r="F92" s="7">
        <v>2243</v>
      </c>
      <c r="G92" s="7">
        <v>1.3</v>
      </c>
      <c r="H92" s="7">
        <f t="shared" si="50"/>
        <v>3.1847414940000001E+27</v>
      </c>
      <c r="I92" s="12">
        <v>0.55000000000000004</v>
      </c>
      <c r="J92" s="8">
        <f t="shared" si="51"/>
        <v>15427440.164024388</v>
      </c>
      <c r="K92" s="10">
        <v>25000000</v>
      </c>
      <c r="L92" s="7">
        <f t="shared" si="42"/>
        <v>5.9160750000000002E+25</v>
      </c>
      <c r="M92" s="8">
        <f t="shared" si="52"/>
        <v>286584.93394308945</v>
      </c>
      <c r="N92" s="8">
        <f t="shared" si="43"/>
        <v>104603500.88922764</v>
      </c>
      <c r="O92" s="8">
        <f t="shared" si="55"/>
        <v>57531925.489075206</v>
      </c>
      <c r="P92" s="8">
        <f t="shared" si="53"/>
        <v>528996988.71288621</v>
      </c>
      <c r="Q92" s="8">
        <f t="shared" si="48"/>
        <v>290948343.79208744</v>
      </c>
      <c r="R92" s="8">
        <f t="shared" si="39"/>
        <v>621561629.69703257</v>
      </c>
      <c r="S92" s="8">
        <f t="shared" si="54"/>
        <v>341858896.33336794</v>
      </c>
      <c r="T92" s="8">
        <f t="shared" si="40"/>
        <v>590706749.36898375</v>
      </c>
      <c r="U92" s="8">
        <f t="shared" si="45"/>
        <v>324888712.15294111</v>
      </c>
      <c r="V92" s="8"/>
      <c r="W92" s="8"/>
      <c r="X92" s="8"/>
      <c r="Y92" s="8">
        <f t="shared" si="56"/>
        <v>675381376.60429549</v>
      </c>
      <c r="Z92" s="8">
        <f t="shared" si="47"/>
        <v>371459757.13236248</v>
      </c>
      <c r="AA92" s="8">
        <f t="shared" si="47"/>
        <v>770453007.43966138</v>
      </c>
      <c r="AB92" s="8">
        <f t="shared" si="47"/>
        <v>423749154.0918138</v>
      </c>
      <c r="AC92" s="8">
        <f t="shared" si="47"/>
        <v>738762463.82787263</v>
      </c>
      <c r="AD92" s="8">
        <f t="shared" si="47"/>
        <v>406319355.10532999</v>
      </c>
    </row>
    <row r="93" spans="1:30">
      <c r="B93" s="7">
        <v>2030</v>
      </c>
      <c r="C93" s="7">
        <v>305</v>
      </c>
      <c r="D93" s="7">
        <f t="shared" si="49"/>
        <v>1830</v>
      </c>
      <c r="E93" s="7">
        <v>781</v>
      </c>
      <c r="F93" s="7">
        <v>2243</v>
      </c>
      <c r="G93" s="7">
        <v>1.3</v>
      </c>
      <c r="H93" s="7">
        <f t="shared" si="50"/>
        <v>3.2057628899999999E+27</v>
      </c>
      <c r="I93" s="12">
        <v>0.55000000000000004</v>
      </c>
      <c r="J93" s="8">
        <f t="shared" si="51"/>
        <v>15529271.452235771</v>
      </c>
      <c r="K93" s="10">
        <v>25000000</v>
      </c>
      <c r="L93" s="7">
        <f t="shared" si="42"/>
        <v>5.9551250000000001E+25</v>
      </c>
      <c r="M93" s="8">
        <f t="shared" si="52"/>
        <v>288476.58367208671</v>
      </c>
      <c r="N93" s="8">
        <f t="shared" si="43"/>
        <v>105293953.04031165</v>
      </c>
      <c r="O93" s="8">
        <f t="shared" si="55"/>
        <v>57911674.172171414</v>
      </c>
      <c r="P93" s="8">
        <f t="shared" si="53"/>
        <v>634290941.75319791</v>
      </c>
      <c r="Q93" s="8">
        <f t="shared" si="48"/>
        <v>348860017.96425885</v>
      </c>
      <c r="R93" s="8">
        <f t="shared" si="39"/>
        <v>727466570.46661258</v>
      </c>
      <c r="S93" s="8">
        <f t="shared" si="54"/>
        <v>400106613.75663698</v>
      </c>
      <c r="T93" s="8">
        <f t="shared" si="40"/>
        <v>696408027.56214094</v>
      </c>
      <c r="U93" s="8">
        <f t="shared" si="45"/>
        <v>383024415.15917754</v>
      </c>
      <c r="V93" s="8"/>
      <c r="W93" s="8"/>
      <c r="X93" s="8"/>
      <c r="Y93" s="8">
        <f t="shared" si="56"/>
        <v>786231657.13444459</v>
      </c>
      <c r="Z93" s="8">
        <f t="shared" si="47"/>
        <v>432427411.42394453</v>
      </c>
      <c r="AA93" s="8">
        <f t="shared" si="47"/>
        <v>881307823.86005437</v>
      </c>
      <c r="AB93" s="8">
        <f t="shared" si="47"/>
        <v>484719303.12302995</v>
      </c>
      <c r="AC93" s="8">
        <f t="shared" si="47"/>
        <v>849615768.28485096</v>
      </c>
      <c r="AD93" s="8">
        <f t="shared" si="47"/>
        <v>467288672.55666804</v>
      </c>
    </row>
    <row r="94" spans="1:30">
      <c r="B94" s="7">
        <v>2031</v>
      </c>
      <c r="C94" s="7">
        <v>305</v>
      </c>
      <c r="D94" s="7">
        <f t="shared" si="49"/>
        <v>1830</v>
      </c>
      <c r="E94" s="7">
        <v>781</v>
      </c>
      <c r="F94" s="7">
        <v>2243</v>
      </c>
      <c r="G94" s="7">
        <v>1.3</v>
      </c>
      <c r="H94" s="7">
        <f t="shared" si="50"/>
        <v>3.2057628899999999E+27</v>
      </c>
      <c r="I94" s="12">
        <v>0.55000000000000004</v>
      </c>
      <c r="J94" s="8">
        <f t="shared" si="51"/>
        <v>15529271.452235771</v>
      </c>
      <c r="K94" s="10">
        <v>25000000</v>
      </c>
      <c r="L94" s="7">
        <f t="shared" si="42"/>
        <v>5.9551250000000001E+25</v>
      </c>
      <c r="M94" s="8">
        <f t="shared" si="52"/>
        <v>288476.58367208671</v>
      </c>
      <c r="N94" s="8">
        <f t="shared" si="43"/>
        <v>105293953.04031165</v>
      </c>
      <c r="O94" s="8">
        <f t="shared" si="55"/>
        <v>57911674.172171414</v>
      </c>
      <c r="P94" s="8">
        <f t="shared" si="53"/>
        <v>739584894.7935096</v>
      </c>
      <c r="Q94" s="8">
        <f t="shared" si="48"/>
        <v>406771692.13643032</v>
      </c>
      <c r="R94" s="8">
        <f t="shared" si="39"/>
        <v>832760523.50692427</v>
      </c>
      <c r="S94" s="8">
        <f t="shared" si="54"/>
        <v>458018287.92880839</v>
      </c>
      <c r="T94" s="8">
        <f t="shared" si="40"/>
        <v>801701980.60245264</v>
      </c>
      <c r="U94" s="8">
        <f t="shared" si="45"/>
        <v>440936089.33134896</v>
      </c>
      <c r="V94" s="8"/>
      <c r="W94" s="8"/>
      <c r="X94" s="8"/>
      <c r="Y94" s="8">
        <f t="shared" si="56"/>
        <v>897081937.6645937</v>
      </c>
      <c r="Z94" s="8">
        <f t="shared" si="47"/>
        <v>493395065.71552652</v>
      </c>
      <c r="AA94" s="8">
        <f t="shared" si="47"/>
        <v>992158104.39020348</v>
      </c>
      <c r="AB94" s="8">
        <f t="shared" si="47"/>
        <v>545686957.41461194</v>
      </c>
      <c r="AC94" s="8">
        <f t="shared" si="47"/>
        <v>960466048.81500006</v>
      </c>
      <c r="AD94" s="8">
        <f t="shared" si="47"/>
        <v>528256326.84825009</v>
      </c>
    </row>
    <row r="95" spans="1:30">
      <c r="B95" s="7">
        <v>2032</v>
      </c>
      <c r="C95" s="7">
        <v>305</v>
      </c>
      <c r="D95" s="7">
        <f t="shared" si="49"/>
        <v>1830</v>
      </c>
      <c r="E95" s="7">
        <v>781</v>
      </c>
      <c r="F95" s="7">
        <v>2243</v>
      </c>
      <c r="G95" s="7">
        <v>1.3</v>
      </c>
      <c r="H95" s="7">
        <f t="shared" si="50"/>
        <v>3.2057628899999999E+27</v>
      </c>
      <c r="I95" s="12">
        <v>0.55000000000000004</v>
      </c>
      <c r="J95" s="8">
        <f t="shared" si="51"/>
        <v>15529271.452235771</v>
      </c>
      <c r="K95" s="10">
        <v>25000000</v>
      </c>
      <c r="L95" s="7">
        <f t="shared" si="42"/>
        <v>5.9551250000000001E+25</v>
      </c>
      <c r="M95" s="8">
        <f t="shared" si="52"/>
        <v>288476.58367208671</v>
      </c>
      <c r="N95" s="8">
        <f t="shared" si="43"/>
        <v>105293953.04031165</v>
      </c>
      <c r="O95" s="8">
        <f t="shared" si="55"/>
        <v>57911674.172171414</v>
      </c>
      <c r="P95" s="8">
        <f t="shared" si="53"/>
        <v>844878847.8338213</v>
      </c>
      <c r="Q95" s="8">
        <f t="shared" si="48"/>
        <v>464683366.30860174</v>
      </c>
      <c r="R95" s="8">
        <f t="shared" si="39"/>
        <v>938054476.54723597</v>
      </c>
      <c r="S95" s="8">
        <f t="shared" si="54"/>
        <v>515929962.1009798</v>
      </c>
      <c r="T95" s="8">
        <f t="shared" si="40"/>
        <v>906995933.64276433</v>
      </c>
      <c r="U95" s="8">
        <f t="shared" si="45"/>
        <v>498847763.50352043</v>
      </c>
      <c r="V95" s="8"/>
      <c r="W95" s="8"/>
      <c r="X95" s="8"/>
      <c r="Y95" s="8">
        <f t="shared" si="56"/>
        <v>1008284074.7326831</v>
      </c>
      <c r="Z95" s="8">
        <f t="shared" si="47"/>
        <v>554556241.10297573</v>
      </c>
      <c r="AA95" s="8">
        <f t="shared" si="47"/>
        <v>1103668003.268049</v>
      </c>
      <c r="AB95" s="8">
        <f t="shared" si="47"/>
        <v>607017401.79742694</v>
      </c>
      <c r="AC95" s="8">
        <f t="shared" si="47"/>
        <v>1071873360.422927</v>
      </c>
      <c r="AD95" s="8">
        <f t="shared" si="47"/>
        <v>589530348.23260999</v>
      </c>
    </row>
    <row r="96" spans="1:30">
      <c r="B96" s="7">
        <v>2033</v>
      </c>
      <c r="C96" s="7">
        <v>306</v>
      </c>
      <c r="D96" s="7">
        <f t="shared" si="49"/>
        <v>1836</v>
      </c>
      <c r="E96" s="7">
        <v>781</v>
      </c>
      <c r="F96" s="7">
        <v>2243</v>
      </c>
      <c r="G96" s="7">
        <v>1.3</v>
      </c>
      <c r="H96" s="7">
        <f t="shared" si="50"/>
        <v>3.2162735880000001E+27</v>
      </c>
      <c r="I96" s="12">
        <v>0.55000000000000004</v>
      </c>
      <c r="J96" s="8">
        <f t="shared" si="51"/>
        <v>15580187.096341465</v>
      </c>
      <c r="K96" s="10">
        <v>25000000</v>
      </c>
      <c r="L96" s="7">
        <f t="shared" si="42"/>
        <v>5.9746500000000001E+25</v>
      </c>
      <c r="M96" s="8">
        <f t="shared" si="52"/>
        <v>289422.4085365854</v>
      </c>
      <c r="N96" s="8">
        <f t="shared" si="43"/>
        <v>105639179.11585367</v>
      </c>
      <c r="O96" s="8">
        <f t="shared" si="55"/>
        <v>58101548.513719521</v>
      </c>
      <c r="P96" s="8">
        <f t="shared" si="53"/>
        <v>950518026.94967496</v>
      </c>
      <c r="Q96" s="8">
        <f t="shared" si="48"/>
        <v>522784914.8223213</v>
      </c>
      <c r="R96" s="8">
        <f t="shared" si="39"/>
        <v>1043999149.5277238</v>
      </c>
      <c r="S96" s="8">
        <f t="shared" si="54"/>
        <v>574199532.24024808</v>
      </c>
      <c r="T96" s="8">
        <f t="shared" si="40"/>
        <v>1012838775.3350408</v>
      </c>
      <c r="U96" s="8">
        <f t="shared" si="45"/>
        <v>557061326.43427253</v>
      </c>
      <c r="V96" s="8"/>
      <c r="W96" s="8"/>
      <c r="X96" s="8"/>
      <c r="Y96" s="8">
        <f t="shared" si="56"/>
        <v>1119486211.8007724</v>
      </c>
      <c r="Z96" s="8">
        <f t="shared" si="47"/>
        <v>615717416.49042487</v>
      </c>
      <c r="AA96" s="8">
        <f t="shared" si="47"/>
        <v>1214870140.3361382</v>
      </c>
      <c r="AB96" s="8">
        <f t="shared" si="47"/>
        <v>668178577.1848762</v>
      </c>
      <c r="AC96" s="8">
        <f t="shared" si="47"/>
        <v>1183075497.4910166</v>
      </c>
      <c r="AD96" s="8">
        <f t="shared" si="47"/>
        <v>650691523.62005913</v>
      </c>
    </row>
    <row r="97" spans="1:30">
      <c r="B97" s="7">
        <v>2034</v>
      </c>
      <c r="C97" s="7">
        <v>306</v>
      </c>
      <c r="D97" s="7">
        <f t="shared" si="49"/>
        <v>1836</v>
      </c>
      <c r="E97" s="7">
        <v>781</v>
      </c>
      <c r="F97" s="7">
        <v>2243</v>
      </c>
      <c r="G97" s="7">
        <v>1.3</v>
      </c>
      <c r="H97" s="7">
        <f t="shared" si="50"/>
        <v>3.2162735880000001E+27</v>
      </c>
      <c r="I97" s="12">
        <v>0.55000000000000004</v>
      </c>
      <c r="J97" s="8">
        <f t="shared" si="51"/>
        <v>15580187.096341465</v>
      </c>
      <c r="K97" s="10">
        <v>25000000</v>
      </c>
      <c r="L97" s="7">
        <f t="shared" si="42"/>
        <v>5.9746500000000001E+25</v>
      </c>
      <c r="M97" s="8">
        <f t="shared" si="52"/>
        <v>289422.4085365854</v>
      </c>
      <c r="N97" s="8">
        <f t="shared" si="43"/>
        <v>105639179.11585367</v>
      </c>
      <c r="O97" s="8">
        <f t="shared" si="55"/>
        <v>58101548.513719521</v>
      </c>
      <c r="P97" s="8">
        <f t="shared" si="53"/>
        <v>1056157206.0655286</v>
      </c>
      <c r="Q97" s="8">
        <f t="shared" si="48"/>
        <v>580886463.33604074</v>
      </c>
      <c r="R97" s="8">
        <f t="shared" si="39"/>
        <v>1149638328.6435773</v>
      </c>
      <c r="S97" s="8">
        <f t="shared" si="54"/>
        <v>632301080.75396764</v>
      </c>
      <c r="T97" s="8">
        <f t="shared" si="40"/>
        <v>1118477954.4508946</v>
      </c>
      <c r="U97" s="8">
        <f t="shared" si="45"/>
        <v>615162874.94799209</v>
      </c>
      <c r="V97" s="8"/>
      <c r="W97" s="8"/>
      <c r="X97" s="8"/>
      <c r="Y97" s="8">
        <f t="shared" si="56"/>
        <v>1230688348.8688619</v>
      </c>
      <c r="Z97" s="8">
        <f t="shared" si="47"/>
        <v>676878591.87787414</v>
      </c>
      <c r="AA97" s="8">
        <f t="shared" si="47"/>
        <v>1326072277.4042277</v>
      </c>
      <c r="AB97" s="8">
        <f t="shared" si="47"/>
        <v>729339752.57232535</v>
      </c>
      <c r="AC97" s="8">
        <f t="shared" si="47"/>
        <v>1294277634.5591059</v>
      </c>
      <c r="AD97" s="8">
        <f>U98+U111</f>
        <v>711852699.00750828</v>
      </c>
    </row>
    <row r="98" spans="1:30">
      <c r="B98" s="7">
        <v>2035</v>
      </c>
      <c r="C98" s="7">
        <v>306</v>
      </c>
      <c r="D98" s="7">
        <f t="shared" si="49"/>
        <v>1836</v>
      </c>
      <c r="E98" s="7">
        <v>781</v>
      </c>
      <c r="F98" s="7">
        <v>2243</v>
      </c>
      <c r="G98" s="7">
        <v>1.3</v>
      </c>
      <c r="H98" s="7">
        <f t="shared" si="50"/>
        <v>3.2162735880000001E+27</v>
      </c>
      <c r="I98" s="12">
        <v>0.55000000000000004</v>
      </c>
      <c r="J98" s="8">
        <f t="shared" si="51"/>
        <v>15580187.096341465</v>
      </c>
      <c r="K98" s="10">
        <v>25000000</v>
      </c>
      <c r="L98" s="7">
        <f t="shared" si="42"/>
        <v>5.9746500000000001E+25</v>
      </c>
      <c r="M98" s="8">
        <f t="shared" si="52"/>
        <v>289422.4085365854</v>
      </c>
      <c r="N98" s="8">
        <f t="shared" si="43"/>
        <v>105639179.11585367</v>
      </c>
      <c r="O98" s="8">
        <f t="shared" si="55"/>
        <v>58101548.513719521</v>
      </c>
      <c r="P98" s="8">
        <f t="shared" si="53"/>
        <v>1161796385.1813822</v>
      </c>
      <c r="Q98" s="8">
        <f t="shared" si="48"/>
        <v>638988011.84976029</v>
      </c>
      <c r="R98" s="8">
        <f t="shared" si="39"/>
        <v>1255277507.7594309</v>
      </c>
      <c r="S98" s="8">
        <f t="shared" si="54"/>
        <v>690402629.26768708</v>
      </c>
      <c r="T98" s="8">
        <f t="shared" si="40"/>
        <v>1224117133.5667481</v>
      </c>
      <c r="U98" s="8">
        <f t="shared" si="45"/>
        <v>673264423.46171153</v>
      </c>
      <c r="V98" s="8"/>
      <c r="W98" s="8"/>
      <c r="X98" s="8"/>
      <c r="Y98" s="8"/>
      <c r="Z98" s="8"/>
      <c r="AA98" s="8"/>
    </row>
    <row r="99" spans="1:30">
      <c r="K99" s="10">
        <v>25000000</v>
      </c>
      <c r="L99" s="7">
        <f t="shared" si="42"/>
        <v>0</v>
      </c>
      <c r="N99" s="8">
        <f t="shared" si="43"/>
        <v>0</v>
      </c>
      <c r="R99" s="8">
        <f t="shared" si="39"/>
        <v>0</v>
      </c>
      <c r="T99" s="8">
        <f t="shared" si="40"/>
        <v>0</v>
      </c>
      <c r="U99" s="8">
        <f t="shared" si="45"/>
        <v>0</v>
      </c>
    </row>
    <row r="100" spans="1:30">
      <c r="A100" s="9" t="s">
        <v>29</v>
      </c>
      <c r="B100" s="7">
        <v>2024</v>
      </c>
      <c r="C100" s="7">
        <v>387</v>
      </c>
      <c r="D100" s="7">
        <f>6*ROUND(C100,0)</f>
        <v>2322</v>
      </c>
      <c r="E100" s="7">
        <v>15</v>
      </c>
      <c r="F100" s="7">
        <v>867</v>
      </c>
      <c r="G100" s="7">
        <v>1.3</v>
      </c>
      <c r="H100" s="7">
        <f t="shared" ref="H100:H163" si="57">D100*E100*F100*10^18</f>
        <v>3.019761E+25</v>
      </c>
      <c r="I100" s="12">
        <v>0.55000000000000004</v>
      </c>
      <c r="J100" s="8">
        <f>H100*G100*330/(8.856*10^22)</f>
        <v>146282.46036585368</v>
      </c>
      <c r="K100" s="10">
        <v>25000000</v>
      </c>
      <c r="L100" s="7">
        <f t="shared" si="42"/>
        <v>1.4512500000000001E+24</v>
      </c>
      <c r="M100" s="8">
        <f>L100*G100*330/(8.856*10^22)</f>
        <v>7030.1067073170725</v>
      </c>
      <c r="N100" s="8">
        <f t="shared" si="43"/>
        <v>2565988.9481707313</v>
      </c>
      <c r="O100" s="8">
        <f>N100*I100</f>
        <v>1411293.9214939023</v>
      </c>
      <c r="P100" s="11">
        <f>N100+8050840.72</f>
        <v>10616829.668170732</v>
      </c>
      <c r="Q100" s="8">
        <f t="shared" ref="Q100:Q111" si="58">P100*I100</f>
        <v>5839256.3174939025</v>
      </c>
      <c r="R100" s="8">
        <f t="shared" si="39"/>
        <v>11494524.430365853</v>
      </c>
      <c r="S100" s="8">
        <f>R100*I100</f>
        <v>6321988.4367012195</v>
      </c>
      <c r="T100" s="8">
        <f t="shared" si="40"/>
        <v>11201959.509634146</v>
      </c>
      <c r="U100" s="8">
        <f t="shared" si="45"/>
        <v>6161077.7302987808</v>
      </c>
    </row>
    <row r="101" spans="1:30">
      <c r="B101" s="7">
        <v>2025</v>
      </c>
      <c r="C101" s="7">
        <v>588</v>
      </c>
      <c r="D101" s="7">
        <f t="shared" ref="D101:D111" si="59">6*ROUND(C101,0)</f>
        <v>3528</v>
      </c>
      <c r="E101" s="7">
        <v>15</v>
      </c>
      <c r="F101" s="7">
        <v>867</v>
      </c>
      <c r="G101" s="7">
        <v>1.3</v>
      </c>
      <c r="H101" s="7">
        <f t="shared" si="57"/>
        <v>4.5881639999999996E+25</v>
      </c>
      <c r="I101" s="12">
        <v>0.55000000000000004</v>
      </c>
      <c r="J101" s="8">
        <f t="shared" ref="J101:J139" si="60">H101*G101*330/(8.856*10^22)</f>
        <v>222258.62195121948</v>
      </c>
      <c r="K101" s="10">
        <v>25000000</v>
      </c>
      <c r="L101" s="7">
        <f t="shared" si="42"/>
        <v>2.2050000000000001E+24</v>
      </c>
      <c r="M101" s="8">
        <f t="shared" ref="M101:M139" si="61">L101*G101*330/(8.856*10^22)</f>
        <v>10681.402439024392</v>
      </c>
      <c r="N101" s="8">
        <f t="shared" si="43"/>
        <v>3898711.8902439033</v>
      </c>
      <c r="O101" s="8">
        <f t="shared" ref="O101:O139" si="62">N101*I101</f>
        <v>2144291.5396341472</v>
      </c>
      <c r="P101" s="8">
        <f t="shared" ref="P101:P111" si="63">N101+P100</f>
        <v>14515541.558414634</v>
      </c>
      <c r="Q101" s="8">
        <f t="shared" si="58"/>
        <v>7983547.8571280492</v>
      </c>
      <c r="R101" s="8">
        <f t="shared" si="39"/>
        <v>15849093.29012195</v>
      </c>
      <c r="S101" s="8">
        <f t="shared" ref="S101:S139" si="64">R101*I101</f>
        <v>8717001.3095670734</v>
      </c>
      <c r="T101" s="8">
        <f t="shared" si="40"/>
        <v>15404576.046219513</v>
      </c>
      <c r="U101" s="8">
        <f t="shared" si="45"/>
        <v>8472516.8254207335</v>
      </c>
    </row>
    <row r="102" spans="1:30">
      <c r="B102" s="7">
        <v>2026</v>
      </c>
      <c r="C102" s="7">
        <v>726</v>
      </c>
      <c r="D102" s="7">
        <f t="shared" si="59"/>
        <v>4356</v>
      </c>
      <c r="E102" s="7">
        <v>15</v>
      </c>
      <c r="F102" s="7">
        <v>867</v>
      </c>
      <c r="G102" s="7">
        <v>1.3</v>
      </c>
      <c r="H102" s="7">
        <f t="shared" si="57"/>
        <v>5.6649779999999997E+25</v>
      </c>
      <c r="I102" s="12">
        <v>0.55000000000000004</v>
      </c>
      <c r="J102" s="8">
        <f t="shared" si="60"/>
        <v>274421.35975609755</v>
      </c>
      <c r="K102" s="10">
        <v>25000000</v>
      </c>
      <c r="L102" s="7">
        <f t="shared" si="42"/>
        <v>2.7225000000000003E+24</v>
      </c>
      <c r="M102" s="8">
        <f t="shared" si="61"/>
        <v>13188.262195121952</v>
      </c>
      <c r="N102" s="8">
        <f t="shared" si="43"/>
        <v>4813715.7012195121</v>
      </c>
      <c r="O102" s="8">
        <f t="shared" si="62"/>
        <v>2647543.6356707318</v>
      </c>
      <c r="P102" s="8">
        <f t="shared" si="63"/>
        <v>19329257.259634145</v>
      </c>
      <c r="Q102" s="8">
        <f t="shared" si="58"/>
        <v>10631091.492798781</v>
      </c>
      <c r="R102" s="8">
        <f t="shared" si="39"/>
        <v>20975785.418170732</v>
      </c>
      <c r="S102" s="8">
        <f t="shared" si="64"/>
        <v>11536681.979993904</v>
      </c>
      <c r="T102" s="8">
        <f t="shared" si="40"/>
        <v>20426942.698658533</v>
      </c>
      <c r="U102" s="8">
        <f t="shared" si="45"/>
        <v>11234818.484262194</v>
      </c>
    </row>
    <row r="103" spans="1:30">
      <c r="B103" s="7">
        <v>2027</v>
      </c>
      <c r="C103" s="7">
        <v>793</v>
      </c>
      <c r="D103" s="7">
        <f t="shared" si="59"/>
        <v>4758</v>
      </c>
      <c r="E103" s="7">
        <v>15</v>
      </c>
      <c r="F103" s="7">
        <v>867</v>
      </c>
      <c r="G103" s="7">
        <v>1.3</v>
      </c>
      <c r="H103" s="7">
        <f t="shared" si="57"/>
        <v>6.1877790000000002E+25</v>
      </c>
      <c r="I103" s="12">
        <v>0.55000000000000004</v>
      </c>
      <c r="J103" s="8">
        <f t="shared" si="60"/>
        <v>299746.74695121951</v>
      </c>
      <c r="K103" s="10">
        <v>25000000</v>
      </c>
      <c r="L103" s="7">
        <f t="shared" si="42"/>
        <v>2.9737499999999997E+24</v>
      </c>
      <c r="M103" s="8">
        <f t="shared" si="61"/>
        <v>14405.360772357722</v>
      </c>
      <c r="N103" s="8">
        <f t="shared" si="43"/>
        <v>5257956.6819105688</v>
      </c>
      <c r="O103" s="8">
        <f t="shared" si="62"/>
        <v>2891876.1750508132</v>
      </c>
      <c r="P103" s="8">
        <f t="shared" si="63"/>
        <v>24587213.941544712</v>
      </c>
      <c r="Q103" s="8">
        <f t="shared" si="58"/>
        <v>13522967.667849593</v>
      </c>
      <c r="R103" s="8">
        <f t="shared" si="39"/>
        <v>26385694.423252027</v>
      </c>
      <c r="S103" s="8">
        <f t="shared" si="64"/>
        <v>14512131.932788616</v>
      </c>
      <c r="T103" s="8">
        <f t="shared" si="40"/>
        <v>25786200.92934959</v>
      </c>
      <c r="U103" s="8">
        <f t="shared" si="45"/>
        <v>14182410.511142276</v>
      </c>
    </row>
    <row r="104" spans="1:30">
      <c r="B104" s="7">
        <v>2028</v>
      </c>
      <c r="C104" s="7">
        <v>821</v>
      </c>
      <c r="D104" s="7">
        <f t="shared" si="59"/>
        <v>4926</v>
      </c>
      <c r="E104" s="7">
        <v>15</v>
      </c>
      <c r="F104" s="7">
        <v>867</v>
      </c>
      <c r="G104" s="7">
        <v>1.3</v>
      </c>
      <c r="H104" s="7">
        <f t="shared" si="57"/>
        <v>6.406263E+25</v>
      </c>
      <c r="I104" s="12">
        <v>0.55000000000000004</v>
      </c>
      <c r="J104" s="8">
        <f t="shared" si="60"/>
        <v>310330.49085365853</v>
      </c>
      <c r="K104" s="10">
        <v>25000000</v>
      </c>
      <c r="L104" s="7">
        <f t="shared" si="42"/>
        <v>3.07875E+24</v>
      </c>
      <c r="M104" s="8">
        <f t="shared" si="61"/>
        <v>14913.998983739835</v>
      </c>
      <c r="N104" s="8">
        <f t="shared" si="43"/>
        <v>5443609.6290650396</v>
      </c>
      <c r="O104" s="8">
        <f t="shared" si="62"/>
        <v>2993985.2959857718</v>
      </c>
      <c r="P104" s="8">
        <f t="shared" si="63"/>
        <v>30030823.570609752</v>
      </c>
      <c r="Q104" s="8">
        <f t="shared" si="58"/>
        <v>16516952.963835364</v>
      </c>
      <c r="R104" s="8">
        <f t="shared" si="39"/>
        <v>31892806.515731703</v>
      </c>
      <c r="S104" s="8">
        <f t="shared" si="64"/>
        <v>17541043.583652437</v>
      </c>
      <c r="T104" s="8">
        <f t="shared" si="40"/>
        <v>31272145.534024388</v>
      </c>
      <c r="U104" s="8">
        <f t="shared" si="45"/>
        <v>17199680.043713413</v>
      </c>
    </row>
    <row r="105" spans="1:30">
      <c r="B105" s="7">
        <v>2029</v>
      </c>
      <c r="C105" s="7">
        <v>832</v>
      </c>
      <c r="D105" s="7">
        <f t="shared" si="59"/>
        <v>4992</v>
      </c>
      <c r="E105" s="7">
        <v>15</v>
      </c>
      <c r="F105" s="7">
        <v>867</v>
      </c>
      <c r="G105" s="7">
        <v>1.3</v>
      </c>
      <c r="H105" s="7">
        <f t="shared" si="57"/>
        <v>6.492096E+25</v>
      </c>
      <c r="I105" s="12">
        <v>0.55000000000000004</v>
      </c>
      <c r="J105" s="8">
        <f t="shared" si="60"/>
        <v>314488.3902439024</v>
      </c>
      <c r="K105" s="10">
        <v>25000000</v>
      </c>
      <c r="L105" s="7">
        <f t="shared" si="42"/>
        <v>3.12E+24</v>
      </c>
      <c r="M105" s="8">
        <f t="shared" si="61"/>
        <v>15113.821138211382</v>
      </c>
      <c r="N105" s="8">
        <f t="shared" si="43"/>
        <v>5516544.7154471548</v>
      </c>
      <c r="O105" s="8">
        <f t="shared" si="62"/>
        <v>3034099.5934959352</v>
      </c>
      <c r="P105" s="8">
        <f t="shared" si="63"/>
        <v>35547368.286056906</v>
      </c>
      <c r="Q105" s="8">
        <f t="shared" si="58"/>
        <v>19551052.557331301</v>
      </c>
      <c r="R105" s="8">
        <f t="shared" si="39"/>
        <v>37434298.627520323</v>
      </c>
      <c r="S105" s="8">
        <f t="shared" si="64"/>
        <v>20588864.245136179</v>
      </c>
      <c r="T105" s="8">
        <f t="shared" si="40"/>
        <v>36805321.847032517</v>
      </c>
      <c r="U105" s="8">
        <f t="shared" si="45"/>
        <v>20242927.015867885</v>
      </c>
    </row>
    <row r="106" spans="1:30">
      <c r="B106" s="7">
        <v>2030</v>
      </c>
      <c r="C106" s="7">
        <v>836</v>
      </c>
      <c r="D106" s="7">
        <f t="shared" si="59"/>
        <v>5016</v>
      </c>
      <c r="E106" s="7">
        <v>15</v>
      </c>
      <c r="F106" s="7">
        <v>867</v>
      </c>
      <c r="G106" s="7">
        <v>1.3</v>
      </c>
      <c r="H106" s="7">
        <f t="shared" si="57"/>
        <v>6.5233080000000001E+25</v>
      </c>
      <c r="I106" s="12">
        <v>0.55000000000000004</v>
      </c>
      <c r="J106" s="8">
        <f t="shared" si="60"/>
        <v>316000.35365853657</v>
      </c>
      <c r="K106" s="10">
        <v>25000000</v>
      </c>
      <c r="L106" s="7">
        <f t="shared" si="42"/>
        <v>3.1349999999999998E+24</v>
      </c>
      <c r="M106" s="8">
        <f t="shared" si="61"/>
        <v>15186.483739837397</v>
      </c>
      <c r="N106" s="8">
        <f t="shared" si="43"/>
        <v>5543066.5650406498</v>
      </c>
      <c r="O106" s="8">
        <f t="shared" si="62"/>
        <v>3048686.6107723578</v>
      </c>
      <c r="P106" s="8">
        <f t="shared" si="63"/>
        <v>41090434.851097554</v>
      </c>
      <c r="Q106" s="8">
        <f t="shared" si="58"/>
        <v>22599739.168103658</v>
      </c>
      <c r="R106" s="8">
        <f t="shared" si="39"/>
        <v>42986436.973048776</v>
      </c>
      <c r="S106" s="8">
        <f t="shared" si="64"/>
        <v>23642540.335176829</v>
      </c>
      <c r="T106" s="8">
        <f t="shared" si="40"/>
        <v>42354436.2657317</v>
      </c>
      <c r="U106" s="8">
        <f t="shared" si="45"/>
        <v>23294939.946152437</v>
      </c>
    </row>
    <row r="107" spans="1:30">
      <c r="B107" s="7">
        <v>2031</v>
      </c>
      <c r="C107" s="7">
        <v>838</v>
      </c>
      <c r="D107" s="7">
        <f t="shared" si="59"/>
        <v>5028</v>
      </c>
      <c r="E107" s="7">
        <v>15</v>
      </c>
      <c r="F107" s="7">
        <v>867</v>
      </c>
      <c r="G107" s="7">
        <v>1.3</v>
      </c>
      <c r="H107" s="7">
        <f t="shared" si="57"/>
        <v>6.5389139999999997E+25</v>
      </c>
      <c r="I107" s="12">
        <v>0.55000000000000004</v>
      </c>
      <c r="J107" s="8">
        <f t="shared" si="60"/>
        <v>316756.33536585368</v>
      </c>
      <c r="K107" s="10">
        <v>25000000</v>
      </c>
      <c r="L107" s="7">
        <f t="shared" si="42"/>
        <v>3.1424999999999997E+24</v>
      </c>
      <c r="M107" s="8">
        <f t="shared" si="61"/>
        <v>15222.815040650406</v>
      </c>
      <c r="N107" s="8">
        <f t="shared" si="43"/>
        <v>5556327.4898373988</v>
      </c>
      <c r="O107" s="8">
        <f t="shared" si="62"/>
        <v>3055980.1194105698</v>
      </c>
      <c r="P107" s="8">
        <f t="shared" si="63"/>
        <v>46646762.340934955</v>
      </c>
      <c r="Q107" s="8">
        <f t="shared" si="58"/>
        <v>25655719.287514228</v>
      </c>
      <c r="R107" s="8">
        <f t="shared" si="39"/>
        <v>48547300.35313008</v>
      </c>
      <c r="S107" s="8">
        <f t="shared" si="64"/>
        <v>26701015.194221545</v>
      </c>
      <c r="T107" s="8">
        <f t="shared" si="40"/>
        <v>47913787.682398371</v>
      </c>
      <c r="U107" s="8">
        <f t="shared" si="45"/>
        <v>26352583.225319106</v>
      </c>
    </row>
    <row r="108" spans="1:30">
      <c r="B108" s="7">
        <v>2032</v>
      </c>
      <c r="C108" s="7">
        <v>838</v>
      </c>
      <c r="D108" s="7">
        <f t="shared" si="59"/>
        <v>5028</v>
      </c>
      <c r="E108" s="7">
        <v>15</v>
      </c>
      <c r="F108" s="7">
        <v>867</v>
      </c>
      <c r="G108" s="7">
        <v>1.3</v>
      </c>
      <c r="H108" s="7">
        <f t="shared" si="57"/>
        <v>6.5389139999999997E+25</v>
      </c>
      <c r="I108" s="12">
        <v>0.55000000000000004</v>
      </c>
      <c r="J108" s="8">
        <f t="shared" si="60"/>
        <v>316756.33536585368</v>
      </c>
      <c r="K108" s="10">
        <v>25000000</v>
      </c>
      <c r="L108" s="7">
        <f t="shared" si="42"/>
        <v>3.1424999999999997E+24</v>
      </c>
      <c r="M108" s="8">
        <f t="shared" si="61"/>
        <v>15222.815040650406</v>
      </c>
      <c r="N108" s="8">
        <f t="shared" si="43"/>
        <v>5556327.4898373988</v>
      </c>
      <c r="O108" s="8">
        <f t="shared" si="62"/>
        <v>3055980.1194105698</v>
      </c>
      <c r="P108" s="8">
        <f t="shared" si="63"/>
        <v>52203089.830772355</v>
      </c>
      <c r="Q108" s="8">
        <f t="shared" si="58"/>
        <v>28711699.406924799</v>
      </c>
      <c r="R108" s="8">
        <f t="shared" si="39"/>
        <v>54103627.84296748</v>
      </c>
      <c r="S108" s="8">
        <f t="shared" si="64"/>
        <v>29756995.313632116</v>
      </c>
      <c r="T108" s="8">
        <f t="shared" si="40"/>
        <v>53470115.172235772</v>
      </c>
      <c r="U108" s="8">
        <f t="shared" si="45"/>
        <v>29408563.344729677</v>
      </c>
    </row>
    <row r="109" spans="1:30">
      <c r="B109" s="7">
        <v>2033</v>
      </c>
      <c r="C109" s="7">
        <v>839</v>
      </c>
      <c r="D109" s="7">
        <f t="shared" si="59"/>
        <v>5034</v>
      </c>
      <c r="E109" s="7">
        <v>15</v>
      </c>
      <c r="F109" s="7">
        <v>867</v>
      </c>
      <c r="G109" s="7">
        <v>1.3</v>
      </c>
      <c r="H109" s="7">
        <f t="shared" si="57"/>
        <v>6.5467169999999999E+25</v>
      </c>
      <c r="I109" s="12">
        <v>0.55000000000000004</v>
      </c>
      <c r="J109" s="8">
        <f t="shared" si="60"/>
        <v>317134.32621951221</v>
      </c>
      <c r="K109" s="10">
        <v>25000000</v>
      </c>
      <c r="L109" s="7">
        <f t="shared" si="42"/>
        <v>3.1462500000000002E+24</v>
      </c>
      <c r="M109" s="8">
        <f t="shared" si="61"/>
        <v>15240.980691056911</v>
      </c>
      <c r="N109" s="8">
        <f t="shared" si="43"/>
        <v>5562957.9522357723</v>
      </c>
      <c r="O109" s="8">
        <f t="shared" si="62"/>
        <v>3059626.8737296751</v>
      </c>
      <c r="P109" s="8">
        <f t="shared" si="63"/>
        <v>57766047.783008128</v>
      </c>
      <c r="Q109" s="8">
        <f t="shared" si="58"/>
        <v>31771326.280654471</v>
      </c>
      <c r="R109" s="8">
        <f t="shared" si="39"/>
        <v>59668853.740325205</v>
      </c>
      <c r="S109" s="8">
        <f t="shared" si="64"/>
        <v>32817869.557178866</v>
      </c>
      <c r="T109" s="8">
        <f t="shared" si="40"/>
        <v>59034585.087886177</v>
      </c>
      <c r="U109" s="8">
        <f t="shared" si="45"/>
        <v>32469021.7983374</v>
      </c>
    </row>
    <row r="110" spans="1:30">
      <c r="B110" s="7">
        <v>2034</v>
      </c>
      <c r="C110" s="7">
        <v>839</v>
      </c>
      <c r="D110" s="7">
        <f t="shared" si="59"/>
        <v>5034</v>
      </c>
      <c r="E110" s="7">
        <v>15</v>
      </c>
      <c r="F110" s="7">
        <v>867</v>
      </c>
      <c r="G110" s="7">
        <v>1.3</v>
      </c>
      <c r="H110" s="7">
        <f t="shared" si="57"/>
        <v>6.5467169999999999E+25</v>
      </c>
      <c r="I110" s="12">
        <v>0.55000000000000004</v>
      </c>
      <c r="J110" s="8">
        <f t="shared" si="60"/>
        <v>317134.32621951221</v>
      </c>
      <c r="K110" s="10">
        <v>25000000</v>
      </c>
      <c r="L110" s="7">
        <f t="shared" si="42"/>
        <v>3.1462500000000002E+24</v>
      </c>
      <c r="M110" s="8">
        <f t="shared" si="61"/>
        <v>15240.980691056911</v>
      </c>
      <c r="N110" s="8">
        <f t="shared" si="43"/>
        <v>5562957.9522357723</v>
      </c>
      <c r="O110" s="8">
        <f t="shared" si="62"/>
        <v>3059626.8737296751</v>
      </c>
      <c r="P110" s="8">
        <f t="shared" si="63"/>
        <v>63329005.735243902</v>
      </c>
      <c r="Q110" s="8">
        <f t="shared" si="58"/>
        <v>34830953.154384151</v>
      </c>
      <c r="R110" s="8">
        <f t="shared" si="39"/>
        <v>65231811.692560978</v>
      </c>
      <c r="S110" s="8">
        <f t="shared" si="64"/>
        <v>35877496.430908538</v>
      </c>
      <c r="T110" s="8">
        <f t="shared" si="40"/>
        <v>64597543.04012195</v>
      </c>
      <c r="U110" s="8">
        <f t="shared" si="45"/>
        <v>35528648.672067076</v>
      </c>
    </row>
    <row r="111" spans="1:30">
      <c r="B111" s="7">
        <v>2035</v>
      </c>
      <c r="C111" s="7">
        <v>839</v>
      </c>
      <c r="D111" s="7">
        <f t="shared" si="59"/>
        <v>5034</v>
      </c>
      <c r="E111" s="7">
        <v>15</v>
      </c>
      <c r="F111" s="7">
        <v>867</v>
      </c>
      <c r="G111" s="7">
        <v>1.3</v>
      </c>
      <c r="H111" s="7">
        <f t="shared" si="57"/>
        <v>6.5467169999999999E+25</v>
      </c>
      <c r="I111" s="12">
        <v>0.55000000000000004</v>
      </c>
      <c r="J111" s="8">
        <f t="shared" si="60"/>
        <v>317134.32621951221</v>
      </c>
      <c r="K111" s="10">
        <v>25000000</v>
      </c>
      <c r="L111" s="7">
        <f t="shared" si="42"/>
        <v>3.1462500000000002E+24</v>
      </c>
      <c r="M111" s="8">
        <f t="shared" si="61"/>
        <v>15240.980691056911</v>
      </c>
      <c r="N111" s="8">
        <f t="shared" si="43"/>
        <v>5562957.9522357723</v>
      </c>
      <c r="O111" s="8">
        <f t="shared" si="62"/>
        <v>3059626.8737296751</v>
      </c>
      <c r="P111" s="8">
        <f t="shared" si="63"/>
        <v>68891963.687479675</v>
      </c>
      <c r="Q111" s="8">
        <f t="shared" si="58"/>
        <v>37890580.028113827</v>
      </c>
      <c r="R111" s="8">
        <f t="shared" si="39"/>
        <v>70794769.644796744</v>
      </c>
      <c r="S111" s="8">
        <f t="shared" si="64"/>
        <v>38937123.304638214</v>
      </c>
      <c r="T111" s="8">
        <f t="shared" si="40"/>
        <v>70160500.992357731</v>
      </c>
      <c r="U111" s="8">
        <f t="shared" si="45"/>
        <v>38588275.545796752</v>
      </c>
    </row>
    <row r="112" spans="1:30">
      <c r="H112" s="7">
        <f t="shared" si="57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H113" s="7">
        <f t="shared" si="57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</row>
    <row r="114" spans="1:30">
      <c r="A114" s="5"/>
      <c r="B114" s="6" t="s">
        <v>33</v>
      </c>
      <c r="H114" s="7">
        <f t="shared" si="57"/>
        <v>0</v>
      </c>
      <c r="J114" s="8">
        <f t="shared" si="60"/>
        <v>0</v>
      </c>
      <c r="K114" s="10">
        <v>25000000</v>
      </c>
      <c r="L114" s="7">
        <f t="shared" si="42"/>
        <v>0</v>
      </c>
      <c r="M114" s="8">
        <f t="shared" si="61"/>
        <v>0</v>
      </c>
      <c r="N114" s="8">
        <f t="shared" si="43"/>
        <v>0</v>
      </c>
      <c r="O114" s="8">
        <f t="shared" si="62"/>
        <v>0</v>
      </c>
      <c r="P114" s="8"/>
      <c r="Q114" s="8"/>
      <c r="R114" s="8">
        <f t="shared" si="39"/>
        <v>0</v>
      </c>
      <c r="S114" s="8">
        <f t="shared" si="64"/>
        <v>0</v>
      </c>
      <c r="T114" s="8">
        <f t="shared" si="40"/>
        <v>0</v>
      </c>
      <c r="U114" s="8">
        <f t="shared" si="45"/>
        <v>0</v>
      </c>
      <c r="Y114" s="8">
        <f>P115+P128</f>
        <v>36460737.249620594</v>
      </c>
      <c r="Z114" s="8">
        <f t="shared" ref="Z114:AD125" si="65">Q115+Q128</f>
        <v>20053405.487291329</v>
      </c>
      <c r="AA114" s="8">
        <f t="shared" si="65"/>
        <v>80107573.060596198</v>
      </c>
      <c r="AB114" s="8">
        <f t="shared" si="65"/>
        <v>44059165.183327906</v>
      </c>
      <c r="AC114" s="8">
        <f t="shared" si="65"/>
        <v>65558627.790270999</v>
      </c>
      <c r="AD114" s="8">
        <f t="shared" si="65"/>
        <v>36057245.284649052</v>
      </c>
    </row>
    <row r="115" spans="1:30">
      <c r="A115" s="9" t="s">
        <v>28</v>
      </c>
      <c r="B115" s="7">
        <v>2024</v>
      </c>
      <c r="C115" s="7">
        <v>140</v>
      </c>
      <c r="D115" s="7">
        <f t="shared" ref="D115:D126" si="66">C115*6</f>
        <v>840</v>
      </c>
      <c r="E115" s="7">
        <v>781</v>
      </c>
      <c r="F115" s="7">
        <v>2243</v>
      </c>
      <c r="G115" s="7">
        <v>1.3</v>
      </c>
      <c r="H115" s="7">
        <f t="shared" si="57"/>
        <v>1.4714977199999999E+27</v>
      </c>
      <c r="I115" s="12">
        <v>0.55000000000000004</v>
      </c>
      <c r="J115" s="8">
        <f t="shared" si="60"/>
        <v>7128190.174796748</v>
      </c>
      <c r="K115" s="10">
        <v>10000000</v>
      </c>
      <c r="L115" s="7">
        <f t="shared" si="42"/>
        <v>1.0934E+25</v>
      </c>
      <c r="M115" s="8">
        <f t="shared" si="61"/>
        <v>52966.192411924123</v>
      </c>
      <c r="N115" s="8">
        <f t="shared" si="43"/>
        <v>19332660.230352305</v>
      </c>
      <c r="O115" s="8">
        <f t="shared" si="62"/>
        <v>10632963.126693768</v>
      </c>
      <c r="P115" s="11">
        <f>N115+8050840.72</f>
        <v>27383500.950352304</v>
      </c>
      <c r="Q115" s="8">
        <f t="shared" ref="Q115:Q126" si="67">P115*I115</f>
        <v>15060925.522693768</v>
      </c>
      <c r="R115" s="8">
        <f t="shared" si="39"/>
        <v>70152641.999132782</v>
      </c>
      <c r="S115" s="8">
        <f t="shared" si="64"/>
        <v>38583953.09952303</v>
      </c>
      <c r="T115" s="8">
        <f t="shared" si="40"/>
        <v>55896261.649539292</v>
      </c>
      <c r="U115" s="8">
        <f t="shared" si="45"/>
        <v>30742943.907246612</v>
      </c>
      <c r="Y115" s="8">
        <f>P116+P129</f>
        <v>67571574.072113812</v>
      </c>
      <c r="Z115" s="8">
        <f t="shared" si="65"/>
        <v>37164365.739662603</v>
      </c>
      <c r="AA115" s="8">
        <f t="shared" si="65"/>
        <v>134280812.83552846</v>
      </c>
      <c r="AB115" s="8">
        <f t="shared" si="65"/>
        <v>73854447.059540659</v>
      </c>
      <c r="AC115" s="8">
        <f t="shared" si="65"/>
        <v>112044399.91439025</v>
      </c>
      <c r="AD115" s="8">
        <f t="shared" si="65"/>
        <v>61624419.95291464</v>
      </c>
    </row>
    <row r="116" spans="1:30">
      <c r="B116" s="7">
        <v>2025</v>
      </c>
      <c r="C116" s="7">
        <v>214</v>
      </c>
      <c r="D116" s="7">
        <f t="shared" si="66"/>
        <v>1284</v>
      </c>
      <c r="E116" s="7">
        <v>781</v>
      </c>
      <c r="F116" s="7">
        <v>2243</v>
      </c>
      <c r="G116" s="7">
        <v>1.3</v>
      </c>
      <c r="H116" s="7">
        <f t="shared" si="57"/>
        <v>2.249289372E+27</v>
      </c>
      <c r="I116" s="12">
        <v>0.55000000000000004</v>
      </c>
      <c r="J116" s="8">
        <f t="shared" si="60"/>
        <v>10895947.838617885</v>
      </c>
      <c r="K116" s="10">
        <v>10000000</v>
      </c>
      <c r="L116" s="7">
        <f t="shared" si="42"/>
        <v>1.6713399999999999E+25</v>
      </c>
      <c r="M116" s="8">
        <f t="shared" si="61"/>
        <v>80962.608401084013</v>
      </c>
      <c r="N116" s="8">
        <f t="shared" si="43"/>
        <v>29551352.066395666</v>
      </c>
      <c r="O116" s="8">
        <f t="shared" si="62"/>
        <v>16253243.636517618</v>
      </c>
      <c r="P116" s="8">
        <f t="shared" ref="P116:P126" si="68">N116+P115</f>
        <v>56934853.016747966</v>
      </c>
      <c r="Q116" s="8">
        <f t="shared" si="67"/>
        <v>31314169.159211382</v>
      </c>
      <c r="R116" s="8">
        <f t="shared" si="39"/>
        <v>122310540.04845528</v>
      </c>
      <c r="S116" s="8">
        <f t="shared" si="64"/>
        <v>67270797.026650414</v>
      </c>
      <c r="T116" s="8">
        <f t="shared" si="40"/>
        <v>100518644.37121952</v>
      </c>
      <c r="U116" s="8">
        <f t="shared" si="45"/>
        <v>55285254.404170737</v>
      </c>
      <c r="Y116" s="8">
        <f>P117+P130</f>
        <v>105952933.92983741</v>
      </c>
      <c r="Z116" s="8">
        <f t="shared" si="65"/>
        <v>58274113.66141057</v>
      </c>
      <c r="AA116" s="8">
        <f t="shared" si="65"/>
        <v>188249842.35178861</v>
      </c>
      <c r="AB116" s="8">
        <f t="shared" si="65"/>
        <v>103537413.29348373</v>
      </c>
      <c r="AC116" s="8">
        <f t="shared" si="65"/>
        <v>160817539.54447153</v>
      </c>
      <c r="AD116" s="8">
        <f t="shared" si="65"/>
        <v>88449646.749459356</v>
      </c>
    </row>
    <row r="117" spans="1:30">
      <c r="B117" s="7">
        <v>2026</v>
      </c>
      <c r="C117" s="7">
        <v>264</v>
      </c>
      <c r="D117" s="7">
        <f t="shared" si="66"/>
        <v>1584</v>
      </c>
      <c r="E117" s="7">
        <v>781</v>
      </c>
      <c r="F117" s="7">
        <v>2243</v>
      </c>
      <c r="G117" s="7">
        <v>1.3</v>
      </c>
      <c r="H117" s="7">
        <f t="shared" si="57"/>
        <v>2.7748242719999998E+27</v>
      </c>
      <c r="I117" s="12">
        <v>0.55000000000000004</v>
      </c>
      <c r="J117" s="8">
        <f t="shared" si="60"/>
        <v>13441730.043902438</v>
      </c>
      <c r="K117" s="10">
        <v>10000000</v>
      </c>
      <c r="L117" s="7">
        <f t="shared" si="42"/>
        <v>2.0618400000000002E+25</v>
      </c>
      <c r="M117" s="8">
        <f t="shared" si="61"/>
        <v>99879.105691056917</v>
      </c>
      <c r="N117" s="8">
        <f t="shared" si="43"/>
        <v>36455873.577235773</v>
      </c>
      <c r="O117" s="8">
        <f t="shared" si="62"/>
        <v>20050730.467479676</v>
      </c>
      <c r="P117" s="8">
        <f t="shared" si="68"/>
        <v>93390726.59398374</v>
      </c>
      <c r="Q117" s="8">
        <f t="shared" si="67"/>
        <v>51364899.626691058</v>
      </c>
      <c r="R117" s="8">
        <f t="shared" si="39"/>
        <v>174041106.85739836</v>
      </c>
      <c r="S117" s="8">
        <f t="shared" si="64"/>
        <v>95722608.771569103</v>
      </c>
      <c r="T117" s="8">
        <f t="shared" si="40"/>
        <v>147157646.76959348</v>
      </c>
      <c r="U117" s="8">
        <f t="shared" si="45"/>
        <v>80936705.723276421</v>
      </c>
      <c r="Y117" s="8">
        <f t="shared" ref="Y117:Y125" si="69">P118+P131</f>
        <v>147964250.93525746</v>
      </c>
      <c r="Z117" s="8">
        <f t="shared" si="65"/>
        <v>81380338.014391601</v>
      </c>
      <c r="AA117" s="8">
        <f t="shared" si="65"/>
        <v>238050458.29623306</v>
      </c>
      <c r="AB117" s="8">
        <f t="shared" si="65"/>
        <v>130927752.06292818</v>
      </c>
      <c r="AC117" s="8">
        <f t="shared" si="65"/>
        <v>208021722.50924119</v>
      </c>
      <c r="AD117" s="8">
        <f t="shared" si="65"/>
        <v>114411947.38008267</v>
      </c>
    </row>
    <row r="118" spans="1:30">
      <c r="B118" s="7">
        <v>2027</v>
      </c>
      <c r="C118" s="7">
        <v>289</v>
      </c>
      <c r="D118" s="7">
        <f t="shared" si="66"/>
        <v>1734</v>
      </c>
      <c r="E118" s="7">
        <v>781</v>
      </c>
      <c r="F118" s="7">
        <v>2243</v>
      </c>
      <c r="G118" s="7">
        <v>1.3</v>
      </c>
      <c r="H118" s="7">
        <f t="shared" si="57"/>
        <v>3.037591722E+27</v>
      </c>
      <c r="I118" s="12">
        <v>0.55000000000000004</v>
      </c>
      <c r="J118" s="8">
        <f t="shared" si="60"/>
        <v>14714621.146544715</v>
      </c>
      <c r="K118" s="10">
        <v>10000000</v>
      </c>
      <c r="L118" s="7">
        <f t="shared" si="42"/>
        <v>2.25709E+25</v>
      </c>
      <c r="M118" s="8">
        <f t="shared" si="61"/>
        <v>109337.35433604337</v>
      </c>
      <c r="N118" s="8">
        <f t="shared" si="43"/>
        <v>39908134.332655832</v>
      </c>
      <c r="O118" s="8">
        <f t="shared" si="62"/>
        <v>21949473.882960711</v>
      </c>
      <c r="P118" s="8">
        <f t="shared" si="68"/>
        <v>133298860.92663957</v>
      </c>
      <c r="Q118" s="8">
        <f t="shared" si="67"/>
        <v>73314373.509651765</v>
      </c>
      <c r="R118" s="8">
        <f t="shared" si="39"/>
        <v>221586587.80590785</v>
      </c>
      <c r="S118" s="8">
        <f t="shared" si="64"/>
        <v>121872623.29324932</v>
      </c>
      <c r="T118" s="8">
        <f t="shared" si="40"/>
        <v>192157345.51281843</v>
      </c>
      <c r="U118" s="8">
        <f t="shared" si="45"/>
        <v>105686540.03205015</v>
      </c>
      <c r="Y118" s="8">
        <f t="shared" si="69"/>
        <v>191430733.42170733</v>
      </c>
      <c r="Z118" s="8">
        <f t="shared" si="65"/>
        <v>105286903.38193904</v>
      </c>
      <c r="AA118" s="8">
        <f t="shared" si="65"/>
        <v>284635381.89243901</v>
      </c>
      <c r="AB118" s="8">
        <f t="shared" si="65"/>
        <v>156549460.04084146</v>
      </c>
      <c r="AC118" s="8">
        <f t="shared" si="65"/>
        <v>253567165.73552844</v>
      </c>
      <c r="AD118" s="8">
        <f t="shared" si="65"/>
        <v>139461941.15454066</v>
      </c>
    </row>
    <row r="119" spans="1:30">
      <c r="B119" s="7">
        <v>2028</v>
      </c>
      <c r="C119" s="7">
        <v>299</v>
      </c>
      <c r="D119" s="7">
        <f t="shared" si="66"/>
        <v>1794</v>
      </c>
      <c r="E119" s="7">
        <v>781</v>
      </c>
      <c r="F119" s="7">
        <v>2243</v>
      </c>
      <c r="G119" s="7">
        <v>1.3</v>
      </c>
      <c r="H119" s="7">
        <f t="shared" si="57"/>
        <v>3.1426987019999998E+27</v>
      </c>
      <c r="I119" s="12">
        <v>0.55000000000000004</v>
      </c>
      <c r="J119" s="8">
        <f t="shared" si="60"/>
        <v>15223777.587601624</v>
      </c>
      <c r="K119" s="10">
        <v>10000000</v>
      </c>
      <c r="L119" s="7">
        <f t="shared" si="42"/>
        <v>2.3351899999999999E+25</v>
      </c>
      <c r="M119" s="8">
        <f t="shared" si="61"/>
        <v>113120.65379403795</v>
      </c>
      <c r="N119" s="8">
        <f t="shared" si="43"/>
        <v>41289038.634823851</v>
      </c>
      <c r="O119" s="8">
        <f t="shared" si="62"/>
        <v>22708971.249153119</v>
      </c>
      <c r="P119" s="8">
        <f t="shared" si="68"/>
        <v>174587899.56146342</v>
      </c>
      <c r="Q119" s="8">
        <f t="shared" si="67"/>
        <v>96023344.758804888</v>
      </c>
      <c r="R119" s="8">
        <f t="shared" si="39"/>
        <v>265930565.08707315</v>
      </c>
      <c r="S119" s="8">
        <f t="shared" si="64"/>
        <v>146261810.79789025</v>
      </c>
      <c r="T119" s="8">
        <f t="shared" si="40"/>
        <v>235483009.91186991</v>
      </c>
      <c r="U119" s="8">
        <f t="shared" si="45"/>
        <v>129515655.45152846</v>
      </c>
      <c r="Y119" s="8">
        <f t="shared" si="69"/>
        <v>235478751.66357723</v>
      </c>
      <c r="Z119" s="8">
        <f t="shared" si="65"/>
        <v>129513313.41496748</v>
      </c>
      <c r="AA119" s="8">
        <f t="shared" si="65"/>
        <v>329930322.98918694</v>
      </c>
      <c r="AB119" s="8">
        <f t="shared" si="65"/>
        <v>181461677.64405283</v>
      </c>
      <c r="AC119" s="8">
        <f t="shared" si="65"/>
        <v>298446465.8806504</v>
      </c>
      <c r="AD119" s="8">
        <f t="shared" si="65"/>
        <v>164145556.23435774</v>
      </c>
    </row>
    <row r="120" spans="1:30">
      <c r="B120" s="7">
        <v>2029</v>
      </c>
      <c r="C120" s="7">
        <v>303</v>
      </c>
      <c r="D120" s="7">
        <f t="shared" si="66"/>
        <v>1818</v>
      </c>
      <c r="E120" s="7">
        <v>781</v>
      </c>
      <c r="F120" s="7">
        <v>2243</v>
      </c>
      <c r="G120" s="7">
        <v>1.3</v>
      </c>
      <c r="H120" s="7">
        <f t="shared" si="57"/>
        <v>3.1847414940000001E+27</v>
      </c>
      <c r="I120" s="12">
        <v>0.55000000000000004</v>
      </c>
      <c r="J120" s="8">
        <f t="shared" si="60"/>
        <v>15427440.164024388</v>
      </c>
      <c r="K120" s="10">
        <v>10000000</v>
      </c>
      <c r="L120" s="7">
        <f t="shared" si="42"/>
        <v>2.36643E+25</v>
      </c>
      <c r="M120" s="8">
        <f t="shared" si="61"/>
        <v>114633.97357723577</v>
      </c>
      <c r="N120" s="8">
        <f t="shared" si="43"/>
        <v>41841400.355691053</v>
      </c>
      <c r="O120" s="8">
        <f t="shared" si="62"/>
        <v>23012770.195630081</v>
      </c>
      <c r="P120" s="8">
        <f t="shared" si="68"/>
        <v>216429299.91715446</v>
      </c>
      <c r="Q120" s="8">
        <f t="shared" si="67"/>
        <v>119036114.95443496</v>
      </c>
      <c r="R120" s="8">
        <f t="shared" si="39"/>
        <v>308993940.90130079</v>
      </c>
      <c r="S120" s="8">
        <f t="shared" si="64"/>
        <v>169946667.49571544</v>
      </c>
      <c r="T120" s="8">
        <f t="shared" si="40"/>
        <v>278139060.57325202</v>
      </c>
      <c r="U120" s="8">
        <f t="shared" si="45"/>
        <v>152976483.31528863</v>
      </c>
      <c r="Y120" s="8">
        <f t="shared" si="69"/>
        <v>279813559.50571811</v>
      </c>
      <c r="Z120" s="8">
        <f t="shared" si="65"/>
        <v>153897457.728145</v>
      </c>
      <c r="AA120" s="8">
        <f t="shared" si="65"/>
        <v>374885190.341084</v>
      </c>
      <c r="AB120" s="8">
        <f t="shared" si="65"/>
        <v>206186854.6875962</v>
      </c>
      <c r="AC120" s="8">
        <f t="shared" si="65"/>
        <v>343194646.72929537</v>
      </c>
      <c r="AD120" s="8">
        <f t="shared" si="65"/>
        <v>188757055.70111248</v>
      </c>
    </row>
    <row r="121" spans="1:30">
      <c r="B121" s="7">
        <v>2030</v>
      </c>
      <c r="C121" s="7">
        <v>305</v>
      </c>
      <c r="D121" s="7">
        <f t="shared" si="66"/>
        <v>1830</v>
      </c>
      <c r="E121" s="7">
        <v>781</v>
      </c>
      <c r="F121" s="7">
        <v>2243</v>
      </c>
      <c r="G121" s="7">
        <v>1.3</v>
      </c>
      <c r="H121" s="7">
        <f t="shared" si="57"/>
        <v>3.2057628899999999E+27</v>
      </c>
      <c r="I121" s="12">
        <v>0.55000000000000004</v>
      </c>
      <c r="J121" s="8">
        <f t="shared" si="60"/>
        <v>15529271.452235771</v>
      </c>
      <c r="K121" s="10">
        <v>10000000</v>
      </c>
      <c r="L121" s="7">
        <f t="shared" si="42"/>
        <v>2.3820499999999998E+25</v>
      </c>
      <c r="M121" s="8">
        <f t="shared" si="61"/>
        <v>115390.63346883468</v>
      </c>
      <c r="N121" s="8">
        <f t="shared" si="43"/>
        <v>42117581.216124661</v>
      </c>
      <c r="O121" s="8">
        <f t="shared" si="62"/>
        <v>23164669.668868564</v>
      </c>
      <c r="P121" s="8">
        <f t="shared" si="68"/>
        <v>258546881.13327911</v>
      </c>
      <c r="Q121" s="8">
        <f t="shared" si="67"/>
        <v>142200784.62330353</v>
      </c>
      <c r="R121" s="8">
        <f t="shared" si="39"/>
        <v>351722509.84669375</v>
      </c>
      <c r="S121" s="8">
        <f t="shared" si="64"/>
        <v>193447380.41568157</v>
      </c>
      <c r="T121" s="8">
        <f t="shared" si="40"/>
        <v>320663966.94222218</v>
      </c>
      <c r="U121" s="8">
        <f t="shared" si="45"/>
        <v>176365181.81822222</v>
      </c>
      <c r="Y121" s="8">
        <f t="shared" si="69"/>
        <v>324153671.71777779</v>
      </c>
      <c r="Z121" s="8">
        <f t="shared" si="65"/>
        <v>178284519.44477779</v>
      </c>
      <c r="AA121" s="8">
        <f t="shared" si="65"/>
        <v>419229838.44338751</v>
      </c>
      <c r="AB121" s="8">
        <f t="shared" si="65"/>
        <v>230576411.14386314</v>
      </c>
      <c r="AC121" s="8">
        <f t="shared" si="65"/>
        <v>387537782.86818427</v>
      </c>
      <c r="AD121" s="8">
        <f t="shared" si="65"/>
        <v>213145780.57750136</v>
      </c>
    </row>
    <row r="122" spans="1:30">
      <c r="B122" s="7">
        <v>2031</v>
      </c>
      <c r="C122" s="7">
        <v>305</v>
      </c>
      <c r="D122" s="7">
        <f t="shared" si="66"/>
        <v>1830</v>
      </c>
      <c r="E122" s="7">
        <v>781</v>
      </c>
      <c r="F122" s="7">
        <v>2243</v>
      </c>
      <c r="G122" s="7">
        <v>1.3</v>
      </c>
      <c r="H122" s="7">
        <f t="shared" si="57"/>
        <v>3.2057628899999999E+27</v>
      </c>
      <c r="I122" s="12">
        <v>0.55000000000000004</v>
      </c>
      <c r="J122" s="8">
        <f t="shared" si="60"/>
        <v>15529271.452235771</v>
      </c>
      <c r="K122" s="10">
        <v>10000000</v>
      </c>
      <c r="L122" s="7">
        <f t="shared" si="42"/>
        <v>2.3820499999999998E+25</v>
      </c>
      <c r="M122" s="8">
        <f t="shared" si="61"/>
        <v>115390.63346883468</v>
      </c>
      <c r="N122" s="8">
        <f t="shared" si="43"/>
        <v>42117581.216124661</v>
      </c>
      <c r="O122" s="8">
        <f t="shared" si="62"/>
        <v>23164669.668868564</v>
      </c>
      <c r="P122" s="8">
        <f t="shared" si="68"/>
        <v>300664462.3494038</v>
      </c>
      <c r="Q122" s="8">
        <f t="shared" si="67"/>
        <v>165365454.2921721</v>
      </c>
      <c r="R122" s="8">
        <f t="shared" si="39"/>
        <v>393840091.06281841</v>
      </c>
      <c r="S122" s="8">
        <f t="shared" si="64"/>
        <v>216612050.08455014</v>
      </c>
      <c r="T122" s="8">
        <f t="shared" si="40"/>
        <v>362781548.15834689</v>
      </c>
      <c r="U122" s="8">
        <f t="shared" si="45"/>
        <v>199529851.4870908</v>
      </c>
      <c r="Y122" s="8">
        <f t="shared" si="69"/>
        <v>368493783.92983741</v>
      </c>
      <c r="Z122" s="8">
        <f t="shared" si="65"/>
        <v>202671581.1614106</v>
      </c>
      <c r="AA122" s="8">
        <f t="shared" si="65"/>
        <v>463569950.65544713</v>
      </c>
      <c r="AB122" s="8">
        <f t="shared" si="65"/>
        <v>254963472.86049595</v>
      </c>
      <c r="AC122" s="8">
        <f t="shared" si="65"/>
        <v>431877895.08024389</v>
      </c>
      <c r="AD122" s="8">
        <f t="shared" si="65"/>
        <v>237532842.29413417</v>
      </c>
    </row>
    <row r="123" spans="1:30">
      <c r="B123" s="7">
        <v>2032</v>
      </c>
      <c r="C123" s="7">
        <v>305</v>
      </c>
      <c r="D123" s="7">
        <f t="shared" si="66"/>
        <v>1830</v>
      </c>
      <c r="E123" s="7">
        <v>781</v>
      </c>
      <c r="F123" s="7">
        <v>2243</v>
      </c>
      <c r="G123" s="7">
        <v>1.3</v>
      </c>
      <c r="H123" s="7">
        <f t="shared" si="57"/>
        <v>3.2057628899999999E+27</v>
      </c>
      <c r="I123" s="12">
        <v>0.55000000000000004</v>
      </c>
      <c r="J123" s="8">
        <f t="shared" si="60"/>
        <v>15529271.452235771</v>
      </c>
      <c r="K123" s="10">
        <v>10000000</v>
      </c>
      <c r="L123" s="7">
        <f t="shared" si="42"/>
        <v>2.3820499999999998E+25</v>
      </c>
      <c r="M123" s="8">
        <f t="shared" si="61"/>
        <v>115390.63346883468</v>
      </c>
      <c r="N123" s="8">
        <f t="shared" si="43"/>
        <v>42117581.216124661</v>
      </c>
      <c r="O123" s="8">
        <f t="shared" si="62"/>
        <v>23164669.668868564</v>
      </c>
      <c r="P123" s="8">
        <f t="shared" si="68"/>
        <v>342782043.56552845</v>
      </c>
      <c r="Q123" s="8">
        <f t="shared" si="67"/>
        <v>188530123.96104068</v>
      </c>
      <c r="R123" s="8">
        <f t="shared" si="39"/>
        <v>435957672.27894306</v>
      </c>
      <c r="S123" s="8">
        <f t="shared" si="64"/>
        <v>239776719.75341871</v>
      </c>
      <c r="T123" s="8">
        <f t="shared" si="40"/>
        <v>404899129.37447155</v>
      </c>
      <c r="U123" s="8">
        <f t="shared" si="45"/>
        <v>222694521.15595937</v>
      </c>
      <c r="Y123" s="8">
        <f t="shared" si="69"/>
        <v>412974638.75707316</v>
      </c>
      <c r="Z123" s="8">
        <f t="shared" si="65"/>
        <v>227136051.31639025</v>
      </c>
      <c r="AA123" s="8">
        <f t="shared" si="65"/>
        <v>508358567.29243898</v>
      </c>
      <c r="AB123" s="8">
        <f t="shared" si="65"/>
        <v>279597212.01084149</v>
      </c>
      <c r="AC123" s="8">
        <f t="shared" si="65"/>
        <v>476563924.44731706</v>
      </c>
      <c r="AD123" s="8">
        <f t="shared" si="65"/>
        <v>262110158.44602439</v>
      </c>
    </row>
    <row r="124" spans="1:30">
      <c r="B124" s="7">
        <v>2033</v>
      </c>
      <c r="C124" s="7">
        <v>306</v>
      </c>
      <c r="D124" s="7">
        <f t="shared" si="66"/>
        <v>1836</v>
      </c>
      <c r="E124" s="7">
        <v>781</v>
      </c>
      <c r="F124" s="7">
        <v>2243</v>
      </c>
      <c r="G124" s="7">
        <v>1.3</v>
      </c>
      <c r="H124" s="7">
        <f t="shared" si="57"/>
        <v>3.2162735880000001E+27</v>
      </c>
      <c r="I124" s="12">
        <v>0.55000000000000004</v>
      </c>
      <c r="J124" s="8">
        <f t="shared" si="60"/>
        <v>15580187.096341465</v>
      </c>
      <c r="K124" s="10">
        <v>10000000</v>
      </c>
      <c r="L124" s="7">
        <f t="shared" si="42"/>
        <v>2.3898600000000001E+25</v>
      </c>
      <c r="M124" s="8">
        <f t="shared" si="61"/>
        <v>115768.96341463414</v>
      </c>
      <c r="N124" s="8">
        <f t="shared" si="43"/>
        <v>42255671.646341458</v>
      </c>
      <c r="O124" s="8">
        <f t="shared" si="62"/>
        <v>23240619.405487806</v>
      </c>
      <c r="P124" s="8">
        <f t="shared" si="68"/>
        <v>385037715.2118699</v>
      </c>
      <c r="Q124" s="8">
        <f t="shared" si="67"/>
        <v>211770743.36652845</v>
      </c>
      <c r="R124" s="8">
        <f t="shared" si="39"/>
        <v>478518837.78991866</v>
      </c>
      <c r="S124" s="8">
        <f t="shared" si="64"/>
        <v>263185360.7844553</v>
      </c>
      <c r="T124" s="8">
        <f t="shared" si="40"/>
        <v>447358463.59723574</v>
      </c>
      <c r="U124" s="8">
        <f t="shared" si="45"/>
        <v>246047154.97847968</v>
      </c>
      <c r="Y124" s="8">
        <f t="shared" si="69"/>
        <v>457455493.58430892</v>
      </c>
      <c r="Z124" s="8">
        <f t="shared" si="65"/>
        <v>251600521.47136992</v>
      </c>
      <c r="AA124" s="8">
        <f t="shared" si="65"/>
        <v>552839422.11967468</v>
      </c>
      <c r="AB124" s="8">
        <f t="shared" si="65"/>
        <v>304061682.16582114</v>
      </c>
      <c r="AC124" s="8">
        <f t="shared" si="65"/>
        <v>521044779.27455276</v>
      </c>
      <c r="AD124" s="8">
        <f t="shared" si="65"/>
        <v>286574628.60100406</v>
      </c>
    </row>
    <row r="125" spans="1:30">
      <c r="B125" s="7">
        <v>2034</v>
      </c>
      <c r="C125" s="7">
        <v>306</v>
      </c>
      <c r="D125" s="7">
        <f t="shared" si="66"/>
        <v>1836</v>
      </c>
      <c r="E125" s="7">
        <v>781</v>
      </c>
      <c r="F125" s="7">
        <v>2243</v>
      </c>
      <c r="G125" s="7">
        <v>1.3</v>
      </c>
      <c r="H125" s="7">
        <f t="shared" si="57"/>
        <v>3.2162735880000001E+27</v>
      </c>
      <c r="I125" s="12">
        <v>0.55000000000000004</v>
      </c>
      <c r="J125" s="8">
        <f t="shared" si="60"/>
        <v>15580187.096341465</v>
      </c>
      <c r="K125" s="10">
        <v>10000000</v>
      </c>
      <c r="L125" s="7">
        <f t="shared" si="42"/>
        <v>2.3898600000000001E+25</v>
      </c>
      <c r="M125" s="8">
        <f t="shared" si="61"/>
        <v>115768.96341463414</v>
      </c>
      <c r="N125" s="8">
        <f t="shared" si="43"/>
        <v>42255671.646341458</v>
      </c>
      <c r="O125" s="8">
        <f t="shared" si="62"/>
        <v>23240619.405487806</v>
      </c>
      <c r="P125" s="8">
        <f t="shared" si="68"/>
        <v>427293386.85821134</v>
      </c>
      <c r="Q125" s="8">
        <f t="shared" si="67"/>
        <v>235011362.77201626</v>
      </c>
      <c r="R125" s="8">
        <f t="shared" si="39"/>
        <v>520774509.4362601</v>
      </c>
      <c r="S125" s="8">
        <f t="shared" si="64"/>
        <v>286425980.18994308</v>
      </c>
      <c r="T125" s="8">
        <f t="shared" si="40"/>
        <v>489614135.24357718</v>
      </c>
      <c r="U125" s="8">
        <f t="shared" si="45"/>
        <v>269287774.38396746</v>
      </c>
      <c r="Y125" s="8">
        <f t="shared" si="69"/>
        <v>501936348.41154462</v>
      </c>
      <c r="Z125" s="8">
        <f t="shared" si="65"/>
        <v>276064991.62634957</v>
      </c>
      <c r="AA125" s="8">
        <f t="shared" si="65"/>
        <v>597320276.9469105</v>
      </c>
      <c r="AB125" s="8">
        <f t="shared" si="65"/>
        <v>328526152.32080078</v>
      </c>
      <c r="AC125" s="8">
        <f t="shared" si="65"/>
        <v>565525634.10178852</v>
      </c>
      <c r="AD125" s="8">
        <f>U126+U139</f>
        <v>311039098.75598377</v>
      </c>
    </row>
    <row r="126" spans="1:30">
      <c r="B126" s="7">
        <v>2035</v>
      </c>
      <c r="C126" s="7">
        <v>306</v>
      </c>
      <c r="D126" s="7">
        <f t="shared" si="66"/>
        <v>1836</v>
      </c>
      <c r="E126" s="7">
        <v>781</v>
      </c>
      <c r="F126" s="7">
        <v>2243</v>
      </c>
      <c r="G126" s="7">
        <v>1.3</v>
      </c>
      <c r="H126" s="7">
        <f t="shared" si="57"/>
        <v>3.2162735880000001E+27</v>
      </c>
      <c r="I126" s="12">
        <v>0.55000000000000004</v>
      </c>
      <c r="J126" s="8">
        <f t="shared" si="60"/>
        <v>15580187.096341465</v>
      </c>
      <c r="K126" s="10">
        <v>10000000</v>
      </c>
      <c r="L126" s="7">
        <f t="shared" si="42"/>
        <v>2.3898600000000001E+25</v>
      </c>
      <c r="M126" s="8">
        <f t="shared" si="61"/>
        <v>115768.96341463414</v>
      </c>
      <c r="N126" s="8">
        <f t="shared" si="43"/>
        <v>42255671.646341458</v>
      </c>
      <c r="O126" s="8">
        <f t="shared" si="62"/>
        <v>23240619.405487806</v>
      </c>
      <c r="P126" s="8">
        <f t="shared" si="68"/>
        <v>469549058.50455278</v>
      </c>
      <c r="Q126" s="8">
        <f t="shared" si="67"/>
        <v>258251982.17750406</v>
      </c>
      <c r="R126" s="8">
        <f t="shared" si="39"/>
        <v>563030181.08260155</v>
      </c>
      <c r="S126" s="8">
        <f t="shared" si="64"/>
        <v>309666599.59543085</v>
      </c>
      <c r="T126" s="8">
        <f t="shared" si="40"/>
        <v>531869806.88991863</v>
      </c>
      <c r="U126" s="8">
        <f t="shared" si="45"/>
        <v>292528393.78945529</v>
      </c>
      <c r="AA126" s="8"/>
      <c r="AB126" s="8"/>
      <c r="AC126" s="8"/>
      <c r="AD126" s="8"/>
    </row>
    <row r="127" spans="1:30">
      <c r="G127" s="7">
        <v>1.3</v>
      </c>
      <c r="H127" s="7">
        <f t="shared" si="57"/>
        <v>0</v>
      </c>
      <c r="J127" s="8">
        <f t="shared" si="60"/>
        <v>0</v>
      </c>
      <c r="K127" s="10">
        <v>10000000</v>
      </c>
      <c r="L127" s="7">
        <f t="shared" si="42"/>
        <v>0</v>
      </c>
      <c r="M127" s="8">
        <f t="shared" si="61"/>
        <v>0</v>
      </c>
      <c r="N127" s="8">
        <f t="shared" si="43"/>
        <v>0</v>
      </c>
      <c r="O127" s="8">
        <f t="shared" si="62"/>
        <v>0</v>
      </c>
      <c r="P127" s="8"/>
      <c r="Q127" s="8"/>
      <c r="R127" s="8">
        <f t="shared" si="39"/>
        <v>0</v>
      </c>
      <c r="S127" s="8">
        <f t="shared" si="64"/>
        <v>0</v>
      </c>
      <c r="T127" s="8">
        <f t="shared" si="40"/>
        <v>0</v>
      </c>
      <c r="U127" s="8">
        <f t="shared" si="45"/>
        <v>0</v>
      </c>
    </row>
    <row r="128" spans="1:30">
      <c r="A128" s="9" t="s">
        <v>29</v>
      </c>
      <c r="B128" s="7">
        <v>2024</v>
      </c>
      <c r="C128" s="7">
        <v>387</v>
      </c>
      <c r="D128" s="7">
        <f t="shared" ref="D128:D139" si="70">6*ROUND(C128,0)</f>
        <v>2322</v>
      </c>
      <c r="E128" s="7">
        <v>15</v>
      </c>
      <c r="F128" s="7">
        <v>867</v>
      </c>
      <c r="G128" s="7">
        <v>1.3</v>
      </c>
      <c r="H128" s="7">
        <f t="shared" si="57"/>
        <v>3.019761E+25</v>
      </c>
      <c r="I128" s="12">
        <v>0.55000000000000004</v>
      </c>
      <c r="J128" s="8">
        <f t="shared" si="60"/>
        <v>146282.46036585368</v>
      </c>
      <c r="K128" s="10">
        <v>10000000</v>
      </c>
      <c r="L128" s="7">
        <f t="shared" si="42"/>
        <v>5.8049999999999997E+23</v>
      </c>
      <c r="M128" s="8">
        <f t="shared" si="61"/>
        <v>2812.0426829268295</v>
      </c>
      <c r="N128" s="8">
        <f t="shared" si="43"/>
        <v>1026395.5792682928</v>
      </c>
      <c r="O128" s="8">
        <f t="shared" si="62"/>
        <v>564517.5685975611</v>
      </c>
      <c r="P128" s="11">
        <f>N128+8050840.72</f>
        <v>9077236.2992682923</v>
      </c>
      <c r="Q128" s="8">
        <f t="shared" ref="Q128:Q139" si="71">P128*I128</f>
        <v>4992479.9645975614</v>
      </c>
      <c r="R128" s="8">
        <f t="shared" si="39"/>
        <v>9954931.0614634138</v>
      </c>
      <c r="S128" s="8">
        <f t="shared" si="64"/>
        <v>5475212.0838048784</v>
      </c>
      <c r="T128" s="8">
        <f t="shared" si="40"/>
        <v>9662366.1407317072</v>
      </c>
      <c r="U128" s="8">
        <f t="shared" si="45"/>
        <v>5314301.3774024397</v>
      </c>
    </row>
    <row r="129" spans="1:30">
      <c r="B129" s="7">
        <v>2025</v>
      </c>
      <c r="C129" s="7">
        <v>588</v>
      </c>
      <c r="D129" s="7">
        <f t="shared" si="70"/>
        <v>3528</v>
      </c>
      <c r="E129" s="7">
        <v>15</v>
      </c>
      <c r="F129" s="7">
        <v>867</v>
      </c>
      <c r="G129" s="7">
        <v>1.3</v>
      </c>
      <c r="H129" s="7">
        <f t="shared" si="57"/>
        <v>4.5881639999999996E+25</v>
      </c>
      <c r="I129" s="12">
        <v>0.55000000000000004</v>
      </c>
      <c r="J129" s="8">
        <f t="shared" si="60"/>
        <v>222258.62195121948</v>
      </c>
      <c r="K129" s="10">
        <v>10000000</v>
      </c>
      <c r="L129" s="7">
        <f t="shared" si="42"/>
        <v>8.8199999999999995E+23</v>
      </c>
      <c r="M129" s="8">
        <f t="shared" si="61"/>
        <v>4272.5609756097556</v>
      </c>
      <c r="N129" s="8">
        <f t="shared" si="43"/>
        <v>1559484.7560975607</v>
      </c>
      <c r="O129" s="8">
        <f t="shared" si="62"/>
        <v>857716.61585365853</v>
      </c>
      <c r="P129" s="8">
        <f t="shared" ref="P129:P139" si="72">N129+P128</f>
        <v>10636721.055365853</v>
      </c>
      <c r="Q129" s="8">
        <f t="shared" si="71"/>
        <v>5850196.5804512193</v>
      </c>
      <c r="R129" s="8">
        <f t="shared" si="39"/>
        <v>11970272.787073169</v>
      </c>
      <c r="S129" s="8">
        <f t="shared" si="64"/>
        <v>6583650.0328902435</v>
      </c>
      <c r="T129" s="8">
        <f t="shared" si="40"/>
        <v>11525755.543170732</v>
      </c>
      <c r="U129" s="8">
        <f t="shared" si="45"/>
        <v>6339165.5487439027</v>
      </c>
    </row>
    <row r="130" spans="1:30">
      <c r="B130" s="7">
        <v>2026</v>
      </c>
      <c r="C130" s="7">
        <v>726</v>
      </c>
      <c r="D130" s="7">
        <f t="shared" si="70"/>
        <v>4356</v>
      </c>
      <c r="E130" s="7">
        <v>15</v>
      </c>
      <c r="F130" s="7">
        <v>867</v>
      </c>
      <c r="G130" s="7">
        <v>1.3</v>
      </c>
      <c r="H130" s="7">
        <f t="shared" si="57"/>
        <v>5.6649779999999997E+25</v>
      </c>
      <c r="I130" s="12">
        <v>0.55000000000000004</v>
      </c>
      <c r="J130" s="8">
        <f t="shared" si="60"/>
        <v>274421.35975609755</v>
      </c>
      <c r="K130" s="10">
        <v>10000000</v>
      </c>
      <c r="L130" s="7">
        <f t="shared" si="42"/>
        <v>1.089E+24</v>
      </c>
      <c r="M130" s="8">
        <f t="shared" si="61"/>
        <v>5275.3048780487807</v>
      </c>
      <c r="N130" s="8">
        <f t="shared" si="43"/>
        <v>1925486.2804878049</v>
      </c>
      <c r="O130" s="8">
        <f t="shared" si="62"/>
        <v>1059017.4542682928</v>
      </c>
      <c r="P130" s="8">
        <f t="shared" si="72"/>
        <v>12562207.335853659</v>
      </c>
      <c r="Q130" s="8">
        <f t="shared" si="71"/>
        <v>6909214.0347195128</v>
      </c>
      <c r="R130" s="8">
        <f t="shared" si="39"/>
        <v>14208735.494390244</v>
      </c>
      <c r="S130" s="8">
        <f t="shared" si="64"/>
        <v>7814804.5219146349</v>
      </c>
      <c r="T130" s="8">
        <f t="shared" si="40"/>
        <v>13659892.774878049</v>
      </c>
      <c r="U130" s="8">
        <f t="shared" si="45"/>
        <v>7512941.0261829281</v>
      </c>
    </row>
    <row r="131" spans="1:30">
      <c r="B131" s="7">
        <v>2027</v>
      </c>
      <c r="C131" s="7">
        <v>793</v>
      </c>
      <c r="D131" s="7">
        <f t="shared" si="70"/>
        <v>4758</v>
      </c>
      <c r="E131" s="7">
        <v>15</v>
      </c>
      <c r="F131" s="7">
        <v>867</v>
      </c>
      <c r="G131" s="7">
        <v>1.3</v>
      </c>
      <c r="H131" s="7">
        <f t="shared" si="57"/>
        <v>6.1877790000000002E+25</v>
      </c>
      <c r="I131" s="12">
        <v>0.55000000000000004</v>
      </c>
      <c r="J131" s="8">
        <f t="shared" si="60"/>
        <v>299746.74695121951</v>
      </c>
      <c r="K131" s="10">
        <v>10000000</v>
      </c>
      <c r="L131" s="7">
        <f t="shared" si="42"/>
        <v>1.1895000000000001E+24</v>
      </c>
      <c r="M131" s="8">
        <f t="shared" si="61"/>
        <v>5762.1443089430895</v>
      </c>
      <c r="N131" s="8">
        <f t="shared" si="43"/>
        <v>2103182.6727642277</v>
      </c>
      <c r="O131" s="8">
        <f t="shared" si="62"/>
        <v>1156750.4700203254</v>
      </c>
      <c r="P131" s="8">
        <f t="shared" si="72"/>
        <v>14665390.008617885</v>
      </c>
      <c r="Q131" s="8">
        <f t="shared" si="71"/>
        <v>8065964.5047398377</v>
      </c>
      <c r="R131" s="8">
        <f t="shared" si="39"/>
        <v>16463870.490325203</v>
      </c>
      <c r="S131" s="8">
        <f t="shared" si="64"/>
        <v>9055128.7696788628</v>
      </c>
      <c r="T131" s="8">
        <f t="shared" si="40"/>
        <v>15864376.996422764</v>
      </c>
      <c r="U131" s="8">
        <f t="shared" si="45"/>
        <v>8725407.3480325211</v>
      </c>
    </row>
    <row r="132" spans="1:30">
      <c r="B132" s="7">
        <v>2028</v>
      </c>
      <c r="C132" s="7">
        <v>821</v>
      </c>
      <c r="D132" s="7">
        <f t="shared" si="70"/>
        <v>4926</v>
      </c>
      <c r="E132" s="7">
        <v>15</v>
      </c>
      <c r="F132" s="7">
        <v>867</v>
      </c>
      <c r="G132" s="7">
        <v>1.3</v>
      </c>
      <c r="H132" s="7">
        <f t="shared" si="57"/>
        <v>6.406263E+25</v>
      </c>
      <c r="I132" s="12">
        <v>0.55000000000000004</v>
      </c>
      <c r="J132" s="8">
        <f t="shared" si="60"/>
        <v>310330.49085365853</v>
      </c>
      <c r="K132" s="10">
        <v>10000000</v>
      </c>
      <c r="L132" s="7">
        <f t="shared" si="42"/>
        <v>1.2315E+24</v>
      </c>
      <c r="M132" s="8">
        <f t="shared" si="61"/>
        <v>5965.5995934959337</v>
      </c>
      <c r="N132" s="8">
        <f t="shared" si="43"/>
        <v>2177443.8516260157</v>
      </c>
      <c r="O132" s="8">
        <f t="shared" si="62"/>
        <v>1197594.1183943087</v>
      </c>
      <c r="P132" s="8">
        <f t="shared" si="72"/>
        <v>16842833.860243902</v>
      </c>
      <c r="Q132" s="8">
        <f t="shared" si="71"/>
        <v>9263558.6231341474</v>
      </c>
      <c r="R132" s="8">
        <f t="shared" si="39"/>
        <v>18704816.805365853</v>
      </c>
      <c r="S132" s="8">
        <f t="shared" si="64"/>
        <v>10287649.24295122</v>
      </c>
      <c r="T132" s="8">
        <f t="shared" si="40"/>
        <v>18084155.823658537</v>
      </c>
      <c r="U132" s="8">
        <f t="shared" si="45"/>
        <v>9946285.7030121963</v>
      </c>
    </row>
    <row r="133" spans="1:30">
      <c r="B133" s="7">
        <v>2029</v>
      </c>
      <c r="C133" s="7">
        <v>832</v>
      </c>
      <c r="D133" s="7">
        <f t="shared" si="70"/>
        <v>4992</v>
      </c>
      <c r="E133" s="7">
        <v>15</v>
      </c>
      <c r="F133" s="7">
        <v>867</v>
      </c>
      <c r="G133" s="7">
        <v>1.3</v>
      </c>
      <c r="H133" s="7">
        <f t="shared" si="57"/>
        <v>6.492096E+25</v>
      </c>
      <c r="I133" s="12">
        <v>0.55000000000000004</v>
      </c>
      <c r="J133" s="8">
        <f t="shared" si="60"/>
        <v>314488.3902439024</v>
      </c>
      <c r="K133" s="10">
        <v>10000000</v>
      </c>
      <c r="L133" s="7">
        <f t="shared" si="42"/>
        <v>1.2480000000000001E+24</v>
      </c>
      <c r="M133" s="8">
        <f t="shared" si="61"/>
        <v>6045.5284552845533</v>
      </c>
      <c r="N133" s="8">
        <f t="shared" si="43"/>
        <v>2206617.8861788618</v>
      </c>
      <c r="O133" s="8">
        <f t="shared" si="62"/>
        <v>1213639.8373983742</v>
      </c>
      <c r="P133" s="8">
        <f t="shared" si="72"/>
        <v>19049451.746422764</v>
      </c>
      <c r="Q133" s="8">
        <f t="shared" si="71"/>
        <v>10477198.460532522</v>
      </c>
      <c r="R133" s="8">
        <f t="shared" ref="R133:R196" si="73">J133*6+P133</f>
        <v>20936382.087886177</v>
      </c>
      <c r="S133" s="8">
        <f t="shared" si="64"/>
        <v>11515010.148337398</v>
      </c>
      <c r="T133" s="8">
        <f t="shared" ref="T133:T196" si="74">J133*4+P133</f>
        <v>20307405.307398375</v>
      </c>
      <c r="U133" s="8">
        <f t="shared" si="45"/>
        <v>11169072.919069108</v>
      </c>
    </row>
    <row r="134" spans="1:30">
      <c r="B134" s="7">
        <v>2030</v>
      </c>
      <c r="C134" s="7">
        <v>836</v>
      </c>
      <c r="D134" s="7">
        <f t="shared" si="70"/>
        <v>5016</v>
      </c>
      <c r="E134" s="7">
        <v>15</v>
      </c>
      <c r="F134" s="7">
        <v>867</v>
      </c>
      <c r="G134" s="7">
        <v>1.3</v>
      </c>
      <c r="H134" s="7">
        <f t="shared" si="57"/>
        <v>6.5233080000000001E+25</v>
      </c>
      <c r="I134" s="12">
        <v>0.55000000000000004</v>
      </c>
      <c r="J134" s="8">
        <f t="shared" si="60"/>
        <v>316000.35365853657</v>
      </c>
      <c r="K134" s="10">
        <v>10000000</v>
      </c>
      <c r="L134" s="7">
        <f t="shared" si="42"/>
        <v>1.2539999999999999E+24</v>
      </c>
      <c r="M134" s="8">
        <f t="shared" si="61"/>
        <v>6074.5934959349588</v>
      </c>
      <c r="N134" s="8">
        <f t="shared" si="43"/>
        <v>2217226.6260162601</v>
      </c>
      <c r="O134" s="8">
        <f t="shared" si="62"/>
        <v>1219474.6443089431</v>
      </c>
      <c r="P134" s="8">
        <f t="shared" si="72"/>
        <v>21266678.372439023</v>
      </c>
      <c r="Q134" s="8">
        <f t="shared" si="71"/>
        <v>11696673.104841463</v>
      </c>
      <c r="R134" s="8">
        <f t="shared" si="73"/>
        <v>23162680.494390242</v>
      </c>
      <c r="S134" s="8">
        <f t="shared" si="64"/>
        <v>12739474.271914635</v>
      </c>
      <c r="T134" s="8">
        <f t="shared" si="74"/>
        <v>22530679.787073169</v>
      </c>
      <c r="U134" s="8">
        <f t="shared" si="45"/>
        <v>12391873.882890243</v>
      </c>
    </row>
    <row r="135" spans="1:30">
      <c r="B135" s="7">
        <v>2031</v>
      </c>
      <c r="C135" s="7">
        <v>838</v>
      </c>
      <c r="D135" s="7">
        <f t="shared" si="70"/>
        <v>5028</v>
      </c>
      <c r="E135" s="7">
        <v>15</v>
      </c>
      <c r="F135" s="7">
        <v>867</v>
      </c>
      <c r="G135" s="7">
        <v>1.3</v>
      </c>
      <c r="H135" s="7">
        <f t="shared" si="57"/>
        <v>6.5389139999999997E+25</v>
      </c>
      <c r="I135" s="12">
        <v>0.55000000000000004</v>
      </c>
      <c r="J135" s="8">
        <f t="shared" si="60"/>
        <v>316756.33536585368</v>
      </c>
      <c r="K135" s="10">
        <v>10000000</v>
      </c>
      <c r="L135" s="7">
        <f t="shared" si="42"/>
        <v>1.257E+24</v>
      </c>
      <c r="M135" s="8">
        <f t="shared" si="61"/>
        <v>6089.126016260162</v>
      </c>
      <c r="N135" s="8">
        <f t="shared" si="43"/>
        <v>2222530.995934959</v>
      </c>
      <c r="O135" s="8">
        <f t="shared" si="62"/>
        <v>1222392.0477642275</v>
      </c>
      <c r="P135" s="8">
        <f t="shared" si="72"/>
        <v>23489209.368373983</v>
      </c>
      <c r="Q135" s="8">
        <f t="shared" si="71"/>
        <v>12919065.152605692</v>
      </c>
      <c r="R135" s="8">
        <f t="shared" si="73"/>
        <v>25389747.380569104</v>
      </c>
      <c r="S135" s="8">
        <f t="shared" si="64"/>
        <v>13964361.059313009</v>
      </c>
      <c r="T135" s="8">
        <f t="shared" si="74"/>
        <v>24756234.709837396</v>
      </c>
      <c r="U135" s="8">
        <f t="shared" si="45"/>
        <v>13615929.090410568</v>
      </c>
    </row>
    <row r="136" spans="1:30">
      <c r="B136" s="7">
        <v>2032</v>
      </c>
      <c r="C136" s="7">
        <v>838</v>
      </c>
      <c r="D136" s="7">
        <f t="shared" si="70"/>
        <v>5028</v>
      </c>
      <c r="E136" s="7">
        <v>15</v>
      </c>
      <c r="F136" s="7">
        <v>867</v>
      </c>
      <c r="G136" s="7">
        <v>1.3</v>
      </c>
      <c r="H136" s="7">
        <f t="shared" si="57"/>
        <v>6.5389139999999997E+25</v>
      </c>
      <c r="I136" s="12">
        <v>0.55000000000000004</v>
      </c>
      <c r="J136" s="8">
        <f t="shared" si="60"/>
        <v>316756.33536585368</v>
      </c>
      <c r="K136" s="10">
        <v>10000000</v>
      </c>
      <c r="L136" s="7">
        <f t="shared" si="42"/>
        <v>1.257E+24</v>
      </c>
      <c r="M136" s="8">
        <f t="shared" si="61"/>
        <v>6089.126016260162</v>
      </c>
      <c r="N136" s="8">
        <f t="shared" si="43"/>
        <v>2222530.995934959</v>
      </c>
      <c r="O136" s="8">
        <f t="shared" si="62"/>
        <v>1222392.0477642275</v>
      </c>
      <c r="P136" s="8">
        <f t="shared" si="72"/>
        <v>25711740.364308942</v>
      </c>
      <c r="Q136" s="8">
        <f t="shared" si="71"/>
        <v>14141457.200369919</v>
      </c>
      <c r="R136" s="8">
        <f t="shared" si="73"/>
        <v>27612278.376504064</v>
      </c>
      <c r="S136" s="8">
        <f t="shared" si="64"/>
        <v>15186753.107077235</v>
      </c>
      <c r="T136" s="8">
        <f t="shared" si="74"/>
        <v>26978765.705772355</v>
      </c>
      <c r="U136" s="8">
        <f t="shared" si="45"/>
        <v>14838321.138174796</v>
      </c>
    </row>
    <row r="137" spans="1:30">
      <c r="B137" s="7">
        <v>2033</v>
      </c>
      <c r="C137" s="7">
        <v>839</v>
      </c>
      <c r="D137" s="7">
        <f t="shared" si="70"/>
        <v>5034</v>
      </c>
      <c r="E137" s="7">
        <v>15</v>
      </c>
      <c r="F137" s="7">
        <v>867</v>
      </c>
      <c r="G137" s="7">
        <v>1.3</v>
      </c>
      <c r="H137" s="7">
        <f t="shared" si="57"/>
        <v>6.5467169999999999E+25</v>
      </c>
      <c r="I137" s="12">
        <v>0.55000000000000004</v>
      </c>
      <c r="J137" s="8">
        <f t="shared" si="60"/>
        <v>317134.32621951221</v>
      </c>
      <c r="K137" s="10">
        <v>10000000</v>
      </c>
      <c r="L137" s="7">
        <f t="shared" ref="L137:L200" si="75">E137*K137*C137*10^13</f>
        <v>1.2585E+24</v>
      </c>
      <c r="M137" s="8">
        <f t="shared" si="61"/>
        <v>6096.3922764227646</v>
      </c>
      <c r="N137" s="8">
        <f t="shared" ref="N137:N200" si="76">M137*365</f>
        <v>2225183.1808943092</v>
      </c>
      <c r="O137" s="8">
        <f t="shared" si="62"/>
        <v>1223850.7494918702</v>
      </c>
      <c r="P137" s="8">
        <f t="shared" si="72"/>
        <v>27936923.54520325</v>
      </c>
      <c r="Q137" s="8">
        <f t="shared" si="71"/>
        <v>15365307.949861789</v>
      </c>
      <c r="R137" s="8">
        <f t="shared" si="73"/>
        <v>29839729.502520323</v>
      </c>
      <c r="S137" s="8">
        <f t="shared" si="64"/>
        <v>16411851.226386178</v>
      </c>
      <c r="T137" s="8">
        <f t="shared" si="74"/>
        <v>29205460.850081299</v>
      </c>
      <c r="U137" s="8">
        <f t="shared" ref="U137:U200" si="77">T137*I137</f>
        <v>16063003.467544716</v>
      </c>
    </row>
    <row r="138" spans="1:30">
      <c r="B138" s="7">
        <v>2034</v>
      </c>
      <c r="C138" s="7">
        <v>839</v>
      </c>
      <c r="D138" s="7">
        <f t="shared" si="70"/>
        <v>5034</v>
      </c>
      <c r="E138" s="7">
        <v>15</v>
      </c>
      <c r="F138" s="7">
        <v>867</v>
      </c>
      <c r="G138" s="7">
        <v>1.3</v>
      </c>
      <c r="H138" s="7">
        <f t="shared" si="57"/>
        <v>6.5467169999999999E+25</v>
      </c>
      <c r="I138" s="12">
        <v>0.55000000000000004</v>
      </c>
      <c r="J138" s="8">
        <f t="shared" si="60"/>
        <v>317134.32621951221</v>
      </c>
      <c r="K138" s="10">
        <v>10000000</v>
      </c>
      <c r="L138" s="7">
        <f t="shared" si="75"/>
        <v>1.2585E+24</v>
      </c>
      <c r="M138" s="8">
        <f t="shared" si="61"/>
        <v>6096.3922764227646</v>
      </c>
      <c r="N138" s="8">
        <f t="shared" si="76"/>
        <v>2225183.1808943092</v>
      </c>
      <c r="O138" s="8">
        <f t="shared" si="62"/>
        <v>1223850.7494918702</v>
      </c>
      <c r="P138" s="8">
        <f t="shared" si="72"/>
        <v>30162106.726097558</v>
      </c>
      <c r="Q138" s="8">
        <f t="shared" si="71"/>
        <v>16589158.699353658</v>
      </c>
      <c r="R138" s="8">
        <f t="shared" si="73"/>
        <v>32064912.683414631</v>
      </c>
      <c r="S138" s="8">
        <f t="shared" si="64"/>
        <v>17635701.975878049</v>
      </c>
      <c r="T138" s="8">
        <f t="shared" si="74"/>
        <v>31430644.030975606</v>
      </c>
      <c r="U138" s="8">
        <f t="shared" si="77"/>
        <v>17286854.217036586</v>
      </c>
    </row>
    <row r="139" spans="1:30">
      <c r="B139" s="7">
        <v>2035</v>
      </c>
      <c r="C139" s="7">
        <v>839</v>
      </c>
      <c r="D139" s="7">
        <f t="shared" si="70"/>
        <v>5034</v>
      </c>
      <c r="E139" s="7">
        <v>15</v>
      </c>
      <c r="F139" s="7">
        <v>867</v>
      </c>
      <c r="G139" s="7">
        <v>1.3</v>
      </c>
      <c r="H139" s="7">
        <f t="shared" si="57"/>
        <v>6.5467169999999999E+25</v>
      </c>
      <c r="I139" s="12">
        <v>0.55000000000000004</v>
      </c>
      <c r="J139" s="8">
        <f t="shared" si="60"/>
        <v>317134.32621951221</v>
      </c>
      <c r="K139" s="10">
        <v>10000000</v>
      </c>
      <c r="L139" s="7">
        <f t="shared" si="75"/>
        <v>1.2585E+24</v>
      </c>
      <c r="M139" s="8">
        <f t="shared" si="61"/>
        <v>6096.3922764227646</v>
      </c>
      <c r="N139" s="8">
        <f t="shared" si="76"/>
        <v>2225183.1808943092</v>
      </c>
      <c r="O139" s="8">
        <f t="shared" si="62"/>
        <v>1223850.7494918702</v>
      </c>
      <c r="P139" s="8">
        <f t="shared" si="72"/>
        <v>32387289.906991865</v>
      </c>
      <c r="Q139" s="8">
        <f t="shared" si="71"/>
        <v>17813009.448845528</v>
      </c>
      <c r="R139" s="8">
        <f t="shared" si="73"/>
        <v>34290095.864308938</v>
      </c>
      <c r="S139" s="8">
        <f t="shared" si="64"/>
        <v>18859552.725369919</v>
      </c>
      <c r="T139" s="8">
        <f t="shared" si="74"/>
        <v>33655827.211869918</v>
      </c>
      <c r="U139" s="8">
        <f t="shared" si="77"/>
        <v>18510704.966528457</v>
      </c>
    </row>
    <row r="140" spans="1:30">
      <c r="H140" s="7">
        <f t="shared" si="57"/>
        <v>0</v>
      </c>
      <c r="L140" s="7">
        <f t="shared" si="75"/>
        <v>0</v>
      </c>
      <c r="N140" s="8">
        <f t="shared" si="76"/>
        <v>0</v>
      </c>
      <c r="R140" s="8">
        <f t="shared" si="73"/>
        <v>0</v>
      </c>
      <c r="T140" s="8">
        <f t="shared" si="74"/>
        <v>0</v>
      </c>
      <c r="U140" s="8">
        <f t="shared" si="77"/>
        <v>0</v>
      </c>
    </row>
    <row r="141" spans="1:30">
      <c r="H141" s="7">
        <f t="shared" si="57"/>
        <v>0</v>
      </c>
      <c r="L141" s="7">
        <f t="shared" si="75"/>
        <v>0</v>
      </c>
      <c r="N141" s="8">
        <f t="shared" si="76"/>
        <v>0</v>
      </c>
      <c r="R141" s="8">
        <f t="shared" si="73"/>
        <v>0</v>
      </c>
      <c r="T141" s="8">
        <f t="shared" si="74"/>
        <v>0</v>
      </c>
      <c r="U141" s="8">
        <f t="shared" si="77"/>
        <v>0</v>
      </c>
    </row>
    <row r="142" spans="1:30">
      <c r="A142" s="5"/>
      <c r="B142" s="6" t="s">
        <v>34</v>
      </c>
      <c r="H142" s="7">
        <f t="shared" si="57"/>
        <v>0</v>
      </c>
      <c r="L142" s="7">
        <f t="shared" si="75"/>
        <v>0</v>
      </c>
      <c r="N142" s="8">
        <f t="shared" si="76"/>
        <v>0</v>
      </c>
      <c r="R142" s="8">
        <f t="shared" si="73"/>
        <v>0</v>
      </c>
      <c r="T142" s="8">
        <f t="shared" si="74"/>
        <v>0</v>
      </c>
      <c r="U142" s="8">
        <f t="shared" si="77"/>
        <v>0</v>
      </c>
      <c r="Y142" s="8">
        <f>P143+P156</f>
        <v>18137587.020962059</v>
      </c>
      <c r="Z142" s="8">
        <f t="shared" ref="Z142:AD153" si="78">Q143+Q156</f>
        <v>9975672.8615291342</v>
      </c>
      <c r="AA142" s="8">
        <f t="shared" si="78"/>
        <v>61784422.831937663</v>
      </c>
      <c r="AB142" s="8">
        <f t="shared" si="78"/>
        <v>33981432.557565719</v>
      </c>
      <c r="AC142" s="8">
        <f t="shared" si="78"/>
        <v>47235477.561612464</v>
      </c>
      <c r="AD142" s="8">
        <f t="shared" si="78"/>
        <v>25979512.658886857</v>
      </c>
    </row>
    <row r="143" spans="1:30">
      <c r="A143" s="9" t="s">
        <v>28</v>
      </c>
      <c r="B143" s="7">
        <v>2024</v>
      </c>
      <c r="C143" s="7">
        <v>140</v>
      </c>
      <c r="D143" s="7">
        <v>840</v>
      </c>
      <c r="E143" s="7">
        <v>781</v>
      </c>
      <c r="F143" s="7">
        <v>2243</v>
      </c>
      <c r="G143" s="7">
        <v>1.3</v>
      </c>
      <c r="H143" s="7">
        <f t="shared" si="57"/>
        <v>1.4714977199999999E+27</v>
      </c>
      <c r="I143" s="12">
        <v>0.55000000000000004</v>
      </c>
      <c r="J143" s="8">
        <f t="shared" ref="J143:J167" si="79">H143*G143*330/(8.856*10^22)</f>
        <v>7128190.174796748</v>
      </c>
      <c r="K143" s="10">
        <v>1000000</v>
      </c>
      <c r="L143" s="7">
        <f t="shared" si="75"/>
        <v>1.0934E+24</v>
      </c>
      <c r="M143" s="8">
        <f t="shared" ref="M143:M167" si="80">L143*G143*330/(8.856*10^22)</f>
        <v>5296.6192411924121</v>
      </c>
      <c r="N143" s="8">
        <f t="shared" si="76"/>
        <v>1933266.0230352303</v>
      </c>
      <c r="O143" s="8">
        <f t="shared" ref="O143:O167" si="81">N143*I143</f>
        <v>1063296.3126693768</v>
      </c>
      <c r="P143" s="11">
        <f>N143+8050840.72</f>
        <v>9984106.7430352308</v>
      </c>
      <c r="Q143" s="8">
        <f t="shared" ref="Q143:Q154" si="82">P143*I143</f>
        <v>5491258.7086693775</v>
      </c>
      <c r="R143" s="8">
        <f t="shared" si="73"/>
        <v>52753247.791815713</v>
      </c>
      <c r="S143" s="8">
        <f t="shared" ref="S143:S167" si="83">R143*I143</f>
        <v>29014286.285498645</v>
      </c>
      <c r="T143" s="8">
        <f t="shared" si="74"/>
        <v>38496867.442222223</v>
      </c>
      <c r="U143" s="8">
        <f t="shared" si="77"/>
        <v>21173277.093222223</v>
      </c>
      <c r="Y143" s="8">
        <f>P144+P157</f>
        <v>21248670.703211382</v>
      </c>
      <c r="Z143" s="8">
        <f t="shared" si="78"/>
        <v>11686768.88676626</v>
      </c>
      <c r="AA143" s="8">
        <f t="shared" si="78"/>
        <v>87957909.466626018</v>
      </c>
      <c r="AB143" s="8">
        <f t="shared" si="78"/>
        <v>48376850.206644319</v>
      </c>
      <c r="AC143" s="8">
        <f t="shared" si="78"/>
        <v>65721496.545487799</v>
      </c>
      <c r="AD143" s="8">
        <f t="shared" si="78"/>
        <v>36146823.100018293</v>
      </c>
    </row>
    <row r="144" spans="1:30">
      <c r="B144" s="7">
        <v>2025</v>
      </c>
      <c r="C144" s="7">
        <v>214</v>
      </c>
      <c r="D144" s="7">
        <v>1284</v>
      </c>
      <c r="E144" s="7">
        <v>781</v>
      </c>
      <c r="F144" s="7">
        <v>2243</v>
      </c>
      <c r="G144" s="7">
        <v>1.3</v>
      </c>
      <c r="H144" s="7">
        <f t="shared" si="57"/>
        <v>2.249289372E+27</v>
      </c>
      <c r="I144" s="12">
        <v>0.55000000000000004</v>
      </c>
      <c r="J144" s="8">
        <f t="shared" si="79"/>
        <v>10895947.838617885</v>
      </c>
      <c r="K144" s="10">
        <v>1000000</v>
      </c>
      <c r="L144" s="7">
        <f t="shared" si="75"/>
        <v>1.6713399999999999E+24</v>
      </c>
      <c r="M144" s="8">
        <f t="shared" si="80"/>
        <v>8096.2608401083999</v>
      </c>
      <c r="N144" s="8">
        <f t="shared" si="76"/>
        <v>2955135.206639566</v>
      </c>
      <c r="O144" s="8">
        <f t="shared" si="81"/>
        <v>1625324.3636517613</v>
      </c>
      <c r="P144" s="8">
        <f t="shared" ref="P144:P154" si="84">N144+P143</f>
        <v>12939241.949674796</v>
      </c>
      <c r="Q144" s="8">
        <f t="shared" si="82"/>
        <v>7116583.0723211383</v>
      </c>
      <c r="R144" s="8">
        <f t="shared" si="73"/>
        <v>78314928.981382117</v>
      </c>
      <c r="S144" s="8">
        <f t="shared" si="83"/>
        <v>43073210.939760171</v>
      </c>
      <c r="T144" s="8">
        <f t="shared" si="74"/>
        <v>56523033.304146335</v>
      </c>
      <c r="U144" s="8">
        <f t="shared" si="77"/>
        <v>31087668.317280486</v>
      </c>
      <c r="Y144" s="8">
        <f>P145+P158</f>
        <v>25086806.688983738</v>
      </c>
      <c r="Z144" s="8">
        <f t="shared" si="78"/>
        <v>13797743.678941058</v>
      </c>
      <c r="AA144" s="8">
        <f t="shared" si="78"/>
        <v>107383715.11093494</v>
      </c>
      <c r="AB144" s="8">
        <f t="shared" si="78"/>
        <v>59061043.311014228</v>
      </c>
      <c r="AC144" s="8">
        <f t="shared" si="78"/>
        <v>79951412.303617895</v>
      </c>
      <c r="AD144" s="8">
        <f t="shared" si="78"/>
        <v>43973276.766989842</v>
      </c>
    </row>
    <row r="145" spans="1:30">
      <c r="B145" s="7">
        <v>2026</v>
      </c>
      <c r="C145" s="7">
        <v>264</v>
      </c>
      <c r="D145" s="7">
        <v>1584</v>
      </c>
      <c r="E145" s="7">
        <v>781</v>
      </c>
      <c r="F145" s="7">
        <v>2243</v>
      </c>
      <c r="G145" s="7">
        <v>1.3</v>
      </c>
      <c r="H145" s="7">
        <f t="shared" si="57"/>
        <v>2.7748242719999998E+27</v>
      </c>
      <c r="I145" s="12">
        <v>0.55000000000000004</v>
      </c>
      <c r="J145" s="8">
        <f t="shared" si="79"/>
        <v>13441730.043902438</v>
      </c>
      <c r="K145" s="10">
        <v>1000000</v>
      </c>
      <c r="L145" s="7">
        <f t="shared" si="75"/>
        <v>2.06184E+24</v>
      </c>
      <c r="M145" s="8">
        <f t="shared" si="80"/>
        <v>9987.910569105692</v>
      </c>
      <c r="N145" s="8">
        <f t="shared" si="76"/>
        <v>3645587.3577235774</v>
      </c>
      <c r="O145" s="8">
        <f t="shared" si="81"/>
        <v>2005073.0467479678</v>
      </c>
      <c r="P145" s="8">
        <f t="shared" si="84"/>
        <v>16584829.307398373</v>
      </c>
      <c r="Q145" s="8">
        <f t="shared" si="82"/>
        <v>9121656.1190691069</v>
      </c>
      <c r="R145" s="8">
        <f t="shared" si="73"/>
        <v>97235209.570813</v>
      </c>
      <c r="S145" s="8">
        <f t="shared" si="83"/>
        <v>53479365.263947152</v>
      </c>
      <c r="T145" s="8">
        <f t="shared" si="74"/>
        <v>70351749.483008131</v>
      </c>
      <c r="U145" s="8">
        <f t="shared" si="77"/>
        <v>38693462.215654477</v>
      </c>
      <c r="Y145" s="8">
        <f t="shared" ref="Y145:Y153" si="85">P146+P159</f>
        <v>29287938.389525745</v>
      </c>
      <c r="Z145" s="8">
        <f t="shared" si="78"/>
        <v>16108366.11423916</v>
      </c>
      <c r="AA145" s="8">
        <f t="shared" si="78"/>
        <v>119374145.75050135</v>
      </c>
      <c r="AB145" s="8">
        <f t="shared" si="78"/>
        <v>65655780.162775747</v>
      </c>
      <c r="AC145" s="8">
        <f t="shared" si="78"/>
        <v>89345409.963509485</v>
      </c>
      <c r="AD145" s="8">
        <f t="shared" si="78"/>
        <v>49139975.479930215</v>
      </c>
    </row>
    <row r="146" spans="1:30">
      <c r="B146" s="7">
        <v>2027</v>
      </c>
      <c r="C146" s="7">
        <v>289</v>
      </c>
      <c r="D146" s="7">
        <v>1734</v>
      </c>
      <c r="E146" s="7">
        <v>781</v>
      </c>
      <c r="F146" s="7">
        <v>2243</v>
      </c>
      <c r="G146" s="7">
        <v>1.3</v>
      </c>
      <c r="H146" s="7">
        <f t="shared" si="57"/>
        <v>3.037591722E+27</v>
      </c>
      <c r="I146" s="12">
        <v>0.55000000000000004</v>
      </c>
      <c r="J146" s="8">
        <f t="shared" si="79"/>
        <v>14714621.146544715</v>
      </c>
      <c r="K146" s="10">
        <v>1000000</v>
      </c>
      <c r="L146" s="7">
        <f t="shared" si="75"/>
        <v>2.2570900000000001E+24</v>
      </c>
      <c r="M146" s="8">
        <f t="shared" si="80"/>
        <v>10933.735433604335</v>
      </c>
      <c r="N146" s="8">
        <f t="shared" si="76"/>
        <v>3990813.4332655827</v>
      </c>
      <c r="O146" s="8">
        <f t="shared" si="81"/>
        <v>2194947.3882960705</v>
      </c>
      <c r="P146" s="8">
        <f t="shared" si="84"/>
        <v>20575642.740663957</v>
      </c>
      <c r="Q146" s="8">
        <f t="shared" si="82"/>
        <v>11316603.507365176</v>
      </c>
      <c r="R146" s="8">
        <f t="shared" si="73"/>
        <v>108863369.61993225</v>
      </c>
      <c r="S146" s="8">
        <f t="shared" si="83"/>
        <v>59874853.290962741</v>
      </c>
      <c r="T146" s="8">
        <f t="shared" si="74"/>
        <v>79434127.326842815</v>
      </c>
      <c r="U146" s="8">
        <f t="shared" si="77"/>
        <v>43688770.02976355</v>
      </c>
      <c r="Y146" s="8">
        <f t="shared" si="85"/>
        <v>33634586.638170734</v>
      </c>
      <c r="Z146" s="8">
        <f t="shared" si="78"/>
        <v>18499022.650993906</v>
      </c>
      <c r="AA146" s="8">
        <f t="shared" si="78"/>
        <v>126839235.10890244</v>
      </c>
      <c r="AB146" s="8">
        <f t="shared" si="78"/>
        <v>69761579.30989635</v>
      </c>
      <c r="AC146" s="8">
        <f t="shared" si="78"/>
        <v>95771018.951991871</v>
      </c>
      <c r="AD146" s="8">
        <f t="shared" si="78"/>
        <v>52674060.423595533</v>
      </c>
    </row>
    <row r="147" spans="1:30">
      <c r="B147" s="7">
        <v>2028</v>
      </c>
      <c r="C147" s="7">
        <v>299</v>
      </c>
      <c r="D147" s="7">
        <v>1794</v>
      </c>
      <c r="E147" s="7">
        <v>781</v>
      </c>
      <c r="F147" s="7">
        <v>2243</v>
      </c>
      <c r="G147" s="7">
        <v>1.3</v>
      </c>
      <c r="H147" s="7">
        <f t="shared" si="57"/>
        <v>3.1426987019999998E+27</v>
      </c>
      <c r="I147" s="12">
        <v>0.55000000000000004</v>
      </c>
      <c r="J147" s="8">
        <f t="shared" si="79"/>
        <v>15223777.587601624</v>
      </c>
      <c r="K147" s="10">
        <v>1000000</v>
      </c>
      <c r="L147" s="7">
        <f t="shared" si="75"/>
        <v>2.33519E+24</v>
      </c>
      <c r="M147" s="8">
        <f t="shared" si="80"/>
        <v>11312.065379403793</v>
      </c>
      <c r="N147" s="8">
        <f t="shared" si="76"/>
        <v>4128903.8634823845</v>
      </c>
      <c r="O147" s="8">
        <f t="shared" si="81"/>
        <v>2270897.1249153116</v>
      </c>
      <c r="P147" s="8">
        <f t="shared" si="84"/>
        <v>24704546.604146343</v>
      </c>
      <c r="Q147" s="8">
        <f t="shared" si="82"/>
        <v>13587500.632280489</v>
      </c>
      <c r="R147" s="8">
        <f t="shared" si="73"/>
        <v>116047212.12975609</v>
      </c>
      <c r="S147" s="8">
        <f t="shared" si="83"/>
        <v>63825966.671365857</v>
      </c>
      <c r="T147" s="8">
        <f t="shared" si="74"/>
        <v>85599656.954552844</v>
      </c>
      <c r="U147" s="8">
        <f t="shared" si="77"/>
        <v>47079811.325004071</v>
      </c>
      <c r="Y147" s="8">
        <f t="shared" si="85"/>
        <v>38039388.462357722</v>
      </c>
      <c r="Z147" s="8">
        <f t="shared" si="78"/>
        <v>20921663.654296748</v>
      </c>
      <c r="AA147" s="8">
        <f t="shared" si="78"/>
        <v>132490959.78796747</v>
      </c>
      <c r="AB147" s="8">
        <f t="shared" si="78"/>
        <v>72870027.883382112</v>
      </c>
      <c r="AC147" s="8">
        <f t="shared" si="78"/>
        <v>101007102.67943087</v>
      </c>
      <c r="AD147" s="8">
        <f t="shared" si="78"/>
        <v>55553906.473686993</v>
      </c>
    </row>
    <row r="148" spans="1:30">
      <c r="B148" s="7">
        <v>2029</v>
      </c>
      <c r="C148" s="7">
        <v>303</v>
      </c>
      <c r="D148" s="7">
        <v>1818</v>
      </c>
      <c r="E148" s="7">
        <v>781</v>
      </c>
      <c r="F148" s="7">
        <v>2243</v>
      </c>
      <c r="G148" s="7">
        <v>1.3</v>
      </c>
      <c r="H148" s="7">
        <f t="shared" si="57"/>
        <v>3.1847414940000001E+27</v>
      </c>
      <c r="I148" s="12">
        <v>0.55000000000000004</v>
      </c>
      <c r="J148" s="8">
        <f t="shared" si="79"/>
        <v>15427440.164024388</v>
      </c>
      <c r="K148" s="10">
        <v>1000000</v>
      </c>
      <c r="L148" s="7">
        <f t="shared" si="75"/>
        <v>2.3664299999999999E+24</v>
      </c>
      <c r="M148" s="8">
        <f t="shared" si="80"/>
        <v>11463.397357723577</v>
      </c>
      <c r="N148" s="8">
        <f t="shared" si="76"/>
        <v>4184140.0355691058</v>
      </c>
      <c r="O148" s="8">
        <f t="shared" si="81"/>
        <v>2301277.0195630086</v>
      </c>
      <c r="P148" s="8">
        <f t="shared" si="84"/>
        <v>28888686.639715448</v>
      </c>
      <c r="Q148" s="8">
        <f t="shared" si="82"/>
        <v>15888777.651843498</v>
      </c>
      <c r="R148" s="8">
        <f t="shared" si="73"/>
        <v>121453327.62386177</v>
      </c>
      <c r="S148" s="8">
        <f t="shared" si="83"/>
        <v>66799330.193123981</v>
      </c>
      <c r="T148" s="8">
        <f t="shared" si="74"/>
        <v>90598447.295812994</v>
      </c>
      <c r="U148" s="8">
        <f t="shared" si="77"/>
        <v>49829146.012697153</v>
      </c>
      <c r="Y148" s="8">
        <f t="shared" si="85"/>
        <v>42472869.246571817</v>
      </c>
      <c r="Z148" s="8">
        <f t="shared" si="78"/>
        <v>23360078.085614502</v>
      </c>
      <c r="AA148" s="8">
        <f t="shared" si="78"/>
        <v>137544500.08193764</v>
      </c>
      <c r="AB148" s="8">
        <f t="shared" si="78"/>
        <v>75649475.045065716</v>
      </c>
      <c r="AC148" s="8">
        <f t="shared" si="78"/>
        <v>105853956.47014904</v>
      </c>
      <c r="AD148" s="8">
        <f t="shared" si="78"/>
        <v>58219676.058581978</v>
      </c>
    </row>
    <row r="149" spans="1:30">
      <c r="B149" s="7">
        <v>2030</v>
      </c>
      <c r="C149" s="7">
        <v>305</v>
      </c>
      <c r="D149" s="7">
        <v>1830</v>
      </c>
      <c r="E149" s="7">
        <v>781</v>
      </c>
      <c r="F149" s="7">
        <v>2243</v>
      </c>
      <c r="G149" s="7">
        <v>1.3</v>
      </c>
      <c r="H149" s="7">
        <f t="shared" si="57"/>
        <v>3.2057628899999999E+27</v>
      </c>
      <c r="I149" s="12">
        <v>0.55000000000000004</v>
      </c>
      <c r="J149" s="8">
        <f t="shared" si="79"/>
        <v>15529271.452235771</v>
      </c>
      <c r="K149" s="10">
        <v>1000000</v>
      </c>
      <c r="L149" s="7">
        <f t="shared" si="75"/>
        <v>2.3820499999999999E+24</v>
      </c>
      <c r="M149" s="8">
        <f t="shared" si="80"/>
        <v>11539.063346883466</v>
      </c>
      <c r="N149" s="8">
        <f t="shared" si="76"/>
        <v>4211758.121612465</v>
      </c>
      <c r="O149" s="8">
        <f t="shared" si="81"/>
        <v>2316466.9668868561</v>
      </c>
      <c r="P149" s="8">
        <f t="shared" si="84"/>
        <v>33100444.761327915</v>
      </c>
      <c r="Q149" s="8">
        <f t="shared" si="82"/>
        <v>18205244.618730355</v>
      </c>
      <c r="R149" s="8">
        <f t="shared" si="73"/>
        <v>126276073.47474253</v>
      </c>
      <c r="S149" s="8">
        <f t="shared" si="83"/>
        <v>69451840.411108404</v>
      </c>
      <c r="T149" s="8">
        <f t="shared" si="74"/>
        <v>95217530.570271</v>
      </c>
      <c r="U149" s="8">
        <f t="shared" si="77"/>
        <v>52369641.813649051</v>
      </c>
      <c r="Y149" s="8">
        <f t="shared" si="85"/>
        <v>46906880.467777781</v>
      </c>
      <c r="Z149" s="8">
        <f t="shared" si="78"/>
        <v>25798784.257277779</v>
      </c>
      <c r="AA149" s="8">
        <f t="shared" si="78"/>
        <v>141983047.19338754</v>
      </c>
      <c r="AB149" s="8">
        <f t="shared" si="78"/>
        <v>78090675.956363142</v>
      </c>
      <c r="AC149" s="8">
        <f t="shared" si="78"/>
        <v>110290991.61818428</v>
      </c>
      <c r="AD149" s="8">
        <f t="shared" si="78"/>
        <v>60660045.390001364</v>
      </c>
    </row>
    <row r="150" spans="1:30">
      <c r="B150" s="7">
        <v>2031</v>
      </c>
      <c r="C150" s="7">
        <v>305</v>
      </c>
      <c r="D150" s="7">
        <v>1830</v>
      </c>
      <c r="E150" s="7">
        <v>781</v>
      </c>
      <c r="F150" s="7">
        <v>2243</v>
      </c>
      <c r="G150" s="7">
        <v>1.3</v>
      </c>
      <c r="H150" s="7">
        <f t="shared" si="57"/>
        <v>3.2057628899999999E+27</v>
      </c>
      <c r="I150" s="12">
        <v>0.55000000000000004</v>
      </c>
      <c r="J150" s="8">
        <f t="shared" si="79"/>
        <v>15529271.452235771</v>
      </c>
      <c r="K150" s="10">
        <v>1000000</v>
      </c>
      <c r="L150" s="7">
        <f t="shared" si="75"/>
        <v>2.3820499999999999E+24</v>
      </c>
      <c r="M150" s="8">
        <f t="shared" si="80"/>
        <v>11539.063346883466</v>
      </c>
      <c r="N150" s="8">
        <f t="shared" si="76"/>
        <v>4211758.121612465</v>
      </c>
      <c r="O150" s="8">
        <f t="shared" si="81"/>
        <v>2316466.9668868561</v>
      </c>
      <c r="P150" s="8">
        <f t="shared" si="84"/>
        <v>37312202.882940382</v>
      </c>
      <c r="Q150" s="8">
        <f t="shared" si="82"/>
        <v>20521711.585617211</v>
      </c>
      <c r="R150" s="8">
        <f t="shared" si="73"/>
        <v>130487831.59635501</v>
      </c>
      <c r="S150" s="8">
        <f t="shared" si="83"/>
        <v>71768307.377995253</v>
      </c>
      <c r="T150" s="8">
        <f t="shared" si="74"/>
        <v>99429288.691883475</v>
      </c>
      <c r="U150" s="8">
        <f t="shared" si="77"/>
        <v>54686108.780535914</v>
      </c>
      <c r="Y150" s="8">
        <f t="shared" si="85"/>
        <v>51340891.688983738</v>
      </c>
      <c r="Z150" s="8">
        <f t="shared" si="78"/>
        <v>28237490.428941064</v>
      </c>
      <c r="AA150" s="8">
        <f t="shared" si="78"/>
        <v>146417058.41459349</v>
      </c>
      <c r="AB150" s="8">
        <f t="shared" si="78"/>
        <v>80529382.128026426</v>
      </c>
      <c r="AC150" s="8">
        <f t="shared" si="78"/>
        <v>114725002.83939025</v>
      </c>
      <c r="AD150" s="8">
        <f t="shared" si="78"/>
        <v>63098751.561664641</v>
      </c>
    </row>
    <row r="151" spans="1:30">
      <c r="B151" s="7">
        <v>2032</v>
      </c>
      <c r="C151" s="7">
        <v>305</v>
      </c>
      <c r="D151" s="7">
        <v>1830</v>
      </c>
      <c r="E151" s="7">
        <v>781</v>
      </c>
      <c r="F151" s="7">
        <v>2243</v>
      </c>
      <c r="G151" s="7">
        <v>1.3</v>
      </c>
      <c r="H151" s="7">
        <f t="shared" si="57"/>
        <v>3.2057628899999999E+27</v>
      </c>
      <c r="I151" s="12">
        <v>0.55000000000000004</v>
      </c>
      <c r="J151" s="8">
        <f t="shared" si="79"/>
        <v>15529271.452235771</v>
      </c>
      <c r="K151" s="10">
        <v>1000000</v>
      </c>
      <c r="L151" s="7">
        <f t="shared" si="75"/>
        <v>2.3820499999999999E+24</v>
      </c>
      <c r="M151" s="8">
        <f t="shared" si="80"/>
        <v>11539.063346883466</v>
      </c>
      <c r="N151" s="8">
        <f t="shared" si="76"/>
        <v>4211758.121612465</v>
      </c>
      <c r="O151" s="8">
        <f t="shared" si="81"/>
        <v>2316466.9668868561</v>
      </c>
      <c r="P151" s="8">
        <f t="shared" si="84"/>
        <v>41523961.004552849</v>
      </c>
      <c r="Q151" s="8">
        <f t="shared" si="82"/>
        <v>22838178.55250407</v>
      </c>
      <c r="R151" s="8">
        <f t="shared" si="73"/>
        <v>134699589.71796748</v>
      </c>
      <c r="S151" s="8">
        <f t="shared" si="83"/>
        <v>74084774.344882116</v>
      </c>
      <c r="T151" s="8">
        <f t="shared" si="74"/>
        <v>103641046.81349593</v>
      </c>
      <c r="U151" s="8">
        <f t="shared" si="77"/>
        <v>57002575.74742277</v>
      </c>
      <c r="Y151" s="8">
        <f t="shared" si="85"/>
        <v>55788977.171707317</v>
      </c>
      <c r="Z151" s="8">
        <f t="shared" si="78"/>
        <v>30683937.444439027</v>
      </c>
      <c r="AA151" s="8">
        <f t="shared" si="78"/>
        <v>151172905.70707318</v>
      </c>
      <c r="AB151" s="8">
        <f t="shared" si="78"/>
        <v>83145098.138890252</v>
      </c>
      <c r="AC151" s="8">
        <f t="shared" si="78"/>
        <v>119378262.86195123</v>
      </c>
      <c r="AD151" s="8">
        <f t="shared" si="78"/>
        <v>65658044.574073181</v>
      </c>
    </row>
    <row r="152" spans="1:30">
      <c r="B152" s="7">
        <v>2033</v>
      </c>
      <c r="C152" s="7">
        <v>306</v>
      </c>
      <c r="D152" s="7">
        <v>1836</v>
      </c>
      <c r="E152" s="7">
        <v>781</v>
      </c>
      <c r="F152" s="7">
        <v>2243</v>
      </c>
      <c r="G152" s="7">
        <v>1.3</v>
      </c>
      <c r="H152" s="7">
        <f t="shared" si="57"/>
        <v>3.2162735880000001E+27</v>
      </c>
      <c r="I152" s="12">
        <v>0.55000000000000004</v>
      </c>
      <c r="J152" s="8">
        <f t="shared" si="79"/>
        <v>15580187.096341465</v>
      </c>
      <c r="K152" s="10">
        <v>1000000</v>
      </c>
      <c r="L152" s="7">
        <f t="shared" si="75"/>
        <v>2.38986E+24</v>
      </c>
      <c r="M152" s="8">
        <f t="shared" si="80"/>
        <v>11576.896341463415</v>
      </c>
      <c r="N152" s="8">
        <f t="shared" si="76"/>
        <v>4225567.1646341467</v>
      </c>
      <c r="O152" s="8">
        <f t="shared" si="81"/>
        <v>2324061.9405487808</v>
      </c>
      <c r="P152" s="8">
        <f t="shared" si="84"/>
        <v>45749528.169186994</v>
      </c>
      <c r="Q152" s="8">
        <f t="shared" si="82"/>
        <v>25162240.493052848</v>
      </c>
      <c r="R152" s="8">
        <f t="shared" si="73"/>
        <v>139230650.74723577</v>
      </c>
      <c r="S152" s="8">
        <f t="shared" si="83"/>
        <v>76576857.910979688</v>
      </c>
      <c r="T152" s="8">
        <f t="shared" si="74"/>
        <v>108070276.55455285</v>
      </c>
      <c r="U152" s="8">
        <f t="shared" si="77"/>
        <v>59438652.105004072</v>
      </c>
      <c r="Y152" s="8">
        <f t="shared" si="85"/>
        <v>60237062.654430896</v>
      </c>
      <c r="Z152" s="8">
        <f t="shared" si="78"/>
        <v>33130384.459936995</v>
      </c>
      <c r="AA152" s="8">
        <f t="shared" si="78"/>
        <v>155620991.18979678</v>
      </c>
      <c r="AB152" s="8">
        <f t="shared" si="78"/>
        <v>85591545.154388234</v>
      </c>
      <c r="AC152" s="8">
        <f t="shared" si="78"/>
        <v>123826348.3446748</v>
      </c>
      <c r="AD152" s="8">
        <f t="shared" si="78"/>
        <v>68104491.589571148</v>
      </c>
    </row>
    <row r="153" spans="1:30">
      <c r="B153" s="7">
        <v>2034</v>
      </c>
      <c r="C153" s="7">
        <v>306</v>
      </c>
      <c r="D153" s="7">
        <v>1836</v>
      </c>
      <c r="E153" s="7">
        <v>781</v>
      </c>
      <c r="F153" s="7">
        <v>2243</v>
      </c>
      <c r="G153" s="7">
        <v>1.3</v>
      </c>
      <c r="H153" s="7">
        <f t="shared" si="57"/>
        <v>3.2162735880000001E+27</v>
      </c>
      <c r="I153" s="12">
        <v>0.55000000000000004</v>
      </c>
      <c r="J153" s="8">
        <f t="shared" si="79"/>
        <v>15580187.096341465</v>
      </c>
      <c r="K153" s="10">
        <v>1000000</v>
      </c>
      <c r="L153" s="7">
        <f t="shared" si="75"/>
        <v>2.38986E+24</v>
      </c>
      <c r="M153" s="8">
        <f t="shared" si="80"/>
        <v>11576.896341463415</v>
      </c>
      <c r="N153" s="8">
        <f t="shared" si="76"/>
        <v>4225567.1646341467</v>
      </c>
      <c r="O153" s="8">
        <f t="shared" si="81"/>
        <v>2324061.9405487808</v>
      </c>
      <c r="P153" s="8">
        <f t="shared" si="84"/>
        <v>49975095.33382114</v>
      </c>
      <c r="Q153" s="8">
        <f t="shared" si="82"/>
        <v>27486302.433601629</v>
      </c>
      <c r="R153" s="8">
        <f t="shared" si="73"/>
        <v>143456217.91186994</v>
      </c>
      <c r="S153" s="8">
        <f t="shared" si="83"/>
        <v>78900919.851528481</v>
      </c>
      <c r="T153" s="8">
        <f t="shared" si="74"/>
        <v>112295843.71918699</v>
      </c>
      <c r="U153" s="8">
        <f t="shared" si="77"/>
        <v>61762714.04555285</v>
      </c>
      <c r="Y153" s="8">
        <f t="shared" si="85"/>
        <v>64685148.137154475</v>
      </c>
      <c r="Z153" s="8">
        <f t="shared" si="78"/>
        <v>35576831.475434966</v>
      </c>
      <c r="AA153" s="8">
        <f t="shared" si="78"/>
        <v>160069076.67252034</v>
      </c>
      <c r="AB153" s="8">
        <f t="shared" si="78"/>
        <v>88037992.169886202</v>
      </c>
      <c r="AC153" s="8">
        <f t="shared" si="78"/>
        <v>128274433.82739837</v>
      </c>
      <c r="AD153" s="8">
        <f>U154+U167</f>
        <v>70550938.605069116</v>
      </c>
    </row>
    <row r="154" spans="1:30">
      <c r="B154" s="7">
        <v>2035</v>
      </c>
      <c r="C154" s="7">
        <v>306</v>
      </c>
      <c r="D154" s="7">
        <v>1836</v>
      </c>
      <c r="E154" s="7">
        <v>781</v>
      </c>
      <c r="F154" s="7">
        <v>2243</v>
      </c>
      <c r="G154" s="7">
        <v>1.3</v>
      </c>
      <c r="H154" s="7">
        <f t="shared" si="57"/>
        <v>3.2162735880000001E+27</v>
      </c>
      <c r="I154" s="12">
        <v>0.55000000000000004</v>
      </c>
      <c r="J154" s="8">
        <f t="shared" si="79"/>
        <v>15580187.096341465</v>
      </c>
      <c r="K154" s="10">
        <v>1000000</v>
      </c>
      <c r="L154" s="7">
        <f t="shared" si="75"/>
        <v>2.38986E+24</v>
      </c>
      <c r="M154" s="8">
        <f t="shared" si="80"/>
        <v>11576.896341463415</v>
      </c>
      <c r="N154" s="8">
        <f t="shared" si="76"/>
        <v>4225567.1646341467</v>
      </c>
      <c r="O154" s="8">
        <f t="shared" si="81"/>
        <v>2324061.9405487808</v>
      </c>
      <c r="P154" s="8">
        <f t="shared" si="84"/>
        <v>54200662.498455286</v>
      </c>
      <c r="Q154" s="8">
        <f t="shared" si="82"/>
        <v>29810364.37415041</v>
      </c>
      <c r="R154" s="8">
        <f t="shared" si="73"/>
        <v>147681785.07650408</v>
      </c>
      <c r="S154" s="8">
        <f t="shared" si="83"/>
        <v>81224981.792077258</v>
      </c>
      <c r="T154" s="8">
        <f t="shared" si="74"/>
        <v>116521410.88382114</v>
      </c>
      <c r="U154" s="8">
        <f t="shared" si="77"/>
        <v>64086775.986101635</v>
      </c>
    </row>
    <row r="155" spans="1:30">
      <c r="G155" s="7">
        <v>1.3</v>
      </c>
      <c r="H155" s="7">
        <f t="shared" si="57"/>
        <v>0</v>
      </c>
      <c r="J155" s="8">
        <f t="shared" si="79"/>
        <v>0</v>
      </c>
      <c r="K155" s="10">
        <v>1000000</v>
      </c>
      <c r="L155" s="7">
        <f t="shared" si="75"/>
        <v>0</v>
      </c>
      <c r="M155" s="8">
        <f t="shared" si="80"/>
        <v>0</v>
      </c>
      <c r="N155" s="8">
        <f t="shared" si="76"/>
        <v>0</v>
      </c>
      <c r="O155" s="8">
        <f t="shared" si="81"/>
        <v>0</v>
      </c>
      <c r="P155" s="8"/>
      <c r="Q155" s="8"/>
      <c r="R155" s="8">
        <f t="shared" si="73"/>
        <v>0</v>
      </c>
      <c r="S155" s="8">
        <f t="shared" si="83"/>
        <v>0</v>
      </c>
      <c r="T155" s="8">
        <f t="shared" si="74"/>
        <v>0</v>
      </c>
      <c r="U155" s="8">
        <f t="shared" si="77"/>
        <v>0</v>
      </c>
    </row>
    <row r="156" spans="1:30">
      <c r="A156" s="9" t="s">
        <v>29</v>
      </c>
      <c r="B156" s="7">
        <v>2024</v>
      </c>
      <c r="C156" s="7">
        <v>387</v>
      </c>
      <c r="D156" s="7">
        <v>2322</v>
      </c>
      <c r="E156" s="7">
        <v>15</v>
      </c>
      <c r="F156" s="7">
        <v>867</v>
      </c>
      <c r="G156" s="7">
        <v>1.3</v>
      </c>
      <c r="H156" s="7">
        <f t="shared" si="57"/>
        <v>3.019761E+25</v>
      </c>
      <c r="I156" s="12">
        <v>0.55000000000000004</v>
      </c>
      <c r="J156" s="8">
        <f t="shared" si="79"/>
        <v>146282.46036585368</v>
      </c>
      <c r="K156" s="10">
        <v>1000000</v>
      </c>
      <c r="L156" s="7">
        <f t="shared" si="75"/>
        <v>5.8050000000000004E+22</v>
      </c>
      <c r="M156" s="8">
        <f t="shared" si="80"/>
        <v>281.20426829268291</v>
      </c>
      <c r="N156" s="8">
        <f t="shared" si="76"/>
        <v>102639.55792682926</v>
      </c>
      <c r="O156" s="8">
        <f t="shared" si="81"/>
        <v>56451.756859756097</v>
      </c>
      <c r="P156" s="11">
        <f>N156+8050840.72</f>
        <v>8153480.2779268287</v>
      </c>
      <c r="Q156" s="8">
        <f t="shared" ref="Q156:Q167" si="86">P156*I156</f>
        <v>4484414.1528597558</v>
      </c>
      <c r="R156" s="8">
        <f t="shared" si="73"/>
        <v>9031175.0401219502</v>
      </c>
      <c r="S156" s="8">
        <f t="shared" si="83"/>
        <v>4967146.2720670728</v>
      </c>
      <c r="T156" s="8">
        <f t="shared" si="74"/>
        <v>8738610.1193902437</v>
      </c>
      <c r="U156" s="8">
        <f t="shared" si="77"/>
        <v>4806235.5656646341</v>
      </c>
    </row>
    <row r="157" spans="1:30">
      <c r="B157" s="7">
        <v>2025</v>
      </c>
      <c r="C157" s="7">
        <v>588</v>
      </c>
      <c r="D157" s="7">
        <v>3528</v>
      </c>
      <c r="E157" s="7">
        <v>15</v>
      </c>
      <c r="F157" s="7">
        <v>867</v>
      </c>
      <c r="G157" s="7">
        <v>1.3</v>
      </c>
      <c r="H157" s="7">
        <f t="shared" si="57"/>
        <v>4.5881639999999996E+25</v>
      </c>
      <c r="I157" s="12">
        <v>0.55000000000000004</v>
      </c>
      <c r="J157" s="8">
        <f t="shared" si="79"/>
        <v>222258.62195121948</v>
      </c>
      <c r="K157" s="10">
        <v>1000000</v>
      </c>
      <c r="L157" s="7">
        <f t="shared" si="75"/>
        <v>8.8199999999999998E+22</v>
      </c>
      <c r="M157" s="8">
        <f t="shared" si="80"/>
        <v>427.2560975609756</v>
      </c>
      <c r="N157" s="8">
        <f t="shared" si="76"/>
        <v>155948.4756097561</v>
      </c>
      <c r="O157" s="8">
        <f t="shared" si="81"/>
        <v>85771.661585365859</v>
      </c>
      <c r="P157" s="8">
        <f t="shared" ref="P157:P167" si="87">N157+P156</f>
        <v>8309428.7535365848</v>
      </c>
      <c r="Q157" s="8">
        <f t="shared" si="86"/>
        <v>4570185.8144451221</v>
      </c>
      <c r="R157" s="8">
        <f t="shared" si="73"/>
        <v>9642980.4852439016</v>
      </c>
      <c r="S157" s="8">
        <f t="shared" si="83"/>
        <v>5303639.2668841463</v>
      </c>
      <c r="T157" s="8">
        <f t="shared" si="74"/>
        <v>9198463.2413414624</v>
      </c>
      <c r="U157" s="8">
        <f t="shared" si="77"/>
        <v>5059154.7827378046</v>
      </c>
    </row>
    <row r="158" spans="1:30">
      <c r="B158" s="7">
        <v>2026</v>
      </c>
      <c r="C158" s="7">
        <v>726</v>
      </c>
      <c r="D158" s="7">
        <v>4356</v>
      </c>
      <c r="E158" s="7">
        <v>15</v>
      </c>
      <c r="F158" s="7">
        <v>867</v>
      </c>
      <c r="G158" s="7">
        <v>1.3</v>
      </c>
      <c r="H158" s="7">
        <f t="shared" si="57"/>
        <v>5.6649779999999997E+25</v>
      </c>
      <c r="I158" s="12">
        <v>0.55000000000000004</v>
      </c>
      <c r="J158" s="8">
        <f t="shared" si="79"/>
        <v>274421.35975609755</v>
      </c>
      <c r="K158" s="10">
        <v>1000000</v>
      </c>
      <c r="L158" s="7">
        <f t="shared" si="75"/>
        <v>1.089E+23</v>
      </c>
      <c r="M158" s="8">
        <f t="shared" si="80"/>
        <v>527.53048780487802</v>
      </c>
      <c r="N158" s="8">
        <f t="shared" si="76"/>
        <v>192548.62804878049</v>
      </c>
      <c r="O158" s="8">
        <f t="shared" si="81"/>
        <v>105901.74542682928</v>
      </c>
      <c r="P158" s="8">
        <f t="shared" si="87"/>
        <v>8501977.3815853652</v>
      </c>
      <c r="Q158" s="8">
        <f t="shared" si="86"/>
        <v>4676087.5598719511</v>
      </c>
      <c r="R158" s="8">
        <f t="shared" si="73"/>
        <v>10148505.54012195</v>
      </c>
      <c r="S158" s="8">
        <f t="shared" si="83"/>
        <v>5581678.0470670732</v>
      </c>
      <c r="T158" s="8">
        <f t="shared" si="74"/>
        <v>9599662.8206097558</v>
      </c>
      <c r="U158" s="8">
        <f t="shared" si="77"/>
        <v>5279814.5513353664</v>
      </c>
    </row>
    <row r="159" spans="1:30">
      <c r="B159" s="7">
        <v>2027</v>
      </c>
      <c r="C159" s="7">
        <v>793</v>
      </c>
      <c r="D159" s="7">
        <v>4758</v>
      </c>
      <c r="E159" s="7">
        <v>15</v>
      </c>
      <c r="F159" s="7">
        <v>867</v>
      </c>
      <c r="G159" s="7">
        <v>1.3</v>
      </c>
      <c r="H159" s="7">
        <f t="shared" si="57"/>
        <v>6.1877790000000002E+25</v>
      </c>
      <c r="I159" s="12">
        <v>0.55000000000000004</v>
      </c>
      <c r="J159" s="8">
        <f t="shared" si="79"/>
        <v>299746.74695121951</v>
      </c>
      <c r="K159" s="10">
        <v>1000000</v>
      </c>
      <c r="L159" s="7">
        <f t="shared" si="75"/>
        <v>1.1895E+23</v>
      </c>
      <c r="M159" s="8">
        <f t="shared" si="80"/>
        <v>576.21443089430898</v>
      </c>
      <c r="N159" s="8">
        <f t="shared" si="76"/>
        <v>210318.26727642279</v>
      </c>
      <c r="O159" s="8">
        <f t="shared" si="81"/>
        <v>115675.04700203254</v>
      </c>
      <c r="P159" s="8">
        <f t="shared" si="87"/>
        <v>8712295.6488617882</v>
      </c>
      <c r="Q159" s="8">
        <f t="shared" si="86"/>
        <v>4791762.6068739835</v>
      </c>
      <c r="R159" s="8">
        <f t="shared" si="73"/>
        <v>10510776.130569106</v>
      </c>
      <c r="S159" s="8">
        <f t="shared" si="83"/>
        <v>5780926.8718130086</v>
      </c>
      <c r="T159" s="8">
        <f t="shared" si="74"/>
        <v>9911282.6366666667</v>
      </c>
      <c r="U159" s="8">
        <f t="shared" si="77"/>
        <v>5451205.4501666669</v>
      </c>
    </row>
    <row r="160" spans="1:30">
      <c r="B160" s="7">
        <v>2028</v>
      </c>
      <c r="C160" s="7">
        <v>821</v>
      </c>
      <c r="D160" s="7">
        <v>4926</v>
      </c>
      <c r="E160" s="7">
        <v>15</v>
      </c>
      <c r="F160" s="7">
        <v>867</v>
      </c>
      <c r="G160" s="7">
        <v>1.3</v>
      </c>
      <c r="H160" s="7">
        <f t="shared" si="57"/>
        <v>6.406263E+25</v>
      </c>
      <c r="I160" s="12">
        <v>0.55000000000000004</v>
      </c>
      <c r="J160" s="8">
        <f t="shared" si="79"/>
        <v>310330.49085365853</v>
      </c>
      <c r="K160" s="10">
        <v>1000000</v>
      </c>
      <c r="L160" s="7">
        <f t="shared" si="75"/>
        <v>1.2314999999999999E+23</v>
      </c>
      <c r="M160" s="8">
        <f t="shared" si="80"/>
        <v>596.55995934959356</v>
      </c>
      <c r="N160" s="8">
        <f t="shared" si="76"/>
        <v>217744.38516260165</v>
      </c>
      <c r="O160" s="8">
        <f t="shared" si="81"/>
        <v>119759.41183943092</v>
      </c>
      <c r="P160" s="8">
        <f t="shared" si="87"/>
        <v>8930040.0340243895</v>
      </c>
      <c r="Q160" s="8">
        <f t="shared" si="86"/>
        <v>4911522.0187134147</v>
      </c>
      <c r="R160" s="8">
        <f t="shared" si="73"/>
        <v>10792022.979146341</v>
      </c>
      <c r="S160" s="8">
        <f t="shared" si="83"/>
        <v>5935612.6385304881</v>
      </c>
      <c r="T160" s="8">
        <f t="shared" si="74"/>
        <v>10171361.997439023</v>
      </c>
      <c r="U160" s="8">
        <f t="shared" si="77"/>
        <v>5594249.0985914627</v>
      </c>
    </row>
    <row r="161" spans="1:30">
      <c r="B161" s="7">
        <v>2029</v>
      </c>
      <c r="C161" s="7">
        <v>832</v>
      </c>
      <c r="D161" s="7">
        <v>4992</v>
      </c>
      <c r="E161" s="7">
        <v>15</v>
      </c>
      <c r="F161" s="7">
        <v>867</v>
      </c>
      <c r="G161" s="7">
        <v>1.3</v>
      </c>
      <c r="H161" s="7">
        <f t="shared" si="57"/>
        <v>6.492096E+25</v>
      </c>
      <c r="I161" s="12">
        <v>0.55000000000000004</v>
      </c>
      <c r="J161" s="8">
        <f t="shared" si="79"/>
        <v>314488.3902439024</v>
      </c>
      <c r="K161" s="10">
        <v>1000000</v>
      </c>
      <c r="L161" s="7">
        <f t="shared" si="75"/>
        <v>1.248E+23</v>
      </c>
      <c r="M161" s="8">
        <f t="shared" si="80"/>
        <v>604.55284552845535</v>
      </c>
      <c r="N161" s="8">
        <f t="shared" si="76"/>
        <v>220661.7886178862</v>
      </c>
      <c r="O161" s="8">
        <f t="shared" si="81"/>
        <v>121363.98373983742</v>
      </c>
      <c r="P161" s="8">
        <f t="shared" si="87"/>
        <v>9150701.8226422761</v>
      </c>
      <c r="Q161" s="8">
        <f t="shared" si="86"/>
        <v>5032886.0024532527</v>
      </c>
      <c r="R161" s="8">
        <f t="shared" si="73"/>
        <v>11037632.164105691</v>
      </c>
      <c r="S161" s="8">
        <f t="shared" si="83"/>
        <v>6070697.6902581304</v>
      </c>
      <c r="T161" s="8">
        <f t="shared" si="74"/>
        <v>10408655.383617885</v>
      </c>
      <c r="U161" s="8">
        <f t="shared" si="77"/>
        <v>5724760.4609898375</v>
      </c>
    </row>
    <row r="162" spans="1:30">
      <c r="B162" s="7">
        <v>2030</v>
      </c>
      <c r="C162" s="7">
        <v>836</v>
      </c>
      <c r="D162" s="7">
        <v>5016</v>
      </c>
      <c r="E162" s="7">
        <v>15</v>
      </c>
      <c r="F162" s="7">
        <v>867</v>
      </c>
      <c r="G162" s="7">
        <v>1.3</v>
      </c>
      <c r="H162" s="7">
        <f t="shared" si="57"/>
        <v>6.5233080000000001E+25</v>
      </c>
      <c r="I162" s="12">
        <v>0.55000000000000004</v>
      </c>
      <c r="J162" s="8">
        <f t="shared" si="79"/>
        <v>316000.35365853657</v>
      </c>
      <c r="K162" s="10">
        <v>1000000</v>
      </c>
      <c r="L162" s="7">
        <f t="shared" si="75"/>
        <v>1.2539999999999999E+23</v>
      </c>
      <c r="M162" s="8">
        <f t="shared" si="80"/>
        <v>607.45934959349597</v>
      </c>
      <c r="N162" s="8">
        <f t="shared" si="76"/>
        <v>221722.66260162604</v>
      </c>
      <c r="O162" s="8">
        <f t="shared" si="81"/>
        <v>121947.46443089434</v>
      </c>
      <c r="P162" s="8">
        <f t="shared" si="87"/>
        <v>9372424.4852439016</v>
      </c>
      <c r="Q162" s="8">
        <f t="shared" si="86"/>
        <v>5154833.4668841464</v>
      </c>
      <c r="R162" s="8">
        <f t="shared" si="73"/>
        <v>11268426.60719512</v>
      </c>
      <c r="S162" s="8">
        <f t="shared" si="83"/>
        <v>6197634.6339573171</v>
      </c>
      <c r="T162" s="8">
        <f t="shared" si="74"/>
        <v>10636425.899878047</v>
      </c>
      <c r="U162" s="8">
        <f t="shared" si="77"/>
        <v>5850034.2449329263</v>
      </c>
    </row>
    <row r="163" spans="1:30">
      <c r="B163" s="7">
        <v>2031</v>
      </c>
      <c r="C163" s="7">
        <v>838</v>
      </c>
      <c r="D163" s="7">
        <v>5028</v>
      </c>
      <c r="E163" s="7">
        <v>15</v>
      </c>
      <c r="F163" s="7">
        <v>867</v>
      </c>
      <c r="G163" s="7">
        <v>1.3</v>
      </c>
      <c r="H163" s="7">
        <f t="shared" si="57"/>
        <v>6.5389139999999997E+25</v>
      </c>
      <c r="I163" s="12">
        <v>0.55000000000000004</v>
      </c>
      <c r="J163" s="8">
        <f t="shared" si="79"/>
        <v>316756.33536585368</v>
      </c>
      <c r="K163" s="10">
        <v>1000000</v>
      </c>
      <c r="L163" s="7">
        <f t="shared" si="75"/>
        <v>1.2570000000000001E+23</v>
      </c>
      <c r="M163" s="8">
        <f t="shared" si="80"/>
        <v>608.91260162601623</v>
      </c>
      <c r="N163" s="8">
        <f t="shared" si="76"/>
        <v>222253.09959349592</v>
      </c>
      <c r="O163" s="8">
        <f t="shared" si="81"/>
        <v>122239.20477642276</v>
      </c>
      <c r="P163" s="8">
        <f t="shared" si="87"/>
        <v>9594677.5848373976</v>
      </c>
      <c r="Q163" s="8">
        <f t="shared" si="86"/>
        <v>5277072.6716605695</v>
      </c>
      <c r="R163" s="8">
        <f t="shared" si="73"/>
        <v>11495215.597032519</v>
      </c>
      <c r="S163" s="8">
        <f t="shared" si="83"/>
        <v>6322368.5783678861</v>
      </c>
      <c r="T163" s="8">
        <f t="shared" si="74"/>
        <v>10861702.926300813</v>
      </c>
      <c r="U163" s="8">
        <f t="shared" si="77"/>
        <v>5973936.6094654473</v>
      </c>
    </row>
    <row r="164" spans="1:30">
      <c r="B164" s="7">
        <v>2032</v>
      </c>
      <c r="C164" s="7">
        <v>838</v>
      </c>
      <c r="D164" s="7">
        <v>5028</v>
      </c>
      <c r="E164" s="7">
        <v>15</v>
      </c>
      <c r="F164" s="7">
        <v>867</v>
      </c>
      <c r="G164" s="7">
        <v>1.3</v>
      </c>
      <c r="H164" s="7">
        <f t="shared" ref="H164:H203" si="88">D164*E164*F164*10^18</f>
        <v>6.5389139999999997E+25</v>
      </c>
      <c r="I164" s="12">
        <v>0.55000000000000004</v>
      </c>
      <c r="J164" s="8">
        <f t="shared" si="79"/>
        <v>316756.33536585368</v>
      </c>
      <c r="K164" s="10">
        <v>1000000</v>
      </c>
      <c r="L164" s="7">
        <f t="shared" si="75"/>
        <v>1.2570000000000001E+23</v>
      </c>
      <c r="M164" s="8">
        <f t="shared" si="80"/>
        <v>608.91260162601623</v>
      </c>
      <c r="N164" s="8">
        <f t="shared" si="76"/>
        <v>222253.09959349592</v>
      </c>
      <c r="O164" s="8">
        <f t="shared" si="81"/>
        <v>122239.20477642276</v>
      </c>
      <c r="P164" s="8">
        <f t="shared" si="87"/>
        <v>9816930.6844308935</v>
      </c>
      <c r="Q164" s="8">
        <f t="shared" si="86"/>
        <v>5399311.8764369916</v>
      </c>
      <c r="R164" s="8">
        <f t="shared" si="73"/>
        <v>11717468.696626015</v>
      </c>
      <c r="S164" s="8">
        <f t="shared" si="83"/>
        <v>6444607.7831443092</v>
      </c>
      <c r="T164" s="8">
        <f t="shared" si="74"/>
        <v>11083956.025894308</v>
      </c>
      <c r="U164" s="8">
        <f t="shared" si="77"/>
        <v>6096175.8142418703</v>
      </c>
    </row>
    <row r="165" spans="1:30">
      <c r="B165" s="7">
        <v>2033</v>
      </c>
      <c r="C165" s="7">
        <v>839</v>
      </c>
      <c r="D165" s="7">
        <v>5034</v>
      </c>
      <c r="E165" s="7">
        <v>15</v>
      </c>
      <c r="F165" s="7">
        <v>867</v>
      </c>
      <c r="G165" s="7">
        <v>1.3</v>
      </c>
      <c r="H165" s="7">
        <f t="shared" si="88"/>
        <v>6.5467169999999999E+25</v>
      </c>
      <c r="I165" s="12">
        <v>0.55000000000000004</v>
      </c>
      <c r="J165" s="8">
        <f t="shared" si="79"/>
        <v>317134.32621951221</v>
      </c>
      <c r="K165" s="10">
        <v>1000000</v>
      </c>
      <c r="L165" s="7">
        <f t="shared" si="75"/>
        <v>1.2585E+23</v>
      </c>
      <c r="M165" s="8">
        <f t="shared" si="80"/>
        <v>609.63922764227652</v>
      </c>
      <c r="N165" s="8">
        <f t="shared" si="76"/>
        <v>222518.31808943092</v>
      </c>
      <c r="O165" s="8">
        <f t="shared" si="81"/>
        <v>122385.07494918701</v>
      </c>
      <c r="P165" s="8">
        <f t="shared" si="87"/>
        <v>10039449.002520325</v>
      </c>
      <c r="Q165" s="8">
        <f t="shared" si="86"/>
        <v>5521696.9513861788</v>
      </c>
      <c r="R165" s="8">
        <f t="shared" si="73"/>
        <v>11942254.959837398</v>
      </c>
      <c r="S165" s="8">
        <f t="shared" si="83"/>
        <v>6568240.2279105689</v>
      </c>
      <c r="T165" s="8">
        <f t="shared" si="74"/>
        <v>11307986.307398373</v>
      </c>
      <c r="U165" s="8">
        <f t="shared" si="77"/>
        <v>6219392.4690691056</v>
      </c>
    </row>
    <row r="166" spans="1:30">
      <c r="B166" s="7">
        <v>2034</v>
      </c>
      <c r="C166" s="7">
        <v>839</v>
      </c>
      <c r="D166" s="7">
        <v>5034</v>
      </c>
      <c r="E166" s="7">
        <v>15</v>
      </c>
      <c r="F166" s="7">
        <v>867</v>
      </c>
      <c r="G166" s="7">
        <v>1.3</v>
      </c>
      <c r="H166" s="7">
        <f t="shared" si="88"/>
        <v>6.5467169999999999E+25</v>
      </c>
      <c r="I166" s="12">
        <v>0.55000000000000004</v>
      </c>
      <c r="J166" s="8">
        <f t="shared" si="79"/>
        <v>317134.32621951221</v>
      </c>
      <c r="K166" s="10">
        <v>1000000</v>
      </c>
      <c r="L166" s="7">
        <f t="shared" si="75"/>
        <v>1.2585E+23</v>
      </c>
      <c r="M166" s="8">
        <f t="shared" si="80"/>
        <v>609.63922764227652</v>
      </c>
      <c r="N166" s="8">
        <f t="shared" si="76"/>
        <v>222518.31808943092</v>
      </c>
      <c r="O166" s="8">
        <f t="shared" si="81"/>
        <v>122385.07494918701</v>
      </c>
      <c r="P166" s="8">
        <f t="shared" si="87"/>
        <v>10261967.320609756</v>
      </c>
      <c r="Q166" s="8">
        <f t="shared" si="86"/>
        <v>5644082.0263353661</v>
      </c>
      <c r="R166" s="8">
        <f t="shared" si="73"/>
        <v>12164773.277926829</v>
      </c>
      <c r="S166" s="8">
        <f t="shared" si="83"/>
        <v>6690625.3028597562</v>
      </c>
      <c r="T166" s="8">
        <f t="shared" si="74"/>
        <v>11530504.625487804</v>
      </c>
      <c r="U166" s="8">
        <f t="shared" si="77"/>
        <v>6341777.5440182928</v>
      </c>
    </row>
    <row r="167" spans="1:30">
      <c r="B167" s="7">
        <v>2035</v>
      </c>
      <c r="C167" s="7">
        <v>839</v>
      </c>
      <c r="D167" s="7">
        <v>5034</v>
      </c>
      <c r="E167" s="7">
        <v>15</v>
      </c>
      <c r="F167" s="7">
        <v>867</v>
      </c>
      <c r="G167" s="7">
        <v>1.3</v>
      </c>
      <c r="H167" s="7">
        <f t="shared" si="88"/>
        <v>6.5467169999999999E+25</v>
      </c>
      <c r="I167" s="12">
        <v>0.55000000000000004</v>
      </c>
      <c r="J167" s="8">
        <f t="shared" si="79"/>
        <v>317134.32621951221</v>
      </c>
      <c r="K167" s="10">
        <v>1000000</v>
      </c>
      <c r="L167" s="7">
        <f t="shared" si="75"/>
        <v>1.2585E+23</v>
      </c>
      <c r="M167" s="8">
        <f t="shared" si="80"/>
        <v>609.63922764227652</v>
      </c>
      <c r="N167" s="8">
        <f t="shared" si="76"/>
        <v>222518.31808943092</v>
      </c>
      <c r="O167" s="8">
        <f t="shared" si="81"/>
        <v>122385.07494918701</v>
      </c>
      <c r="P167" s="8">
        <f t="shared" si="87"/>
        <v>10484485.638699187</v>
      </c>
      <c r="Q167" s="8">
        <f t="shared" si="86"/>
        <v>5766467.1012845533</v>
      </c>
      <c r="R167" s="8">
        <f t="shared" si="73"/>
        <v>12387291.59601626</v>
      </c>
      <c r="S167" s="8">
        <f t="shared" si="83"/>
        <v>6813010.3778089434</v>
      </c>
      <c r="T167" s="8">
        <f t="shared" si="74"/>
        <v>11753022.943577236</v>
      </c>
      <c r="U167" s="8">
        <f t="shared" si="77"/>
        <v>6464162.61896748</v>
      </c>
    </row>
    <row r="168" spans="1:30">
      <c r="L168" s="7">
        <f t="shared" si="75"/>
        <v>0</v>
      </c>
      <c r="N168" s="8">
        <f t="shared" si="76"/>
        <v>0</v>
      </c>
      <c r="R168" s="8">
        <f t="shared" si="73"/>
        <v>0</v>
      </c>
      <c r="T168" s="8">
        <f t="shared" si="74"/>
        <v>0</v>
      </c>
      <c r="U168" s="8">
        <f t="shared" si="77"/>
        <v>0</v>
      </c>
    </row>
    <row r="169" spans="1:30">
      <c r="L169" s="7">
        <f t="shared" si="75"/>
        <v>0</v>
      </c>
      <c r="N169" s="8">
        <f t="shared" si="76"/>
        <v>0</v>
      </c>
      <c r="R169" s="8">
        <f t="shared" si="73"/>
        <v>0</v>
      </c>
      <c r="T169" s="8">
        <f t="shared" si="74"/>
        <v>0</v>
      </c>
      <c r="U169" s="8">
        <f t="shared" si="77"/>
        <v>0</v>
      </c>
    </row>
    <row r="170" spans="1:30">
      <c r="A170" s="5"/>
      <c r="B170" s="6" t="s">
        <v>35</v>
      </c>
      <c r="L170" s="7">
        <f t="shared" si="75"/>
        <v>0</v>
      </c>
      <c r="N170" s="8">
        <f t="shared" si="76"/>
        <v>0</v>
      </c>
      <c r="R170" s="8">
        <f t="shared" si="73"/>
        <v>0</v>
      </c>
      <c r="T170" s="8">
        <f t="shared" si="74"/>
        <v>0</v>
      </c>
      <c r="U170" s="8">
        <f t="shared" si="77"/>
        <v>0</v>
      </c>
      <c r="Y170" s="8">
        <f>P171+P184</f>
        <v>66999320.964051485</v>
      </c>
      <c r="Z170" s="8">
        <f t="shared" ref="Z170:AD181" si="89">Q171+Q184</f>
        <v>3014969.4433823167</v>
      </c>
      <c r="AA170" s="8">
        <f t="shared" si="89"/>
        <v>110646156.7750271</v>
      </c>
      <c r="AB170" s="8">
        <f t="shared" si="89"/>
        <v>4979077.0548762195</v>
      </c>
      <c r="AC170" s="8">
        <f t="shared" si="89"/>
        <v>96097211.504701898</v>
      </c>
      <c r="AD170" s="8">
        <f t="shared" si="89"/>
        <v>4324374.5177115854</v>
      </c>
    </row>
    <row r="171" spans="1:30">
      <c r="A171" s="9" t="s">
        <v>28</v>
      </c>
      <c r="B171" s="7">
        <v>2024</v>
      </c>
      <c r="C171" s="7">
        <v>140</v>
      </c>
      <c r="D171" s="7">
        <f>C171*6</f>
        <v>840</v>
      </c>
      <c r="E171" s="7">
        <v>781</v>
      </c>
      <c r="F171" s="7">
        <v>2243</v>
      </c>
      <c r="G171" s="7">
        <v>1.3</v>
      </c>
      <c r="H171" s="7">
        <f>D171*E171*F171*10^18</f>
        <v>1.4714977199999999E+27</v>
      </c>
      <c r="I171" s="12">
        <v>4.4999999999999998E-2</v>
      </c>
      <c r="J171" s="8">
        <f>H171*G171*330/(8.856*10^22)</f>
        <v>7128190.174796748</v>
      </c>
      <c r="K171" s="10">
        <v>25000000</v>
      </c>
      <c r="L171" s="7">
        <f t="shared" si="75"/>
        <v>2.7334999999999999E+25</v>
      </c>
      <c r="M171" s="8">
        <f>L171*G171*330/(8.856*10^22)</f>
        <v>132415.4810298103</v>
      </c>
      <c r="N171" s="8">
        <f t="shared" si="76"/>
        <v>48331650.575880758</v>
      </c>
      <c r="O171" s="8">
        <f>N171*I171</f>
        <v>2174924.2759146341</v>
      </c>
      <c r="P171" s="11">
        <f>N171+8050840.72</f>
        <v>56382491.295880757</v>
      </c>
      <c r="Q171" s="8">
        <f t="shared" ref="Q171:Q182" si="90">P171*I171</f>
        <v>2537212.1083146338</v>
      </c>
      <c r="R171" s="8">
        <f t="shared" si="73"/>
        <v>99151632.344661236</v>
      </c>
      <c r="S171" s="8">
        <f>R171*I171</f>
        <v>4461823.4555097558</v>
      </c>
      <c r="T171" s="8">
        <f t="shared" si="74"/>
        <v>84895251.995067745</v>
      </c>
      <c r="U171" s="8">
        <f t="shared" si="77"/>
        <v>3820286.3397780485</v>
      </c>
      <c r="V171" s="8"/>
      <c r="W171" s="8"/>
      <c r="X171" s="8"/>
      <c r="Y171" s="8">
        <f>P172+P185</f>
        <v>144776413.02028456</v>
      </c>
      <c r="Z171" s="8">
        <f t="shared" si="89"/>
        <v>6514938.5859128051</v>
      </c>
      <c r="AA171" s="8">
        <f t="shared" si="89"/>
        <v>211485651.78369918</v>
      </c>
      <c r="AB171" s="8">
        <f t="shared" si="89"/>
        <v>9516854.3302664626</v>
      </c>
      <c r="AC171" s="8">
        <f t="shared" si="89"/>
        <v>189249238.86256099</v>
      </c>
      <c r="AD171" s="8">
        <f t="shared" si="89"/>
        <v>8516215.7488152441</v>
      </c>
    </row>
    <row r="172" spans="1:30">
      <c r="B172" s="7">
        <v>2025</v>
      </c>
      <c r="C172" s="7">
        <v>214</v>
      </c>
      <c r="D172" s="7">
        <f t="shared" ref="D172:D182" si="91">C172*6</f>
        <v>1284</v>
      </c>
      <c r="E172" s="7">
        <v>781</v>
      </c>
      <c r="F172" s="7">
        <v>2243</v>
      </c>
      <c r="G172" s="7">
        <v>1.3</v>
      </c>
      <c r="H172" s="7">
        <f t="shared" ref="H172:H182" si="92">D172*E172*F172*10^18</f>
        <v>2.249289372E+27</v>
      </c>
      <c r="I172" s="12">
        <v>4.4999999999999998E-2</v>
      </c>
      <c r="J172" s="8">
        <f t="shared" ref="J172:J182" si="93">H172*G172*330/(8.856*10^22)</f>
        <v>10895947.838617885</v>
      </c>
      <c r="K172" s="10">
        <v>25000000</v>
      </c>
      <c r="L172" s="7">
        <f t="shared" si="75"/>
        <v>4.1783500000000002E+25</v>
      </c>
      <c r="M172" s="8">
        <f t="shared" ref="M172:M182" si="94">L172*G172*330/(8.856*10^22)</f>
        <v>202406.52100271004</v>
      </c>
      <c r="N172" s="8">
        <f t="shared" si="76"/>
        <v>73878380.165989161</v>
      </c>
      <c r="O172" s="8">
        <f>N172*I172</f>
        <v>3324527.1074695121</v>
      </c>
      <c r="P172" s="8">
        <f t="shared" ref="P172:P182" si="95">N172+P171</f>
        <v>130260871.46186993</v>
      </c>
      <c r="Q172" s="8">
        <f t="shared" si="90"/>
        <v>5861739.2157841465</v>
      </c>
      <c r="R172" s="8">
        <f t="shared" si="73"/>
        <v>195636558.49357724</v>
      </c>
      <c r="S172" s="8">
        <f t="shared" ref="S172:S182" si="96">R172*I172</f>
        <v>8803645.1322109755</v>
      </c>
      <c r="T172" s="8">
        <f t="shared" si="74"/>
        <v>173844662.81634146</v>
      </c>
      <c r="U172" s="8">
        <f t="shared" si="77"/>
        <v>7823009.8267353652</v>
      </c>
      <c r="V172" s="8"/>
      <c r="W172" s="8"/>
      <c r="X172" s="8"/>
      <c r="Y172" s="8">
        <f>P173+P186</f>
        <v>240729812.66459352</v>
      </c>
      <c r="Z172" s="8">
        <f t="shared" si="89"/>
        <v>10832841.569906708</v>
      </c>
      <c r="AA172" s="8">
        <f t="shared" si="89"/>
        <v>323026721.08654475</v>
      </c>
      <c r="AB172" s="8">
        <f t="shared" si="89"/>
        <v>14536202.448894512</v>
      </c>
      <c r="AC172" s="8">
        <f t="shared" si="89"/>
        <v>295594418.27922767</v>
      </c>
      <c r="AD172" s="8">
        <f t="shared" si="89"/>
        <v>13301748.822565246</v>
      </c>
    </row>
    <row r="173" spans="1:30">
      <c r="B173" s="7">
        <v>2026</v>
      </c>
      <c r="C173" s="7">
        <v>264</v>
      </c>
      <c r="D173" s="7">
        <f t="shared" si="91"/>
        <v>1584</v>
      </c>
      <c r="E173" s="7">
        <v>781</v>
      </c>
      <c r="F173" s="7">
        <v>2243</v>
      </c>
      <c r="G173" s="7">
        <v>1.3</v>
      </c>
      <c r="H173" s="7">
        <f t="shared" si="92"/>
        <v>2.7748242719999998E+27</v>
      </c>
      <c r="I173" s="12">
        <v>4.4999999999999998E-2</v>
      </c>
      <c r="J173" s="8">
        <f t="shared" si="93"/>
        <v>13441730.043902438</v>
      </c>
      <c r="K173" s="10">
        <v>25000000</v>
      </c>
      <c r="L173" s="7">
        <f t="shared" si="75"/>
        <v>5.1546E+25</v>
      </c>
      <c r="M173" s="8">
        <f t="shared" si="94"/>
        <v>249697.7642276423</v>
      </c>
      <c r="N173" s="8">
        <f t="shared" si="76"/>
        <v>91139683.94308944</v>
      </c>
      <c r="O173" s="8">
        <f t="shared" ref="O173:O182" si="97">N173*I173</f>
        <v>4101285.7774390248</v>
      </c>
      <c r="P173" s="8">
        <f t="shared" si="95"/>
        <v>221400555.40495938</v>
      </c>
      <c r="Q173" s="8">
        <f t="shared" si="90"/>
        <v>9963024.9932231717</v>
      </c>
      <c r="R173" s="8">
        <f t="shared" si="73"/>
        <v>302050935.668374</v>
      </c>
      <c r="S173" s="8">
        <f t="shared" si="96"/>
        <v>13592292.105076829</v>
      </c>
      <c r="T173" s="8">
        <f t="shared" si="74"/>
        <v>275167475.58056915</v>
      </c>
      <c r="U173" s="8">
        <f t="shared" si="77"/>
        <v>12382536.401125612</v>
      </c>
      <c r="V173" s="8"/>
      <c r="W173" s="8"/>
      <c r="X173" s="8"/>
      <c r="Y173" s="8">
        <f t="shared" ref="Y173:Y181" si="98">P174+P187</f>
        <v>345758105.17814368</v>
      </c>
      <c r="Z173" s="8">
        <f t="shared" si="89"/>
        <v>15559114.733016465</v>
      </c>
      <c r="AA173" s="8">
        <f t="shared" si="89"/>
        <v>435844312.5391193</v>
      </c>
      <c r="AB173" s="8">
        <f t="shared" si="89"/>
        <v>19612994.064260367</v>
      </c>
      <c r="AC173" s="8">
        <f t="shared" si="89"/>
        <v>405815576.75212741</v>
      </c>
      <c r="AD173" s="8">
        <f t="shared" si="89"/>
        <v>18261700.953845732</v>
      </c>
    </row>
    <row r="174" spans="1:30">
      <c r="B174" s="7">
        <v>2027</v>
      </c>
      <c r="C174" s="7">
        <v>289</v>
      </c>
      <c r="D174" s="7">
        <f t="shared" si="91"/>
        <v>1734</v>
      </c>
      <c r="E174" s="7">
        <v>781</v>
      </c>
      <c r="F174" s="7">
        <v>2243</v>
      </c>
      <c r="G174" s="7">
        <v>1.3</v>
      </c>
      <c r="H174" s="7">
        <f t="shared" si="92"/>
        <v>3.037591722E+27</v>
      </c>
      <c r="I174" s="12">
        <v>4.4999999999999998E-2</v>
      </c>
      <c r="J174" s="8">
        <f t="shared" si="93"/>
        <v>14714621.146544715</v>
      </c>
      <c r="K174" s="10">
        <v>25000000</v>
      </c>
      <c r="L174" s="7">
        <f t="shared" si="75"/>
        <v>5.6427250000000004E+25</v>
      </c>
      <c r="M174" s="8">
        <f t="shared" si="94"/>
        <v>273343.38584010844</v>
      </c>
      <c r="N174" s="8">
        <f t="shared" si="76"/>
        <v>99770335.831639588</v>
      </c>
      <c r="O174" s="8">
        <f t="shared" si="97"/>
        <v>4489665.1124237813</v>
      </c>
      <c r="P174" s="8">
        <f t="shared" si="95"/>
        <v>321170891.23659897</v>
      </c>
      <c r="Q174" s="8">
        <f t="shared" si="90"/>
        <v>14452690.105646953</v>
      </c>
      <c r="R174" s="8">
        <f t="shared" si="73"/>
        <v>409458618.11586726</v>
      </c>
      <c r="S174" s="8">
        <f t="shared" si="96"/>
        <v>18425637.815214027</v>
      </c>
      <c r="T174" s="8">
        <f t="shared" si="74"/>
        <v>380029375.82277781</v>
      </c>
      <c r="U174" s="8">
        <f t="shared" si="77"/>
        <v>17101321.912025001</v>
      </c>
      <c r="V174" s="8"/>
      <c r="W174" s="8"/>
      <c r="X174" s="8"/>
      <c r="Y174" s="8">
        <f t="shared" si="98"/>
        <v>454424311.39426833</v>
      </c>
      <c r="Z174" s="8">
        <f t="shared" si="89"/>
        <v>20449094.012742076</v>
      </c>
      <c r="AA174" s="8">
        <f t="shared" si="89"/>
        <v>547628959.86500001</v>
      </c>
      <c r="AB174" s="8">
        <f t="shared" si="89"/>
        <v>24643303.193925001</v>
      </c>
      <c r="AC174" s="8">
        <f t="shared" si="89"/>
        <v>516560743.70808947</v>
      </c>
      <c r="AD174" s="8">
        <f t="shared" si="89"/>
        <v>23245233.466864027</v>
      </c>
    </row>
    <row r="175" spans="1:30">
      <c r="B175" s="7">
        <v>2028</v>
      </c>
      <c r="C175" s="7">
        <v>299</v>
      </c>
      <c r="D175" s="7">
        <f t="shared" si="91"/>
        <v>1794</v>
      </c>
      <c r="E175" s="7">
        <v>781</v>
      </c>
      <c r="F175" s="7">
        <v>2243</v>
      </c>
      <c r="G175" s="7">
        <v>1.3</v>
      </c>
      <c r="H175" s="7">
        <f t="shared" si="92"/>
        <v>3.1426987019999998E+27</v>
      </c>
      <c r="I175" s="12">
        <v>4.4999999999999998E-2</v>
      </c>
      <c r="J175" s="8">
        <f t="shared" si="93"/>
        <v>15223777.587601624</v>
      </c>
      <c r="K175" s="10">
        <v>25000000</v>
      </c>
      <c r="L175" s="7">
        <f t="shared" si="75"/>
        <v>5.8379750000000002E+25</v>
      </c>
      <c r="M175" s="8">
        <f t="shared" si="94"/>
        <v>282801.63448509487</v>
      </c>
      <c r="N175" s="8">
        <f t="shared" si="76"/>
        <v>103222596.58705963</v>
      </c>
      <c r="O175" s="8">
        <f t="shared" si="97"/>
        <v>4645016.8464176832</v>
      </c>
      <c r="P175" s="8">
        <f t="shared" si="95"/>
        <v>424393487.82365859</v>
      </c>
      <c r="Q175" s="8">
        <f t="shared" si="90"/>
        <v>19097706.952064637</v>
      </c>
      <c r="R175" s="8">
        <f t="shared" si="73"/>
        <v>515736153.34926832</v>
      </c>
      <c r="S175" s="8">
        <f t="shared" si="96"/>
        <v>23208126.900717072</v>
      </c>
      <c r="T175" s="8">
        <f t="shared" si="74"/>
        <v>485288598.17406511</v>
      </c>
      <c r="U175" s="8">
        <f t="shared" si="77"/>
        <v>21837986.91783293</v>
      </c>
      <c r="V175" s="8"/>
      <c r="W175" s="8"/>
      <c r="X175" s="8"/>
      <c r="Y175" s="8">
        <f t="shared" si="98"/>
        <v>564544356.99894309</v>
      </c>
      <c r="Z175" s="8">
        <f t="shared" si="89"/>
        <v>25404496.064952441</v>
      </c>
      <c r="AA175" s="8">
        <f t="shared" si="89"/>
        <v>658995928.32455289</v>
      </c>
      <c r="AB175" s="8">
        <f t="shared" si="89"/>
        <v>29654816.774604879</v>
      </c>
      <c r="AC175" s="8">
        <f t="shared" si="89"/>
        <v>627512071.21601629</v>
      </c>
      <c r="AD175" s="8">
        <f t="shared" si="89"/>
        <v>28238043.204720732</v>
      </c>
    </row>
    <row r="176" spans="1:30">
      <c r="B176" s="7">
        <v>2029</v>
      </c>
      <c r="C176" s="7">
        <v>303</v>
      </c>
      <c r="D176" s="7">
        <f t="shared" si="91"/>
        <v>1818</v>
      </c>
      <c r="E176" s="7">
        <v>781</v>
      </c>
      <c r="F176" s="7">
        <v>2243</v>
      </c>
      <c r="G176" s="7">
        <v>1.3</v>
      </c>
      <c r="H176" s="7">
        <f t="shared" si="92"/>
        <v>3.1847414940000001E+27</v>
      </c>
      <c r="I176" s="12">
        <v>4.4999999999999998E-2</v>
      </c>
      <c r="J176" s="8">
        <f t="shared" si="93"/>
        <v>15427440.164024388</v>
      </c>
      <c r="K176" s="10">
        <v>25000000</v>
      </c>
      <c r="L176" s="7">
        <f t="shared" si="75"/>
        <v>5.9160750000000002E+25</v>
      </c>
      <c r="M176" s="8">
        <f t="shared" si="94"/>
        <v>286584.93394308945</v>
      </c>
      <c r="N176" s="8">
        <f t="shared" si="76"/>
        <v>104603500.88922764</v>
      </c>
      <c r="O176" s="8">
        <f t="shared" si="97"/>
        <v>4707157.5400152439</v>
      </c>
      <c r="P176" s="8">
        <f t="shared" si="95"/>
        <v>528996988.71288621</v>
      </c>
      <c r="Q176" s="8">
        <f t="shared" si="90"/>
        <v>23804864.49207988</v>
      </c>
      <c r="R176" s="8">
        <f t="shared" si="73"/>
        <v>621561629.69703257</v>
      </c>
      <c r="S176" s="8">
        <f t="shared" si="96"/>
        <v>27970273.336366463</v>
      </c>
      <c r="T176" s="8">
        <f t="shared" si="74"/>
        <v>590706749.36898375</v>
      </c>
      <c r="U176" s="8">
        <f t="shared" si="77"/>
        <v>26581803.721604269</v>
      </c>
      <c r="V176" s="8"/>
      <c r="W176" s="8"/>
      <c r="X176" s="8"/>
      <c r="Y176" s="8">
        <f t="shared" si="98"/>
        <v>675381376.60429549</v>
      </c>
      <c r="Z176" s="8">
        <f t="shared" si="89"/>
        <v>30392161.947193295</v>
      </c>
      <c r="AA176" s="8">
        <f t="shared" si="89"/>
        <v>770453007.43966138</v>
      </c>
      <c r="AB176" s="8">
        <f t="shared" si="89"/>
        <v>34670385.334784761</v>
      </c>
      <c r="AC176" s="8">
        <f t="shared" si="89"/>
        <v>738762463.82787263</v>
      </c>
      <c r="AD176" s="8">
        <f t="shared" si="89"/>
        <v>33244310.872254267</v>
      </c>
    </row>
    <row r="177" spans="1:30">
      <c r="B177" s="7">
        <v>2030</v>
      </c>
      <c r="C177" s="7">
        <v>305</v>
      </c>
      <c r="D177" s="7">
        <f t="shared" si="91"/>
        <v>1830</v>
      </c>
      <c r="E177" s="7">
        <v>781</v>
      </c>
      <c r="F177" s="7">
        <v>2243</v>
      </c>
      <c r="G177" s="7">
        <v>1.3</v>
      </c>
      <c r="H177" s="7">
        <f t="shared" si="92"/>
        <v>3.2057628899999999E+27</v>
      </c>
      <c r="I177" s="12">
        <v>4.4999999999999998E-2</v>
      </c>
      <c r="J177" s="8">
        <f t="shared" si="93"/>
        <v>15529271.452235771</v>
      </c>
      <c r="K177" s="10">
        <v>25000000</v>
      </c>
      <c r="L177" s="7">
        <f t="shared" si="75"/>
        <v>5.9551250000000001E+25</v>
      </c>
      <c r="M177" s="8">
        <f t="shared" si="94"/>
        <v>288476.58367208671</v>
      </c>
      <c r="N177" s="8">
        <f t="shared" si="76"/>
        <v>105293953.04031165</v>
      </c>
      <c r="O177" s="8">
        <f t="shared" si="97"/>
        <v>4738227.8868140243</v>
      </c>
      <c r="P177" s="8">
        <f t="shared" si="95"/>
        <v>634290941.75319791</v>
      </c>
      <c r="Q177" s="8">
        <f t="shared" si="90"/>
        <v>28543092.378893904</v>
      </c>
      <c r="R177" s="8">
        <f t="shared" si="73"/>
        <v>727466570.46661258</v>
      </c>
      <c r="S177" s="8">
        <f t="shared" si="96"/>
        <v>32735995.670997564</v>
      </c>
      <c r="T177" s="8">
        <f t="shared" si="74"/>
        <v>696408027.56214094</v>
      </c>
      <c r="U177" s="8">
        <f t="shared" si="77"/>
        <v>31338361.240296341</v>
      </c>
      <c r="V177" s="8"/>
      <c r="W177" s="8"/>
      <c r="X177" s="8"/>
      <c r="Y177" s="8">
        <f t="shared" si="98"/>
        <v>786231657.13444459</v>
      </c>
      <c r="Z177" s="8">
        <f t="shared" si="89"/>
        <v>35380424.571050003</v>
      </c>
      <c r="AA177" s="8">
        <f t="shared" si="89"/>
        <v>881307823.86005437</v>
      </c>
      <c r="AB177" s="8">
        <f t="shared" si="89"/>
        <v>39658852.07370244</v>
      </c>
      <c r="AC177" s="8">
        <f t="shared" si="89"/>
        <v>849615768.28485096</v>
      </c>
      <c r="AD177" s="8">
        <f t="shared" si="89"/>
        <v>38232709.572818294</v>
      </c>
    </row>
    <row r="178" spans="1:30">
      <c r="B178" s="7">
        <v>2031</v>
      </c>
      <c r="C178" s="7">
        <v>305</v>
      </c>
      <c r="D178" s="7">
        <f t="shared" si="91"/>
        <v>1830</v>
      </c>
      <c r="E178" s="7">
        <v>781</v>
      </c>
      <c r="F178" s="7">
        <v>2243</v>
      </c>
      <c r="G178" s="7">
        <v>1.3</v>
      </c>
      <c r="H178" s="7">
        <f t="shared" si="92"/>
        <v>3.2057628899999999E+27</v>
      </c>
      <c r="I178" s="12">
        <v>4.4999999999999998E-2</v>
      </c>
      <c r="J178" s="8">
        <f t="shared" si="93"/>
        <v>15529271.452235771</v>
      </c>
      <c r="K178" s="10">
        <v>25000000</v>
      </c>
      <c r="L178" s="7">
        <f t="shared" si="75"/>
        <v>5.9551250000000001E+25</v>
      </c>
      <c r="M178" s="8">
        <f t="shared" si="94"/>
        <v>288476.58367208671</v>
      </c>
      <c r="N178" s="8">
        <f t="shared" si="76"/>
        <v>105293953.04031165</v>
      </c>
      <c r="O178" s="8">
        <f t="shared" si="97"/>
        <v>4738227.8868140243</v>
      </c>
      <c r="P178" s="8">
        <f t="shared" si="95"/>
        <v>739584894.7935096</v>
      </c>
      <c r="Q178" s="8">
        <f t="shared" si="90"/>
        <v>33281320.265707932</v>
      </c>
      <c r="R178" s="8">
        <f t="shared" si="73"/>
        <v>832760523.50692427</v>
      </c>
      <c r="S178" s="8">
        <f t="shared" si="96"/>
        <v>37474223.557811588</v>
      </c>
      <c r="T178" s="8">
        <f t="shared" si="74"/>
        <v>801701980.60245264</v>
      </c>
      <c r="U178" s="8">
        <f t="shared" si="77"/>
        <v>36076589.12711037</v>
      </c>
      <c r="V178" s="8"/>
      <c r="W178" s="8"/>
      <c r="X178" s="8"/>
      <c r="Y178" s="8">
        <f t="shared" si="98"/>
        <v>897081937.6645937</v>
      </c>
      <c r="Z178" s="8">
        <f t="shared" si="89"/>
        <v>40368687.194906719</v>
      </c>
      <c r="AA178" s="8">
        <f t="shared" si="89"/>
        <v>992158104.39020348</v>
      </c>
      <c r="AB178" s="8">
        <f t="shared" si="89"/>
        <v>44647114.697559156</v>
      </c>
      <c r="AC178" s="8">
        <f t="shared" si="89"/>
        <v>960466048.81500006</v>
      </c>
      <c r="AD178" s="8">
        <f t="shared" si="89"/>
        <v>43220972.196675003</v>
      </c>
    </row>
    <row r="179" spans="1:30">
      <c r="B179" s="7">
        <v>2032</v>
      </c>
      <c r="C179" s="7">
        <v>305</v>
      </c>
      <c r="D179" s="7">
        <f t="shared" si="91"/>
        <v>1830</v>
      </c>
      <c r="E179" s="7">
        <v>781</v>
      </c>
      <c r="F179" s="7">
        <v>2243</v>
      </c>
      <c r="G179" s="7">
        <v>1.3</v>
      </c>
      <c r="H179" s="7">
        <f t="shared" si="92"/>
        <v>3.2057628899999999E+27</v>
      </c>
      <c r="I179" s="12">
        <v>4.4999999999999998E-2</v>
      </c>
      <c r="J179" s="8">
        <f t="shared" si="93"/>
        <v>15529271.452235771</v>
      </c>
      <c r="K179" s="10">
        <v>25000000</v>
      </c>
      <c r="L179" s="7">
        <f t="shared" si="75"/>
        <v>5.9551250000000001E+25</v>
      </c>
      <c r="M179" s="8">
        <f t="shared" si="94"/>
        <v>288476.58367208671</v>
      </c>
      <c r="N179" s="8">
        <f t="shared" si="76"/>
        <v>105293953.04031165</v>
      </c>
      <c r="O179" s="8">
        <f t="shared" si="97"/>
        <v>4738227.8868140243</v>
      </c>
      <c r="P179" s="8">
        <f t="shared" si="95"/>
        <v>844878847.8338213</v>
      </c>
      <c r="Q179" s="8">
        <f t="shared" si="90"/>
        <v>38019548.15252196</v>
      </c>
      <c r="R179" s="8">
        <f t="shared" si="73"/>
        <v>938054476.54723597</v>
      </c>
      <c r="S179" s="8">
        <f t="shared" si="96"/>
        <v>42212451.444625616</v>
      </c>
      <c r="T179" s="8">
        <f t="shared" si="74"/>
        <v>906995933.64276433</v>
      </c>
      <c r="U179" s="8">
        <f t="shared" si="77"/>
        <v>40814817.01392439</v>
      </c>
      <c r="V179" s="8"/>
      <c r="W179" s="8"/>
      <c r="X179" s="8"/>
      <c r="Y179" s="8">
        <f t="shared" si="98"/>
        <v>1008284074.7326831</v>
      </c>
      <c r="Z179" s="8">
        <f t="shared" si="89"/>
        <v>45372783.362970732</v>
      </c>
      <c r="AA179" s="8">
        <f t="shared" si="89"/>
        <v>1103668003.268049</v>
      </c>
      <c r="AB179" s="8">
        <f t="shared" si="89"/>
        <v>49665060.147062205</v>
      </c>
      <c r="AC179" s="8">
        <f t="shared" si="89"/>
        <v>1071873360.422927</v>
      </c>
      <c r="AD179" s="8">
        <f t="shared" si="89"/>
        <v>48234301.219031706</v>
      </c>
    </row>
    <row r="180" spans="1:30">
      <c r="B180" s="7">
        <v>2033</v>
      </c>
      <c r="C180" s="7">
        <v>306</v>
      </c>
      <c r="D180" s="7">
        <f t="shared" si="91"/>
        <v>1836</v>
      </c>
      <c r="E180" s="7">
        <v>781</v>
      </c>
      <c r="F180" s="7">
        <v>2243</v>
      </c>
      <c r="G180" s="7">
        <v>1.3</v>
      </c>
      <c r="H180" s="7">
        <f t="shared" si="92"/>
        <v>3.2162735880000001E+27</v>
      </c>
      <c r="I180" s="12">
        <v>4.4999999999999998E-2</v>
      </c>
      <c r="J180" s="8">
        <f t="shared" si="93"/>
        <v>15580187.096341465</v>
      </c>
      <c r="K180" s="10">
        <v>25000000</v>
      </c>
      <c r="L180" s="7">
        <f t="shared" si="75"/>
        <v>5.9746500000000001E+25</v>
      </c>
      <c r="M180" s="8">
        <f t="shared" si="94"/>
        <v>289422.4085365854</v>
      </c>
      <c r="N180" s="8">
        <f t="shared" si="76"/>
        <v>105639179.11585367</v>
      </c>
      <c r="O180" s="8">
        <f t="shared" si="97"/>
        <v>4753763.060213415</v>
      </c>
      <c r="P180" s="8">
        <f t="shared" si="95"/>
        <v>950518026.94967496</v>
      </c>
      <c r="Q180" s="8">
        <f t="shared" si="90"/>
        <v>42773311.21273537</v>
      </c>
      <c r="R180" s="8">
        <f t="shared" si="73"/>
        <v>1043999149.5277238</v>
      </c>
      <c r="S180" s="8">
        <f t="shared" si="96"/>
        <v>46979961.728747569</v>
      </c>
      <c r="T180" s="8">
        <f t="shared" si="74"/>
        <v>1012838775.3350408</v>
      </c>
      <c r="U180" s="8">
        <f t="shared" si="77"/>
        <v>45577744.890076831</v>
      </c>
      <c r="V180" s="8"/>
      <c r="W180" s="8"/>
      <c r="X180" s="8"/>
      <c r="Y180" s="8">
        <f t="shared" si="98"/>
        <v>1119486211.8007724</v>
      </c>
      <c r="Z180" s="8">
        <f t="shared" si="89"/>
        <v>50376879.53103476</v>
      </c>
      <c r="AA180" s="8">
        <f t="shared" si="89"/>
        <v>1214870140.3361382</v>
      </c>
      <c r="AB180" s="8">
        <f t="shared" si="89"/>
        <v>54669156.315126225</v>
      </c>
      <c r="AC180" s="8">
        <f t="shared" si="89"/>
        <v>1183075497.4910166</v>
      </c>
      <c r="AD180" s="8">
        <f t="shared" si="89"/>
        <v>53238397.387095742</v>
      </c>
    </row>
    <row r="181" spans="1:30">
      <c r="B181" s="7">
        <v>2034</v>
      </c>
      <c r="C181" s="7">
        <v>306</v>
      </c>
      <c r="D181" s="7">
        <f t="shared" si="91"/>
        <v>1836</v>
      </c>
      <c r="E181" s="7">
        <v>781</v>
      </c>
      <c r="F181" s="7">
        <v>2243</v>
      </c>
      <c r="G181" s="7">
        <v>1.3</v>
      </c>
      <c r="H181" s="7">
        <f t="shared" si="92"/>
        <v>3.2162735880000001E+27</v>
      </c>
      <c r="I181" s="12">
        <v>4.4999999999999998E-2</v>
      </c>
      <c r="J181" s="8">
        <f t="shared" si="93"/>
        <v>15580187.096341465</v>
      </c>
      <c r="K181" s="10">
        <v>25000000</v>
      </c>
      <c r="L181" s="7">
        <f t="shared" si="75"/>
        <v>5.9746500000000001E+25</v>
      </c>
      <c r="M181" s="8">
        <f t="shared" si="94"/>
        <v>289422.4085365854</v>
      </c>
      <c r="N181" s="8">
        <f t="shared" si="76"/>
        <v>105639179.11585367</v>
      </c>
      <c r="O181" s="8">
        <f t="shared" si="97"/>
        <v>4753763.060213415</v>
      </c>
      <c r="P181" s="8">
        <f t="shared" si="95"/>
        <v>1056157206.0655286</v>
      </c>
      <c r="Q181" s="8">
        <f t="shared" si="90"/>
        <v>47527074.272948787</v>
      </c>
      <c r="R181" s="8">
        <f t="shared" si="73"/>
        <v>1149638328.6435773</v>
      </c>
      <c r="S181" s="8">
        <f t="shared" si="96"/>
        <v>51733724.788960978</v>
      </c>
      <c r="T181" s="8">
        <f t="shared" si="74"/>
        <v>1118477954.4508946</v>
      </c>
      <c r="U181" s="8">
        <f t="shared" si="77"/>
        <v>50331507.950290255</v>
      </c>
      <c r="V181" s="8"/>
      <c r="W181" s="8"/>
      <c r="X181" s="8"/>
      <c r="Y181" s="8">
        <f t="shared" si="98"/>
        <v>1230688348.8688619</v>
      </c>
      <c r="Z181" s="8">
        <f t="shared" si="89"/>
        <v>55380975.699098781</v>
      </c>
      <c r="AA181" s="8">
        <f t="shared" si="89"/>
        <v>1326072277.4042277</v>
      </c>
      <c r="AB181" s="8">
        <f t="shared" si="89"/>
        <v>59673252.483190238</v>
      </c>
      <c r="AC181" s="8">
        <f t="shared" si="89"/>
        <v>1294277634.5591059</v>
      </c>
      <c r="AD181" s="8">
        <f>U182+U195</f>
        <v>58242493.555159763</v>
      </c>
    </row>
    <row r="182" spans="1:30">
      <c r="B182" s="7">
        <v>2035</v>
      </c>
      <c r="C182" s="7">
        <v>306</v>
      </c>
      <c r="D182" s="7">
        <f t="shared" si="91"/>
        <v>1836</v>
      </c>
      <c r="E182" s="7">
        <v>781</v>
      </c>
      <c r="F182" s="7">
        <v>2243</v>
      </c>
      <c r="G182" s="7">
        <v>1.3</v>
      </c>
      <c r="H182" s="7">
        <f t="shared" si="92"/>
        <v>3.2162735880000001E+27</v>
      </c>
      <c r="I182" s="12">
        <v>4.4999999999999998E-2</v>
      </c>
      <c r="J182" s="8">
        <f t="shared" si="93"/>
        <v>15580187.096341465</v>
      </c>
      <c r="K182" s="10">
        <v>25000000</v>
      </c>
      <c r="L182" s="7">
        <f t="shared" si="75"/>
        <v>5.9746500000000001E+25</v>
      </c>
      <c r="M182" s="8">
        <f t="shared" si="94"/>
        <v>289422.4085365854</v>
      </c>
      <c r="N182" s="8">
        <f t="shared" si="76"/>
        <v>105639179.11585367</v>
      </c>
      <c r="O182" s="8">
        <f t="shared" si="97"/>
        <v>4753763.060213415</v>
      </c>
      <c r="P182" s="8">
        <f t="shared" si="95"/>
        <v>1161796385.1813822</v>
      </c>
      <c r="Q182" s="8">
        <f t="shared" si="90"/>
        <v>52280837.333162196</v>
      </c>
      <c r="R182" s="8">
        <f t="shared" si="73"/>
        <v>1255277507.7594309</v>
      </c>
      <c r="S182" s="8">
        <f t="shared" si="96"/>
        <v>56487487.849174388</v>
      </c>
      <c r="T182" s="8">
        <f t="shared" si="74"/>
        <v>1224117133.5667481</v>
      </c>
      <c r="U182" s="8">
        <f t="shared" si="77"/>
        <v>55085271.010503665</v>
      </c>
      <c r="V182" s="8"/>
      <c r="W182" s="8"/>
      <c r="X182" s="8"/>
      <c r="Y182" s="8"/>
      <c r="Z182" s="8"/>
      <c r="AA182" s="8"/>
    </row>
    <row r="183" spans="1:30">
      <c r="K183" s="10">
        <v>25000000</v>
      </c>
      <c r="L183" s="7">
        <f t="shared" si="75"/>
        <v>0</v>
      </c>
      <c r="N183" s="8">
        <f t="shared" si="76"/>
        <v>0</v>
      </c>
      <c r="R183" s="8">
        <f t="shared" si="73"/>
        <v>0</v>
      </c>
      <c r="T183" s="8">
        <f t="shared" si="74"/>
        <v>0</v>
      </c>
      <c r="U183" s="8">
        <f t="shared" si="77"/>
        <v>0</v>
      </c>
    </row>
    <row r="184" spans="1:30">
      <c r="A184" s="9" t="s">
        <v>29</v>
      </c>
      <c r="B184" s="7">
        <v>2024</v>
      </c>
      <c r="C184" s="7">
        <v>387</v>
      </c>
      <c r="D184" s="7">
        <f>6*ROUND(C184,0)</f>
        <v>2322</v>
      </c>
      <c r="E184" s="7">
        <v>15</v>
      </c>
      <c r="F184" s="7">
        <v>867</v>
      </c>
      <c r="G184" s="7">
        <v>1.3</v>
      </c>
      <c r="H184" s="7">
        <f>D184*E184*F184*10^18</f>
        <v>3.019761E+25</v>
      </c>
      <c r="I184" s="12">
        <v>4.4999999999999998E-2</v>
      </c>
      <c r="J184" s="8">
        <f>H184*G184*330/(8.856*10^22)</f>
        <v>146282.46036585368</v>
      </c>
      <c r="K184" s="10">
        <v>25000000</v>
      </c>
      <c r="L184" s="7">
        <f t="shared" si="75"/>
        <v>1.4512500000000001E+24</v>
      </c>
      <c r="M184" s="8">
        <f>L184*G184*330/(8.856*10^22)</f>
        <v>7030.1067073170725</v>
      </c>
      <c r="N184" s="8">
        <f t="shared" si="76"/>
        <v>2565988.9481707313</v>
      </c>
      <c r="O184" s="8">
        <f>N184*I184</f>
        <v>115469.5026676829</v>
      </c>
      <c r="P184" s="11">
        <f>N184+8050840.72</f>
        <v>10616829.668170732</v>
      </c>
      <c r="Q184" s="8">
        <f t="shared" ref="Q184:Q195" si="99">P184*I184</f>
        <v>477757.3350676829</v>
      </c>
      <c r="R184" s="8">
        <f t="shared" si="73"/>
        <v>11494524.430365853</v>
      </c>
      <c r="S184" s="8">
        <f>R184*I184</f>
        <v>517253.59936646337</v>
      </c>
      <c r="T184" s="8">
        <f t="shared" si="74"/>
        <v>11201959.509634146</v>
      </c>
      <c r="U184" s="8">
        <f t="shared" si="77"/>
        <v>504088.17793353659</v>
      </c>
    </row>
    <row r="185" spans="1:30">
      <c r="B185" s="7">
        <v>2025</v>
      </c>
      <c r="C185" s="7">
        <v>588</v>
      </c>
      <c r="D185" s="7">
        <f t="shared" ref="D185:D195" si="100">6*ROUND(C185,0)</f>
        <v>3528</v>
      </c>
      <c r="E185" s="7">
        <v>15</v>
      </c>
      <c r="F185" s="7">
        <v>867</v>
      </c>
      <c r="G185" s="7">
        <v>1.3</v>
      </c>
      <c r="H185" s="7">
        <f t="shared" ref="H185:H250" si="101">D185*E185*F185*10^18</f>
        <v>4.5881639999999996E+25</v>
      </c>
      <c r="I185" s="12">
        <v>4.4999999999999998E-2</v>
      </c>
      <c r="J185" s="8">
        <f t="shared" ref="J185:J223" si="102">H185*G185*330/(8.856*10^22)</f>
        <v>222258.62195121948</v>
      </c>
      <c r="K185" s="10">
        <v>25000000</v>
      </c>
      <c r="L185" s="7">
        <f t="shared" si="75"/>
        <v>2.2050000000000001E+24</v>
      </c>
      <c r="M185" s="8">
        <f t="shared" ref="M185:M223" si="103">L185*G185*330/(8.856*10^22)</f>
        <v>10681.402439024392</v>
      </c>
      <c r="N185" s="8">
        <f t="shared" si="76"/>
        <v>3898711.8902439033</v>
      </c>
      <c r="O185" s="8">
        <f t="shared" ref="O185:O223" si="104">N185*I185</f>
        <v>175442.03506097564</v>
      </c>
      <c r="P185" s="8">
        <f t="shared" ref="P185:P195" si="105">N185+P184</f>
        <v>14515541.558414634</v>
      </c>
      <c r="Q185" s="8">
        <f t="shared" si="99"/>
        <v>653199.37012865848</v>
      </c>
      <c r="R185" s="8">
        <f t="shared" si="73"/>
        <v>15849093.29012195</v>
      </c>
      <c r="S185" s="8">
        <f t="shared" ref="S185:S223" si="106">R185*I185</f>
        <v>713209.19805548771</v>
      </c>
      <c r="T185" s="8">
        <f t="shared" si="74"/>
        <v>15404576.046219513</v>
      </c>
      <c r="U185" s="8">
        <f t="shared" si="77"/>
        <v>693205.92207987804</v>
      </c>
    </row>
    <row r="186" spans="1:30">
      <c r="B186" s="7">
        <v>2026</v>
      </c>
      <c r="C186" s="7">
        <v>726</v>
      </c>
      <c r="D186" s="7">
        <f t="shared" si="100"/>
        <v>4356</v>
      </c>
      <c r="E186" s="7">
        <v>15</v>
      </c>
      <c r="F186" s="7">
        <v>867</v>
      </c>
      <c r="G186" s="7">
        <v>1.3</v>
      </c>
      <c r="H186" s="7">
        <f t="shared" si="101"/>
        <v>5.6649779999999997E+25</v>
      </c>
      <c r="I186" s="12">
        <v>4.4999999999999998E-2</v>
      </c>
      <c r="J186" s="8">
        <f t="shared" si="102"/>
        <v>274421.35975609755</v>
      </c>
      <c r="K186" s="10">
        <v>25000000</v>
      </c>
      <c r="L186" s="7">
        <f t="shared" si="75"/>
        <v>2.7225000000000003E+24</v>
      </c>
      <c r="M186" s="8">
        <f t="shared" si="103"/>
        <v>13188.262195121952</v>
      </c>
      <c r="N186" s="8">
        <f t="shared" si="76"/>
        <v>4813715.7012195121</v>
      </c>
      <c r="O186" s="8">
        <f t="shared" si="104"/>
        <v>216617.20655487804</v>
      </c>
      <c r="P186" s="8">
        <f t="shared" si="105"/>
        <v>19329257.259634145</v>
      </c>
      <c r="Q186" s="8">
        <f t="shared" si="99"/>
        <v>869816.57668353652</v>
      </c>
      <c r="R186" s="8">
        <f t="shared" si="73"/>
        <v>20975785.418170732</v>
      </c>
      <c r="S186" s="8">
        <f t="shared" si="106"/>
        <v>943910.34381768294</v>
      </c>
      <c r="T186" s="8">
        <f t="shared" si="74"/>
        <v>20426942.698658533</v>
      </c>
      <c r="U186" s="8">
        <f t="shared" si="77"/>
        <v>919212.42143963394</v>
      </c>
    </row>
    <row r="187" spans="1:30">
      <c r="B187" s="7">
        <v>2027</v>
      </c>
      <c r="C187" s="7">
        <v>793</v>
      </c>
      <c r="D187" s="7">
        <f t="shared" si="100"/>
        <v>4758</v>
      </c>
      <c r="E187" s="7">
        <v>15</v>
      </c>
      <c r="F187" s="7">
        <v>867</v>
      </c>
      <c r="G187" s="7">
        <v>1.3</v>
      </c>
      <c r="H187" s="7">
        <f t="shared" si="101"/>
        <v>6.1877790000000002E+25</v>
      </c>
      <c r="I187" s="12">
        <v>4.4999999999999998E-2</v>
      </c>
      <c r="J187" s="8">
        <f t="shared" si="102"/>
        <v>299746.74695121951</v>
      </c>
      <c r="K187" s="10">
        <v>25000000</v>
      </c>
      <c r="L187" s="7">
        <f t="shared" si="75"/>
        <v>2.9737499999999997E+24</v>
      </c>
      <c r="M187" s="8">
        <f t="shared" si="103"/>
        <v>14405.360772357722</v>
      </c>
      <c r="N187" s="8">
        <f t="shared" si="76"/>
        <v>5257956.6819105688</v>
      </c>
      <c r="O187" s="8">
        <f t="shared" si="104"/>
        <v>236608.05068597558</v>
      </c>
      <c r="P187" s="8">
        <f t="shared" si="105"/>
        <v>24587213.941544712</v>
      </c>
      <c r="Q187" s="8">
        <f t="shared" si="99"/>
        <v>1106424.6273695119</v>
      </c>
      <c r="R187" s="8">
        <f t="shared" si="73"/>
        <v>26385694.423252027</v>
      </c>
      <c r="S187" s="8">
        <f t="shared" si="106"/>
        <v>1187356.2490463413</v>
      </c>
      <c r="T187" s="8">
        <f t="shared" si="74"/>
        <v>25786200.92934959</v>
      </c>
      <c r="U187" s="8">
        <f t="shared" si="77"/>
        <v>1160379.0418207315</v>
      </c>
    </row>
    <row r="188" spans="1:30">
      <c r="B188" s="7">
        <v>2028</v>
      </c>
      <c r="C188" s="7">
        <v>821</v>
      </c>
      <c r="D188" s="7">
        <f t="shared" si="100"/>
        <v>4926</v>
      </c>
      <c r="E188" s="7">
        <v>15</v>
      </c>
      <c r="F188" s="7">
        <v>867</v>
      </c>
      <c r="G188" s="7">
        <v>1.3</v>
      </c>
      <c r="H188" s="7">
        <f t="shared" si="101"/>
        <v>6.406263E+25</v>
      </c>
      <c r="I188" s="12">
        <v>4.4999999999999998E-2</v>
      </c>
      <c r="J188" s="8">
        <f t="shared" si="102"/>
        <v>310330.49085365853</v>
      </c>
      <c r="K188" s="10">
        <v>25000000</v>
      </c>
      <c r="L188" s="7">
        <f t="shared" si="75"/>
        <v>3.07875E+24</v>
      </c>
      <c r="M188" s="8">
        <f t="shared" si="103"/>
        <v>14913.998983739835</v>
      </c>
      <c r="N188" s="8">
        <f t="shared" si="76"/>
        <v>5443609.6290650396</v>
      </c>
      <c r="O188" s="8">
        <f t="shared" si="104"/>
        <v>244962.43330792678</v>
      </c>
      <c r="P188" s="8">
        <f t="shared" si="105"/>
        <v>30030823.570609752</v>
      </c>
      <c r="Q188" s="8">
        <f t="shared" si="99"/>
        <v>1351387.0606774387</v>
      </c>
      <c r="R188" s="8">
        <f t="shared" si="73"/>
        <v>31892806.515731703</v>
      </c>
      <c r="S188" s="8">
        <f t="shared" si="106"/>
        <v>1435176.2932079267</v>
      </c>
      <c r="T188" s="8">
        <f t="shared" si="74"/>
        <v>31272145.534024388</v>
      </c>
      <c r="U188" s="8">
        <f t="shared" si="77"/>
        <v>1407246.5490310974</v>
      </c>
    </row>
    <row r="189" spans="1:30">
      <c r="B189" s="7">
        <v>2029</v>
      </c>
      <c r="C189" s="7">
        <v>832</v>
      </c>
      <c r="D189" s="7">
        <f t="shared" si="100"/>
        <v>4992</v>
      </c>
      <c r="E189" s="7">
        <v>15</v>
      </c>
      <c r="F189" s="7">
        <v>867</v>
      </c>
      <c r="G189" s="7">
        <v>1.3</v>
      </c>
      <c r="H189" s="7">
        <f t="shared" si="101"/>
        <v>6.492096E+25</v>
      </c>
      <c r="I189" s="12">
        <v>4.4999999999999998E-2</v>
      </c>
      <c r="J189" s="8">
        <f t="shared" si="102"/>
        <v>314488.3902439024</v>
      </c>
      <c r="K189" s="10">
        <v>25000000</v>
      </c>
      <c r="L189" s="7">
        <f t="shared" si="75"/>
        <v>3.12E+24</v>
      </c>
      <c r="M189" s="8">
        <f t="shared" si="103"/>
        <v>15113.821138211382</v>
      </c>
      <c r="N189" s="8">
        <f t="shared" si="76"/>
        <v>5516544.7154471548</v>
      </c>
      <c r="O189" s="8">
        <f t="shared" si="104"/>
        <v>248244.51219512196</v>
      </c>
      <c r="P189" s="8">
        <f t="shared" si="105"/>
        <v>35547368.286056906</v>
      </c>
      <c r="Q189" s="8">
        <f t="shared" si="99"/>
        <v>1599631.5728725607</v>
      </c>
      <c r="R189" s="8">
        <f t="shared" si="73"/>
        <v>37434298.627520323</v>
      </c>
      <c r="S189" s="8">
        <f t="shared" si="106"/>
        <v>1684543.4382384145</v>
      </c>
      <c r="T189" s="8">
        <f t="shared" si="74"/>
        <v>36805321.847032517</v>
      </c>
      <c r="U189" s="8">
        <f t="shared" si="77"/>
        <v>1656239.4831164633</v>
      </c>
    </row>
    <row r="190" spans="1:30">
      <c r="B190" s="7">
        <v>2030</v>
      </c>
      <c r="C190" s="7">
        <v>836</v>
      </c>
      <c r="D190" s="7">
        <f t="shared" si="100"/>
        <v>5016</v>
      </c>
      <c r="E190" s="7">
        <v>15</v>
      </c>
      <c r="F190" s="7">
        <v>867</v>
      </c>
      <c r="G190" s="7">
        <v>1.3</v>
      </c>
      <c r="H190" s="7">
        <f t="shared" si="101"/>
        <v>6.5233080000000001E+25</v>
      </c>
      <c r="I190" s="12">
        <v>4.4999999999999998E-2</v>
      </c>
      <c r="J190" s="8">
        <f t="shared" si="102"/>
        <v>316000.35365853657</v>
      </c>
      <c r="K190" s="10">
        <v>25000000</v>
      </c>
      <c r="L190" s="7">
        <f t="shared" si="75"/>
        <v>3.1349999999999998E+24</v>
      </c>
      <c r="M190" s="8">
        <f t="shared" si="103"/>
        <v>15186.483739837397</v>
      </c>
      <c r="N190" s="8">
        <f t="shared" si="76"/>
        <v>5543066.5650406498</v>
      </c>
      <c r="O190" s="8">
        <f t="shared" si="104"/>
        <v>249437.99542682923</v>
      </c>
      <c r="P190" s="8">
        <f t="shared" si="105"/>
        <v>41090434.851097554</v>
      </c>
      <c r="Q190" s="8">
        <f t="shared" si="99"/>
        <v>1849069.5682993899</v>
      </c>
      <c r="R190" s="8">
        <f t="shared" si="73"/>
        <v>42986436.973048776</v>
      </c>
      <c r="S190" s="8">
        <f t="shared" si="106"/>
        <v>1934389.6637871948</v>
      </c>
      <c r="T190" s="8">
        <f t="shared" si="74"/>
        <v>42354436.2657317</v>
      </c>
      <c r="U190" s="8">
        <f t="shared" si="77"/>
        <v>1905949.6319579263</v>
      </c>
    </row>
    <row r="191" spans="1:30">
      <c r="B191" s="7">
        <v>2031</v>
      </c>
      <c r="C191" s="7">
        <v>838</v>
      </c>
      <c r="D191" s="7">
        <f t="shared" si="100"/>
        <v>5028</v>
      </c>
      <c r="E191" s="7">
        <v>15</v>
      </c>
      <c r="F191" s="7">
        <v>867</v>
      </c>
      <c r="G191" s="7">
        <v>1.3</v>
      </c>
      <c r="H191" s="7">
        <f t="shared" si="101"/>
        <v>6.5389139999999997E+25</v>
      </c>
      <c r="I191" s="12">
        <v>4.4999999999999998E-2</v>
      </c>
      <c r="J191" s="8">
        <f t="shared" si="102"/>
        <v>316756.33536585368</v>
      </c>
      <c r="K191" s="10">
        <v>25000000</v>
      </c>
      <c r="L191" s="7">
        <f t="shared" si="75"/>
        <v>3.1424999999999997E+24</v>
      </c>
      <c r="M191" s="8">
        <f t="shared" si="103"/>
        <v>15222.815040650406</v>
      </c>
      <c r="N191" s="8">
        <f t="shared" si="76"/>
        <v>5556327.4898373988</v>
      </c>
      <c r="O191" s="8">
        <f t="shared" si="104"/>
        <v>250034.73704268294</v>
      </c>
      <c r="P191" s="8">
        <f t="shared" si="105"/>
        <v>46646762.340934955</v>
      </c>
      <c r="Q191" s="8">
        <f t="shared" si="99"/>
        <v>2099104.3053420731</v>
      </c>
      <c r="R191" s="8">
        <f t="shared" si="73"/>
        <v>48547300.35313008</v>
      </c>
      <c r="S191" s="8">
        <f t="shared" si="106"/>
        <v>2184628.5158908535</v>
      </c>
      <c r="T191" s="8">
        <f t="shared" si="74"/>
        <v>47913787.682398371</v>
      </c>
      <c r="U191" s="8">
        <f t="shared" si="77"/>
        <v>2156120.4457079265</v>
      </c>
    </row>
    <row r="192" spans="1:30">
      <c r="B192" s="7">
        <v>2032</v>
      </c>
      <c r="C192" s="7">
        <v>838</v>
      </c>
      <c r="D192" s="7">
        <f t="shared" si="100"/>
        <v>5028</v>
      </c>
      <c r="E192" s="7">
        <v>15</v>
      </c>
      <c r="F192" s="7">
        <v>867</v>
      </c>
      <c r="G192" s="7">
        <v>1.3</v>
      </c>
      <c r="H192" s="7">
        <f t="shared" si="101"/>
        <v>6.5389139999999997E+25</v>
      </c>
      <c r="I192" s="12">
        <v>4.4999999999999998E-2</v>
      </c>
      <c r="J192" s="8">
        <f t="shared" si="102"/>
        <v>316756.33536585368</v>
      </c>
      <c r="K192" s="10">
        <v>25000000</v>
      </c>
      <c r="L192" s="7">
        <f t="shared" si="75"/>
        <v>3.1424999999999997E+24</v>
      </c>
      <c r="M192" s="8">
        <f t="shared" si="103"/>
        <v>15222.815040650406</v>
      </c>
      <c r="N192" s="8">
        <f t="shared" si="76"/>
        <v>5556327.4898373988</v>
      </c>
      <c r="O192" s="8">
        <f t="shared" si="104"/>
        <v>250034.73704268294</v>
      </c>
      <c r="P192" s="8">
        <f t="shared" si="105"/>
        <v>52203089.830772355</v>
      </c>
      <c r="Q192" s="8">
        <f t="shared" si="99"/>
        <v>2349139.0423847558</v>
      </c>
      <c r="R192" s="8">
        <f t="shared" si="73"/>
        <v>54103627.84296748</v>
      </c>
      <c r="S192" s="8">
        <f t="shared" si="106"/>
        <v>2434663.2529335367</v>
      </c>
      <c r="T192" s="8">
        <f t="shared" si="74"/>
        <v>53470115.172235772</v>
      </c>
      <c r="U192" s="8">
        <f t="shared" si="77"/>
        <v>2406155.1827506097</v>
      </c>
    </row>
    <row r="193" spans="1:30">
      <c r="B193" s="7">
        <v>2033</v>
      </c>
      <c r="C193" s="7">
        <v>839</v>
      </c>
      <c r="D193" s="7">
        <f t="shared" si="100"/>
        <v>5034</v>
      </c>
      <c r="E193" s="7">
        <v>15</v>
      </c>
      <c r="F193" s="7">
        <v>867</v>
      </c>
      <c r="G193" s="7">
        <v>1.3</v>
      </c>
      <c r="H193" s="7">
        <f t="shared" si="101"/>
        <v>6.5467169999999999E+25</v>
      </c>
      <c r="I193" s="12">
        <v>4.4999999999999998E-2</v>
      </c>
      <c r="J193" s="8">
        <f t="shared" si="102"/>
        <v>317134.32621951221</v>
      </c>
      <c r="K193" s="10">
        <v>25000000</v>
      </c>
      <c r="L193" s="7">
        <f t="shared" si="75"/>
        <v>3.1462500000000002E+24</v>
      </c>
      <c r="M193" s="8">
        <f t="shared" si="103"/>
        <v>15240.980691056911</v>
      </c>
      <c r="N193" s="8">
        <f t="shared" si="76"/>
        <v>5562957.9522357723</v>
      </c>
      <c r="O193" s="8">
        <f t="shared" si="104"/>
        <v>250333.10785060975</v>
      </c>
      <c r="P193" s="8">
        <f t="shared" si="105"/>
        <v>57766047.783008128</v>
      </c>
      <c r="Q193" s="8">
        <f t="shared" si="99"/>
        <v>2599472.1502353656</v>
      </c>
      <c r="R193" s="8">
        <f t="shared" si="73"/>
        <v>59668853.740325205</v>
      </c>
      <c r="S193" s="8">
        <f t="shared" si="106"/>
        <v>2685098.4183146344</v>
      </c>
      <c r="T193" s="8">
        <f t="shared" si="74"/>
        <v>59034585.087886177</v>
      </c>
      <c r="U193" s="8">
        <f t="shared" si="77"/>
        <v>2656556.3289548778</v>
      </c>
    </row>
    <row r="194" spans="1:30">
      <c r="B194" s="7">
        <v>2034</v>
      </c>
      <c r="C194" s="7">
        <v>839</v>
      </c>
      <c r="D194" s="7">
        <f t="shared" si="100"/>
        <v>5034</v>
      </c>
      <c r="E194" s="7">
        <v>15</v>
      </c>
      <c r="F194" s="7">
        <v>867</v>
      </c>
      <c r="G194" s="7">
        <v>1.3</v>
      </c>
      <c r="H194" s="7">
        <f t="shared" si="101"/>
        <v>6.5467169999999999E+25</v>
      </c>
      <c r="I194" s="12">
        <v>4.4999999999999998E-2</v>
      </c>
      <c r="J194" s="8">
        <f t="shared" si="102"/>
        <v>317134.32621951221</v>
      </c>
      <c r="K194" s="10">
        <v>25000000</v>
      </c>
      <c r="L194" s="7">
        <f t="shared" si="75"/>
        <v>3.1462500000000002E+24</v>
      </c>
      <c r="M194" s="8">
        <f t="shared" si="103"/>
        <v>15240.980691056911</v>
      </c>
      <c r="N194" s="8">
        <f t="shared" si="76"/>
        <v>5562957.9522357723</v>
      </c>
      <c r="O194" s="8">
        <f t="shared" si="104"/>
        <v>250333.10785060975</v>
      </c>
      <c r="P194" s="8">
        <f t="shared" si="105"/>
        <v>63329005.735243902</v>
      </c>
      <c r="Q194" s="8">
        <f t="shared" si="99"/>
        <v>2849805.2580859754</v>
      </c>
      <c r="R194" s="8">
        <f t="shared" si="73"/>
        <v>65231811.692560978</v>
      </c>
      <c r="S194" s="8">
        <f t="shared" si="106"/>
        <v>2935431.5261652437</v>
      </c>
      <c r="T194" s="8">
        <f t="shared" si="74"/>
        <v>64597543.04012195</v>
      </c>
      <c r="U194" s="8">
        <f t="shared" si="77"/>
        <v>2906889.4368054876</v>
      </c>
    </row>
    <row r="195" spans="1:30">
      <c r="B195" s="7">
        <v>2035</v>
      </c>
      <c r="C195" s="7">
        <v>839</v>
      </c>
      <c r="D195" s="7">
        <f t="shared" si="100"/>
        <v>5034</v>
      </c>
      <c r="E195" s="7">
        <v>15</v>
      </c>
      <c r="F195" s="7">
        <v>867</v>
      </c>
      <c r="G195" s="7">
        <v>1.3</v>
      </c>
      <c r="H195" s="7">
        <f t="shared" si="101"/>
        <v>6.5467169999999999E+25</v>
      </c>
      <c r="I195" s="12">
        <v>4.4999999999999998E-2</v>
      </c>
      <c r="J195" s="8">
        <f t="shared" si="102"/>
        <v>317134.32621951221</v>
      </c>
      <c r="K195" s="10">
        <v>25000000</v>
      </c>
      <c r="L195" s="7">
        <f t="shared" si="75"/>
        <v>3.1462500000000002E+24</v>
      </c>
      <c r="M195" s="8">
        <f t="shared" si="103"/>
        <v>15240.980691056911</v>
      </c>
      <c r="N195" s="8">
        <f t="shared" si="76"/>
        <v>5562957.9522357723</v>
      </c>
      <c r="O195" s="8">
        <f t="shared" si="104"/>
        <v>250333.10785060975</v>
      </c>
      <c r="P195" s="8">
        <f t="shared" si="105"/>
        <v>68891963.687479675</v>
      </c>
      <c r="Q195" s="8">
        <f t="shared" si="99"/>
        <v>3100138.3659365852</v>
      </c>
      <c r="R195" s="8">
        <f t="shared" si="73"/>
        <v>70794769.644796744</v>
      </c>
      <c r="S195" s="8">
        <f t="shared" si="106"/>
        <v>3185764.6340158535</v>
      </c>
      <c r="T195" s="8">
        <f t="shared" si="74"/>
        <v>70160500.992357731</v>
      </c>
      <c r="U195" s="8">
        <f t="shared" si="77"/>
        <v>3157222.5446560979</v>
      </c>
    </row>
    <row r="196" spans="1:30"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5"/>
        <v>0</v>
      </c>
      <c r="M196" s="8">
        <f t="shared" si="103"/>
        <v>0</v>
      </c>
      <c r="N196" s="8">
        <f t="shared" si="76"/>
        <v>0</v>
      </c>
      <c r="O196" s="8">
        <f t="shared" si="104"/>
        <v>0</v>
      </c>
      <c r="P196" s="8"/>
      <c r="Q196" s="8"/>
      <c r="R196" s="8">
        <f t="shared" si="73"/>
        <v>0</v>
      </c>
      <c r="S196" s="8">
        <f t="shared" si="106"/>
        <v>0</v>
      </c>
      <c r="T196" s="8">
        <f t="shared" si="74"/>
        <v>0</v>
      </c>
      <c r="U196" s="8">
        <f t="shared" si="77"/>
        <v>0</v>
      </c>
    </row>
    <row r="197" spans="1:30">
      <c r="H197" s="7">
        <f t="shared" si="101"/>
        <v>0</v>
      </c>
      <c r="J197" s="8">
        <f t="shared" si="102"/>
        <v>0</v>
      </c>
      <c r="K197" s="10">
        <v>25000000</v>
      </c>
      <c r="L197" s="7">
        <f t="shared" si="75"/>
        <v>0</v>
      </c>
      <c r="M197" s="8">
        <f t="shared" si="103"/>
        <v>0</v>
      </c>
      <c r="N197" s="8">
        <f t="shared" si="76"/>
        <v>0</v>
      </c>
      <c r="O197" s="8">
        <f t="shared" si="104"/>
        <v>0</v>
      </c>
      <c r="P197" s="8"/>
      <c r="Q197" s="8"/>
      <c r="R197" s="8">
        <f t="shared" ref="R197:R251" si="107">J197*6+P197</f>
        <v>0</v>
      </c>
      <c r="S197" s="8">
        <f t="shared" si="106"/>
        <v>0</v>
      </c>
      <c r="T197" s="8">
        <f t="shared" ref="T197:T251" si="108">J197*4+P197</f>
        <v>0</v>
      </c>
      <c r="U197" s="8">
        <f t="shared" si="77"/>
        <v>0</v>
      </c>
    </row>
    <row r="198" spans="1:30">
      <c r="A198" s="5"/>
      <c r="B198" s="6" t="s">
        <v>36</v>
      </c>
      <c r="H198" s="7">
        <f t="shared" si="101"/>
        <v>0</v>
      </c>
      <c r="J198" s="8">
        <f t="shared" si="102"/>
        <v>0</v>
      </c>
      <c r="K198" s="10">
        <v>25000000</v>
      </c>
      <c r="L198" s="7">
        <f t="shared" si="75"/>
        <v>0</v>
      </c>
      <c r="M198" s="8">
        <f t="shared" si="103"/>
        <v>0</v>
      </c>
      <c r="N198" s="8">
        <f t="shared" si="76"/>
        <v>0</v>
      </c>
      <c r="O198" s="8">
        <f t="shared" si="104"/>
        <v>0</v>
      </c>
      <c r="P198" s="8"/>
      <c r="Q198" s="8"/>
      <c r="R198" s="8">
        <f t="shared" si="107"/>
        <v>0</v>
      </c>
      <c r="S198" s="8">
        <f t="shared" si="106"/>
        <v>0</v>
      </c>
      <c r="T198" s="8">
        <f t="shared" si="108"/>
        <v>0</v>
      </c>
      <c r="U198" s="8">
        <f t="shared" si="77"/>
        <v>0</v>
      </c>
      <c r="Y198" s="8">
        <f>P199+P212</f>
        <v>36460737.249620594</v>
      </c>
      <c r="Z198" s="8">
        <f t="shared" ref="Z198:AD209" si="109">Q199+Q212</f>
        <v>1640733.1762329268</v>
      </c>
      <c r="AA198" s="8">
        <f t="shared" si="109"/>
        <v>80107573.060596198</v>
      </c>
      <c r="AB198" s="8">
        <f t="shared" si="109"/>
        <v>3604840.7877268284</v>
      </c>
      <c r="AC198" s="8">
        <f t="shared" si="109"/>
        <v>65558627.790270999</v>
      </c>
      <c r="AD198" s="8">
        <f t="shared" si="109"/>
        <v>2950138.2505621947</v>
      </c>
    </row>
    <row r="199" spans="1:30">
      <c r="A199" s="9" t="s">
        <v>28</v>
      </c>
      <c r="B199" s="7">
        <v>2024</v>
      </c>
      <c r="C199" s="7">
        <v>140</v>
      </c>
      <c r="D199" s="7">
        <f t="shared" ref="D199:D210" si="110">C199*6</f>
        <v>840</v>
      </c>
      <c r="E199" s="7">
        <v>781</v>
      </c>
      <c r="F199" s="7">
        <v>2243</v>
      </c>
      <c r="G199" s="7">
        <v>1.3</v>
      </c>
      <c r="H199" s="7">
        <f t="shared" si="101"/>
        <v>1.4714977199999999E+27</v>
      </c>
      <c r="I199" s="12">
        <v>4.4999999999999998E-2</v>
      </c>
      <c r="J199" s="8">
        <f t="shared" si="102"/>
        <v>7128190.174796748</v>
      </c>
      <c r="K199" s="10">
        <v>10000000</v>
      </c>
      <c r="L199" s="7">
        <f t="shared" si="75"/>
        <v>1.0934E+25</v>
      </c>
      <c r="M199" s="8">
        <f t="shared" si="103"/>
        <v>52966.192411924123</v>
      </c>
      <c r="N199" s="8">
        <f t="shared" si="76"/>
        <v>19332660.230352305</v>
      </c>
      <c r="O199" s="8">
        <f t="shared" si="104"/>
        <v>869969.71036585374</v>
      </c>
      <c r="P199" s="11">
        <f>N199+8050840.72</f>
        <v>27383500.950352304</v>
      </c>
      <c r="Q199" s="8">
        <f t="shared" ref="Q199:Q210" si="111">P199*I199</f>
        <v>1232257.5427658537</v>
      </c>
      <c r="R199" s="8">
        <f t="shared" si="107"/>
        <v>70152641.999132782</v>
      </c>
      <c r="S199" s="8">
        <f t="shared" si="106"/>
        <v>3156868.8899609749</v>
      </c>
      <c r="T199" s="8">
        <f t="shared" si="108"/>
        <v>55896261.649539292</v>
      </c>
      <c r="U199" s="8">
        <f t="shared" si="77"/>
        <v>2515331.7742292681</v>
      </c>
      <c r="Y199" s="8">
        <f>P200+P213</f>
        <v>67571574.072113812</v>
      </c>
      <c r="Z199" s="8">
        <f t="shared" si="109"/>
        <v>3040720.8332451219</v>
      </c>
      <c r="AA199" s="8">
        <f t="shared" si="109"/>
        <v>134280812.83552846</v>
      </c>
      <c r="AB199" s="8">
        <f t="shared" si="109"/>
        <v>6042636.5775987804</v>
      </c>
      <c r="AC199" s="8">
        <f t="shared" si="109"/>
        <v>112044399.91439025</v>
      </c>
      <c r="AD199" s="8">
        <f t="shared" si="109"/>
        <v>5041997.9961475609</v>
      </c>
    </row>
    <row r="200" spans="1:30">
      <c r="B200" s="7">
        <v>2025</v>
      </c>
      <c r="C200" s="7">
        <v>214</v>
      </c>
      <c r="D200" s="7">
        <f t="shared" si="110"/>
        <v>1284</v>
      </c>
      <c r="E200" s="7">
        <v>781</v>
      </c>
      <c r="F200" s="7">
        <v>2243</v>
      </c>
      <c r="G200" s="7">
        <v>1.3</v>
      </c>
      <c r="H200" s="7">
        <f t="shared" si="101"/>
        <v>2.249289372E+27</v>
      </c>
      <c r="I200" s="12">
        <v>4.4999999999999998E-2</v>
      </c>
      <c r="J200" s="8">
        <f t="shared" si="102"/>
        <v>10895947.838617885</v>
      </c>
      <c r="K200" s="10">
        <v>10000000</v>
      </c>
      <c r="L200" s="7">
        <f t="shared" si="75"/>
        <v>1.6713399999999999E+25</v>
      </c>
      <c r="M200" s="8">
        <f t="shared" si="103"/>
        <v>80962.608401084013</v>
      </c>
      <c r="N200" s="8">
        <f t="shared" si="76"/>
        <v>29551352.066395666</v>
      </c>
      <c r="O200" s="8">
        <f t="shared" si="104"/>
        <v>1329810.8429878049</v>
      </c>
      <c r="P200" s="8">
        <f t="shared" ref="P200:P210" si="112">N200+P199</f>
        <v>56934853.016747966</v>
      </c>
      <c r="Q200" s="8">
        <f t="shared" si="111"/>
        <v>2562068.3857536586</v>
      </c>
      <c r="R200" s="8">
        <f t="shared" si="107"/>
        <v>122310540.04845528</v>
      </c>
      <c r="S200" s="8">
        <f t="shared" si="106"/>
        <v>5503974.3021804877</v>
      </c>
      <c r="T200" s="8">
        <f t="shared" si="108"/>
        <v>100518644.37121952</v>
      </c>
      <c r="U200" s="8">
        <f t="shared" si="77"/>
        <v>4523338.9967048783</v>
      </c>
      <c r="Y200" s="8">
        <f>P201+P214</f>
        <v>105952933.92983741</v>
      </c>
      <c r="Z200" s="8">
        <f t="shared" si="109"/>
        <v>4767882.0268426826</v>
      </c>
      <c r="AA200" s="8">
        <f t="shared" si="109"/>
        <v>188249842.35178861</v>
      </c>
      <c r="AB200" s="8">
        <f t="shared" si="109"/>
        <v>8471242.9058304876</v>
      </c>
      <c r="AC200" s="8">
        <f t="shared" si="109"/>
        <v>160817539.54447153</v>
      </c>
      <c r="AD200" s="8">
        <f t="shared" si="109"/>
        <v>7236789.2795012183</v>
      </c>
    </row>
    <row r="201" spans="1:30">
      <c r="B201" s="7">
        <v>2026</v>
      </c>
      <c r="C201" s="7">
        <v>264</v>
      </c>
      <c r="D201" s="7">
        <f t="shared" si="110"/>
        <v>1584</v>
      </c>
      <c r="E201" s="7">
        <v>781</v>
      </c>
      <c r="F201" s="7">
        <v>2243</v>
      </c>
      <c r="G201" s="7">
        <v>1.3</v>
      </c>
      <c r="H201" s="7">
        <f t="shared" si="101"/>
        <v>2.7748242719999998E+27</v>
      </c>
      <c r="I201" s="12">
        <v>4.4999999999999998E-2</v>
      </c>
      <c r="J201" s="8">
        <f t="shared" si="102"/>
        <v>13441730.043902438</v>
      </c>
      <c r="K201" s="10">
        <v>10000000</v>
      </c>
      <c r="L201" s="7">
        <f t="shared" ref="L201:L268" si="113">E201*K201*C201*10^13</f>
        <v>2.0618400000000002E+25</v>
      </c>
      <c r="M201" s="8">
        <f t="shared" si="103"/>
        <v>99879.105691056917</v>
      </c>
      <c r="N201" s="8">
        <f t="shared" ref="N201:N268" si="114">M201*365</f>
        <v>36455873.577235773</v>
      </c>
      <c r="O201" s="8">
        <f t="shared" si="104"/>
        <v>1640514.3109756098</v>
      </c>
      <c r="P201" s="8">
        <f t="shared" si="112"/>
        <v>93390726.59398374</v>
      </c>
      <c r="Q201" s="8">
        <f t="shared" si="111"/>
        <v>4202582.6967292679</v>
      </c>
      <c r="R201" s="8">
        <f t="shared" si="107"/>
        <v>174041106.85739836</v>
      </c>
      <c r="S201" s="8">
        <f t="shared" si="106"/>
        <v>7831849.8085829262</v>
      </c>
      <c r="T201" s="8">
        <f t="shared" si="108"/>
        <v>147157646.76959348</v>
      </c>
      <c r="U201" s="8">
        <f t="shared" ref="U201:U268" si="115">T201*I201</f>
        <v>6622094.1046317061</v>
      </c>
      <c r="Y201" s="8">
        <f t="shared" ref="Y201:Y209" si="116">P202+P215</f>
        <v>147964250.93525746</v>
      </c>
      <c r="Z201" s="8">
        <f t="shared" si="109"/>
        <v>6658391.2920865845</v>
      </c>
      <c r="AA201" s="8">
        <f t="shared" si="109"/>
        <v>238050458.29623306</v>
      </c>
      <c r="AB201" s="8">
        <f t="shared" si="109"/>
        <v>10712270.623330487</v>
      </c>
      <c r="AC201" s="8">
        <f t="shared" si="109"/>
        <v>208021722.50924119</v>
      </c>
      <c r="AD201" s="8">
        <f t="shared" si="109"/>
        <v>9360977.5129158534</v>
      </c>
    </row>
    <row r="202" spans="1:30">
      <c r="B202" s="7">
        <v>2027</v>
      </c>
      <c r="C202" s="7">
        <v>289</v>
      </c>
      <c r="D202" s="7">
        <f t="shared" si="110"/>
        <v>1734</v>
      </c>
      <c r="E202" s="7">
        <v>781</v>
      </c>
      <c r="F202" s="7">
        <v>2243</v>
      </c>
      <c r="G202" s="7">
        <v>1.3</v>
      </c>
      <c r="H202" s="7">
        <f t="shared" si="101"/>
        <v>3.037591722E+27</v>
      </c>
      <c r="I202" s="12">
        <v>4.4999999999999998E-2</v>
      </c>
      <c r="J202" s="8">
        <f t="shared" si="102"/>
        <v>14714621.146544715</v>
      </c>
      <c r="K202" s="10">
        <v>10000000</v>
      </c>
      <c r="L202" s="7">
        <f t="shared" si="113"/>
        <v>2.25709E+25</v>
      </c>
      <c r="M202" s="8">
        <f t="shared" si="103"/>
        <v>109337.35433604337</v>
      </c>
      <c r="N202" s="8">
        <f t="shared" si="114"/>
        <v>39908134.332655832</v>
      </c>
      <c r="O202" s="8">
        <f t="shared" si="104"/>
        <v>1795866.0449695124</v>
      </c>
      <c r="P202" s="8">
        <f t="shared" si="112"/>
        <v>133298860.92663957</v>
      </c>
      <c r="Q202" s="8">
        <f t="shared" si="111"/>
        <v>5998448.7416987801</v>
      </c>
      <c r="R202" s="8">
        <f t="shared" si="107"/>
        <v>221586587.80590785</v>
      </c>
      <c r="S202" s="8">
        <f t="shared" si="106"/>
        <v>9971396.4512658529</v>
      </c>
      <c r="T202" s="8">
        <f t="shared" si="108"/>
        <v>192157345.51281843</v>
      </c>
      <c r="U202" s="8">
        <f t="shared" si="115"/>
        <v>8647080.5480768289</v>
      </c>
      <c r="Y202" s="8">
        <f t="shared" si="116"/>
        <v>191430733.42170733</v>
      </c>
      <c r="Z202" s="8">
        <f t="shared" si="109"/>
        <v>8614383.0039768293</v>
      </c>
      <c r="AA202" s="8">
        <f t="shared" si="109"/>
        <v>284635381.89243901</v>
      </c>
      <c r="AB202" s="8">
        <f t="shared" si="109"/>
        <v>12808592.185159754</v>
      </c>
      <c r="AC202" s="8">
        <f t="shared" si="109"/>
        <v>253567165.73552844</v>
      </c>
      <c r="AD202" s="8">
        <f t="shared" si="109"/>
        <v>11410522.45809878</v>
      </c>
    </row>
    <row r="203" spans="1:30">
      <c r="B203" s="7">
        <v>2028</v>
      </c>
      <c r="C203" s="7">
        <v>299</v>
      </c>
      <c r="D203" s="7">
        <f t="shared" si="110"/>
        <v>1794</v>
      </c>
      <c r="E203" s="7">
        <v>781</v>
      </c>
      <c r="F203" s="7">
        <v>2243</v>
      </c>
      <c r="G203" s="7">
        <v>1.3</v>
      </c>
      <c r="H203" s="7">
        <f t="shared" si="101"/>
        <v>3.1426987019999998E+27</v>
      </c>
      <c r="I203" s="12">
        <v>4.4999999999999998E-2</v>
      </c>
      <c r="J203" s="8">
        <f t="shared" si="102"/>
        <v>15223777.587601624</v>
      </c>
      <c r="K203" s="10">
        <v>10000000</v>
      </c>
      <c r="L203" s="7">
        <f t="shared" si="113"/>
        <v>2.3351899999999999E+25</v>
      </c>
      <c r="M203" s="8">
        <f t="shared" si="103"/>
        <v>113120.65379403795</v>
      </c>
      <c r="N203" s="8">
        <f t="shared" si="114"/>
        <v>41289038.634823851</v>
      </c>
      <c r="O203" s="8">
        <f t="shared" si="104"/>
        <v>1858006.7385670731</v>
      </c>
      <c r="P203" s="8">
        <f t="shared" si="112"/>
        <v>174587899.56146342</v>
      </c>
      <c r="Q203" s="8">
        <f t="shared" si="111"/>
        <v>7856455.480265853</v>
      </c>
      <c r="R203" s="8">
        <f t="shared" si="107"/>
        <v>265930565.08707315</v>
      </c>
      <c r="S203" s="8">
        <f t="shared" si="106"/>
        <v>11966875.428918291</v>
      </c>
      <c r="T203" s="8">
        <f t="shared" si="108"/>
        <v>235483009.91186991</v>
      </c>
      <c r="U203" s="8">
        <f t="shared" si="115"/>
        <v>10596735.446034146</v>
      </c>
      <c r="Y203" s="8">
        <f t="shared" si="116"/>
        <v>235478751.66357723</v>
      </c>
      <c r="Z203" s="8">
        <f t="shared" si="109"/>
        <v>10596543.824860975</v>
      </c>
      <c r="AA203" s="8">
        <f t="shared" si="109"/>
        <v>329930322.98918694</v>
      </c>
      <c r="AB203" s="8">
        <f t="shared" si="109"/>
        <v>14846864.534513412</v>
      </c>
      <c r="AC203" s="8">
        <f t="shared" si="109"/>
        <v>298446465.8806504</v>
      </c>
      <c r="AD203" s="8">
        <f t="shared" si="109"/>
        <v>13430090.964629266</v>
      </c>
    </row>
    <row r="204" spans="1:30">
      <c r="B204" s="7">
        <v>2029</v>
      </c>
      <c r="C204" s="7">
        <v>303</v>
      </c>
      <c r="D204" s="7">
        <f t="shared" si="110"/>
        <v>1818</v>
      </c>
      <c r="E204" s="7">
        <v>781</v>
      </c>
      <c r="F204" s="7">
        <v>2243</v>
      </c>
      <c r="G204" s="7">
        <v>1.3</v>
      </c>
      <c r="H204" s="7">
        <f t="shared" si="101"/>
        <v>3.1847414940000001E+27</v>
      </c>
      <c r="I204" s="12">
        <v>4.4999999999999998E-2</v>
      </c>
      <c r="J204" s="8">
        <f t="shared" si="102"/>
        <v>15427440.164024388</v>
      </c>
      <c r="K204" s="10">
        <v>10000000</v>
      </c>
      <c r="L204" s="7">
        <f t="shared" si="113"/>
        <v>2.36643E+25</v>
      </c>
      <c r="M204" s="8">
        <f t="shared" si="103"/>
        <v>114633.97357723577</v>
      </c>
      <c r="N204" s="8">
        <f t="shared" si="114"/>
        <v>41841400.355691053</v>
      </c>
      <c r="O204" s="8">
        <f t="shared" si="104"/>
        <v>1882863.0160060974</v>
      </c>
      <c r="P204" s="8">
        <f t="shared" si="112"/>
        <v>216429299.91715446</v>
      </c>
      <c r="Q204" s="8">
        <f t="shared" si="111"/>
        <v>9739318.4962719511</v>
      </c>
      <c r="R204" s="8">
        <f t="shared" si="107"/>
        <v>308993940.90130079</v>
      </c>
      <c r="S204" s="8">
        <f t="shared" si="106"/>
        <v>13904727.340558534</v>
      </c>
      <c r="T204" s="8">
        <f t="shared" si="108"/>
        <v>278139060.57325202</v>
      </c>
      <c r="U204" s="8">
        <f t="shared" si="115"/>
        <v>12516257.72579634</v>
      </c>
      <c r="Y204" s="8">
        <f t="shared" si="116"/>
        <v>279813559.50571811</v>
      </c>
      <c r="Z204" s="8">
        <f t="shared" si="109"/>
        <v>12591610.177757317</v>
      </c>
      <c r="AA204" s="8">
        <f t="shared" si="109"/>
        <v>374885190.341084</v>
      </c>
      <c r="AB204" s="8">
        <f t="shared" si="109"/>
        <v>16869833.565348778</v>
      </c>
      <c r="AC204" s="8">
        <f t="shared" si="109"/>
        <v>343194646.72929537</v>
      </c>
      <c r="AD204" s="8">
        <f t="shared" si="109"/>
        <v>15443759.10281829</v>
      </c>
    </row>
    <row r="205" spans="1:30">
      <c r="B205" s="7">
        <v>2030</v>
      </c>
      <c r="C205" s="7">
        <v>305</v>
      </c>
      <c r="D205" s="7">
        <f t="shared" si="110"/>
        <v>1830</v>
      </c>
      <c r="E205" s="7">
        <v>781</v>
      </c>
      <c r="F205" s="7">
        <v>2243</v>
      </c>
      <c r="G205" s="7">
        <v>1.3</v>
      </c>
      <c r="H205" s="7">
        <f t="shared" si="101"/>
        <v>3.2057628899999999E+27</v>
      </c>
      <c r="I205" s="12">
        <v>4.4999999999999998E-2</v>
      </c>
      <c r="J205" s="8">
        <f t="shared" si="102"/>
        <v>15529271.452235771</v>
      </c>
      <c r="K205" s="10">
        <v>10000000</v>
      </c>
      <c r="L205" s="7">
        <f t="shared" si="113"/>
        <v>2.3820499999999998E+25</v>
      </c>
      <c r="M205" s="8">
        <f t="shared" si="103"/>
        <v>115390.63346883468</v>
      </c>
      <c r="N205" s="8">
        <f t="shared" si="114"/>
        <v>42117581.216124661</v>
      </c>
      <c r="O205" s="8">
        <f t="shared" si="104"/>
        <v>1895291.1547256096</v>
      </c>
      <c r="P205" s="8">
        <f t="shared" si="112"/>
        <v>258546881.13327911</v>
      </c>
      <c r="Q205" s="8">
        <f t="shared" si="111"/>
        <v>11634609.65099756</v>
      </c>
      <c r="R205" s="8">
        <f t="shared" si="107"/>
        <v>351722509.84669375</v>
      </c>
      <c r="S205" s="8">
        <f t="shared" si="106"/>
        <v>15827512.943101218</v>
      </c>
      <c r="T205" s="8">
        <f t="shared" si="108"/>
        <v>320663966.94222218</v>
      </c>
      <c r="U205" s="8">
        <f t="shared" si="115"/>
        <v>14429878.512399998</v>
      </c>
      <c r="Y205" s="8">
        <f t="shared" si="116"/>
        <v>324153671.71777779</v>
      </c>
      <c r="Z205" s="8">
        <f t="shared" si="109"/>
        <v>14586915.227299999</v>
      </c>
      <c r="AA205" s="8">
        <f t="shared" si="109"/>
        <v>419229838.44338751</v>
      </c>
      <c r="AB205" s="8">
        <f t="shared" si="109"/>
        <v>18865342.729952436</v>
      </c>
      <c r="AC205" s="8">
        <f t="shared" si="109"/>
        <v>387537782.86818427</v>
      </c>
      <c r="AD205" s="8">
        <f t="shared" si="109"/>
        <v>17439200.22906829</v>
      </c>
    </row>
    <row r="206" spans="1:30">
      <c r="B206" s="7">
        <v>2031</v>
      </c>
      <c r="C206" s="7">
        <v>305</v>
      </c>
      <c r="D206" s="7">
        <f t="shared" si="110"/>
        <v>1830</v>
      </c>
      <c r="E206" s="7">
        <v>781</v>
      </c>
      <c r="F206" s="7">
        <v>2243</v>
      </c>
      <c r="G206" s="7">
        <v>1.3</v>
      </c>
      <c r="H206" s="7">
        <f t="shared" si="101"/>
        <v>3.2057628899999999E+27</v>
      </c>
      <c r="I206" s="12">
        <v>4.4999999999999998E-2</v>
      </c>
      <c r="J206" s="8">
        <f t="shared" si="102"/>
        <v>15529271.452235771</v>
      </c>
      <c r="K206" s="10">
        <v>10000000</v>
      </c>
      <c r="L206" s="7">
        <f t="shared" si="113"/>
        <v>2.3820499999999998E+25</v>
      </c>
      <c r="M206" s="8">
        <f t="shared" si="103"/>
        <v>115390.63346883468</v>
      </c>
      <c r="N206" s="8">
        <f t="shared" si="114"/>
        <v>42117581.216124661</v>
      </c>
      <c r="O206" s="8">
        <f t="shared" si="104"/>
        <v>1895291.1547256096</v>
      </c>
      <c r="P206" s="8">
        <f t="shared" si="112"/>
        <v>300664462.3494038</v>
      </c>
      <c r="Q206" s="8">
        <f t="shared" si="111"/>
        <v>13529900.80572317</v>
      </c>
      <c r="R206" s="8">
        <f t="shared" si="107"/>
        <v>393840091.06281841</v>
      </c>
      <c r="S206" s="8">
        <f t="shared" si="106"/>
        <v>17722804.097826827</v>
      </c>
      <c r="T206" s="8">
        <f t="shared" si="108"/>
        <v>362781548.15834689</v>
      </c>
      <c r="U206" s="8">
        <f t="shared" si="115"/>
        <v>16325169.667125609</v>
      </c>
      <c r="Y206" s="8">
        <f t="shared" si="116"/>
        <v>368493783.92983741</v>
      </c>
      <c r="Z206" s="8">
        <f t="shared" si="109"/>
        <v>16582220.276842682</v>
      </c>
      <c r="AA206" s="8">
        <f t="shared" si="109"/>
        <v>463569950.65544713</v>
      </c>
      <c r="AB206" s="8">
        <f t="shared" si="109"/>
        <v>20860647.77949512</v>
      </c>
      <c r="AC206" s="8">
        <f t="shared" si="109"/>
        <v>431877895.08024389</v>
      </c>
      <c r="AD206" s="8">
        <f t="shared" si="109"/>
        <v>19434505.278610975</v>
      </c>
    </row>
    <row r="207" spans="1:30">
      <c r="B207" s="7">
        <v>2032</v>
      </c>
      <c r="C207" s="7">
        <v>305</v>
      </c>
      <c r="D207" s="7">
        <f t="shared" si="110"/>
        <v>1830</v>
      </c>
      <c r="E207" s="7">
        <v>781</v>
      </c>
      <c r="F207" s="7">
        <v>2243</v>
      </c>
      <c r="G207" s="7">
        <v>1.3</v>
      </c>
      <c r="H207" s="7">
        <f t="shared" si="101"/>
        <v>3.2057628899999999E+27</v>
      </c>
      <c r="I207" s="12">
        <v>4.4999999999999998E-2</v>
      </c>
      <c r="J207" s="8">
        <f t="shared" si="102"/>
        <v>15529271.452235771</v>
      </c>
      <c r="K207" s="10">
        <v>10000000</v>
      </c>
      <c r="L207" s="7">
        <f t="shared" si="113"/>
        <v>2.3820499999999998E+25</v>
      </c>
      <c r="M207" s="8">
        <f t="shared" si="103"/>
        <v>115390.63346883468</v>
      </c>
      <c r="N207" s="8">
        <f t="shared" si="114"/>
        <v>42117581.216124661</v>
      </c>
      <c r="O207" s="8">
        <f t="shared" si="104"/>
        <v>1895291.1547256096</v>
      </c>
      <c r="P207" s="8">
        <f t="shared" si="112"/>
        <v>342782043.56552845</v>
      </c>
      <c r="Q207" s="8">
        <f t="shared" si="111"/>
        <v>15425191.960448779</v>
      </c>
      <c r="R207" s="8">
        <f t="shared" si="107"/>
        <v>435957672.27894306</v>
      </c>
      <c r="S207" s="8">
        <f t="shared" si="106"/>
        <v>19618095.252552439</v>
      </c>
      <c r="T207" s="8">
        <f t="shared" si="108"/>
        <v>404899129.37447155</v>
      </c>
      <c r="U207" s="8">
        <f t="shared" si="115"/>
        <v>18220460.82185122</v>
      </c>
      <c r="Y207" s="8">
        <f t="shared" si="116"/>
        <v>412974638.75707316</v>
      </c>
      <c r="Z207" s="8">
        <f t="shared" si="109"/>
        <v>18583858.744068291</v>
      </c>
      <c r="AA207" s="8">
        <f t="shared" si="109"/>
        <v>508358567.29243898</v>
      </c>
      <c r="AB207" s="8">
        <f t="shared" si="109"/>
        <v>22876135.528159752</v>
      </c>
      <c r="AC207" s="8">
        <f t="shared" si="109"/>
        <v>476563924.44731706</v>
      </c>
      <c r="AD207" s="8">
        <f t="shared" si="109"/>
        <v>21445376.600129265</v>
      </c>
    </row>
    <row r="208" spans="1:30">
      <c r="B208" s="7">
        <v>2033</v>
      </c>
      <c r="C208" s="7">
        <v>306</v>
      </c>
      <c r="D208" s="7">
        <f t="shared" si="110"/>
        <v>1836</v>
      </c>
      <c r="E208" s="7">
        <v>781</v>
      </c>
      <c r="F208" s="7">
        <v>2243</v>
      </c>
      <c r="G208" s="7">
        <v>1.3</v>
      </c>
      <c r="H208" s="7">
        <f t="shared" si="101"/>
        <v>3.2162735880000001E+27</v>
      </c>
      <c r="I208" s="12">
        <v>4.4999999999999998E-2</v>
      </c>
      <c r="J208" s="8">
        <f t="shared" si="102"/>
        <v>15580187.096341465</v>
      </c>
      <c r="K208" s="10">
        <v>10000000</v>
      </c>
      <c r="L208" s="7">
        <f t="shared" si="113"/>
        <v>2.3898600000000001E+25</v>
      </c>
      <c r="M208" s="8">
        <f t="shared" si="103"/>
        <v>115768.96341463414</v>
      </c>
      <c r="N208" s="8">
        <f t="shared" si="114"/>
        <v>42255671.646341458</v>
      </c>
      <c r="O208" s="8">
        <f t="shared" si="104"/>
        <v>1901505.2240853654</v>
      </c>
      <c r="P208" s="8">
        <f t="shared" si="112"/>
        <v>385037715.2118699</v>
      </c>
      <c r="Q208" s="8">
        <f t="shared" si="111"/>
        <v>17326697.184534144</v>
      </c>
      <c r="R208" s="8">
        <f t="shared" si="107"/>
        <v>478518837.78991866</v>
      </c>
      <c r="S208" s="8">
        <f t="shared" si="106"/>
        <v>21533347.700546339</v>
      </c>
      <c r="T208" s="8">
        <f t="shared" si="108"/>
        <v>447358463.59723574</v>
      </c>
      <c r="U208" s="8">
        <f t="shared" si="115"/>
        <v>20131130.861875609</v>
      </c>
      <c r="Y208" s="8">
        <f t="shared" si="116"/>
        <v>457455493.58430892</v>
      </c>
      <c r="Z208" s="8">
        <f t="shared" si="109"/>
        <v>20585497.211293899</v>
      </c>
      <c r="AA208" s="8">
        <f t="shared" si="109"/>
        <v>552839422.11967468</v>
      </c>
      <c r="AB208" s="8">
        <f t="shared" si="109"/>
        <v>24877773.995385364</v>
      </c>
      <c r="AC208" s="8">
        <f t="shared" si="109"/>
        <v>521044779.27455276</v>
      </c>
      <c r="AD208" s="8">
        <f t="shared" si="109"/>
        <v>23447015.067354877</v>
      </c>
    </row>
    <row r="209" spans="1:30">
      <c r="B209" s="7">
        <v>2034</v>
      </c>
      <c r="C209" s="7">
        <v>306</v>
      </c>
      <c r="D209" s="7">
        <f t="shared" si="110"/>
        <v>1836</v>
      </c>
      <c r="E209" s="7">
        <v>781</v>
      </c>
      <c r="F209" s="7">
        <v>2243</v>
      </c>
      <c r="G209" s="7">
        <v>1.3</v>
      </c>
      <c r="H209" s="7">
        <f t="shared" si="101"/>
        <v>3.2162735880000001E+27</v>
      </c>
      <c r="I209" s="12">
        <v>4.4999999999999998E-2</v>
      </c>
      <c r="J209" s="8">
        <f t="shared" si="102"/>
        <v>15580187.096341465</v>
      </c>
      <c r="K209" s="10">
        <v>10000000</v>
      </c>
      <c r="L209" s="7">
        <f t="shared" si="113"/>
        <v>2.3898600000000001E+25</v>
      </c>
      <c r="M209" s="8">
        <f t="shared" si="103"/>
        <v>115768.96341463414</v>
      </c>
      <c r="N209" s="8">
        <f t="shared" si="114"/>
        <v>42255671.646341458</v>
      </c>
      <c r="O209" s="8">
        <f t="shared" si="104"/>
        <v>1901505.2240853654</v>
      </c>
      <c r="P209" s="8">
        <f t="shared" si="112"/>
        <v>427293386.85821134</v>
      </c>
      <c r="Q209" s="8">
        <f t="shared" si="111"/>
        <v>19228202.408619508</v>
      </c>
      <c r="R209" s="8">
        <f t="shared" si="107"/>
        <v>520774509.4362601</v>
      </c>
      <c r="S209" s="8">
        <f t="shared" si="106"/>
        <v>23434852.924631704</v>
      </c>
      <c r="T209" s="8">
        <f t="shared" si="108"/>
        <v>489614135.24357718</v>
      </c>
      <c r="U209" s="8">
        <f t="shared" si="115"/>
        <v>22032636.085960973</v>
      </c>
      <c r="Y209" s="8">
        <f t="shared" si="116"/>
        <v>501936348.41154462</v>
      </c>
      <c r="Z209" s="8">
        <f t="shared" si="109"/>
        <v>22587135.678519506</v>
      </c>
      <c r="AA209" s="8">
        <f t="shared" si="109"/>
        <v>597320276.9469105</v>
      </c>
      <c r="AB209" s="8">
        <f t="shared" si="109"/>
        <v>26879412.462610971</v>
      </c>
      <c r="AC209" s="8">
        <f t="shared" si="109"/>
        <v>565525634.10178852</v>
      </c>
      <c r="AD209" s="8">
        <f>U210+U223</f>
        <v>25448653.534580484</v>
      </c>
    </row>
    <row r="210" spans="1:30">
      <c r="B210" s="7">
        <v>2035</v>
      </c>
      <c r="C210" s="7">
        <v>306</v>
      </c>
      <c r="D210" s="7">
        <f t="shared" si="110"/>
        <v>1836</v>
      </c>
      <c r="E210" s="7">
        <v>781</v>
      </c>
      <c r="F210" s="7">
        <v>2243</v>
      </c>
      <c r="G210" s="7">
        <v>1.3</v>
      </c>
      <c r="H210" s="7">
        <f t="shared" si="101"/>
        <v>3.2162735880000001E+27</v>
      </c>
      <c r="I210" s="12">
        <v>4.4999999999999998E-2</v>
      </c>
      <c r="J210" s="8">
        <f t="shared" si="102"/>
        <v>15580187.096341465</v>
      </c>
      <c r="K210" s="10">
        <v>10000000</v>
      </c>
      <c r="L210" s="7">
        <f t="shared" si="113"/>
        <v>2.3898600000000001E+25</v>
      </c>
      <c r="M210" s="8">
        <f t="shared" si="103"/>
        <v>115768.96341463414</v>
      </c>
      <c r="N210" s="8">
        <f t="shared" si="114"/>
        <v>42255671.646341458</v>
      </c>
      <c r="O210" s="8">
        <f t="shared" si="104"/>
        <v>1901505.2240853654</v>
      </c>
      <c r="P210" s="8">
        <f t="shared" si="112"/>
        <v>469549058.50455278</v>
      </c>
      <c r="Q210" s="8">
        <f t="shared" si="111"/>
        <v>21129707.632704873</v>
      </c>
      <c r="R210" s="8">
        <f t="shared" si="107"/>
        <v>563030181.08260155</v>
      </c>
      <c r="S210" s="8">
        <f t="shared" si="106"/>
        <v>25336358.148717068</v>
      </c>
      <c r="T210" s="8">
        <f t="shared" si="108"/>
        <v>531869806.88991863</v>
      </c>
      <c r="U210" s="8">
        <f t="shared" si="115"/>
        <v>23934141.310046338</v>
      </c>
      <c r="AA210" s="8"/>
      <c r="AB210" s="8"/>
      <c r="AC210" s="8"/>
      <c r="AD210" s="8"/>
    </row>
    <row r="211" spans="1:30">
      <c r="G211" s="7">
        <v>1.3</v>
      </c>
      <c r="H211" s="7">
        <f t="shared" si="101"/>
        <v>0</v>
      </c>
      <c r="J211" s="8">
        <f t="shared" si="102"/>
        <v>0</v>
      </c>
      <c r="K211" s="10">
        <v>10000000</v>
      </c>
      <c r="L211" s="7">
        <f t="shared" si="113"/>
        <v>0</v>
      </c>
      <c r="M211" s="8">
        <f t="shared" si="103"/>
        <v>0</v>
      </c>
      <c r="N211" s="8">
        <f t="shared" si="114"/>
        <v>0</v>
      </c>
      <c r="O211" s="8">
        <f t="shared" si="104"/>
        <v>0</v>
      </c>
      <c r="P211" s="8"/>
      <c r="Q211" s="8"/>
      <c r="R211" s="8">
        <f t="shared" si="107"/>
        <v>0</v>
      </c>
      <c r="S211" s="8">
        <f t="shared" si="106"/>
        <v>0</v>
      </c>
      <c r="T211" s="8">
        <f t="shared" si="108"/>
        <v>0</v>
      </c>
      <c r="U211" s="8">
        <f t="shared" si="115"/>
        <v>0</v>
      </c>
    </row>
    <row r="212" spans="1:30">
      <c r="A212" s="9" t="s">
        <v>29</v>
      </c>
      <c r="B212" s="7">
        <v>2024</v>
      </c>
      <c r="C212" s="7">
        <v>387</v>
      </c>
      <c r="D212" s="7">
        <f t="shared" ref="D212:D223" si="117">6*ROUND(C212,0)</f>
        <v>2322</v>
      </c>
      <c r="E212" s="7">
        <v>15</v>
      </c>
      <c r="F212" s="7">
        <v>867</v>
      </c>
      <c r="G212" s="7">
        <v>1.3</v>
      </c>
      <c r="H212" s="7">
        <f t="shared" si="101"/>
        <v>3.019761E+25</v>
      </c>
      <c r="I212" s="12">
        <v>4.4999999999999998E-2</v>
      </c>
      <c r="J212" s="8">
        <f t="shared" si="102"/>
        <v>146282.46036585368</v>
      </c>
      <c r="K212" s="10">
        <v>10000000</v>
      </c>
      <c r="L212" s="7">
        <f t="shared" si="113"/>
        <v>5.8049999999999997E+23</v>
      </c>
      <c r="M212" s="8">
        <f t="shared" si="103"/>
        <v>2812.0426829268295</v>
      </c>
      <c r="N212" s="8">
        <f t="shared" si="114"/>
        <v>1026395.5792682928</v>
      </c>
      <c r="O212" s="8">
        <f t="shared" si="104"/>
        <v>46187.801067073175</v>
      </c>
      <c r="P212" s="11">
        <f>N212+8050840.72</f>
        <v>9077236.2992682923</v>
      </c>
      <c r="Q212" s="8">
        <f t="shared" ref="Q212:Q223" si="118">P212*I212</f>
        <v>408475.63346707314</v>
      </c>
      <c r="R212" s="8">
        <f t="shared" si="107"/>
        <v>9954931.0614634138</v>
      </c>
      <c r="S212" s="8">
        <f t="shared" si="106"/>
        <v>447971.89776585362</v>
      </c>
      <c r="T212" s="8">
        <f t="shared" si="108"/>
        <v>9662366.1407317072</v>
      </c>
      <c r="U212" s="8">
        <f t="shared" si="115"/>
        <v>434806.47633292683</v>
      </c>
    </row>
    <row r="213" spans="1:30">
      <c r="B213" s="7">
        <v>2025</v>
      </c>
      <c r="C213" s="7">
        <v>588</v>
      </c>
      <c r="D213" s="7">
        <f t="shared" si="117"/>
        <v>3528</v>
      </c>
      <c r="E213" s="7">
        <v>15</v>
      </c>
      <c r="F213" s="7">
        <v>867</v>
      </c>
      <c r="G213" s="7">
        <v>1.3</v>
      </c>
      <c r="H213" s="7">
        <f t="shared" si="101"/>
        <v>4.5881639999999996E+25</v>
      </c>
      <c r="I213" s="12">
        <v>4.4999999999999998E-2</v>
      </c>
      <c r="J213" s="8">
        <f t="shared" si="102"/>
        <v>222258.62195121948</v>
      </c>
      <c r="K213" s="10">
        <v>10000000</v>
      </c>
      <c r="L213" s="7">
        <f t="shared" si="113"/>
        <v>8.8199999999999995E+23</v>
      </c>
      <c r="M213" s="8">
        <f t="shared" si="103"/>
        <v>4272.5609756097556</v>
      </c>
      <c r="N213" s="8">
        <f t="shared" si="114"/>
        <v>1559484.7560975607</v>
      </c>
      <c r="O213" s="8">
        <f t="shared" si="104"/>
        <v>70176.814024390231</v>
      </c>
      <c r="P213" s="8">
        <f t="shared" ref="P213:P221" si="119">N213+P212</f>
        <v>10636721.055365853</v>
      </c>
      <c r="Q213" s="8">
        <f t="shared" si="118"/>
        <v>478652.44749146339</v>
      </c>
      <c r="R213" s="8">
        <f t="shared" si="107"/>
        <v>11970272.787073169</v>
      </c>
      <c r="S213" s="8">
        <f t="shared" si="106"/>
        <v>538662.27541829261</v>
      </c>
      <c r="T213" s="8">
        <f t="shared" si="108"/>
        <v>11525755.543170732</v>
      </c>
      <c r="U213" s="8">
        <f t="shared" si="115"/>
        <v>518658.99944268289</v>
      </c>
    </row>
    <row r="214" spans="1:30">
      <c r="B214" s="7">
        <v>2026</v>
      </c>
      <c r="C214" s="7">
        <v>726</v>
      </c>
      <c r="D214" s="7">
        <f t="shared" si="117"/>
        <v>4356</v>
      </c>
      <c r="E214" s="7">
        <v>15</v>
      </c>
      <c r="F214" s="7">
        <v>867</v>
      </c>
      <c r="G214" s="7">
        <v>1.3</v>
      </c>
      <c r="H214" s="7">
        <f t="shared" si="101"/>
        <v>5.6649779999999997E+25</v>
      </c>
      <c r="I214" s="12">
        <v>4.4999999999999998E-2</v>
      </c>
      <c r="J214" s="8">
        <f t="shared" si="102"/>
        <v>274421.35975609755</v>
      </c>
      <c r="K214" s="10">
        <v>10000000</v>
      </c>
      <c r="L214" s="7">
        <f t="shared" si="113"/>
        <v>1.089E+24</v>
      </c>
      <c r="M214" s="8">
        <f t="shared" si="103"/>
        <v>5275.3048780487807</v>
      </c>
      <c r="N214" s="8">
        <f t="shared" si="114"/>
        <v>1925486.2804878049</v>
      </c>
      <c r="O214" s="8">
        <f t="shared" si="104"/>
        <v>86646.882621951212</v>
      </c>
      <c r="P214" s="8">
        <f t="shared" si="119"/>
        <v>12562207.335853659</v>
      </c>
      <c r="Q214" s="8">
        <f t="shared" si="118"/>
        <v>565299.33011341467</v>
      </c>
      <c r="R214" s="8">
        <f t="shared" si="107"/>
        <v>14208735.494390244</v>
      </c>
      <c r="S214" s="8">
        <f t="shared" si="106"/>
        <v>639393.09724756097</v>
      </c>
      <c r="T214" s="8">
        <f t="shared" si="108"/>
        <v>13659892.774878049</v>
      </c>
      <c r="U214" s="8">
        <f t="shared" si="115"/>
        <v>614695.17486951221</v>
      </c>
    </row>
    <row r="215" spans="1:30">
      <c r="B215" s="7">
        <v>2027</v>
      </c>
      <c r="C215" s="7">
        <v>793</v>
      </c>
      <c r="D215" s="7">
        <f t="shared" si="117"/>
        <v>4758</v>
      </c>
      <c r="E215" s="7">
        <v>15</v>
      </c>
      <c r="F215" s="7">
        <v>867</v>
      </c>
      <c r="G215" s="7">
        <v>1.3</v>
      </c>
      <c r="H215" s="7">
        <f t="shared" si="101"/>
        <v>6.1877790000000002E+25</v>
      </c>
      <c r="I215" s="12">
        <v>4.4999999999999998E-2</v>
      </c>
      <c r="J215" s="8">
        <f t="shared" si="102"/>
        <v>299746.74695121951</v>
      </c>
      <c r="K215" s="10">
        <v>10000000</v>
      </c>
      <c r="L215" s="7">
        <f t="shared" si="113"/>
        <v>1.1895000000000001E+24</v>
      </c>
      <c r="M215" s="8">
        <f t="shared" si="103"/>
        <v>5762.1443089430895</v>
      </c>
      <c r="N215" s="8">
        <f t="shared" si="114"/>
        <v>2103182.6727642277</v>
      </c>
      <c r="O215" s="8">
        <f t="shared" si="104"/>
        <v>94643.220274390245</v>
      </c>
      <c r="P215" s="8">
        <f t="shared" si="119"/>
        <v>14665390.008617885</v>
      </c>
      <c r="Q215" s="8">
        <f t="shared" si="118"/>
        <v>659942.55038780486</v>
      </c>
      <c r="R215" s="8">
        <f t="shared" si="107"/>
        <v>16463870.490325203</v>
      </c>
      <c r="S215" s="8">
        <f t="shared" si="106"/>
        <v>740874.17206463416</v>
      </c>
      <c r="T215" s="8">
        <f t="shared" si="108"/>
        <v>15864376.996422764</v>
      </c>
      <c r="U215" s="8">
        <f t="shared" si="115"/>
        <v>713896.96483902435</v>
      </c>
    </row>
    <row r="216" spans="1:30">
      <c r="B216" s="7">
        <v>2028</v>
      </c>
      <c r="C216" s="7">
        <v>821</v>
      </c>
      <c r="D216" s="7">
        <f t="shared" si="117"/>
        <v>4926</v>
      </c>
      <c r="E216" s="7">
        <v>15</v>
      </c>
      <c r="F216" s="7">
        <v>867</v>
      </c>
      <c r="G216" s="7">
        <v>1.3</v>
      </c>
      <c r="H216" s="7">
        <f t="shared" si="101"/>
        <v>6.406263E+25</v>
      </c>
      <c r="I216" s="12">
        <v>4.4999999999999998E-2</v>
      </c>
      <c r="J216" s="8">
        <f t="shared" si="102"/>
        <v>310330.49085365853</v>
      </c>
      <c r="K216" s="10">
        <v>10000000</v>
      </c>
      <c r="L216" s="7">
        <f t="shared" si="113"/>
        <v>1.2315E+24</v>
      </c>
      <c r="M216" s="8">
        <f t="shared" si="103"/>
        <v>5965.5995934959337</v>
      </c>
      <c r="N216" s="8">
        <f t="shared" si="114"/>
        <v>2177443.8516260157</v>
      </c>
      <c r="O216" s="8">
        <f t="shared" si="104"/>
        <v>97984.973323170707</v>
      </c>
      <c r="P216" s="8">
        <f t="shared" si="119"/>
        <v>16842833.860243902</v>
      </c>
      <c r="Q216" s="8">
        <f t="shared" si="118"/>
        <v>757927.52371097554</v>
      </c>
      <c r="R216" s="8">
        <f t="shared" si="107"/>
        <v>18704816.805365853</v>
      </c>
      <c r="S216" s="8">
        <f t="shared" si="106"/>
        <v>841716.75624146336</v>
      </c>
      <c r="T216" s="8">
        <f t="shared" si="108"/>
        <v>18084155.823658537</v>
      </c>
      <c r="U216" s="8">
        <f t="shared" si="115"/>
        <v>813787.01206463412</v>
      </c>
    </row>
    <row r="217" spans="1:30">
      <c r="B217" s="7">
        <v>2029</v>
      </c>
      <c r="C217" s="7">
        <v>832</v>
      </c>
      <c r="D217" s="7">
        <f t="shared" si="117"/>
        <v>4992</v>
      </c>
      <c r="E217" s="7">
        <v>15</v>
      </c>
      <c r="F217" s="7">
        <v>867</v>
      </c>
      <c r="G217" s="7">
        <v>1.3</v>
      </c>
      <c r="H217" s="7">
        <f t="shared" si="101"/>
        <v>6.492096E+25</v>
      </c>
      <c r="I217" s="12">
        <v>4.4999999999999998E-2</v>
      </c>
      <c r="J217" s="8">
        <f t="shared" si="102"/>
        <v>314488.3902439024</v>
      </c>
      <c r="K217" s="10">
        <v>10000000</v>
      </c>
      <c r="L217" s="7">
        <f t="shared" si="113"/>
        <v>1.2480000000000001E+24</v>
      </c>
      <c r="M217" s="8">
        <f t="shared" si="103"/>
        <v>6045.5284552845533</v>
      </c>
      <c r="N217" s="8">
        <f t="shared" si="114"/>
        <v>2206617.8861788618</v>
      </c>
      <c r="O217" s="8">
        <f t="shared" si="104"/>
        <v>99297.804878048773</v>
      </c>
      <c r="P217" s="8">
        <f t="shared" si="119"/>
        <v>19049451.746422764</v>
      </c>
      <c r="Q217" s="8">
        <f t="shared" si="118"/>
        <v>857225.32858902437</v>
      </c>
      <c r="R217" s="8">
        <f t="shared" si="107"/>
        <v>20936382.087886177</v>
      </c>
      <c r="S217" s="8">
        <f t="shared" si="106"/>
        <v>942137.1939548779</v>
      </c>
      <c r="T217" s="8">
        <f t="shared" si="108"/>
        <v>20307405.307398375</v>
      </c>
      <c r="U217" s="8">
        <f t="shared" si="115"/>
        <v>913833.23883292684</v>
      </c>
    </row>
    <row r="218" spans="1:30">
      <c r="B218" s="7">
        <v>2030</v>
      </c>
      <c r="C218" s="7">
        <v>836</v>
      </c>
      <c r="D218" s="7">
        <f t="shared" si="117"/>
        <v>5016</v>
      </c>
      <c r="E218" s="7">
        <v>15</v>
      </c>
      <c r="F218" s="7">
        <v>867</v>
      </c>
      <c r="G218" s="7">
        <v>1.3</v>
      </c>
      <c r="H218" s="7">
        <f t="shared" si="101"/>
        <v>6.5233080000000001E+25</v>
      </c>
      <c r="I218" s="12">
        <v>4.4999999999999998E-2</v>
      </c>
      <c r="J218" s="8">
        <f t="shared" si="102"/>
        <v>316000.35365853657</v>
      </c>
      <c r="K218" s="10">
        <v>10000000</v>
      </c>
      <c r="L218" s="7">
        <f t="shared" si="113"/>
        <v>1.2539999999999999E+24</v>
      </c>
      <c r="M218" s="8">
        <f t="shared" si="103"/>
        <v>6074.5934959349588</v>
      </c>
      <c r="N218" s="8">
        <f t="shared" si="114"/>
        <v>2217226.6260162601</v>
      </c>
      <c r="O218" s="8">
        <f t="shared" si="104"/>
        <v>99775.198170731703</v>
      </c>
      <c r="P218" s="8">
        <f t="shared" si="119"/>
        <v>21266678.372439023</v>
      </c>
      <c r="Q218" s="8">
        <f t="shared" si="118"/>
        <v>957000.52675975603</v>
      </c>
      <c r="R218" s="8">
        <f t="shared" si="107"/>
        <v>23162680.494390242</v>
      </c>
      <c r="S218" s="8">
        <f t="shared" si="106"/>
        <v>1042320.6222475609</v>
      </c>
      <c r="T218" s="8">
        <f t="shared" si="108"/>
        <v>22530679.787073169</v>
      </c>
      <c r="U218" s="8">
        <f t="shared" si="115"/>
        <v>1013880.5904182926</v>
      </c>
    </row>
    <row r="219" spans="1:30">
      <c r="B219" s="7">
        <v>2031</v>
      </c>
      <c r="C219" s="7">
        <v>838</v>
      </c>
      <c r="D219" s="7">
        <f t="shared" si="117"/>
        <v>5028</v>
      </c>
      <c r="E219" s="7">
        <v>15</v>
      </c>
      <c r="F219" s="7">
        <v>867</v>
      </c>
      <c r="G219" s="7">
        <v>1.3</v>
      </c>
      <c r="H219" s="7">
        <f t="shared" si="101"/>
        <v>6.5389139999999997E+25</v>
      </c>
      <c r="I219" s="12">
        <v>4.4999999999999998E-2</v>
      </c>
      <c r="J219" s="8">
        <f t="shared" si="102"/>
        <v>316756.33536585368</v>
      </c>
      <c r="K219" s="10">
        <v>10000000</v>
      </c>
      <c r="L219" s="7">
        <f t="shared" si="113"/>
        <v>1.257E+24</v>
      </c>
      <c r="M219" s="8">
        <f t="shared" si="103"/>
        <v>6089.126016260162</v>
      </c>
      <c r="N219" s="8">
        <f t="shared" si="114"/>
        <v>2222530.995934959</v>
      </c>
      <c r="O219" s="8">
        <f t="shared" si="104"/>
        <v>100013.89481707316</v>
      </c>
      <c r="P219" s="8">
        <f t="shared" si="119"/>
        <v>23489209.368373983</v>
      </c>
      <c r="Q219" s="8">
        <f t="shared" si="118"/>
        <v>1057014.4215768292</v>
      </c>
      <c r="R219" s="8">
        <f t="shared" si="107"/>
        <v>25389747.380569104</v>
      </c>
      <c r="S219" s="8">
        <f t="shared" si="106"/>
        <v>1142538.6321256096</v>
      </c>
      <c r="T219" s="8">
        <f t="shared" si="108"/>
        <v>24756234.709837396</v>
      </c>
      <c r="U219" s="8">
        <f t="shared" si="115"/>
        <v>1114030.5619426828</v>
      </c>
    </row>
    <row r="220" spans="1:30">
      <c r="B220" s="7">
        <v>2032</v>
      </c>
      <c r="C220" s="7">
        <v>838</v>
      </c>
      <c r="D220" s="7">
        <f t="shared" si="117"/>
        <v>5028</v>
      </c>
      <c r="E220" s="7">
        <v>15</v>
      </c>
      <c r="F220" s="7">
        <v>867</v>
      </c>
      <c r="G220" s="7">
        <v>1.3</v>
      </c>
      <c r="H220" s="7">
        <f t="shared" si="101"/>
        <v>6.5389139999999997E+25</v>
      </c>
      <c r="I220" s="12">
        <v>4.4999999999999998E-2</v>
      </c>
      <c r="J220" s="8">
        <f t="shared" si="102"/>
        <v>316756.33536585368</v>
      </c>
      <c r="K220" s="10">
        <v>10000000</v>
      </c>
      <c r="L220" s="7">
        <f t="shared" si="113"/>
        <v>1.257E+24</v>
      </c>
      <c r="M220" s="8">
        <f t="shared" si="103"/>
        <v>6089.126016260162</v>
      </c>
      <c r="N220" s="8">
        <f t="shared" si="114"/>
        <v>2222530.995934959</v>
      </c>
      <c r="O220" s="8">
        <f t="shared" si="104"/>
        <v>100013.89481707316</v>
      </c>
      <c r="P220" s="8">
        <f t="shared" si="119"/>
        <v>25711740.364308942</v>
      </c>
      <c r="Q220" s="8">
        <f t="shared" si="118"/>
        <v>1157028.3163939023</v>
      </c>
      <c r="R220" s="8">
        <f t="shared" si="107"/>
        <v>27612278.376504064</v>
      </c>
      <c r="S220" s="8">
        <f t="shared" si="106"/>
        <v>1242552.5269426829</v>
      </c>
      <c r="T220" s="8">
        <f t="shared" si="108"/>
        <v>26978765.705772355</v>
      </c>
      <c r="U220" s="8">
        <f t="shared" si="115"/>
        <v>1214044.456759756</v>
      </c>
    </row>
    <row r="221" spans="1:30">
      <c r="B221" s="7">
        <v>2033</v>
      </c>
      <c r="C221" s="7">
        <v>839</v>
      </c>
      <c r="D221" s="7">
        <f t="shared" si="117"/>
        <v>5034</v>
      </c>
      <c r="E221" s="7">
        <v>15</v>
      </c>
      <c r="F221" s="7">
        <v>867</v>
      </c>
      <c r="G221" s="7">
        <v>1.3</v>
      </c>
      <c r="H221" s="7">
        <f t="shared" si="101"/>
        <v>6.5467169999999999E+25</v>
      </c>
      <c r="I221" s="12">
        <v>4.4999999999999998E-2</v>
      </c>
      <c r="J221" s="8">
        <f t="shared" si="102"/>
        <v>317134.32621951221</v>
      </c>
      <c r="K221" s="10">
        <v>10000000</v>
      </c>
      <c r="L221" s="7">
        <f t="shared" si="113"/>
        <v>1.2585E+24</v>
      </c>
      <c r="M221" s="8">
        <f t="shared" si="103"/>
        <v>6096.3922764227646</v>
      </c>
      <c r="N221" s="8">
        <f t="shared" si="114"/>
        <v>2225183.1808943092</v>
      </c>
      <c r="O221" s="8">
        <f t="shared" si="104"/>
        <v>100133.24314024391</v>
      </c>
      <c r="P221" s="8">
        <f t="shared" si="119"/>
        <v>27936923.54520325</v>
      </c>
      <c r="Q221" s="8">
        <f t="shared" si="118"/>
        <v>1257161.5595341462</v>
      </c>
      <c r="R221" s="8">
        <f t="shared" si="107"/>
        <v>29839729.502520323</v>
      </c>
      <c r="S221" s="8">
        <f t="shared" si="106"/>
        <v>1342787.8276134145</v>
      </c>
      <c r="T221" s="8">
        <f t="shared" si="108"/>
        <v>29205460.850081299</v>
      </c>
      <c r="U221" s="8">
        <f t="shared" si="115"/>
        <v>1314245.7382536584</v>
      </c>
    </row>
    <row r="222" spans="1:30">
      <c r="B222" s="7">
        <v>2034</v>
      </c>
      <c r="C222" s="7">
        <v>839</v>
      </c>
      <c r="D222" s="7">
        <f t="shared" si="117"/>
        <v>5034</v>
      </c>
      <c r="E222" s="7">
        <v>15</v>
      </c>
      <c r="F222" s="7">
        <v>867</v>
      </c>
      <c r="G222" s="7">
        <v>1.3</v>
      </c>
      <c r="H222" s="7">
        <f t="shared" si="101"/>
        <v>6.5467169999999999E+25</v>
      </c>
      <c r="I222" s="12">
        <v>4.4999999999999998E-2</v>
      </c>
      <c r="J222" s="8">
        <f t="shared" si="102"/>
        <v>317134.32621951221</v>
      </c>
      <c r="K222" s="10">
        <v>10000000</v>
      </c>
      <c r="L222" s="7">
        <f t="shared" si="113"/>
        <v>1.2585E+24</v>
      </c>
      <c r="M222" s="8">
        <f t="shared" si="103"/>
        <v>6096.3922764227646</v>
      </c>
      <c r="N222" s="8">
        <f t="shared" si="114"/>
        <v>2225183.1808943092</v>
      </c>
      <c r="O222" s="8">
        <f t="shared" si="104"/>
        <v>100133.24314024391</v>
      </c>
      <c r="P222" s="8">
        <f>N222+P221</f>
        <v>30162106.726097558</v>
      </c>
      <c r="Q222" s="8">
        <f t="shared" si="118"/>
        <v>1357294.8026743901</v>
      </c>
      <c r="R222" s="8">
        <f t="shared" si="107"/>
        <v>32064912.683414631</v>
      </c>
      <c r="S222" s="8">
        <f t="shared" si="106"/>
        <v>1442921.0707536584</v>
      </c>
      <c r="T222" s="8">
        <f t="shared" si="108"/>
        <v>31430644.030975606</v>
      </c>
      <c r="U222" s="8">
        <f t="shared" si="115"/>
        <v>1414378.9813939023</v>
      </c>
    </row>
    <row r="223" spans="1:30">
      <c r="B223" s="7">
        <v>2035</v>
      </c>
      <c r="C223" s="7">
        <v>839</v>
      </c>
      <c r="D223" s="7">
        <f t="shared" si="117"/>
        <v>5034</v>
      </c>
      <c r="E223" s="7">
        <v>15</v>
      </c>
      <c r="F223" s="7">
        <v>867</v>
      </c>
      <c r="G223" s="7">
        <v>1.3</v>
      </c>
      <c r="H223" s="7">
        <f t="shared" si="101"/>
        <v>6.5467169999999999E+25</v>
      </c>
      <c r="I223" s="12">
        <v>4.4999999999999998E-2</v>
      </c>
      <c r="J223" s="8">
        <f t="shared" si="102"/>
        <v>317134.32621951221</v>
      </c>
      <c r="K223" s="10">
        <v>10000000</v>
      </c>
      <c r="L223" s="7">
        <f t="shared" si="113"/>
        <v>1.2585E+24</v>
      </c>
      <c r="M223" s="8">
        <f t="shared" si="103"/>
        <v>6096.3922764227646</v>
      </c>
      <c r="N223" s="8">
        <f t="shared" si="114"/>
        <v>2225183.1808943092</v>
      </c>
      <c r="O223" s="8">
        <f t="shared" si="104"/>
        <v>100133.24314024391</v>
      </c>
      <c r="P223" s="8">
        <f>N223+P222</f>
        <v>32387289.906991865</v>
      </c>
      <c r="Q223" s="8">
        <f t="shared" si="118"/>
        <v>1457428.0458146338</v>
      </c>
      <c r="R223" s="8">
        <f t="shared" si="107"/>
        <v>34290095.864308938</v>
      </c>
      <c r="S223" s="8">
        <f t="shared" si="106"/>
        <v>1543054.3138939021</v>
      </c>
      <c r="T223" s="8">
        <f t="shared" si="108"/>
        <v>33655827.211869918</v>
      </c>
      <c r="U223" s="8">
        <f t="shared" si="115"/>
        <v>1514512.2245341463</v>
      </c>
    </row>
    <row r="224" spans="1:30">
      <c r="H224" s="7">
        <f t="shared" si="101"/>
        <v>0</v>
      </c>
      <c r="L224" s="7">
        <f t="shared" si="113"/>
        <v>0</v>
      </c>
      <c r="N224" s="8">
        <f t="shared" si="114"/>
        <v>0</v>
      </c>
      <c r="R224" s="8">
        <f t="shared" si="107"/>
        <v>0</v>
      </c>
      <c r="T224" s="8">
        <f t="shared" si="108"/>
        <v>0</v>
      </c>
      <c r="U224" s="8">
        <f t="shared" si="115"/>
        <v>0</v>
      </c>
    </row>
    <row r="225" spans="1:30">
      <c r="H225" s="7">
        <f t="shared" si="101"/>
        <v>0</v>
      </c>
      <c r="L225" s="7">
        <f t="shared" si="113"/>
        <v>0</v>
      </c>
      <c r="N225" s="8">
        <f t="shared" si="114"/>
        <v>0</v>
      </c>
      <c r="R225" s="8">
        <f t="shared" si="107"/>
        <v>0</v>
      </c>
      <c r="T225" s="8">
        <f t="shared" si="108"/>
        <v>0</v>
      </c>
      <c r="U225" s="8">
        <f t="shared" si="115"/>
        <v>0</v>
      </c>
    </row>
    <row r="226" spans="1:30">
      <c r="A226" s="5"/>
      <c r="B226" s="6" t="s">
        <v>37</v>
      </c>
      <c r="H226" s="7">
        <f t="shared" si="101"/>
        <v>0</v>
      </c>
      <c r="L226" s="7">
        <f t="shared" si="113"/>
        <v>0</v>
      </c>
      <c r="N226" s="8">
        <f t="shared" si="114"/>
        <v>0</v>
      </c>
      <c r="R226" s="8">
        <f t="shared" si="107"/>
        <v>0</v>
      </c>
      <c r="T226" s="8">
        <f t="shared" si="108"/>
        <v>0</v>
      </c>
      <c r="U226" s="8">
        <f t="shared" si="115"/>
        <v>0</v>
      </c>
      <c r="Y226" s="8">
        <f>P227+P240</f>
        <v>18137587.020962059</v>
      </c>
      <c r="Z226" s="8">
        <f t="shared" ref="Z226:AD237" si="120">Q227+Q240</f>
        <v>816191.41594329267</v>
      </c>
      <c r="AA226" s="8">
        <f t="shared" si="120"/>
        <v>61784422.831937663</v>
      </c>
      <c r="AB226" s="8">
        <f t="shared" si="120"/>
        <v>2780299.0274371947</v>
      </c>
      <c r="AC226" s="8">
        <f t="shared" si="120"/>
        <v>47235477.561612464</v>
      </c>
      <c r="AD226" s="8">
        <f t="shared" si="120"/>
        <v>2125596.4902725606</v>
      </c>
    </row>
    <row r="227" spans="1:30">
      <c r="A227" s="9" t="s">
        <v>28</v>
      </c>
      <c r="B227" s="7">
        <v>2024</v>
      </c>
      <c r="C227" s="7">
        <v>140</v>
      </c>
      <c r="D227" s="7">
        <v>840</v>
      </c>
      <c r="E227" s="7">
        <v>781</v>
      </c>
      <c r="F227" s="7">
        <v>2243</v>
      </c>
      <c r="G227" s="7">
        <v>1.3</v>
      </c>
      <c r="H227" s="7">
        <f t="shared" si="101"/>
        <v>1.4714977199999999E+27</v>
      </c>
      <c r="I227" s="12">
        <v>4.4999999999999998E-2</v>
      </c>
      <c r="J227" s="8">
        <f t="shared" ref="J227:J251" si="121">H227*G227*330/(8.856*10^22)</f>
        <v>7128190.174796748</v>
      </c>
      <c r="K227" s="10">
        <v>1000000</v>
      </c>
      <c r="L227" s="7">
        <f t="shared" si="113"/>
        <v>1.0934E+24</v>
      </c>
      <c r="M227" s="8">
        <f t="shared" ref="M227:M251" si="122">L227*G227*330/(8.856*10^22)</f>
        <v>5296.6192411924121</v>
      </c>
      <c r="N227" s="8">
        <f t="shared" si="114"/>
        <v>1933266.0230352303</v>
      </c>
      <c r="O227" s="8">
        <f t="shared" ref="O227:O251" si="123">N227*I227</f>
        <v>86996.971036585368</v>
      </c>
      <c r="P227" s="11">
        <f>N227+8050840.72</f>
        <v>9984106.7430352308</v>
      </c>
      <c r="Q227" s="8">
        <f t="shared" ref="Q227:Q238" si="124">P227*I227</f>
        <v>449284.80343658535</v>
      </c>
      <c r="R227" s="8">
        <f t="shared" si="107"/>
        <v>52753247.791815713</v>
      </c>
      <c r="S227" s="8">
        <f t="shared" ref="S227:S251" si="125">R227*I227</f>
        <v>2373896.1506317072</v>
      </c>
      <c r="T227" s="8">
        <f t="shared" si="108"/>
        <v>38496867.442222223</v>
      </c>
      <c r="U227" s="8">
        <f t="shared" si="115"/>
        <v>1732359.0348999999</v>
      </c>
      <c r="Y227" s="8">
        <f>P228+P241</f>
        <v>21248670.703211382</v>
      </c>
      <c r="Z227" s="8">
        <f t="shared" si="120"/>
        <v>956190.18164451211</v>
      </c>
      <c r="AA227" s="8">
        <f t="shared" si="120"/>
        <v>87957909.466626018</v>
      </c>
      <c r="AB227" s="8">
        <f t="shared" si="120"/>
        <v>3958105.9259981704</v>
      </c>
      <c r="AC227" s="8">
        <f t="shared" si="120"/>
        <v>65721496.545487799</v>
      </c>
      <c r="AD227" s="8">
        <f t="shared" si="120"/>
        <v>2957467.3445469509</v>
      </c>
    </row>
    <row r="228" spans="1:30">
      <c r="B228" s="7">
        <v>2025</v>
      </c>
      <c r="C228" s="7">
        <v>214</v>
      </c>
      <c r="D228" s="7">
        <v>1284</v>
      </c>
      <c r="E228" s="7">
        <v>781</v>
      </c>
      <c r="F228" s="7">
        <v>2243</v>
      </c>
      <c r="G228" s="7">
        <v>1.3</v>
      </c>
      <c r="H228" s="7">
        <f t="shared" si="101"/>
        <v>2.249289372E+27</v>
      </c>
      <c r="I228" s="12">
        <v>4.4999999999999998E-2</v>
      </c>
      <c r="J228" s="8">
        <f t="shared" si="121"/>
        <v>10895947.838617885</v>
      </c>
      <c r="K228" s="10">
        <v>1000000</v>
      </c>
      <c r="L228" s="7">
        <f t="shared" si="113"/>
        <v>1.6713399999999999E+24</v>
      </c>
      <c r="M228" s="8">
        <f t="shared" si="122"/>
        <v>8096.2608401083999</v>
      </c>
      <c r="N228" s="8">
        <f t="shared" si="114"/>
        <v>2955135.206639566</v>
      </c>
      <c r="O228" s="8">
        <f t="shared" si="123"/>
        <v>132981.08429878048</v>
      </c>
      <c r="P228" s="8">
        <f t="shared" ref="P228:P238" si="126">N228+P227</f>
        <v>12939241.949674796</v>
      </c>
      <c r="Q228" s="8">
        <f t="shared" si="124"/>
        <v>582265.88773536577</v>
      </c>
      <c r="R228" s="8">
        <f t="shared" si="107"/>
        <v>78314928.981382117</v>
      </c>
      <c r="S228" s="8">
        <f t="shared" si="125"/>
        <v>3524171.804162195</v>
      </c>
      <c r="T228" s="8">
        <f t="shared" si="108"/>
        <v>56523033.304146335</v>
      </c>
      <c r="U228" s="8">
        <f t="shared" si="115"/>
        <v>2543536.4986865851</v>
      </c>
      <c r="Y228" s="8">
        <f>P229+P242</f>
        <v>25086806.688983738</v>
      </c>
      <c r="Z228" s="8">
        <f t="shared" si="120"/>
        <v>1128906.3010042682</v>
      </c>
      <c r="AA228" s="8">
        <f t="shared" si="120"/>
        <v>107383715.11093494</v>
      </c>
      <c r="AB228" s="8">
        <f t="shared" si="120"/>
        <v>4832267.1799920723</v>
      </c>
      <c r="AC228" s="8">
        <f t="shared" si="120"/>
        <v>79951412.303617895</v>
      </c>
      <c r="AD228" s="8">
        <f t="shared" si="120"/>
        <v>3597813.5536628044</v>
      </c>
    </row>
    <row r="229" spans="1:30">
      <c r="B229" s="7">
        <v>2026</v>
      </c>
      <c r="C229" s="7">
        <v>264</v>
      </c>
      <c r="D229" s="7">
        <v>1584</v>
      </c>
      <c r="E229" s="7">
        <v>781</v>
      </c>
      <c r="F229" s="7">
        <v>2243</v>
      </c>
      <c r="G229" s="7">
        <v>1.3</v>
      </c>
      <c r="H229" s="7">
        <f t="shared" si="101"/>
        <v>2.7748242719999998E+27</v>
      </c>
      <c r="I229" s="12">
        <v>4.4999999999999998E-2</v>
      </c>
      <c r="J229" s="8">
        <f t="shared" si="121"/>
        <v>13441730.043902438</v>
      </c>
      <c r="K229" s="10">
        <v>1000000</v>
      </c>
      <c r="L229" s="7">
        <f t="shared" si="113"/>
        <v>2.06184E+24</v>
      </c>
      <c r="M229" s="8">
        <f t="shared" si="122"/>
        <v>9987.910569105692</v>
      </c>
      <c r="N229" s="8">
        <f t="shared" si="114"/>
        <v>3645587.3577235774</v>
      </c>
      <c r="O229" s="8">
        <f t="shared" si="123"/>
        <v>164051.43109756097</v>
      </c>
      <c r="P229" s="8">
        <f t="shared" si="126"/>
        <v>16584829.307398373</v>
      </c>
      <c r="Q229" s="8">
        <f t="shared" si="124"/>
        <v>746317.3188329268</v>
      </c>
      <c r="R229" s="8">
        <f t="shared" si="107"/>
        <v>97235209.570813</v>
      </c>
      <c r="S229" s="8">
        <f t="shared" si="125"/>
        <v>4375584.4306865847</v>
      </c>
      <c r="T229" s="8">
        <f t="shared" si="108"/>
        <v>70351749.483008131</v>
      </c>
      <c r="U229" s="8">
        <f t="shared" si="115"/>
        <v>3165828.7267353656</v>
      </c>
      <c r="Y229" s="8">
        <f t="shared" ref="Y229:Y237" si="127">P230+P243</f>
        <v>29287938.389525745</v>
      </c>
      <c r="Z229" s="8">
        <f t="shared" si="120"/>
        <v>1317957.2275286585</v>
      </c>
      <c r="AA229" s="8">
        <f t="shared" si="120"/>
        <v>119374145.75050135</v>
      </c>
      <c r="AB229" s="8">
        <f t="shared" si="120"/>
        <v>5371836.5587725611</v>
      </c>
      <c r="AC229" s="8">
        <f t="shared" si="120"/>
        <v>89345409.963509485</v>
      </c>
      <c r="AD229" s="8">
        <f t="shared" si="120"/>
        <v>4020543.4483579267</v>
      </c>
    </row>
    <row r="230" spans="1:30">
      <c r="B230" s="7">
        <v>2027</v>
      </c>
      <c r="C230" s="7">
        <v>289</v>
      </c>
      <c r="D230" s="7">
        <v>1734</v>
      </c>
      <c r="E230" s="7">
        <v>781</v>
      </c>
      <c r="F230" s="7">
        <v>2243</v>
      </c>
      <c r="G230" s="7">
        <v>1.3</v>
      </c>
      <c r="H230" s="7">
        <f t="shared" si="101"/>
        <v>3.037591722E+27</v>
      </c>
      <c r="I230" s="12">
        <v>4.4999999999999998E-2</v>
      </c>
      <c r="J230" s="8">
        <f t="shared" si="121"/>
        <v>14714621.146544715</v>
      </c>
      <c r="K230" s="10">
        <v>1000000</v>
      </c>
      <c r="L230" s="7">
        <f t="shared" si="113"/>
        <v>2.2570900000000001E+24</v>
      </c>
      <c r="M230" s="8">
        <f t="shared" si="122"/>
        <v>10933.735433604335</v>
      </c>
      <c r="N230" s="8">
        <f t="shared" si="114"/>
        <v>3990813.4332655827</v>
      </c>
      <c r="O230" s="8">
        <f t="shared" si="123"/>
        <v>179586.60449695121</v>
      </c>
      <c r="P230" s="8">
        <f t="shared" si="126"/>
        <v>20575642.740663957</v>
      </c>
      <c r="Q230" s="8">
        <f t="shared" si="124"/>
        <v>925903.92332987802</v>
      </c>
      <c r="R230" s="8">
        <f t="shared" si="107"/>
        <v>108863369.61993225</v>
      </c>
      <c r="S230" s="8">
        <f t="shared" si="125"/>
        <v>4898851.6328969514</v>
      </c>
      <c r="T230" s="8">
        <f t="shared" si="108"/>
        <v>79434127.326842815</v>
      </c>
      <c r="U230" s="8">
        <f t="shared" si="115"/>
        <v>3574535.7297079265</v>
      </c>
      <c r="Y230" s="8">
        <f t="shared" si="127"/>
        <v>33634586.638170734</v>
      </c>
      <c r="Z230" s="8">
        <f t="shared" si="120"/>
        <v>1513556.3987176828</v>
      </c>
      <c r="AA230" s="8">
        <f t="shared" si="120"/>
        <v>126839235.10890244</v>
      </c>
      <c r="AB230" s="8">
        <f t="shared" si="120"/>
        <v>5707765.5799006093</v>
      </c>
      <c r="AC230" s="8">
        <f t="shared" si="120"/>
        <v>95771018.951991871</v>
      </c>
      <c r="AD230" s="8">
        <f t="shared" si="120"/>
        <v>4309695.8528396338</v>
      </c>
    </row>
    <row r="231" spans="1:30">
      <c r="B231" s="7">
        <v>2028</v>
      </c>
      <c r="C231" s="7">
        <v>299</v>
      </c>
      <c r="D231" s="7">
        <v>1794</v>
      </c>
      <c r="E231" s="7">
        <v>781</v>
      </c>
      <c r="F231" s="7">
        <v>2243</v>
      </c>
      <c r="G231" s="7">
        <v>1.3</v>
      </c>
      <c r="H231" s="7">
        <f t="shared" si="101"/>
        <v>3.1426987019999998E+27</v>
      </c>
      <c r="I231" s="12">
        <v>4.4999999999999998E-2</v>
      </c>
      <c r="J231" s="8">
        <f t="shared" si="121"/>
        <v>15223777.587601624</v>
      </c>
      <c r="K231" s="10">
        <v>1000000</v>
      </c>
      <c r="L231" s="7">
        <f t="shared" si="113"/>
        <v>2.33519E+24</v>
      </c>
      <c r="M231" s="8">
        <f t="shared" si="122"/>
        <v>11312.065379403793</v>
      </c>
      <c r="N231" s="8">
        <f t="shared" si="114"/>
        <v>4128903.8634823845</v>
      </c>
      <c r="O231" s="8">
        <f t="shared" si="123"/>
        <v>185800.67385670729</v>
      </c>
      <c r="P231" s="8">
        <f t="shared" si="126"/>
        <v>24704546.604146343</v>
      </c>
      <c r="Q231" s="8">
        <f t="shared" si="124"/>
        <v>1111704.5971865854</v>
      </c>
      <c r="R231" s="8">
        <f t="shared" si="107"/>
        <v>116047212.12975609</v>
      </c>
      <c r="S231" s="8">
        <f t="shared" si="125"/>
        <v>5222124.5458390238</v>
      </c>
      <c r="T231" s="8">
        <f t="shared" si="108"/>
        <v>85599656.954552844</v>
      </c>
      <c r="U231" s="8">
        <f t="shared" si="115"/>
        <v>3851984.562954878</v>
      </c>
      <c r="Y231" s="8">
        <f t="shared" si="127"/>
        <v>38039388.462357722</v>
      </c>
      <c r="Z231" s="8">
        <f t="shared" si="120"/>
        <v>1711772.4808060974</v>
      </c>
      <c r="AA231" s="8">
        <f t="shared" si="120"/>
        <v>132490959.78796747</v>
      </c>
      <c r="AB231" s="8">
        <f t="shared" si="120"/>
        <v>5962093.1904585361</v>
      </c>
      <c r="AC231" s="8">
        <f t="shared" si="120"/>
        <v>101007102.67943087</v>
      </c>
      <c r="AD231" s="8">
        <f t="shared" si="120"/>
        <v>4545319.6205743896</v>
      </c>
    </row>
    <row r="232" spans="1:30">
      <c r="B232" s="7">
        <v>2029</v>
      </c>
      <c r="C232" s="7">
        <v>303</v>
      </c>
      <c r="D232" s="7">
        <v>1818</v>
      </c>
      <c r="E232" s="7">
        <v>781</v>
      </c>
      <c r="F232" s="7">
        <v>2243</v>
      </c>
      <c r="G232" s="7">
        <v>1.3</v>
      </c>
      <c r="H232" s="7">
        <f t="shared" si="101"/>
        <v>3.1847414940000001E+27</v>
      </c>
      <c r="I232" s="12">
        <v>4.4999999999999998E-2</v>
      </c>
      <c r="J232" s="8">
        <f t="shared" si="121"/>
        <v>15427440.164024388</v>
      </c>
      <c r="K232" s="10">
        <v>1000000</v>
      </c>
      <c r="L232" s="7">
        <f t="shared" si="113"/>
        <v>2.3664299999999999E+24</v>
      </c>
      <c r="M232" s="8">
        <f t="shared" si="122"/>
        <v>11463.397357723577</v>
      </c>
      <c r="N232" s="8">
        <f t="shared" si="114"/>
        <v>4184140.0355691058</v>
      </c>
      <c r="O232" s="8">
        <f t="shared" si="123"/>
        <v>188286.30160060976</v>
      </c>
      <c r="P232" s="8">
        <f t="shared" si="126"/>
        <v>28888686.639715448</v>
      </c>
      <c r="Q232" s="8">
        <f t="shared" si="124"/>
        <v>1299990.8987871951</v>
      </c>
      <c r="R232" s="8">
        <f t="shared" si="107"/>
        <v>121453327.62386177</v>
      </c>
      <c r="S232" s="8">
        <f t="shared" si="125"/>
        <v>5465399.7430737801</v>
      </c>
      <c r="T232" s="8">
        <f t="shared" si="108"/>
        <v>90598447.295812994</v>
      </c>
      <c r="U232" s="8">
        <f t="shared" si="115"/>
        <v>4076930.1283115847</v>
      </c>
      <c r="Y232" s="8">
        <f t="shared" si="127"/>
        <v>42472869.246571817</v>
      </c>
      <c r="Z232" s="8">
        <f t="shared" si="120"/>
        <v>1911279.1160957315</v>
      </c>
      <c r="AA232" s="8">
        <f t="shared" si="120"/>
        <v>137544500.08193764</v>
      </c>
      <c r="AB232" s="8">
        <f t="shared" si="120"/>
        <v>6189502.5036871945</v>
      </c>
      <c r="AC232" s="8">
        <f t="shared" si="120"/>
        <v>105853956.47014904</v>
      </c>
      <c r="AD232" s="8">
        <f t="shared" si="120"/>
        <v>4763428.0411567064</v>
      </c>
    </row>
    <row r="233" spans="1:30">
      <c r="B233" s="7">
        <v>2030</v>
      </c>
      <c r="C233" s="7">
        <v>305</v>
      </c>
      <c r="D233" s="7">
        <v>1830</v>
      </c>
      <c r="E233" s="7">
        <v>781</v>
      </c>
      <c r="F233" s="7">
        <v>2243</v>
      </c>
      <c r="G233" s="7">
        <v>1.3</v>
      </c>
      <c r="H233" s="7">
        <f t="shared" si="101"/>
        <v>3.2057628899999999E+27</v>
      </c>
      <c r="I233" s="12">
        <v>4.4999999999999998E-2</v>
      </c>
      <c r="J233" s="8">
        <f t="shared" si="121"/>
        <v>15529271.452235771</v>
      </c>
      <c r="K233" s="10">
        <v>1000000</v>
      </c>
      <c r="L233" s="7">
        <f t="shared" si="113"/>
        <v>2.3820499999999999E+24</v>
      </c>
      <c r="M233" s="8">
        <f t="shared" si="122"/>
        <v>11539.063346883466</v>
      </c>
      <c r="N233" s="8">
        <f t="shared" si="114"/>
        <v>4211758.121612465</v>
      </c>
      <c r="O233" s="8">
        <f t="shared" si="123"/>
        <v>189529.11547256092</v>
      </c>
      <c r="P233" s="8">
        <f t="shared" si="126"/>
        <v>33100444.761327915</v>
      </c>
      <c r="Q233" s="8">
        <f t="shared" si="124"/>
        <v>1489520.0142597561</v>
      </c>
      <c r="R233" s="8">
        <f t="shared" si="107"/>
        <v>126276073.47474253</v>
      </c>
      <c r="S233" s="8">
        <f t="shared" si="125"/>
        <v>5682423.306363414</v>
      </c>
      <c r="T233" s="8">
        <f t="shared" si="108"/>
        <v>95217530.570271</v>
      </c>
      <c r="U233" s="8">
        <f t="shared" si="115"/>
        <v>4284788.8756621946</v>
      </c>
      <c r="Y233" s="8">
        <f t="shared" si="127"/>
        <v>46906880.467777781</v>
      </c>
      <c r="Z233" s="8">
        <f t="shared" si="120"/>
        <v>2110809.6210500002</v>
      </c>
      <c r="AA233" s="8">
        <f t="shared" si="120"/>
        <v>141983047.19338754</v>
      </c>
      <c r="AB233" s="8">
        <f t="shared" si="120"/>
        <v>6389237.1237024385</v>
      </c>
      <c r="AC233" s="8">
        <f t="shared" si="120"/>
        <v>110290991.61818428</v>
      </c>
      <c r="AD233" s="8">
        <f t="shared" si="120"/>
        <v>4963094.622818293</v>
      </c>
    </row>
    <row r="234" spans="1:30">
      <c r="B234" s="7">
        <v>2031</v>
      </c>
      <c r="C234" s="7">
        <v>305</v>
      </c>
      <c r="D234" s="7">
        <v>1830</v>
      </c>
      <c r="E234" s="7">
        <v>781</v>
      </c>
      <c r="F234" s="7">
        <v>2243</v>
      </c>
      <c r="G234" s="7">
        <v>1.3</v>
      </c>
      <c r="H234" s="7">
        <f t="shared" si="101"/>
        <v>3.2057628899999999E+27</v>
      </c>
      <c r="I234" s="12">
        <v>4.4999999999999998E-2</v>
      </c>
      <c r="J234" s="8">
        <f t="shared" si="121"/>
        <v>15529271.452235771</v>
      </c>
      <c r="K234" s="10">
        <v>1000000</v>
      </c>
      <c r="L234" s="7">
        <f t="shared" si="113"/>
        <v>2.3820499999999999E+24</v>
      </c>
      <c r="M234" s="8">
        <f t="shared" si="122"/>
        <v>11539.063346883466</v>
      </c>
      <c r="N234" s="8">
        <f t="shared" si="114"/>
        <v>4211758.121612465</v>
      </c>
      <c r="O234" s="8">
        <f t="shared" si="123"/>
        <v>189529.11547256092</v>
      </c>
      <c r="P234" s="8">
        <f t="shared" si="126"/>
        <v>37312202.882940382</v>
      </c>
      <c r="Q234" s="8">
        <f t="shared" si="124"/>
        <v>1679049.1297323171</v>
      </c>
      <c r="R234" s="8">
        <f t="shared" si="107"/>
        <v>130487831.59635501</v>
      </c>
      <c r="S234" s="8">
        <f t="shared" si="125"/>
        <v>5871952.4218359748</v>
      </c>
      <c r="T234" s="8">
        <f t="shared" si="108"/>
        <v>99429288.691883475</v>
      </c>
      <c r="U234" s="8">
        <f t="shared" si="115"/>
        <v>4474317.9911347562</v>
      </c>
      <c r="Y234" s="8">
        <f t="shared" si="127"/>
        <v>51340891.688983738</v>
      </c>
      <c r="Z234" s="8">
        <f t="shared" si="120"/>
        <v>2310340.1260042684</v>
      </c>
      <c r="AA234" s="8">
        <f t="shared" si="120"/>
        <v>146417058.41459349</v>
      </c>
      <c r="AB234" s="8">
        <f t="shared" si="120"/>
        <v>6588767.6286567068</v>
      </c>
      <c r="AC234" s="8">
        <f t="shared" si="120"/>
        <v>114725002.83939025</v>
      </c>
      <c r="AD234" s="8">
        <f t="shared" si="120"/>
        <v>5162625.1277725613</v>
      </c>
    </row>
    <row r="235" spans="1:30">
      <c r="B235" s="7">
        <v>2032</v>
      </c>
      <c r="C235" s="7">
        <v>305</v>
      </c>
      <c r="D235" s="7">
        <v>1830</v>
      </c>
      <c r="E235" s="7">
        <v>781</v>
      </c>
      <c r="F235" s="7">
        <v>2243</v>
      </c>
      <c r="G235" s="7">
        <v>1.3</v>
      </c>
      <c r="H235" s="7">
        <f t="shared" si="101"/>
        <v>3.2057628899999999E+27</v>
      </c>
      <c r="I235" s="12">
        <v>4.4999999999999998E-2</v>
      </c>
      <c r="J235" s="8">
        <f t="shared" si="121"/>
        <v>15529271.452235771</v>
      </c>
      <c r="K235" s="10">
        <v>1000000</v>
      </c>
      <c r="L235" s="7">
        <f t="shared" si="113"/>
        <v>2.3820499999999999E+24</v>
      </c>
      <c r="M235" s="8">
        <f t="shared" si="122"/>
        <v>11539.063346883466</v>
      </c>
      <c r="N235" s="8">
        <f t="shared" si="114"/>
        <v>4211758.121612465</v>
      </c>
      <c r="O235" s="8">
        <f t="shared" si="123"/>
        <v>189529.11547256092</v>
      </c>
      <c r="P235" s="8">
        <f t="shared" si="126"/>
        <v>41523961.004552849</v>
      </c>
      <c r="Q235" s="8">
        <f t="shared" si="124"/>
        <v>1868578.245204878</v>
      </c>
      <c r="R235" s="8">
        <f t="shared" si="107"/>
        <v>134699589.71796748</v>
      </c>
      <c r="S235" s="8">
        <f t="shared" si="125"/>
        <v>6061481.5373085365</v>
      </c>
      <c r="T235" s="8">
        <f t="shared" si="108"/>
        <v>103641046.81349593</v>
      </c>
      <c r="U235" s="8">
        <f t="shared" si="115"/>
        <v>4663847.106607317</v>
      </c>
      <c r="Y235" s="8">
        <f t="shared" si="127"/>
        <v>55788977.171707317</v>
      </c>
      <c r="Z235" s="8">
        <f t="shared" si="120"/>
        <v>2510503.9727268293</v>
      </c>
      <c r="AA235" s="8">
        <f t="shared" si="120"/>
        <v>151172905.70707318</v>
      </c>
      <c r="AB235" s="8">
        <f t="shared" si="120"/>
        <v>6802780.7568182917</v>
      </c>
      <c r="AC235" s="8">
        <f t="shared" si="120"/>
        <v>119378262.86195123</v>
      </c>
      <c r="AD235" s="8">
        <f t="shared" si="120"/>
        <v>5372021.8287878055</v>
      </c>
    </row>
    <row r="236" spans="1:30">
      <c r="B236" s="7">
        <v>2033</v>
      </c>
      <c r="C236" s="7">
        <v>306</v>
      </c>
      <c r="D236" s="7">
        <v>1836</v>
      </c>
      <c r="E236" s="7">
        <v>781</v>
      </c>
      <c r="F236" s="7">
        <v>2243</v>
      </c>
      <c r="G236" s="7">
        <v>1.3</v>
      </c>
      <c r="H236" s="7">
        <f t="shared" si="101"/>
        <v>3.2162735880000001E+27</v>
      </c>
      <c r="I236" s="12">
        <v>4.4999999999999998E-2</v>
      </c>
      <c r="J236" s="8">
        <f t="shared" si="121"/>
        <v>15580187.096341465</v>
      </c>
      <c r="K236" s="10">
        <v>1000000</v>
      </c>
      <c r="L236" s="7">
        <f t="shared" si="113"/>
        <v>2.38986E+24</v>
      </c>
      <c r="M236" s="8">
        <f t="shared" si="122"/>
        <v>11576.896341463415</v>
      </c>
      <c r="N236" s="8">
        <f t="shared" si="114"/>
        <v>4225567.1646341467</v>
      </c>
      <c r="O236" s="8">
        <f t="shared" si="123"/>
        <v>190150.52240853661</v>
      </c>
      <c r="P236" s="8">
        <f t="shared" si="126"/>
        <v>45749528.169186994</v>
      </c>
      <c r="Q236" s="8">
        <f t="shared" si="124"/>
        <v>2058728.7676134147</v>
      </c>
      <c r="R236" s="8">
        <f t="shared" si="107"/>
        <v>139230650.74723577</v>
      </c>
      <c r="S236" s="8">
        <f t="shared" si="125"/>
        <v>6265379.2836256092</v>
      </c>
      <c r="T236" s="8">
        <f t="shared" si="108"/>
        <v>108070276.55455285</v>
      </c>
      <c r="U236" s="8">
        <f t="shared" si="115"/>
        <v>4863162.4449548787</v>
      </c>
      <c r="Y236" s="8">
        <f t="shared" si="127"/>
        <v>60237062.654430896</v>
      </c>
      <c r="Z236" s="8">
        <f t="shared" si="120"/>
        <v>2710667.8194493903</v>
      </c>
      <c r="AA236" s="8">
        <f t="shared" si="120"/>
        <v>155620991.18979678</v>
      </c>
      <c r="AB236" s="8">
        <f t="shared" si="120"/>
        <v>7002944.6035408545</v>
      </c>
      <c r="AC236" s="8">
        <f t="shared" si="120"/>
        <v>123826348.3446748</v>
      </c>
      <c r="AD236" s="8">
        <f t="shared" si="120"/>
        <v>5572185.6755103655</v>
      </c>
    </row>
    <row r="237" spans="1:30">
      <c r="B237" s="7">
        <v>2034</v>
      </c>
      <c r="C237" s="7">
        <v>306</v>
      </c>
      <c r="D237" s="7">
        <v>1836</v>
      </c>
      <c r="E237" s="7">
        <v>781</v>
      </c>
      <c r="F237" s="7">
        <v>2243</v>
      </c>
      <c r="G237" s="7">
        <v>1.3</v>
      </c>
      <c r="H237" s="7">
        <f t="shared" si="101"/>
        <v>3.2162735880000001E+27</v>
      </c>
      <c r="I237" s="12">
        <v>4.4999999999999998E-2</v>
      </c>
      <c r="J237" s="8">
        <f t="shared" si="121"/>
        <v>15580187.096341465</v>
      </c>
      <c r="K237" s="10">
        <v>1000000</v>
      </c>
      <c r="L237" s="7">
        <f t="shared" si="113"/>
        <v>2.38986E+24</v>
      </c>
      <c r="M237" s="8">
        <f t="shared" si="122"/>
        <v>11576.896341463415</v>
      </c>
      <c r="N237" s="8">
        <f t="shared" si="114"/>
        <v>4225567.1646341467</v>
      </c>
      <c r="O237" s="8">
        <f t="shared" si="123"/>
        <v>190150.52240853661</v>
      </c>
      <c r="P237" s="8">
        <f t="shared" si="126"/>
        <v>49975095.33382114</v>
      </c>
      <c r="Q237" s="8">
        <f t="shared" si="124"/>
        <v>2248879.2900219513</v>
      </c>
      <c r="R237" s="8">
        <f t="shared" si="107"/>
        <v>143456217.91186994</v>
      </c>
      <c r="S237" s="8">
        <f t="shared" si="125"/>
        <v>6455529.8060341468</v>
      </c>
      <c r="T237" s="8">
        <f t="shared" si="108"/>
        <v>112295843.71918699</v>
      </c>
      <c r="U237" s="8">
        <f t="shared" si="115"/>
        <v>5053312.9673634144</v>
      </c>
      <c r="Y237" s="8">
        <f t="shared" si="127"/>
        <v>64685148.137154475</v>
      </c>
      <c r="Z237" s="8">
        <f t="shared" si="120"/>
        <v>2910831.6661719512</v>
      </c>
      <c r="AA237" s="8">
        <f t="shared" si="120"/>
        <v>160069076.67252034</v>
      </c>
      <c r="AB237" s="8">
        <f t="shared" si="120"/>
        <v>7203108.4502634155</v>
      </c>
      <c r="AC237" s="8">
        <f t="shared" si="120"/>
        <v>128274433.82739837</v>
      </c>
      <c r="AD237" s="8">
        <f>U238+U251</f>
        <v>5772349.5222329265</v>
      </c>
    </row>
    <row r="238" spans="1:30">
      <c r="B238" s="7">
        <v>2035</v>
      </c>
      <c r="C238" s="7">
        <v>306</v>
      </c>
      <c r="D238" s="7">
        <v>1836</v>
      </c>
      <c r="E238" s="7">
        <v>781</v>
      </c>
      <c r="F238" s="7">
        <v>2243</v>
      </c>
      <c r="G238" s="7">
        <v>1.3</v>
      </c>
      <c r="H238" s="7">
        <f t="shared" si="101"/>
        <v>3.2162735880000001E+27</v>
      </c>
      <c r="I238" s="12">
        <v>4.4999999999999998E-2</v>
      </c>
      <c r="J238" s="8">
        <f t="shared" si="121"/>
        <v>15580187.096341465</v>
      </c>
      <c r="K238" s="10">
        <v>1000000</v>
      </c>
      <c r="L238" s="7">
        <f t="shared" si="113"/>
        <v>2.38986E+24</v>
      </c>
      <c r="M238" s="8">
        <f t="shared" si="122"/>
        <v>11576.896341463415</v>
      </c>
      <c r="N238" s="8">
        <f t="shared" si="114"/>
        <v>4225567.1646341467</v>
      </c>
      <c r="O238" s="8">
        <f t="shared" si="123"/>
        <v>190150.52240853661</v>
      </c>
      <c r="P238" s="8">
        <f t="shared" si="126"/>
        <v>54200662.498455286</v>
      </c>
      <c r="Q238" s="8">
        <f t="shared" si="124"/>
        <v>2439029.8124304879</v>
      </c>
      <c r="R238" s="8">
        <f t="shared" si="107"/>
        <v>147681785.07650408</v>
      </c>
      <c r="S238" s="8">
        <f t="shared" si="125"/>
        <v>6645680.3284426834</v>
      </c>
      <c r="T238" s="8">
        <f t="shared" si="108"/>
        <v>116521410.88382114</v>
      </c>
      <c r="U238" s="8">
        <f t="shared" si="115"/>
        <v>5243463.489771951</v>
      </c>
    </row>
    <row r="239" spans="1:30">
      <c r="G239" s="7">
        <v>1.3</v>
      </c>
      <c r="H239" s="7">
        <f t="shared" si="101"/>
        <v>0</v>
      </c>
      <c r="J239" s="8">
        <f t="shared" si="121"/>
        <v>0</v>
      </c>
      <c r="K239" s="10">
        <v>1000000</v>
      </c>
      <c r="L239" s="7">
        <f t="shared" si="113"/>
        <v>0</v>
      </c>
      <c r="M239" s="8">
        <f t="shared" si="122"/>
        <v>0</v>
      </c>
      <c r="N239" s="8">
        <f t="shared" si="114"/>
        <v>0</v>
      </c>
      <c r="O239" s="8">
        <f t="shared" si="123"/>
        <v>0</v>
      </c>
      <c r="P239" s="8"/>
      <c r="Q239" s="8"/>
      <c r="R239" s="8">
        <f t="shared" si="107"/>
        <v>0</v>
      </c>
      <c r="S239" s="8">
        <f t="shared" si="125"/>
        <v>0</v>
      </c>
      <c r="T239" s="8">
        <f t="shared" si="108"/>
        <v>0</v>
      </c>
      <c r="U239" s="8">
        <f t="shared" si="115"/>
        <v>0</v>
      </c>
    </row>
    <row r="240" spans="1:30">
      <c r="A240" s="9" t="s">
        <v>29</v>
      </c>
      <c r="B240" s="7">
        <v>2024</v>
      </c>
      <c r="C240" s="7">
        <v>387</v>
      </c>
      <c r="D240" s="7">
        <v>2322</v>
      </c>
      <c r="E240" s="7">
        <v>15</v>
      </c>
      <c r="F240" s="7">
        <v>867</v>
      </c>
      <c r="G240" s="7">
        <v>1.3</v>
      </c>
      <c r="H240" s="7">
        <f t="shared" si="101"/>
        <v>3.019761E+25</v>
      </c>
      <c r="I240" s="12">
        <v>4.4999999999999998E-2</v>
      </c>
      <c r="J240" s="8">
        <f t="shared" si="121"/>
        <v>146282.46036585368</v>
      </c>
      <c r="K240" s="10">
        <v>1000000</v>
      </c>
      <c r="L240" s="7">
        <f t="shared" si="113"/>
        <v>5.8050000000000004E+22</v>
      </c>
      <c r="M240" s="8">
        <f t="shared" si="122"/>
        <v>281.20426829268291</v>
      </c>
      <c r="N240" s="8">
        <f t="shared" si="114"/>
        <v>102639.55792682926</v>
      </c>
      <c r="O240" s="8">
        <f t="shared" si="123"/>
        <v>4618.7801067073169</v>
      </c>
      <c r="P240" s="11">
        <f>N240+8050840.72</f>
        <v>8153480.2779268287</v>
      </c>
      <c r="Q240" s="8">
        <f t="shared" ref="Q240:Q251" si="128">P240*I240</f>
        <v>366906.61250670726</v>
      </c>
      <c r="R240" s="8">
        <f t="shared" si="107"/>
        <v>9031175.0401219502</v>
      </c>
      <c r="S240" s="8">
        <f t="shared" si="125"/>
        <v>406402.87680548773</v>
      </c>
      <c r="T240" s="8">
        <f t="shared" si="108"/>
        <v>8738610.1193902437</v>
      </c>
      <c r="U240" s="8">
        <f t="shared" si="115"/>
        <v>393237.45537256094</v>
      </c>
    </row>
    <row r="241" spans="2:21">
      <c r="B241" s="7">
        <v>2025</v>
      </c>
      <c r="C241" s="7">
        <v>588</v>
      </c>
      <c r="D241" s="7">
        <v>3528</v>
      </c>
      <c r="E241" s="7">
        <v>15</v>
      </c>
      <c r="F241" s="7">
        <v>867</v>
      </c>
      <c r="G241" s="7">
        <v>1.3</v>
      </c>
      <c r="H241" s="7">
        <f t="shared" si="101"/>
        <v>4.5881639999999996E+25</v>
      </c>
      <c r="I241" s="12">
        <v>4.4999999999999998E-2</v>
      </c>
      <c r="J241" s="8">
        <f t="shared" si="121"/>
        <v>222258.62195121948</v>
      </c>
      <c r="K241" s="10">
        <v>1000000</v>
      </c>
      <c r="L241" s="7">
        <f t="shared" si="113"/>
        <v>8.8199999999999998E+22</v>
      </c>
      <c r="M241" s="8">
        <f t="shared" si="122"/>
        <v>427.2560975609756</v>
      </c>
      <c r="N241" s="8">
        <f t="shared" si="114"/>
        <v>155948.4756097561</v>
      </c>
      <c r="O241" s="8">
        <f t="shared" si="123"/>
        <v>7017.6814024390242</v>
      </c>
      <c r="P241" s="8">
        <f t="shared" ref="P241:P251" si="129">N241+P240</f>
        <v>8309428.7535365848</v>
      </c>
      <c r="Q241" s="8">
        <f t="shared" si="128"/>
        <v>373924.29390914628</v>
      </c>
      <c r="R241" s="8">
        <f t="shared" si="107"/>
        <v>9642980.4852439016</v>
      </c>
      <c r="S241" s="8">
        <f t="shared" si="125"/>
        <v>433934.12183597556</v>
      </c>
      <c r="T241" s="8">
        <f t="shared" si="108"/>
        <v>9198463.2413414624</v>
      </c>
      <c r="U241" s="8">
        <f t="shared" si="115"/>
        <v>413930.84586036578</v>
      </c>
    </row>
    <row r="242" spans="2:21">
      <c r="B242" s="7">
        <v>2026</v>
      </c>
      <c r="C242" s="7">
        <v>726</v>
      </c>
      <c r="D242" s="7">
        <v>4356</v>
      </c>
      <c r="E242" s="7">
        <v>15</v>
      </c>
      <c r="F242" s="7">
        <v>867</v>
      </c>
      <c r="G242" s="7">
        <v>1.3</v>
      </c>
      <c r="H242" s="7">
        <f t="shared" si="101"/>
        <v>5.6649779999999997E+25</v>
      </c>
      <c r="I242" s="12">
        <v>4.4999999999999998E-2</v>
      </c>
      <c r="J242" s="8">
        <f t="shared" si="121"/>
        <v>274421.35975609755</v>
      </c>
      <c r="K242" s="10">
        <v>1000000</v>
      </c>
      <c r="L242" s="7">
        <f t="shared" si="113"/>
        <v>1.089E+23</v>
      </c>
      <c r="M242" s="8">
        <f t="shared" si="122"/>
        <v>527.53048780487802</v>
      </c>
      <c r="N242" s="8">
        <f t="shared" si="114"/>
        <v>192548.62804878049</v>
      </c>
      <c r="O242" s="8">
        <f t="shared" si="123"/>
        <v>8664.6882621951227</v>
      </c>
      <c r="P242" s="8">
        <f t="shared" si="129"/>
        <v>8501977.3815853652</v>
      </c>
      <c r="Q242" s="8">
        <f t="shared" si="128"/>
        <v>382588.98217134143</v>
      </c>
      <c r="R242" s="8">
        <f t="shared" si="107"/>
        <v>10148505.54012195</v>
      </c>
      <c r="S242" s="8">
        <f t="shared" si="125"/>
        <v>456682.74930548773</v>
      </c>
      <c r="T242" s="8">
        <f t="shared" si="108"/>
        <v>9599662.8206097558</v>
      </c>
      <c r="U242" s="8">
        <f t="shared" si="115"/>
        <v>431984.82692743902</v>
      </c>
    </row>
    <row r="243" spans="2:21">
      <c r="B243" s="7">
        <v>2027</v>
      </c>
      <c r="C243" s="7">
        <v>793</v>
      </c>
      <c r="D243" s="7">
        <v>4758</v>
      </c>
      <c r="E243" s="7">
        <v>15</v>
      </c>
      <c r="F243" s="7">
        <v>867</v>
      </c>
      <c r="G243" s="7">
        <v>1.3</v>
      </c>
      <c r="H243" s="7">
        <f t="shared" si="101"/>
        <v>6.1877790000000002E+25</v>
      </c>
      <c r="I243" s="12">
        <v>4.4999999999999998E-2</v>
      </c>
      <c r="J243" s="8">
        <f t="shared" si="121"/>
        <v>299746.74695121951</v>
      </c>
      <c r="K243" s="10">
        <v>1000000</v>
      </c>
      <c r="L243" s="7">
        <f t="shared" si="113"/>
        <v>1.1895E+23</v>
      </c>
      <c r="M243" s="8">
        <f t="shared" si="122"/>
        <v>576.21443089430898</v>
      </c>
      <c r="N243" s="8">
        <f t="shared" si="114"/>
        <v>210318.26727642279</v>
      </c>
      <c r="O243" s="8">
        <f t="shared" si="123"/>
        <v>9464.322027439026</v>
      </c>
      <c r="P243" s="8">
        <f t="shared" si="129"/>
        <v>8712295.6488617882</v>
      </c>
      <c r="Q243" s="8">
        <f t="shared" si="128"/>
        <v>392053.30419878045</v>
      </c>
      <c r="R243" s="8">
        <f t="shared" si="107"/>
        <v>10510776.130569106</v>
      </c>
      <c r="S243" s="8">
        <f t="shared" si="125"/>
        <v>472984.92587560974</v>
      </c>
      <c r="T243" s="8">
        <f t="shared" si="108"/>
        <v>9911282.6366666667</v>
      </c>
      <c r="U243" s="8">
        <f t="shared" si="115"/>
        <v>446007.71865</v>
      </c>
    </row>
    <row r="244" spans="2:21">
      <c r="B244" s="7">
        <v>2028</v>
      </c>
      <c r="C244" s="7">
        <v>821</v>
      </c>
      <c r="D244" s="7">
        <v>4926</v>
      </c>
      <c r="E244" s="7">
        <v>15</v>
      </c>
      <c r="F244" s="7">
        <v>867</v>
      </c>
      <c r="G244" s="7">
        <v>1.3</v>
      </c>
      <c r="H244" s="7">
        <f t="shared" si="101"/>
        <v>6.406263E+25</v>
      </c>
      <c r="I244" s="12">
        <v>4.4999999999999998E-2</v>
      </c>
      <c r="J244" s="8">
        <f t="shared" si="121"/>
        <v>310330.49085365853</v>
      </c>
      <c r="K244" s="10">
        <v>1000000</v>
      </c>
      <c r="L244" s="7">
        <f t="shared" si="113"/>
        <v>1.2314999999999999E+23</v>
      </c>
      <c r="M244" s="8">
        <f t="shared" si="122"/>
        <v>596.55995934959356</v>
      </c>
      <c r="N244" s="8">
        <f t="shared" si="114"/>
        <v>217744.38516260165</v>
      </c>
      <c r="O244" s="8">
        <f t="shared" si="123"/>
        <v>9798.4973323170743</v>
      </c>
      <c r="P244" s="8">
        <f t="shared" si="129"/>
        <v>8930040.0340243895</v>
      </c>
      <c r="Q244" s="8">
        <f t="shared" si="128"/>
        <v>401851.8015310975</v>
      </c>
      <c r="R244" s="8">
        <f t="shared" si="107"/>
        <v>10792022.979146341</v>
      </c>
      <c r="S244" s="8">
        <f t="shared" si="125"/>
        <v>485641.03406158532</v>
      </c>
      <c r="T244" s="8">
        <f t="shared" si="108"/>
        <v>10171361.997439023</v>
      </c>
      <c r="U244" s="8">
        <f t="shared" si="115"/>
        <v>457711.28988475603</v>
      </c>
    </row>
    <row r="245" spans="2:21">
      <c r="B245" s="7">
        <v>2029</v>
      </c>
      <c r="C245" s="7">
        <v>832</v>
      </c>
      <c r="D245" s="7">
        <v>4992</v>
      </c>
      <c r="E245" s="7">
        <v>15</v>
      </c>
      <c r="F245" s="7">
        <v>867</v>
      </c>
      <c r="G245" s="7">
        <v>1.3</v>
      </c>
      <c r="H245" s="7">
        <f t="shared" si="101"/>
        <v>6.492096E+25</v>
      </c>
      <c r="I245" s="12">
        <v>4.4999999999999998E-2</v>
      </c>
      <c r="J245" s="8">
        <f t="shared" si="121"/>
        <v>314488.3902439024</v>
      </c>
      <c r="K245" s="10">
        <v>1000000</v>
      </c>
      <c r="L245" s="7">
        <f t="shared" si="113"/>
        <v>1.248E+23</v>
      </c>
      <c r="M245" s="8">
        <f t="shared" si="122"/>
        <v>604.55284552845535</v>
      </c>
      <c r="N245" s="8">
        <f t="shared" si="114"/>
        <v>220661.7886178862</v>
      </c>
      <c r="O245" s="8">
        <f t="shared" si="123"/>
        <v>9929.7804878048792</v>
      </c>
      <c r="P245" s="8">
        <f t="shared" si="129"/>
        <v>9150701.8226422761</v>
      </c>
      <c r="Q245" s="8">
        <f t="shared" si="128"/>
        <v>411781.58201890241</v>
      </c>
      <c r="R245" s="8">
        <f t="shared" si="107"/>
        <v>11037632.164105691</v>
      </c>
      <c r="S245" s="8">
        <f t="shared" si="125"/>
        <v>496693.44738475606</v>
      </c>
      <c r="T245" s="8">
        <f t="shared" si="108"/>
        <v>10408655.383617885</v>
      </c>
      <c r="U245" s="8">
        <f t="shared" si="115"/>
        <v>468389.49226280482</v>
      </c>
    </row>
    <row r="246" spans="2:21">
      <c r="B246" s="7">
        <v>2030</v>
      </c>
      <c r="C246" s="7">
        <v>836</v>
      </c>
      <c r="D246" s="7">
        <v>5016</v>
      </c>
      <c r="E246" s="7">
        <v>15</v>
      </c>
      <c r="F246" s="7">
        <v>867</v>
      </c>
      <c r="G246" s="7">
        <v>1.3</v>
      </c>
      <c r="H246" s="7">
        <f t="shared" si="101"/>
        <v>6.5233080000000001E+25</v>
      </c>
      <c r="I246" s="12">
        <v>4.4999999999999998E-2</v>
      </c>
      <c r="J246" s="8">
        <f t="shared" si="121"/>
        <v>316000.35365853657</v>
      </c>
      <c r="K246" s="10">
        <v>1000000</v>
      </c>
      <c r="L246" s="7">
        <f t="shared" si="113"/>
        <v>1.2539999999999999E+23</v>
      </c>
      <c r="M246" s="8">
        <f t="shared" si="122"/>
        <v>607.45934959349597</v>
      </c>
      <c r="N246" s="8">
        <f t="shared" si="114"/>
        <v>221722.66260162604</v>
      </c>
      <c r="O246" s="8">
        <f t="shared" si="123"/>
        <v>9977.519817073171</v>
      </c>
      <c r="P246" s="8">
        <f t="shared" si="129"/>
        <v>9372424.4852439016</v>
      </c>
      <c r="Q246" s="8">
        <f t="shared" si="128"/>
        <v>421759.10183597554</v>
      </c>
      <c r="R246" s="8">
        <f t="shared" si="107"/>
        <v>11268426.60719512</v>
      </c>
      <c r="S246" s="8">
        <f t="shared" si="125"/>
        <v>507079.19732378039</v>
      </c>
      <c r="T246" s="8">
        <f t="shared" si="108"/>
        <v>10636425.899878047</v>
      </c>
      <c r="U246" s="8">
        <f t="shared" si="115"/>
        <v>478639.16549451213</v>
      </c>
    </row>
    <row r="247" spans="2:21">
      <c r="B247" s="7">
        <v>2031</v>
      </c>
      <c r="C247" s="7">
        <v>838</v>
      </c>
      <c r="D247" s="7">
        <v>5028</v>
      </c>
      <c r="E247" s="7">
        <v>15</v>
      </c>
      <c r="F247" s="7">
        <v>867</v>
      </c>
      <c r="G247" s="7">
        <v>1.3</v>
      </c>
      <c r="H247" s="7">
        <f t="shared" si="101"/>
        <v>6.5389139999999997E+25</v>
      </c>
      <c r="I247" s="12">
        <v>4.4999999999999998E-2</v>
      </c>
      <c r="J247" s="8">
        <f t="shared" si="121"/>
        <v>316756.33536585368</v>
      </c>
      <c r="K247" s="10">
        <v>1000000</v>
      </c>
      <c r="L247" s="7">
        <f t="shared" si="113"/>
        <v>1.2570000000000001E+23</v>
      </c>
      <c r="M247" s="8">
        <f t="shared" si="122"/>
        <v>608.91260162601623</v>
      </c>
      <c r="N247" s="8">
        <f t="shared" si="114"/>
        <v>222253.09959349592</v>
      </c>
      <c r="O247" s="8">
        <f t="shared" si="123"/>
        <v>10001.389481707316</v>
      </c>
      <c r="P247" s="8">
        <f t="shared" si="129"/>
        <v>9594677.5848373976</v>
      </c>
      <c r="Q247" s="8">
        <f t="shared" si="128"/>
        <v>431760.4913176829</v>
      </c>
      <c r="R247" s="8">
        <f t="shared" si="107"/>
        <v>11495215.597032519</v>
      </c>
      <c r="S247" s="8">
        <f t="shared" si="125"/>
        <v>517284.70186646335</v>
      </c>
      <c r="T247" s="8">
        <f t="shared" si="108"/>
        <v>10861702.926300813</v>
      </c>
      <c r="U247" s="8">
        <f t="shared" si="115"/>
        <v>488776.63168353657</v>
      </c>
    </row>
    <row r="248" spans="2:21">
      <c r="B248" s="7">
        <v>2032</v>
      </c>
      <c r="C248" s="7">
        <v>838</v>
      </c>
      <c r="D248" s="7">
        <v>5028</v>
      </c>
      <c r="E248" s="7">
        <v>15</v>
      </c>
      <c r="F248" s="7">
        <v>867</v>
      </c>
      <c r="G248" s="7">
        <v>1.3</v>
      </c>
      <c r="H248" s="7">
        <f t="shared" si="101"/>
        <v>6.5389139999999997E+25</v>
      </c>
      <c r="I248" s="12">
        <v>4.4999999999999998E-2</v>
      </c>
      <c r="J248" s="8">
        <f t="shared" si="121"/>
        <v>316756.33536585368</v>
      </c>
      <c r="K248" s="10">
        <v>1000000</v>
      </c>
      <c r="L248" s="7">
        <f t="shared" si="113"/>
        <v>1.2570000000000001E+23</v>
      </c>
      <c r="M248" s="8">
        <f t="shared" si="122"/>
        <v>608.91260162601623</v>
      </c>
      <c r="N248" s="8">
        <f t="shared" si="114"/>
        <v>222253.09959349592</v>
      </c>
      <c r="O248" s="8">
        <f t="shared" si="123"/>
        <v>10001.389481707316</v>
      </c>
      <c r="P248" s="8">
        <f t="shared" si="129"/>
        <v>9816930.6844308935</v>
      </c>
      <c r="Q248" s="8">
        <f t="shared" si="128"/>
        <v>441761.8807993902</v>
      </c>
      <c r="R248" s="8">
        <f t="shared" si="107"/>
        <v>11717468.696626015</v>
      </c>
      <c r="S248" s="8">
        <f t="shared" si="125"/>
        <v>527286.09134817065</v>
      </c>
      <c r="T248" s="8">
        <f t="shared" si="108"/>
        <v>11083956.025894308</v>
      </c>
      <c r="U248" s="8">
        <f t="shared" si="115"/>
        <v>498778.02116524387</v>
      </c>
    </row>
    <row r="249" spans="2:21">
      <c r="B249" s="7">
        <v>2033</v>
      </c>
      <c r="C249" s="7">
        <v>839</v>
      </c>
      <c r="D249" s="7">
        <v>5034</v>
      </c>
      <c r="E249" s="7">
        <v>15</v>
      </c>
      <c r="F249" s="7">
        <v>867</v>
      </c>
      <c r="G249" s="7">
        <v>1.3</v>
      </c>
      <c r="H249" s="7">
        <f t="shared" si="101"/>
        <v>6.5467169999999999E+25</v>
      </c>
      <c r="I249" s="12">
        <v>4.4999999999999998E-2</v>
      </c>
      <c r="J249" s="8">
        <f t="shared" si="121"/>
        <v>317134.32621951221</v>
      </c>
      <c r="K249" s="10">
        <v>1000000</v>
      </c>
      <c r="L249" s="7">
        <f t="shared" si="113"/>
        <v>1.2585E+23</v>
      </c>
      <c r="M249" s="8">
        <f t="shared" si="122"/>
        <v>609.63922764227652</v>
      </c>
      <c r="N249" s="8">
        <f t="shared" si="114"/>
        <v>222518.31808943092</v>
      </c>
      <c r="O249" s="8">
        <f t="shared" si="123"/>
        <v>10013.32431402439</v>
      </c>
      <c r="P249" s="8">
        <f t="shared" si="129"/>
        <v>10039449.002520325</v>
      </c>
      <c r="Q249" s="8">
        <f t="shared" si="128"/>
        <v>451775.20511341462</v>
      </c>
      <c r="R249" s="8">
        <f t="shared" si="107"/>
        <v>11942254.959837398</v>
      </c>
      <c r="S249" s="8">
        <f t="shared" si="125"/>
        <v>537401.47319268284</v>
      </c>
      <c r="T249" s="8">
        <f t="shared" si="108"/>
        <v>11307986.307398373</v>
      </c>
      <c r="U249" s="8">
        <f t="shared" si="115"/>
        <v>508859.3838329268</v>
      </c>
    </row>
    <row r="250" spans="2:21">
      <c r="B250" s="7">
        <v>2034</v>
      </c>
      <c r="C250" s="7">
        <v>839</v>
      </c>
      <c r="D250" s="7">
        <v>5034</v>
      </c>
      <c r="E250" s="7">
        <v>15</v>
      </c>
      <c r="F250" s="7">
        <v>867</v>
      </c>
      <c r="G250" s="7">
        <v>1.3</v>
      </c>
      <c r="H250" s="7">
        <f t="shared" si="101"/>
        <v>6.5467169999999999E+25</v>
      </c>
      <c r="I250" s="12">
        <v>4.4999999999999998E-2</v>
      </c>
      <c r="J250" s="8">
        <f t="shared" si="121"/>
        <v>317134.32621951221</v>
      </c>
      <c r="K250" s="10">
        <v>1000000</v>
      </c>
      <c r="L250" s="7">
        <f t="shared" si="113"/>
        <v>1.2585E+23</v>
      </c>
      <c r="M250" s="8">
        <f t="shared" si="122"/>
        <v>609.63922764227652</v>
      </c>
      <c r="N250" s="8">
        <f t="shared" si="114"/>
        <v>222518.31808943092</v>
      </c>
      <c r="O250" s="8">
        <f t="shared" si="123"/>
        <v>10013.32431402439</v>
      </c>
      <c r="P250" s="8">
        <f t="shared" si="129"/>
        <v>10261967.320609756</v>
      </c>
      <c r="Q250" s="8">
        <f t="shared" si="128"/>
        <v>461788.52942743897</v>
      </c>
      <c r="R250" s="8">
        <f t="shared" si="107"/>
        <v>12164773.277926829</v>
      </c>
      <c r="S250" s="8">
        <f t="shared" si="125"/>
        <v>547414.79750670725</v>
      </c>
      <c r="T250" s="8">
        <f t="shared" si="108"/>
        <v>11530504.625487804</v>
      </c>
      <c r="U250" s="8">
        <f t="shared" si="115"/>
        <v>518872.70814695116</v>
      </c>
    </row>
    <row r="251" spans="2:21">
      <c r="B251" s="7">
        <v>2035</v>
      </c>
      <c r="C251" s="7">
        <v>839</v>
      </c>
      <c r="D251" s="7">
        <v>5034</v>
      </c>
      <c r="E251" s="7">
        <v>15</v>
      </c>
      <c r="F251" s="7">
        <v>867</v>
      </c>
      <c r="G251" s="7">
        <v>1.3</v>
      </c>
      <c r="H251" s="7">
        <f t="shared" ref="H251" si="130">D251*E251*F251*10^18</f>
        <v>6.5467169999999999E+25</v>
      </c>
      <c r="I251" s="12">
        <v>4.4999999999999998E-2</v>
      </c>
      <c r="J251" s="8">
        <f t="shared" si="121"/>
        <v>317134.32621951221</v>
      </c>
      <c r="K251" s="10">
        <v>1000000</v>
      </c>
      <c r="L251" s="7">
        <f t="shared" si="113"/>
        <v>1.2585E+23</v>
      </c>
      <c r="M251" s="8">
        <f t="shared" si="122"/>
        <v>609.63922764227652</v>
      </c>
      <c r="N251" s="8">
        <f t="shared" si="114"/>
        <v>222518.31808943092</v>
      </c>
      <c r="O251" s="8">
        <f t="shared" si="123"/>
        <v>10013.32431402439</v>
      </c>
      <c r="P251" s="8">
        <f t="shared" si="129"/>
        <v>10484485.638699187</v>
      </c>
      <c r="Q251" s="8">
        <f t="shared" si="128"/>
        <v>471801.85374146339</v>
      </c>
      <c r="R251" s="8">
        <f t="shared" si="107"/>
        <v>12387291.59601626</v>
      </c>
      <c r="S251" s="8">
        <f t="shared" si="125"/>
        <v>557428.12182073167</v>
      </c>
      <c r="T251" s="8">
        <f t="shared" si="108"/>
        <v>11753022.943577236</v>
      </c>
      <c r="U251" s="8">
        <f t="shared" si="115"/>
        <v>528886.03246097558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7688-A9CC-410F-9B03-1EF8483410F6}">
  <dimension ref="A1:AD249"/>
  <sheetViews>
    <sheetView workbookViewId="0">
      <selection sqref="A1:A1048576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40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  <c r="B2" s="6" t="s">
        <v>41</v>
      </c>
      <c r="C2" s="7" t="s">
        <v>42</v>
      </c>
      <c r="N2" s="14" t="s">
        <v>43</v>
      </c>
      <c r="O2" s="14" t="s">
        <v>43</v>
      </c>
      <c r="R2" s="14" t="s">
        <v>43</v>
      </c>
      <c r="S2" s="14" t="s">
        <v>43</v>
      </c>
      <c r="T2" s="14" t="s">
        <v>43</v>
      </c>
      <c r="U2" s="14" t="s">
        <v>43</v>
      </c>
      <c r="Y2" s="8">
        <f>P3+P16</f>
        <v>50054069.227940381</v>
      </c>
      <c r="Z2" s="8">
        <f t="shared" ref="Z2:AD13" si="0">Q3+Q16</f>
        <v>18970492.237389404</v>
      </c>
      <c r="AA2" s="8">
        <f t="shared" si="0"/>
        <v>69460592.252330616</v>
      </c>
      <c r="AB2" s="8">
        <f t="shared" si="0"/>
        <v>26325564.463633306</v>
      </c>
      <c r="AC2" s="8">
        <f t="shared" si="0"/>
        <v>62991751.244200543</v>
      </c>
      <c r="AD2" s="8">
        <f t="shared" si="0"/>
        <v>23873873.721552007</v>
      </c>
    </row>
    <row r="3" spans="1:30">
      <c r="A3" s="9" t="s">
        <v>28</v>
      </c>
      <c r="B3" s="7">
        <v>2024</v>
      </c>
      <c r="C3" s="7">
        <v>140</v>
      </c>
      <c r="D3" s="7">
        <f>C3*6</f>
        <v>840</v>
      </c>
      <c r="E3" s="7">
        <v>521</v>
      </c>
      <c r="F3" s="7">
        <v>1495</v>
      </c>
      <c r="G3" s="7">
        <v>1.3</v>
      </c>
      <c r="H3" s="7">
        <f>D3*E3*F3*10^18</f>
        <v>6.5427180000000006E+26</v>
      </c>
      <c r="I3" s="7">
        <v>0.379</v>
      </c>
      <c r="J3" s="8">
        <f>H3*G3*330/(8.856*10^22)</f>
        <v>3169406.0772357727</v>
      </c>
      <c r="K3" s="10">
        <v>25000000</v>
      </c>
      <c r="L3" s="7">
        <f>E3*K3*10^13*C3</f>
        <v>1.8234999999999999E+25</v>
      </c>
      <c r="M3" s="8">
        <f>L3*G3*330/(8.856*10^22)</f>
        <v>88333.502710027082</v>
      </c>
      <c r="N3" s="8">
        <f>M3*365</f>
        <v>32241728.489159886</v>
      </c>
      <c r="O3" s="8">
        <f>N3*I3</f>
        <v>12219615.097391596</v>
      </c>
      <c r="P3" s="11">
        <f>N3+8050840.72</f>
        <v>40292569.209159888</v>
      </c>
      <c r="Q3" s="8">
        <f>P3*I3</f>
        <v>15270883.730271598</v>
      </c>
      <c r="R3" s="8">
        <f>J3*6+P3</f>
        <v>59309005.67257452</v>
      </c>
      <c r="S3" s="8">
        <f>R3*I3</f>
        <v>22478113.149905745</v>
      </c>
      <c r="T3" s="8">
        <f>J3*4+P3</f>
        <v>52970193.518102981</v>
      </c>
      <c r="U3" s="8">
        <f>T3*I3</f>
        <v>20075703.343361031</v>
      </c>
      <c r="W3" s="8"/>
      <c r="X3" s="8"/>
      <c r="Y3" s="8">
        <f>P4+P17</f>
        <v>101936995.46439025</v>
      </c>
      <c r="Z3" s="8">
        <f t="shared" si="0"/>
        <v>38634121.2810039</v>
      </c>
      <c r="AA3" s="8">
        <f t="shared" si="0"/>
        <v>131597666.57414635</v>
      </c>
      <c r="AB3" s="8">
        <f t="shared" si="0"/>
        <v>49875515.631601468</v>
      </c>
      <c r="AC3" s="8">
        <f t="shared" si="0"/>
        <v>121710776.20422764</v>
      </c>
      <c r="AD3" s="8">
        <f t="shared" si="0"/>
        <v>46128384.181402281</v>
      </c>
    </row>
    <row r="4" spans="1:30">
      <c r="B4" s="7">
        <v>2025</v>
      </c>
      <c r="C4" s="7">
        <v>214</v>
      </c>
      <c r="D4" s="7">
        <f t="shared" ref="D4:D14" si="1">C4*6</f>
        <v>1284</v>
      </c>
      <c r="E4" s="7">
        <v>521</v>
      </c>
      <c r="F4" s="7">
        <v>1495</v>
      </c>
      <c r="G4" s="7">
        <v>1.3</v>
      </c>
      <c r="H4" s="7">
        <f t="shared" ref="H4:H14" si="2">D4*E4*F4*10^18</f>
        <v>1.00010118E+27</v>
      </c>
      <c r="I4" s="7">
        <v>0.379</v>
      </c>
      <c r="J4" s="8">
        <f t="shared" ref="J4:J14" si="3">H4*G4*330/(8.856*10^22)</f>
        <v>4844663.575203252</v>
      </c>
      <c r="K4" s="10">
        <v>25000000</v>
      </c>
      <c r="L4" s="7">
        <f t="shared" ref="L4:L72" si="4">E4*K4*10^13*C4</f>
        <v>2.78735E+25</v>
      </c>
      <c r="M4" s="8">
        <f t="shared" ref="M4:M14" si="5">L4*G4*330/(8.856*10^22)</f>
        <v>135024.06842818428</v>
      </c>
      <c r="N4" s="8">
        <f>M4*365</f>
        <v>49283784.976287261</v>
      </c>
      <c r="O4" s="8">
        <f>N4*I4</f>
        <v>18678554.506012872</v>
      </c>
      <c r="P4" s="8">
        <f>N4+P3</f>
        <v>89576354.185447156</v>
      </c>
      <c r="Q4" s="8">
        <f t="shared" ref="Q4:Q14" si="6">P4*I4</f>
        <v>33949438.236284472</v>
      </c>
      <c r="R4" s="8">
        <f t="shared" ref="R4:R67" si="7">J4*6+P4</f>
        <v>118644335.63666667</v>
      </c>
      <c r="S4" s="8">
        <f t="shared" ref="S4:S14" si="8">R4*I4</f>
        <v>44966203.206296667</v>
      </c>
      <c r="T4" s="8">
        <f t="shared" ref="T4:T67" si="9">J4*4+P4</f>
        <v>108955008.48626016</v>
      </c>
      <c r="U4" s="8">
        <f t="shared" ref="U4:U72" si="10">T4*I4</f>
        <v>41293948.216292605</v>
      </c>
      <c r="W4" s="8"/>
      <c r="X4" s="8"/>
      <c r="Y4" s="8">
        <f>P5+P18</f>
        <v>165944827.27333334</v>
      </c>
      <c r="Z4" s="8">
        <f t="shared" si="0"/>
        <v>62893089.536593333</v>
      </c>
      <c r="AA4" s="8">
        <f t="shared" si="0"/>
        <v>202536183.46845528</v>
      </c>
      <c r="AB4" s="8">
        <f t="shared" si="0"/>
        <v>76761213.534544557</v>
      </c>
      <c r="AC4" s="8">
        <f t="shared" si="0"/>
        <v>190339064.73674798</v>
      </c>
      <c r="AD4" s="8">
        <f t="shared" si="0"/>
        <v>72138505.535227478</v>
      </c>
    </row>
    <row r="5" spans="1:30">
      <c r="B5" s="7">
        <v>2026</v>
      </c>
      <c r="C5" s="7">
        <v>264</v>
      </c>
      <c r="D5" s="7">
        <f t="shared" si="1"/>
        <v>1584</v>
      </c>
      <c r="E5" s="7">
        <v>521</v>
      </c>
      <c r="F5" s="7">
        <v>1495</v>
      </c>
      <c r="G5" s="7">
        <v>1.3</v>
      </c>
      <c r="H5" s="7">
        <f t="shared" si="2"/>
        <v>1.23376968E+27</v>
      </c>
      <c r="I5" s="7">
        <v>0.379</v>
      </c>
      <c r="J5" s="8">
        <f t="shared" si="3"/>
        <v>5976594.317073171</v>
      </c>
      <c r="K5" s="10">
        <v>25000000</v>
      </c>
      <c r="L5" s="7">
        <f t="shared" si="4"/>
        <v>3.4386E+25</v>
      </c>
      <c r="M5" s="8">
        <f t="shared" si="5"/>
        <v>166571.74796747966</v>
      </c>
      <c r="N5" s="8">
        <f t="shared" ref="N5:N72" si="11">M5*365</f>
        <v>60798688.008130074</v>
      </c>
      <c r="O5" s="8">
        <f t="shared" ref="O5:O14" si="12">N5*I5</f>
        <v>23042702.7550813</v>
      </c>
      <c r="P5" s="8">
        <f>N5+P4</f>
        <v>150375042.19357723</v>
      </c>
      <c r="Q5" s="8">
        <f t="shared" si="6"/>
        <v>56992140.991365768</v>
      </c>
      <c r="R5" s="8">
        <f t="shared" si="7"/>
        <v>186234608.09601626</v>
      </c>
      <c r="S5" s="8">
        <f t="shared" si="8"/>
        <v>70582916.468390167</v>
      </c>
      <c r="T5" s="8">
        <f t="shared" si="9"/>
        <v>174281419.46186993</v>
      </c>
      <c r="U5" s="8">
        <f t="shared" si="10"/>
        <v>66052657.976048701</v>
      </c>
      <c r="W5" s="8"/>
      <c r="X5" s="8"/>
      <c r="Y5" s="8">
        <f t="shared" ref="Y5:Y13" si="13">P6+P19</f>
        <v>236006271.25199187</v>
      </c>
      <c r="Z5" s="8">
        <f t="shared" si="0"/>
        <v>89446376.804504916</v>
      </c>
      <c r="AA5" s="8">
        <f t="shared" si="0"/>
        <v>276060954.0385772</v>
      </c>
      <c r="AB5" s="8">
        <f t="shared" si="0"/>
        <v>104627101.58062078</v>
      </c>
      <c r="AC5" s="8">
        <f t="shared" si="0"/>
        <v>262709393.10971543</v>
      </c>
      <c r="AD5" s="8">
        <f t="shared" si="0"/>
        <v>99566859.988582149</v>
      </c>
    </row>
    <row r="6" spans="1:30">
      <c r="B6" s="7">
        <v>2027</v>
      </c>
      <c r="C6" s="7">
        <v>289</v>
      </c>
      <c r="D6" s="7">
        <f t="shared" si="1"/>
        <v>1734</v>
      </c>
      <c r="E6" s="7">
        <v>521</v>
      </c>
      <c r="F6" s="7">
        <v>1495</v>
      </c>
      <c r="G6" s="7">
        <v>1.3</v>
      </c>
      <c r="H6" s="7">
        <f t="shared" si="2"/>
        <v>1.3506039299999999E+27</v>
      </c>
      <c r="I6" s="7">
        <v>0.379</v>
      </c>
      <c r="J6" s="8">
        <f t="shared" si="3"/>
        <v>6542559.6880081296</v>
      </c>
      <c r="K6" s="10">
        <v>25000000</v>
      </c>
      <c r="L6" s="7">
        <f t="shared" si="4"/>
        <v>3.764225E+25</v>
      </c>
      <c r="M6" s="8">
        <f t="shared" si="5"/>
        <v>182345.58773712738</v>
      </c>
      <c r="N6" s="8">
        <f t="shared" si="11"/>
        <v>66556139.524051495</v>
      </c>
      <c r="O6" s="8">
        <f t="shared" si="12"/>
        <v>25224776.879615515</v>
      </c>
      <c r="P6" s="8">
        <f>N6+P5</f>
        <v>216931181.71762872</v>
      </c>
      <c r="Q6" s="8">
        <f t="shared" si="6"/>
        <v>82216917.870981291</v>
      </c>
      <c r="R6" s="8">
        <f t="shared" si="7"/>
        <v>256186539.8456775</v>
      </c>
      <c r="S6" s="8">
        <f t="shared" si="8"/>
        <v>97094698.601511776</v>
      </c>
      <c r="T6" s="8">
        <f t="shared" si="9"/>
        <v>243101420.46966124</v>
      </c>
      <c r="U6" s="8">
        <f t="shared" si="10"/>
        <v>92135438.358001605</v>
      </c>
      <c r="W6" s="8"/>
      <c r="X6" s="8"/>
      <c r="Y6" s="8">
        <f t="shared" si="13"/>
        <v>308494464.46845531</v>
      </c>
      <c r="Z6" s="8">
        <f t="shared" si="0"/>
        <v>116919402.03354457</v>
      </c>
      <c r="AA6" s="8">
        <f t="shared" si="0"/>
        <v>349935687.46235776</v>
      </c>
      <c r="AB6" s="8">
        <f t="shared" si="0"/>
        <v>132625625.54823358</v>
      </c>
      <c r="AC6" s="8">
        <f t="shared" si="0"/>
        <v>336121946.46439028</v>
      </c>
      <c r="AD6" s="8">
        <f t="shared" si="0"/>
        <v>127390217.71000393</v>
      </c>
    </row>
    <row r="7" spans="1:30">
      <c r="B7" s="7">
        <v>2028</v>
      </c>
      <c r="C7" s="7">
        <v>299</v>
      </c>
      <c r="D7" s="7">
        <f t="shared" si="1"/>
        <v>1794</v>
      </c>
      <c r="E7" s="7">
        <v>521</v>
      </c>
      <c r="F7" s="7">
        <v>1495</v>
      </c>
      <c r="G7" s="7">
        <v>1.3</v>
      </c>
      <c r="H7" s="7">
        <f t="shared" si="2"/>
        <v>1.3973376299999999E+27</v>
      </c>
      <c r="I7" s="7">
        <v>0.379</v>
      </c>
      <c r="J7" s="8">
        <f t="shared" si="3"/>
        <v>6768945.8363821143</v>
      </c>
      <c r="K7" s="10">
        <v>25000000</v>
      </c>
      <c r="L7" s="7">
        <f t="shared" si="4"/>
        <v>3.8944750000000003E+25</v>
      </c>
      <c r="M7" s="8">
        <f t="shared" si="5"/>
        <v>188655.12364498645</v>
      </c>
      <c r="N7" s="8">
        <f t="shared" si="11"/>
        <v>68859120.130420059</v>
      </c>
      <c r="O7" s="8">
        <f t="shared" si="12"/>
        <v>26097606.529429201</v>
      </c>
      <c r="P7" s="8">
        <f>N7+P6</f>
        <v>285790301.84804881</v>
      </c>
      <c r="Q7" s="8">
        <f t="shared" si="6"/>
        <v>108314524.4004105</v>
      </c>
      <c r="R7" s="8">
        <f t="shared" si="7"/>
        <v>326403976.86634147</v>
      </c>
      <c r="S7" s="8">
        <f t="shared" si="8"/>
        <v>123707107.23234342</v>
      </c>
      <c r="T7" s="8">
        <f t="shared" si="9"/>
        <v>312866085.19357729</v>
      </c>
      <c r="U7" s="8">
        <f t="shared" si="10"/>
        <v>118576246.2883658</v>
      </c>
      <c r="W7" s="8"/>
      <c r="X7" s="8"/>
      <c r="Y7" s="8">
        <f t="shared" si="13"/>
        <v>381952473.31838757</v>
      </c>
      <c r="Z7" s="8">
        <f t="shared" si="0"/>
        <v>144759987.38766888</v>
      </c>
      <c r="AA7" s="8">
        <f t="shared" si="0"/>
        <v>423948110.80009484</v>
      </c>
      <c r="AB7" s="8">
        <f t="shared" si="0"/>
        <v>160676333.99323595</v>
      </c>
      <c r="AC7" s="8">
        <f t="shared" si="0"/>
        <v>409949564.97285908</v>
      </c>
      <c r="AD7" s="8">
        <f t="shared" si="0"/>
        <v>155370885.1247136</v>
      </c>
    </row>
    <row r="8" spans="1:30">
      <c r="B8" s="7">
        <v>2029</v>
      </c>
      <c r="C8" s="7">
        <v>303</v>
      </c>
      <c r="D8" s="7">
        <f t="shared" si="1"/>
        <v>1818</v>
      </c>
      <c r="E8" s="7">
        <v>521</v>
      </c>
      <c r="F8" s="7">
        <v>1495</v>
      </c>
      <c r="G8" s="7">
        <v>1.3</v>
      </c>
      <c r="H8" s="7">
        <f t="shared" si="2"/>
        <v>1.41603111E+27</v>
      </c>
      <c r="I8" s="7">
        <v>0.379</v>
      </c>
      <c r="J8" s="8">
        <f t="shared" si="3"/>
        <v>6859500.2957317065</v>
      </c>
      <c r="K8" s="10">
        <v>25000000</v>
      </c>
      <c r="L8" s="7">
        <f t="shared" si="4"/>
        <v>3.9465750000000003E+25</v>
      </c>
      <c r="M8" s="8">
        <f t="shared" si="5"/>
        <v>191178.93800813009</v>
      </c>
      <c r="N8" s="8">
        <f t="shared" si="11"/>
        <v>69780312.372967482</v>
      </c>
      <c r="O8" s="8">
        <f t="shared" si="12"/>
        <v>26446738.389354676</v>
      </c>
      <c r="P8" s="8">
        <f>N8+P7</f>
        <v>355570614.22101629</v>
      </c>
      <c r="Q8" s="8">
        <f t="shared" si="6"/>
        <v>134761262.78976518</v>
      </c>
      <c r="R8" s="8">
        <f t="shared" si="7"/>
        <v>396727615.99540651</v>
      </c>
      <c r="S8" s="8">
        <f t="shared" si="8"/>
        <v>150359766.46225905</v>
      </c>
      <c r="T8" s="8">
        <f t="shared" si="9"/>
        <v>383008615.40394312</v>
      </c>
      <c r="U8" s="8">
        <f t="shared" si="10"/>
        <v>145160265.23809445</v>
      </c>
      <c r="W8" s="8"/>
      <c r="X8" s="8"/>
      <c r="Y8" s="8">
        <f t="shared" si="13"/>
        <v>455888759.52265584</v>
      </c>
      <c r="Z8" s="8">
        <f t="shared" si="0"/>
        <v>172781839.85908657</v>
      </c>
      <c r="AA8" s="8">
        <f t="shared" si="0"/>
        <v>498160092.28485101</v>
      </c>
      <c r="AB8" s="8">
        <f t="shared" si="0"/>
        <v>188802674.97595853</v>
      </c>
      <c r="AC8" s="8">
        <f t="shared" si="0"/>
        <v>484069648.03078592</v>
      </c>
      <c r="AD8" s="8">
        <f t="shared" si="0"/>
        <v>183462396.60366789</v>
      </c>
    </row>
    <row r="9" spans="1:30">
      <c r="B9" s="7">
        <v>2030</v>
      </c>
      <c r="C9" s="7">
        <v>305</v>
      </c>
      <c r="D9" s="7">
        <f t="shared" si="1"/>
        <v>1830</v>
      </c>
      <c r="E9" s="7">
        <v>521</v>
      </c>
      <c r="F9" s="7">
        <v>1495</v>
      </c>
      <c r="G9" s="7">
        <v>1.3</v>
      </c>
      <c r="H9" s="7">
        <f t="shared" si="2"/>
        <v>1.4253778500000001E+27</v>
      </c>
      <c r="I9" s="7">
        <v>0.379</v>
      </c>
      <c r="J9" s="8">
        <f t="shared" si="3"/>
        <v>6904777.525406505</v>
      </c>
      <c r="K9" s="10">
        <v>25000000</v>
      </c>
      <c r="L9" s="7">
        <f t="shared" si="4"/>
        <v>3.9726249999999999E+25</v>
      </c>
      <c r="M9" s="8">
        <f t="shared" si="5"/>
        <v>192440.84518970191</v>
      </c>
      <c r="N9" s="8">
        <f t="shared" si="11"/>
        <v>70240908.494241193</v>
      </c>
      <c r="O9" s="8">
        <f t="shared" si="12"/>
        <v>26621304.319317412</v>
      </c>
      <c r="P9" s="8">
        <f t="shared" ref="P9:P14" si="14">N9+P8</f>
        <v>425811522.71525747</v>
      </c>
      <c r="Q9" s="8">
        <f t="shared" si="6"/>
        <v>161382567.10908258</v>
      </c>
      <c r="R9" s="8">
        <f t="shared" si="7"/>
        <v>467240187.86769652</v>
      </c>
      <c r="S9" s="8">
        <f t="shared" si="8"/>
        <v>177084031.20185697</v>
      </c>
      <c r="T9" s="8">
        <f t="shared" si="9"/>
        <v>453430632.8168835</v>
      </c>
      <c r="U9" s="8">
        <f t="shared" si="10"/>
        <v>171850209.83759886</v>
      </c>
      <c r="W9" s="8"/>
      <c r="X9" s="8"/>
      <c r="Y9" s="8">
        <f t="shared" si="13"/>
        <v>529833886.34345531</v>
      </c>
      <c r="Z9" s="8">
        <f t="shared" si="0"/>
        <v>200807042.92416954</v>
      </c>
      <c r="AA9" s="8">
        <f t="shared" si="0"/>
        <v>572107235.05686986</v>
      </c>
      <c r="AB9" s="8">
        <f t="shared" si="0"/>
        <v>216828642.08655369</v>
      </c>
      <c r="AC9" s="8">
        <f t="shared" si="0"/>
        <v>558016118.81906509</v>
      </c>
      <c r="AD9" s="8">
        <f t="shared" si="0"/>
        <v>211488109.03242567</v>
      </c>
    </row>
    <row r="10" spans="1:30">
      <c r="B10" s="7">
        <v>2031</v>
      </c>
      <c r="C10" s="7">
        <v>305</v>
      </c>
      <c r="D10" s="7">
        <f t="shared" si="1"/>
        <v>1830</v>
      </c>
      <c r="E10" s="7">
        <v>521</v>
      </c>
      <c r="F10" s="7">
        <v>1495</v>
      </c>
      <c r="G10" s="7">
        <v>1.3</v>
      </c>
      <c r="H10" s="7">
        <f t="shared" si="2"/>
        <v>1.4253778500000001E+27</v>
      </c>
      <c r="I10" s="7">
        <v>0.379</v>
      </c>
      <c r="J10" s="8">
        <f t="shared" si="3"/>
        <v>6904777.525406505</v>
      </c>
      <c r="K10" s="10">
        <v>25000000</v>
      </c>
      <c r="L10" s="7">
        <f t="shared" si="4"/>
        <v>3.9726249999999999E+25</v>
      </c>
      <c r="M10" s="8">
        <f t="shared" si="5"/>
        <v>192440.84518970191</v>
      </c>
      <c r="N10" s="8">
        <f t="shared" si="11"/>
        <v>70240908.494241193</v>
      </c>
      <c r="O10" s="8">
        <f t="shared" si="12"/>
        <v>26621304.319317412</v>
      </c>
      <c r="P10" s="8">
        <f t="shared" si="14"/>
        <v>496052431.20949864</v>
      </c>
      <c r="Q10" s="8">
        <f t="shared" si="6"/>
        <v>188003871.42839998</v>
      </c>
      <c r="R10" s="8">
        <f t="shared" si="7"/>
        <v>537481096.36193764</v>
      </c>
      <c r="S10" s="8">
        <f t="shared" si="8"/>
        <v>203705335.52117437</v>
      </c>
      <c r="T10" s="8">
        <f t="shared" si="9"/>
        <v>523671541.31112468</v>
      </c>
      <c r="U10" s="8">
        <f t="shared" si="10"/>
        <v>198471514.15691626</v>
      </c>
      <c r="W10" s="8"/>
      <c r="X10" s="8"/>
      <c r="Y10" s="8">
        <f t="shared" si="13"/>
        <v>603779013.16425478</v>
      </c>
      <c r="Z10" s="8">
        <f t="shared" si="0"/>
        <v>228832245.98925257</v>
      </c>
      <c r="AA10" s="8">
        <f t="shared" si="0"/>
        <v>646052361.87766933</v>
      </c>
      <c r="AB10" s="8">
        <f t="shared" si="0"/>
        <v>244853845.15163672</v>
      </c>
      <c r="AC10" s="8">
        <f t="shared" si="0"/>
        <v>631961245.63986456</v>
      </c>
      <c r="AD10" s="8">
        <f t="shared" si="0"/>
        <v>239513312.09750867</v>
      </c>
    </row>
    <row r="11" spans="1:30">
      <c r="B11" s="7">
        <v>2032</v>
      </c>
      <c r="C11" s="7">
        <v>305</v>
      </c>
      <c r="D11" s="7">
        <f t="shared" si="1"/>
        <v>1830</v>
      </c>
      <c r="E11" s="7">
        <v>521</v>
      </c>
      <c r="F11" s="7">
        <v>1495</v>
      </c>
      <c r="G11" s="7">
        <v>1.3</v>
      </c>
      <c r="H11" s="7">
        <f t="shared" si="2"/>
        <v>1.4253778500000001E+27</v>
      </c>
      <c r="I11" s="7">
        <v>0.379</v>
      </c>
      <c r="J11" s="8">
        <f t="shared" si="3"/>
        <v>6904777.525406505</v>
      </c>
      <c r="K11" s="10">
        <v>25000000</v>
      </c>
      <c r="L11" s="7">
        <f t="shared" si="4"/>
        <v>3.9726249999999999E+25</v>
      </c>
      <c r="M11" s="8">
        <f t="shared" si="5"/>
        <v>192440.84518970191</v>
      </c>
      <c r="N11" s="8">
        <f t="shared" si="11"/>
        <v>70240908.494241193</v>
      </c>
      <c r="O11" s="8">
        <f t="shared" si="12"/>
        <v>26621304.319317412</v>
      </c>
      <c r="P11" s="8">
        <f t="shared" si="14"/>
        <v>566293339.70373988</v>
      </c>
      <c r="Q11" s="8">
        <f t="shared" si="6"/>
        <v>214625175.74771741</v>
      </c>
      <c r="R11" s="8">
        <f t="shared" si="7"/>
        <v>607722004.85617888</v>
      </c>
      <c r="S11" s="8">
        <f t="shared" si="8"/>
        <v>230326639.8404918</v>
      </c>
      <c r="T11" s="8">
        <f t="shared" si="9"/>
        <v>593912449.80536592</v>
      </c>
      <c r="U11" s="8">
        <f t="shared" si="10"/>
        <v>225092818.47623369</v>
      </c>
      <c r="W11" s="8"/>
      <c r="X11" s="8"/>
      <c r="Y11" s="8">
        <f t="shared" si="13"/>
        <v>677958858.35395658</v>
      </c>
      <c r="Z11" s="8">
        <f t="shared" si="0"/>
        <v>256946407.31614956</v>
      </c>
      <c r="AA11" s="8">
        <f t="shared" si="0"/>
        <v>720369046.73200548</v>
      </c>
      <c r="AB11" s="8">
        <f t="shared" si="0"/>
        <v>273019868.71143007</v>
      </c>
      <c r="AC11" s="8">
        <f t="shared" si="0"/>
        <v>706232317.27265573</v>
      </c>
      <c r="AD11" s="8">
        <f t="shared" si="0"/>
        <v>267662048.24633655</v>
      </c>
    </row>
    <row r="12" spans="1:30">
      <c r="B12" s="7">
        <v>2033</v>
      </c>
      <c r="C12" s="7">
        <v>306</v>
      </c>
      <c r="D12" s="7">
        <f t="shared" si="1"/>
        <v>1836</v>
      </c>
      <c r="E12" s="7">
        <v>521</v>
      </c>
      <c r="F12" s="7">
        <v>1495</v>
      </c>
      <c r="G12" s="7">
        <v>1.3</v>
      </c>
      <c r="H12" s="7">
        <f t="shared" si="2"/>
        <v>1.4300512200000001E+27</v>
      </c>
      <c r="I12" s="7">
        <v>0.379</v>
      </c>
      <c r="J12" s="8">
        <f t="shared" si="3"/>
        <v>6927416.1402439028</v>
      </c>
      <c r="K12" s="10">
        <v>25000000</v>
      </c>
      <c r="L12" s="7">
        <f t="shared" si="4"/>
        <v>3.9856499999999996E+25</v>
      </c>
      <c r="M12" s="8">
        <f t="shared" si="5"/>
        <v>193071.79878048776</v>
      </c>
      <c r="N12" s="8">
        <f t="shared" si="11"/>
        <v>70471206.554878026</v>
      </c>
      <c r="O12" s="8">
        <f t="shared" si="12"/>
        <v>26708587.284298774</v>
      </c>
      <c r="P12" s="8">
        <f t="shared" si="14"/>
        <v>636764546.25861788</v>
      </c>
      <c r="Q12" s="8">
        <f t="shared" si="6"/>
        <v>241333763.03201619</v>
      </c>
      <c r="R12" s="8">
        <f t="shared" si="7"/>
        <v>678329043.10008132</v>
      </c>
      <c r="S12" s="8">
        <f t="shared" si="8"/>
        <v>257086707.33493084</v>
      </c>
      <c r="T12" s="8">
        <f t="shared" si="9"/>
        <v>664474210.81959343</v>
      </c>
      <c r="U12" s="8">
        <f t="shared" si="10"/>
        <v>251835725.90062591</v>
      </c>
      <c r="W12" s="8"/>
      <c r="X12" s="8"/>
      <c r="Y12" s="8">
        <f t="shared" si="13"/>
        <v>752138703.54365849</v>
      </c>
      <c r="Z12" s="8">
        <f t="shared" si="0"/>
        <v>285060568.64304656</v>
      </c>
      <c r="AA12" s="8">
        <f t="shared" si="0"/>
        <v>794548891.92170727</v>
      </c>
      <c r="AB12" s="8">
        <f t="shared" si="0"/>
        <v>301134030.0383271</v>
      </c>
      <c r="AC12" s="8">
        <f t="shared" si="0"/>
        <v>780412162.46235764</v>
      </c>
      <c r="AD12" s="8">
        <f t="shared" si="0"/>
        <v>295776209.57323354</v>
      </c>
    </row>
    <row r="13" spans="1:30">
      <c r="B13" s="7">
        <v>2034</v>
      </c>
      <c r="C13" s="7">
        <v>306</v>
      </c>
      <c r="D13" s="7">
        <f t="shared" si="1"/>
        <v>1836</v>
      </c>
      <c r="E13" s="7">
        <v>521</v>
      </c>
      <c r="F13" s="7">
        <v>1495</v>
      </c>
      <c r="G13" s="7">
        <v>1.3</v>
      </c>
      <c r="H13" s="7">
        <f t="shared" si="2"/>
        <v>1.4300512200000001E+27</v>
      </c>
      <c r="I13" s="7">
        <v>0.379</v>
      </c>
      <c r="J13" s="8">
        <f t="shared" si="3"/>
        <v>6927416.1402439028</v>
      </c>
      <c r="K13" s="10">
        <v>25000000</v>
      </c>
      <c r="L13" s="7">
        <f t="shared" si="4"/>
        <v>3.9856499999999996E+25</v>
      </c>
      <c r="M13" s="8">
        <f t="shared" si="5"/>
        <v>193071.79878048776</v>
      </c>
      <c r="N13" s="8">
        <f t="shared" si="11"/>
        <v>70471206.554878026</v>
      </c>
      <c r="O13" s="8">
        <f t="shared" si="12"/>
        <v>26708587.284298774</v>
      </c>
      <c r="P13" s="8">
        <f t="shared" si="14"/>
        <v>707235752.81349587</v>
      </c>
      <c r="Q13" s="8">
        <f t="shared" si="6"/>
        <v>268042350.31631494</v>
      </c>
      <c r="R13" s="8">
        <f t="shared" si="7"/>
        <v>748800249.65495932</v>
      </c>
      <c r="S13" s="8">
        <f t="shared" si="8"/>
        <v>283795294.61922961</v>
      </c>
      <c r="T13" s="8">
        <f t="shared" si="9"/>
        <v>734945417.37447143</v>
      </c>
      <c r="U13" s="8">
        <f t="shared" si="10"/>
        <v>278544313.18492466</v>
      </c>
      <c r="W13" s="8"/>
      <c r="X13" s="8"/>
      <c r="Y13" s="8">
        <f t="shared" si="13"/>
        <v>826318548.73336029</v>
      </c>
      <c r="Z13" s="8">
        <f t="shared" si="0"/>
        <v>313174729.96994358</v>
      </c>
      <c r="AA13" s="8">
        <f t="shared" si="0"/>
        <v>868728737.11140919</v>
      </c>
      <c r="AB13" s="8">
        <f t="shared" si="0"/>
        <v>329248191.36522406</v>
      </c>
      <c r="AC13" s="8">
        <f t="shared" si="0"/>
        <v>854592007.65205944</v>
      </c>
      <c r="AD13" s="8">
        <f>U14+U27</f>
        <v>323890370.90013057</v>
      </c>
    </row>
    <row r="14" spans="1:30">
      <c r="B14" s="7">
        <v>2035</v>
      </c>
      <c r="C14" s="7">
        <v>306</v>
      </c>
      <c r="D14" s="7">
        <f t="shared" si="1"/>
        <v>1836</v>
      </c>
      <c r="E14" s="7">
        <v>521</v>
      </c>
      <c r="F14" s="7">
        <v>1495</v>
      </c>
      <c r="G14" s="7">
        <v>1.3</v>
      </c>
      <c r="H14" s="7">
        <f t="shared" si="2"/>
        <v>1.4300512200000001E+27</v>
      </c>
      <c r="I14" s="7">
        <v>0.379</v>
      </c>
      <c r="J14" s="8">
        <f t="shared" si="3"/>
        <v>6927416.1402439028</v>
      </c>
      <c r="K14" s="10">
        <v>25000000</v>
      </c>
      <c r="L14" s="7">
        <f t="shared" si="4"/>
        <v>3.9856499999999996E+25</v>
      </c>
      <c r="M14" s="8">
        <f t="shared" si="5"/>
        <v>193071.79878048776</v>
      </c>
      <c r="N14" s="8">
        <f t="shared" si="11"/>
        <v>70471206.554878026</v>
      </c>
      <c r="O14" s="8">
        <f t="shared" si="12"/>
        <v>26708587.284298774</v>
      </c>
      <c r="P14" s="8">
        <f t="shared" si="14"/>
        <v>777706959.36837387</v>
      </c>
      <c r="Q14" s="8">
        <f t="shared" si="6"/>
        <v>294750937.60061371</v>
      </c>
      <c r="R14" s="8">
        <f t="shared" si="7"/>
        <v>819271456.20983732</v>
      </c>
      <c r="S14" s="8">
        <f t="shared" si="8"/>
        <v>310503881.90352833</v>
      </c>
      <c r="T14" s="8">
        <f t="shared" si="9"/>
        <v>805416623.92934942</v>
      </c>
      <c r="U14" s="8">
        <f t="shared" si="10"/>
        <v>305252900.46922344</v>
      </c>
      <c r="W14" s="8"/>
      <c r="X14" s="8"/>
      <c r="Y14" s="8"/>
      <c r="Z14" s="8"/>
      <c r="AA14" s="8"/>
      <c r="AB14" s="8"/>
      <c r="AC14" s="8"/>
      <c r="AD14" s="8"/>
    </row>
    <row r="15" spans="1:30">
      <c r="K15" s="10">
        <v>25000000</v>
      </c>
      <c r="L15" s="7">
        <f t="shared" si="4"/>
        <v>0</v>
      </c>
      <c r="N15" s="8">
        <f t="shared" si="11"/>
        <v>0</v>
      </c>
      <c r="R15" s="8">
        <f t="shared" si="7"/>
        <v>0</v>
      </c>
      <c r="T15" s="8">
        <f t="shared" si="9"/>
        <v>0</v>
      </c>
      <c r="U15" s="8">
        <f t="shared" si="10"/>
        <v>0</v>
      </c>
    </row>
    <row r="16" spans="1:30">
      <c r="A16" s="9" t="s">
        <v>29</v>
      </c>
      <c r="B16" s="7">
        <v>2024</v>
      </c>
      <c r="C16" s="7">
        <v>387</v>
      </c>
      <c r="D16" s="7">
        <f>6*ROUND(C16,0)</f>
        <v>2322</v>
      </c>
      <c r="E16" s="7">
        <v>10</v>
      </c>
      <c r="F16" s="7">
        <v>578</v>
      </c>
      <c r="G16" s="7">
        <v>1.3</v>
      </c>
      <c r="H16" s="7">
        <f>D16*E16*F16*10^18</f>
        <v>1.342116E+25</v>
      </c>
      <c r="I16" s="7">
        <v>0.379</v>
      </c>
      <c r="J16" s="8">
        <f>H16*G16*330/(8.856*10^22)</f>
        <v>65014.426829268297</v>
      </c>
      <c r="K16" s="10">
        <v>25000000</v>
      </c>
      <c r="L16" s="7">
        <f t="shared" si="4"/>
        <v>9.6750000000000004E+23</v>
      </c>
      <c r="M16" s="8">
        <f>L16*G16*330/(8.856*10^22)</f>
        <v>4686.7378048780492</v>
      </c>
      <c r="N16" s="8">
        <f t="shared" si="11"/>
        <v>1710659.2987804881</v>
      </c>
      <c r="O16" s="8">
        <f>N16*I16</f>
        <v>648339.87423780502</v>
      </c>
      <c r="P16" s="11">
        <f>N16+8050840.72</f>
        <v>9761500.0187804885</v>
      </c>
      <c r="Q16" s="8">
        <f>P16*I16</f>
        <v>3699608.5071178051</v>
      </c>
      <c r="R16" s="8">
        <f t="shared" si="7"/>
        <v>10151586.579756098</v>
      </c>
      <c r="S16" s="8">
        <f>R16*I16</f>
        <v>3847451.3137275609</v>
      </c>
      <c r="T16" s="8">
        <f t="shared" si="9"/>
        <v>10021557.726097561</v>
      </c>
      <c r="U16" s="8">
        <f t="shared" si="10"/>
        <v>3798170.3781909756</v>
      </c>
    </row>
    <row r="17" spans="1:30">
      <c r="B17" s="7">
        <v>2025</v>
      </c>
      <c r="C17" s="7">
        <v>588</v>
      </c>
      <c r="D17" s="7">
        <f t="shared" ref="D17:D27" si="15">6*ROUND(C17,0)</f>
        <v>3528</v>
      </c>
      <c r="E17" s="7">
        <v>10</v>
      </c>
      <c r="F17" s="7">
        <v>578</v>
      </c>
      <c r="G17" s="7">
        <v>1.3</v>
      </c>
      <c r="H17" s="7">
        <f t="shared" ref="H17:H82" si="16">D17*E17*F17*10^18</f>
        <v>2.0391840000000001E+25</v>
      </c>
      <c r="I17" s="7">
        <v>0.379</v>
      </c>
      <c r="J17" s="8">
        <f t="shared" ref="J17:J55" si="17">H17*G17*330/(8.856*10^22)</f>
        <v>98781.609756097561</v>
      </c>
      <c r="K17" s="10">
        <v>25000000</v>
      </c>
      <c r="L17" s="7">
        <f t="shared" si="4"/>
        <v>1.4700000000000001E+24</v>
      </c>
      <c r="M17" s="8">
        <f t="shared" ref="M17:M55" si="18">L17*G17*330/(8.856*10^22)</f>
        <v>7120.9349593495936</v>
      </c>
      <c r="N17" s="8">
        <f t="shared" si="11"/>
        <v>2599141.2601626017</v>
      </c>
      <c r="O17" s="8">
        <f t="shared" ref="O17:O55" si="19">N17*I17</f>
        <v>985074.53760162601</v>
      </c>
      <c r="P17" s="8">
        <f>N17+P16</f>
        <v>12360641.27894309</v>
      </c>
      <c r="Q17" s="8">
        <f t="shared" ref="Q17:Q80" si="20">P17*I17</f>
        <v>4684683.0447194306</v>
      </c>
      <c r="R17" s="8">
        <f t="shared" si="7"/>
        <v>12953330.937479675</v>
      </c>
      <c r="S17" s="8">
        <f t="shared" ref="S17:S55" si="21">R17*I17</f>
        <v>4909312.4253047965</v>
      </c>
      <c r="T17" s="8">
        <f t="shared" si="9"/>
        <v>12755767.71796748</v>
      </c>
      <c r="U17" s="8">
        <f t="shared" si="10"/>
        <v>4834435.9651096752</v>
      </c>
    </row>
    <row r="18" spans="1:30">
      <c r="B18" s="7">
        <v>2026</v>
      </c>
      <c r="C18" s="7">
        <v>726</v>
      </c>
      <c r="D18" s="7">
        <f t="shared" si="15"/>
        <v>4356</v>
      </c>
      <c r="E18" s="7">
        <v>10</v>
      </c>
      <c r="F18" s="7">
        <v>578</v>
      </c>
      <c r="G18" s="7">
        <v>1.3</v>
      </c>
      <c r="H18" s="7">
        <f t="shared" si="16"/>
        <v>2.5177679999999999E+25</v>
      </c>
      <c r="I18" s="7">
        <v>0.379</v>
      </c>
      <c r="J18" s="8">
        <f t="shared" si="17"/>
        <v>121965.04878048779</v>
      </c>
      <c r="K18" s="10">
        <v>25000000</v>
      </c>
      <c r="L18" s="7">
        <f t="shared" si="4"/>
        <v>1.815E+24</v>
      </c>
      <c r="M18" s="8">
        <f t="shared" si="18"/>
        <v>8792.1747967479678</v>
      </c>
      <c r="N18" s="8">
        <f t="shared" si="11"/>
        <v>3209143.8008130081</v>
      </c>
      <c r="O18" s="8">
        <f t="shared" si="19"/>
        <v>1216265.5005081301</v>
      </c>
      <c r="P18" s="8">
        <f>N18+P17</f>
        <v>15569785.079756098</v>
      </c>
      <c r="Q18" s="8">
        <f t="shared" si="20"/>
        <v>5900948.5452275611</v>
      </c>
      <c r="R18" s="8">
        <f t="shared" si="7"/>
        <v>16301575.372439025</v>
      </c>
      <c r="S18" s="8">
        <f t="shared" si="21"/>
        <v>6178297.0661543906</v>
      </c>
      <c r="T18" s="8">
        <f t="shared" si="9"/>
        <v>16057645.274878049</v>
      </c>
      <c r="U18" s="8">
        <f t="shared" si="10"/>
        <v>6085847.5591787808</v>
      </c>
    </row>
    <row r="19" spans="1:30">
      <c r="B19" s="7">
        <v>2027</v>
      </c>
      <c r="C19" s="7">
        <v>793</v>
      </c>
      <c r="D19" s="7">
        <f t="shared" si="15"/>
        <v>4758</v>
      </c>
      <c r="E19" s="7">
        <v>10</v>
      </c>
      <c r="F19" s="7">
        <v>578</v>
      </c>
      <c r="G19" s="7">
        <v>1.3</v>
      </c>
      <c r="H19" s="7">
        <f t="shared" si="16"/>
        <v>2.7501240000000002E+25</v>
      </c>
      <c r="I19" s="7">
        <v>0.379</v>
      </c>
      <c r="J19" s="8">
        <f t="shared" si="17"/>
        <v>133220.77642276423</v>
      </c>
      <c r="K19" s="10">
        <v>25000000</v>
      </c>
      <c r="L19" s="7">
        <f t="shared" si="4"/>
        <v>1.9825000000000001E+24</v>
      </c>
      <c r="M19" s="8">
        <f t="shared" si="18"/>
        <v>9603.5738482384822</v>
      </c>
      <c r="N19" s="8">
        <f t="shared" si="11"/>
        <v>3505304.4546070462</v>
      </c>
      <c r="O19" s="8">
        <f t="shared" si="19"/>
        <v>1328510.3882960705</v>
      </c>
      <c r="P19" s="8">
        <f>N19+P18</f>
        <v>19075089.534363143</v>
      </c>
      <c r="Q19" s="8">
        <f t="shared" si="20"/>
        <v>7229458.9335236317</v>
      </c>
      <c r="R19" s="8">
        <f t="shared" si="7"/>
        <v>19874414.19289973</v>
      </c>
      <c r="S19" s="8">
        <f t="shared" si="21"/>
        <v>7532402.9791089976</v>
      </c>
      <c r="T19" s="8">
        <f t="shared" si="9"/>
        <v>19607972.6400542</v>
      </c>
      <c r="U19" s="8">
        <f t="shared" si="10"/>
        <v>7431421.6305805417</v>
      </c>
    </row>
    <row r="20" spans="1:30">
      <c r="B20" s="7">
        <v>2028</v>
      </c>
      <c r="C20" s="7">
        <v>821</v>
      </c>
      <c r="D20" s="7">
        <f t="shared" si="15"/>
        <v>4926</v>
      </c>
      <c r="E20" s="7">
        <v>10</v>
      </c>
      <c r="F20" s="7">
        <v>578</v>
      </c>
      <c r="G20" s="7">
        <v>1.3</v>
      </c>
      <c r="H20" s="7">
        <f t="shared" si="16"/>
        <v>2.8472279999999999E+25</v>
      </c>
      <c r="I20" s="7">
        <v>0.379</v>
      </c>
      <c r="J20" s="8">
        <f t="shared" si="17"/>
        <v>137924.66260162601</v>
      </c>
      <c r="K20" s="10">
        <v>25000000</v>
      </c>
      <c r="L20" s="7">
        <f t="shared" si="4"/>
        <v>2.0525000000000001E+24</v>
      </c>
      <c r="M20" s="8">
        <f t="shared" si="18"/>
        <v>9942.6659891598938</v>
      </c>
      <c r="N20" s="8">
        <f t="shared" si="11"/>
        <v>3629073.0860433611</v>
      </c>
      <c r="O20" s="8">
        <f t="shared" si="19"/>
        <v>1375418.6996104338</v>
      </c>
      <c r="P20" s="8">
        <f>N20+P19</f>
        <v>22704162.620406505</v>
      </c>
      <c r="Q20" s="8">
        <f t="shared" si="20"/>
        <v>8604877.6331340652</v>
      </c>
      <c r="R20" s="8">
        <f t="shared" si="7"/>
        <v>23531710.596016262</v>
      </c>
      <c r="S20" s="8">
        <f t="shared" si="21"/>
        <v>8918518.3158901632</v>
      </c>
      <c r="T20" s="8">
        <f t="shared" si="9"/>
        <v>23255861.270813011</v>
      </c>
      <c r="U20" s="8">
        <f t="shared" si="10"/>
        <v>8813971.4216381311</v>
      </c>
    </row>
    <row r="21" spans="1:30">
      <c r="B21" s="7">
        <v>2029</v>
      </c>
      <c r="C21" s="7">
        <v>832</v>
      </c>
      <c r="D21" s="7">
        <f t="shared" si="15"/>
        <v>4992</v>
      </c>
      <c r="E21" s="7">
        <v>10</v>
      </c>
      <c r="F21" s="7">
        <v>578</v>
      </c>
      <c r="G21" s="7">
        <v>1.3</v>
      </c>
      <c r="H21" s="7">
        <f t="shared" si="16"/>
        <v>2.8853759999999999E+25</v>
      </c>
      <c r="I21" s="7">
        <v>0.379</v>
      </c>
      <c r="J21" s="8">
        <f t="shared" si="17"/>
        <v>139772.61788617886</v>
      </c>
      <c r="K21" s="10">
        <v>25000000</v>
      </c>
      <c r="L21" s="7">
        <f t="shared" si="4"/>
        <v>2.0799999999999999E+24</v>
      </c>
      <c r="M21" s="8">
        <f t="shared" si="18"/>
        <v>10075.880758807589</v>
      </c>
      <c r="N21" s="8">
        <f t="shared" si="11"/>
        <v>3677696.4769647699</v>
      </c>
      <c r="O21" s="8">
        <f t="shared" si="19"/>
        <v>1393846.9647696477</v>
      </c>
      <c r="P21" s="8">
        <f>N21+P20</f>
        <v>26381859.097371273</v>
      </c>
      <c r="Q21" s="8">
        <f t="shared" si="20"/>
        <v>9998724.5979037117</v>
      </c>
      <c r="R21" s="8">
        <f t="shared" si="7"/>
        <v>27220494.804688346</v>
      </c>
      <c r="S21" s="8">
        <f t="shared" si="21"/>
        <v>10316567.530976882</v>
      </c>
      <c r="T21" s="8">
        <f t="shared" si="9"/>
        <v>26940949.568915989</v>
      </c>
      <c r="U21" s="8">
        <f t="shared" si="10"/>
        <v>10210619.88661916</v>
      </c>
    </row>
    <row r="22" spans="1:30">
      <c r="B22" s="7">
        <v>2030</v>
      </c>
      <c r="C22" s="7">
        <v>836</v>
      </c>
      <c r="D22" s="7">
        <f t="shared" si="15"/>
        <v>5016</v>
      </c>
      <c r="E22" s="7">
        <v>10</v>
      </c>
      <c r="F22" s="7">
        <v>578</v>
      </c>
      <c r="G22" s="7">
        <v>1.3</v>
      </c>
      <c r="H22" s="7">
        <f t="shared" si="16"/>
        <v>2.8992479999999999E+25</v>
      </c>
      <c r="I22" s="7">
        <v>0.379</v>
      </c>
      <c r="J22" s="8">
        <f t="shared" si="17"/>
        <v>140444.60162601626</v>
      </c>
      <c r="K22" s="10">
        <v>25000000</v>
      </c>
      <c r="L22" s="7">
        <f t="shared" si="4"/>
        <v>2.0899999999999999E+24</v>
      </c>
      <c r="M22" s="8">
        <f t="shared" si="18"/>
        <v>10124.32249322493</v>
      </c>
      <c r="N22" s="8">
        <f t="shared" si="11"/>
        <v>3695377.7100270996</v>
      </c>
      <c r="O22" s="8">
        <f t="shared" si="19"/>
        <v>1400548.1521002708</v>
      </c>
      <c r="P22" s="8">
        <f t="shared" ref="P22:P27" si="22">N22+P21</f>
        <v>30077236.807398371</v>
      </c>
      <c r="Q22" s="8">
        <f t="shared" si="20"/>
        <v>11399272.750003982</v>
      </c>
      <c r="R22" s="8">
        <f t="shared" si="7"/>
        <v>30919904.417154469</v>
      </c>
      <c r="S22" s="8">
        <f t="shared" si="21"/>
        <v>11718643.774101544</v>
      </c>
      <c r="T22" s="8">
        <f t="shared" si="9"/>
        <v>30639015.213902436</v>
      </c>
      <c r="U22" s="8">
        <f t="shared" si="10"/>
        <v>11612186.766069023</v>
      </c>
    </row>
    <row r="23" spans="1:30">
      <c r="B23" s="7">
        <v>2031</v>
      </c>
      <c r="C23" s="7">
        <v>838</v>
      </c>
      <c r="D23" s="7">
        <f t="shared" si="15"/>
        <v>5028</v>
      </c>
      <c r="E23" s="7">
        <v>10</v>
      </c>
      <c r="F23" s="7">
        <v>578</v>
      </c>
      <c r="G23" s="7">
        <v>1.3</v>
      </c>
      <c r="H23" s="7">
        <f t="shared" si="16"/>
        <v>2.9061840000000002E+25</v>
      </c>
      <c r="I23" s="7">
        <v>0.379</v>
      </c>
      <c r="J23" s="8">
        <f t="shared" si="17"/>
        <v>140780.59349593497</v>
      </c>
      <c r="K23" s="10">
        <v>25000000</v>
      </c>
      <c r="L23" s="7">
        <f t="shared" si="4"/>
        <v>2.095E+24</v>
      </c>
      <c r="M23" s="8">
        <f t="shared" si="18"/>
        <v>10148.543360433605</v>
      </c>
      <c r="N23" s="8">
        <f t="shared" si="11"/>
        <v>3704218.3265582658</v>
      </c>
      <c r="O23" s="8">
        <f t="shared" si="19"/>
        <v>1403898.7457655827</v>
      </c>
      <c r="P23" s="8">
        <f t="shared" si="22"/>
        <v>33781455.133956641</v>
      </c>
      <c r="Q23" s="8">
        <f t="shared" si="20"/>
        <v>12803171.495769568</v>
      </c>
      <c r="R23" s="8">
        <f t="shared" si="7"/>
        <v>34626138.694932252</v>
      </c>
      <c r="S23" s="8">
        <f t="shared" si="21"/>
        <v>13123306.565379323</v>
      </c>
      <c r="T23" s="8">
        <f t="shared" si="9"/>
        <v>34344577.507940382</v>
      </c>
      <c r="U23" s="8">
        <f t="shared" si="10"/>
        <v>13016594.875509406</v>
      </c>
    </row>
    <row r="24" spans="1:30">
      <c r="B24" s="7">
        <v>2032</v>
      </c>
      <c r="C24" s="7">
        <v>838</v>
      </c>
      <c r="D24" s="7">
        <f t="shared" si="15"/>
        <v>5028</v>
      </c>
      <c r="E24" s="7">
        <v>10</v>
      </c>
      <c r="F24" s="7">
        <v>578</v>
      </c>
      <c r="G24" s="7">
        <v>1.3</v>
      </c>
      <c r="H24" s="7">
        <f t="shared" si="16"/>
        <v>2.9061840000000002E+25</v>
      </c>
      <c r="I24" s="7">
        <v>0.379</v>
      </c>
      <c r="J24" s="8">
        <f t="shared" si="17"/>
        <v>140780.59349593497</v>
      </c>
      <c r="K24" s="10">
        <v>25000000</v>
      </c>
      <c r="L24" s="7">
        <f t="shared" si="4"/>
        <v>2.095E+24</v>
      </c>
      <c r="M24" s="8">
        <f t="shared" si="18"/>
        <v>10148.543360433605</v>
      </c>
      <c r="N24" s="8">
        <f t="shared" si="11"/>
        <v>3704218.3265582658</v>
      </c>
      <c r="O24" s="8">
        <f t="shared" si="19"/>
        <v>1403898.7457655827</v>
      </c>
      <c r="P24" s="8">
        <f t="shared" si="22"/>
        <v>37485673.460514903</v>
      </c>
      <c r="Q24" s="8">
        <f t="shared" si="20"/>
        <v>14207070.241535148</v>
      </c>
      <c r="R24" s="8">
        <f t="shared" si="7"/>
        <v>38330357.021490514</v>
      </c>
      <c r="S24" s="8">
        <f t="shared" si="21"/>
        <v>14527205.311144905</v>
      </c>
      <c r="T24" s="8">
        <f t="shared" si="9"/>
        <v>38048795.834498644</v>
      </c>
      <c r="U24" s="8">
        <f t="shared" si="10"/>
        <v>14420493.621274985</v>
      </c>
    </row>
    <row r="25" spans="1:30">
      <c r="B25" s="7">
        <v>2033</v>
      </c>
      <c r="C25" s="7">
        <v>839</v>
      </c>
      <c r="D25" s="7">
        <f t="shared" si="15"/>
        <v>5034</v>
      </c>
      <c r="E25" s="7">
        <v>10</v>
      </c>
      <c r="F25" s="7">
        <v>578</v>
      </c>
      <c r="G25" s="7">
        <v>1.3</v>
      </c>
      <c r="H25" s="7">
        <f t="shared" si="16"/>
        <v>2.9096520000000001E+25</v>
      </c>
      <c r="I25" s="7">
        <v>0.379</v>
      </c>
      <c r="J25" s="8">
        <f t="shared" si="17"/>
        <v>140948.58943089432</v>
      </c>
      <c r="K25" s="10">
        <v>25000000</v>
      </c>
      <c r="L25" s="7">
        <f t="shared" si="4"/>
        <v>2.0975000000000001E+24</v>
      </c>
      <c r="M25" s="8">
        <f t="shared" si="18"/>
        <v>10160.65379403794</v>
      </c>
      <c r="N25" s="8">
        <f t="shared" si="11"/>
        <v>3708638.634823848</v>
      </c>
      <c r="O25" s="8">
        <f t="shared" si="19"/>
        <v>1405574.0425982384</v>
      </c>
      <c r="P25" s="8">
        <f t="shared" si="22"/>
        <v>41194312.095338754</v>
      </c>
      <c r="Q25" s="8">
        <f t="shared" si="20"/>
        <v>15612644.284133388</v>
      </c>
      <c r="R25" s="8">
        <f t="shared" si="7"/>
        <v>42040003.631924123</v>
      </c>
      <c r="S25" s="8">
        <f t="shared" si="21"/>
        <v>15933161.376499243</v>
      </c>
      <c r="T25" s="8">
        <f t="shared" si="9"/>
        <v>41758106.453062333</v>
      </c>
      <c r="U25" s="8">
        <f t="shared" si="10"/>
        <v>15826322.345710624</v>
      </c>
    </row>
    <row r="26" spans="1:30">
      <c r="B26" s="7">
        <v>2034</v>
      </c>
      <c r="C26" s="7">
        <v>839</v>
      </c>
      <c r="D26" s="7">
        <f t="shared" si="15"/>
        <v>5034</v>
      </c>
      <c r="E26" s="7">
        <v>10</v>
      </c>
      <c r="F26" s="7">
        <v>578</v>
      </c>
      <c r="G26" s="7">
        <v>1.3</v>
      </c>
      <c r="H26" s="7">
        <f t="shared" si="16"/>
        <v>2.9096520000000001E+25</v>
      </c>
      <c r="I26" s="7">
        <v>0.379</v>
      </c>
      <c r="J26" s="8">
        <f t="shared" si="17"/>
        <v>140948.58943089432</v>
      </c>
      <c r="K26" s="10">
        <v>25000000</v>
      </c>
      <c r="L26" s="7">
        <f t="shared" si="4"/>
        <v>2.0975000000000001E+24</v>
      </c>
      <c r="M26" s="8">
        <f t="shared" si="18"/>
        <v>10160.65379403794</v>
      </c>
      <c r="N26" s="8">
        <f t="shared" si="11"/>
        <v>3708638.634823848</v>
      </c>
      <c r="O26" s="8">
        <f t="shared" si="19"/>
        <v>1405574.0425982384</v>
      </c>
      <c r="P26" s="8">
        <f t="shared" si="22"/>
        <v>44902950.730162606</v>
      </c>
      <c r="Q26" s="8">
        <f t="shared" si="20"/>
        <v>17018218.326731626</v>
      </c>
      <c r="R26" s="8">
        <f t="shared" si="7"/>
        <v>45748642.266747974</v>
      </c>
      <c r="S26" s="8">
        <f t="shared" si="21"/>
        <v>17338735.419097483</v>
      </c>
      <c r="T26" s="8">
        <f t="shared" si="9"/>
        <v>45466745.087886184</v>
      </c>
      <c r="U26" s="8">
        <f t="shared" si="10"/>
        <v>17231896.388308864</v>
      </c>
    </row>
    <row r="27" spans="1:30">
      <c r="B27" s="7">
        <v>2035</v>
      </c>
      <c r="C27" s="7">
        <v>839</v>
      </c>
      <c r="D27" s="7">
        <f t="shared" si="15"/>
        <v>5034</v>
      </c>
      <c r="E27" s="7">
        <v>10</v>
      </c>
      <c r="F27" s="7">
        <v>578</v>
      </c>
      <c r="G27" s="7">
        <v>1.3</v>
      </c>
      <c r="H27" s="7">
        <f t="shared" si="16"/>
        <v>2.9096520000000001E+25</v>
      </c>
      <c r="I27" s="7">
        <v>0.379</v>
      </c>
      <c r="J27" s="8">
        <f t="shared" si="17"/>
        <v>140948.58943089432</v>
      </c>
      <c r="K27" s="10">
        <v>25000000</v>
      </c>
      <c r="L27" s="7">
        <f t="shared" si="4"/>
        <v>2.0975000000000001E+24</v>
      </c>
      <c r="M27" s="8">
        <f t="shared" si="18"/>
        <v>10160.65379403794</v>
      </c>
      <c r="N27" s="8">
        <f t="shared" si="11"/>
        <v>3708638.634823848</v>
      </c>
      <c r="O27" s="8">
        <f t="shared" si="19"/>
        <v>1405574.0425982384</v>
      </c>
      <c r="P27" s="8">
        <f t="shared" si="22"/>
        <v>48611589.364986457</v>
      </c>
      <c r="Q27" s="8">
        <f t="shared" si="20"/>
        <v>18423792.369329866</v>
      </c>
      <c r="R27" s="8">
        <f t="shared" si="7"/>
        <v>49457280.901571825</v>
      </c>
      <c r="S27" s="8">
        <f t="shared" si="21"/>
        <v>18744309.461695723</v>
      </c>
      <c r="T27" s="8">
        <f t="shared" si="9"/>
        <v>49175383.722710036</v>
      </c>
      <c r="U27" s="8">
        <f t="shared" si="10"/>
        <v>18637470.430907104</v>
      </c>
    </row>
    <row r="28" spans="1:30">
      <c r="H28" s="7">
        <f t="shared" si="16"/>
        <v>0</v>
      </c>
      <c r="J28" s="8">
        <f t="shared" si="17"/>
        <v>0</v>
      </c>
      <c r="K28" s="10">
        <v>25000000</v>
      </c>
      <c r="L28" s="7">
        <f t="shared" si="4"/>
        <v>0</v>
      </c>
      <c r="M28" s="8">
        <f t="shared" si="18"/>
        <v>0</v>
      </c>
      <c r="N28" s="8">
        <f t="shared" si="11"/>
        <v>0</v>
      </c>
      <c r="O28" s="8">
        <f t="shared" si="19"/>
        <v>0</v>
      </c>
      <c r="P28" s="8"/>
      <c r="Q28" s="8">
        <f t="shared" si="20"/>
        <v>0</v>
      </c>
      <c r="R28" s="8">
        <f t="shared" si="7"/>
        <v>0</v>
      </c>
      <c r="S28" s="8">
        <f t="shared" si="21"/>
        <v>0</v>
      </c>
      <c r="T28" s="8">
        <f t="shared" si="9"/>
        <v>0</v>
      </c>
      <c r="U28" s="8">
        <f t="shared" si="10"/>
        <v>0</v>
      </c>
    </row>
    <row r="29" spans="1:30">
      <c r="H29" s="7">
        <f t="shared" si="16"/>
        <v>0</v>
      </c>
      <c r="J29" s="8">
        <f t="shared" si="17"/>
        <v>0</v>
      </c>
      <c r="K29" s="10">
        <v>25000000</v>
      </c>
      <c r="L29" s="7">
        <f t="shared" si="4"/>
        <v>0</v>
      </c>
      <c r="M29" s="8">
        <f t="shared" si="18"/>
        <v>0</v>
      </c>
      <c r="N29" s="8">
        <f t="shared" si="11"/>
        <v>0</v>
      </c>
      <c r="O29" s="8">
        <f t="shared" si="19"/>
        <v>0</v>
      </c>
      <c r="P29" s="8"/>
      <c r="Q29" s="8">
        <f t="shared" si="20"/>
        <v>0</v>
      </c>
      <c r="R29" s="8">
        <f t="shared" si="7"/>
        <v>0</v>
      </c>
      <c r="S29" s="8">
        <f t="shared" si="21"/>
        <v>0</v>
      </c>
      <c r="T29" s="8">
        <f t="shared" si="9"/>
        <v>0</v>
      </c>
      <c r="U29" s="8">
        <f t="shared" si="10"/>
        <v>0</v>
      </c>
    </row>
    <row r="30" spans="1:30">
      <c r="A30" s="5"/>
      <c r="B30" s="6" t="s">
        <v>44</v>
      </c>
      <c r="H30" s="7">
        <f t="shared" si="16"/>
        <v>0</v>
      </c>
      <c r="J30" s="8">
        <f t="shared" si="17"/>
        <v>0</v>
      </c>
      <c r="K30" s="10">
        <v>25000000</v>
      </c>
      <c r="L30" s="7">
        <f t="shared" si="4"/>
        <v>0</v>
      </c>
      <c r="M30" s="8">
        <f t="shared" si="18"/>
        <v>0</v>
      </c>
      <c r="N30" s="8">
        <f t="shared" si="11"/>
        <v>0</v>
      </c>
      <c r="O30" s="8">
        <f t="shared" si="19"/>
        <v>0</v>
      </c>
      <c r="P30" s="8"/>
      <c r="Q30" s="8">
        <f t="shared" si="20"/>
        <v>0</v>
      </c>
      <c r="R30" s="8">
        <f t="shared" si="7"/>
        <v>0</v>
      </c>
      <c r="S30" s="8">
        <f t="shared" si="21"/>
        <v>0</v>
      </c>
      <c r="T30" s="8">
        <f t="shared" si="9"/>
        <v>0</v>
      </c>
      <c r="U30" s="8">
        <f t="shared" si="10"/>
        <v>0</v>
      </c>
      <c r="Y30" s="8">
        <f>P31+P44</f>
        <v>29682636.555176146</v>
      </c>
      <c r="Z30" s="8">
        <f t="shared" ref="Z30:AD41" si="23">Q31+Q44</f>
        <v>11249719.254411761</v>
      </c>
      <c r="AA30" s="8">
        <f t="shared" si="23"/>
        <v>49089159.579566389</v>
      </c>
      <c r="AB30" s="8">
        <f t="shared" si="23"/>
        <v>18604791.480655663</v>
      </c>
      <c r="AC30" s="8">
        <f t="shared" si="23"/>
        <v>42620318.571436316</v>
      </c>
      <c r="AD30" s="8">
        <f t="shared" si="23"/>
        <v>16153100.738574363</v>
      </c>
    </row>
    <row r="31" spans="1:30">
      <c r="A31" s="9" t="s">
        <v>28</v>
      </c>
      <c r="B31" s="7">
        <v>2024</v>
      </c>
      <c r="C31" s="7">
        <v>140</v>
      </c>
      <c r="D31" s="7">
        <f t="shared" ref="D31:D42" si="24">C31*6</f>
        <v>840</v>
      </c>
      <c r="E31" s="7">
        <v>521</v>
      </c>
      <c r="F31" s="7">
        <v>1495</v>
      </c>
      <c r="G31" s="7">
        <v>1.3</v>
      </c>
      <c r="H31" s="7">
        <f t="shared" si="16"/>
        <v>6.5427180000000006E+26</v>
      </c>
      <c r="I31" s="7">
        <v>0.379</v>
      </c>
      <c r="J31" s="8">
        <f t="shared" si="17"/>
        <v>3169406.0772357727</v>
      </c>
      <c r="K31" s="10">
        <v>10000000</v>
      </c>
      <c r="L31" s="7">
        <f t="shared" si="4"/>
        <v>7.2939999999999997E+24</v>
      </c>
      <c r="M31" s="8">
        <f t="shared" si="18"/>
        <v>35333.401084010831</v>
      </c>
      <c r="N31" s="8">
        <f t="shared" si="11"/>
        <v>12896691.395663954</v>
      </c>
      <c r="O31" s="8">
        <f t="shared" si="19"/>
        <v>4887846.0389566384</v>
      </c>
      <c r="P31" s="11">
        <f>N31+8050840.72</f>
        <v>20947532.115663953</v>
      </c>
      <c r="Q31" s="8">
        <f t="shared" si="20"/>
        <v>7939114.6718366379</v>
      </c>
      <c r="R31" s="8">
        <f t="shared" si="7"/>
        <v>39963968.579078585</v>
      </c>
      <c r="S31" s="8">
        <f t="shared" si="21"/>
        <v>15146344.091470784</v>
      </c>
      <c r="T31" s="8">
        <f t="shared" si="9"/>
        <v>33625156.424607046</v>
      </c>
      <c r="U31" s="8">
        <f t="shared" si="10"/>
        <v>12743934.28492607</v>
      </c>
      <c r="Y31" s="8">
        <f>P32+P45</f>
        <v>50435807.049756102</v>
      </c>
      <c r="Z31" s="8">
        <f t="shared" si="23"/>
        <v>19115170.871857561</v>
      </c>
      <c r="AA31" s="8">
        <f t="shared" si="23"/>
        <v>80096478.159512192</v>
      </c>
      <c r="AB31" s="8">
        <f t="shared" si="23"/>
        <v>30356565.222455122</v>
      </c>
      <c r="AC31" s="8">
        <f t="shared" si="23"/>
        <v>70209587.789593488</v>
      </c>
      <c r="AD31" s="8">
        <f t="shared" si="23"/>
        <v>26609433.772255935</v>
      </c>
    </row>
    <row r="32" spans="1:30">
      <c r="B32" s="7">
        <v>2025</v>
      </c>
      <c r="C32" s="7">
        <v>214</v>
      </c>
      <c r="D32" s="7">
        <f t="shared" si="24"/>
        <v>1284</v>
      </c>
      <c r="E32" s="7">
        <v>521</v>
      </c>
      <c r="F32" s="7">
        <v>1495</v>
      </c>
      <c r="G32" s="7">
        <v>1.3</v>
      </c>
      <c r="H32" s="7">
        <f t="shared" si="16"/>
        <v>1.00010118E+27</v>
      </c>
      <c r="I32" s="7">
        <v>0.379</v>
      </c>
      <c r="J32" s="8">
        <f t="shared" si="17"/>
        <v>4844663.575203252</v>
      </c>
      <c r="K32" s="10">
        <v>10000000</v>
      </c>
      <c r="L32" s="7">
        <f t="shared" si="4"/>
        <v>1.11494E+25</v>
      </c>
      <c r="M32" s="8">
        <f t="shared" si="18"/>
        <v>54009.627371273717</v>
      </c>
      <c r="N32" s="8">
        <f t="shared" si="11"/>
        <v>19713513.990514908</v>
      </c>
      <c r="O32" s="8">
        <f t="shared" si="19"/>
        <v>7471421.8024051506</v>
      </c>
      <c r="P32" s="8">
        <f t="shared" ref="P32:P42" si="25">N32+P31</f>
        <v>40661046.106178865</v>
      </c>
      <c r="Q32" s="8">
        <f t="shared" si="20"/>
        <v>15410536.474241789</v>
      </c>
      <c r="R32" s="8">
        <f t="shared" si="7"/>
        <v>69729027.557398379</v>
      </c>
      <c r="S32" s="8">
        <f t="shared" si="21"/>
        <v>26427301.444253985</v>
      </c>
      <c r="T32" s="8">
        <f t="shared" si="9"/>
        <v>60039700.406991869</v>
      </c>
      <c r="U32" s="8">
        <f t="shared" si="10"/>
        <v>22755046.454249918</v>
      </c>
      <c r="Y32" s="8">
        <f>P33+P46</f>
        <v>76038939.773333341</v>
      </c>
      <c r="Z32" s="8">
        <f t="shared" si="23"/>
        <v>28818758.174093332</v>
      </c>
      <c r="AA32" s="8">
        <f t="shared" si="23"/>
        <v>112630295.96845528</v>
      </c>
      <c r="AB32" s="8">
        <f t="shared" si="23"/>
        <v>42686882.17204456</v>
      </c>
      <c r="AC32" s="8">
        <f t="shared" si="23"/>
        <v>100433177.23674797</v>
      </c>
      <c r="AD32" s="8">
        <f t="shared" si="23"/>
        <v>38064174.172727481</v>
      </c>
    </row>
    <row r="33" spans="1:30">
      <c r="B33" s="7">
        <v>2026</v>
      </c>
      <c r="C33" s="7">
        <v>264</v>
      </c>
      <c r="D33" s="7">
        <f t="shared" si="24"/>
        <v>1584</v>
      </c>
      <c r="E33" s="7">
        <v>521</v>
      </c>
      <c r="F33" s="7">
        <v>1495</v>
      </c>
      <c r="G33" s="7">
        <v>1.3</v>
      </c>
      <c r="H33" s="7">
        <f t="shared" si="16"/>
        <v>1.23376968E+27</v>
      </c>
      <c r="I33" s="7">
        <v>0.379</v>
      </c>
      <c r="J33" s="8">
        <f t="shared" si="17"/>
        <v>5976594.317073171</v>
      </c>
      <c r="K33" s="10">
        <v>10000000</v>
      </c>
      <c r="L33" s="7">
        <f t="shared" si="4"/>
        <v>1.37544E+25</v>
      </c>
      <c r="M33" s="8">
        <f t="shared" si="18"/>
        <v>66628.699186991871</v>
      </c>
      <c r="N33" s="8">
        <f t="shared" si="11"/>
        <v>24319475.203252032</v>
      </c>
      <c r="O33" s="8">
        <f t="shared" si="19"/>
        <v>9217081.1020325199</v>
      </c>
      <c r="P33" s="8">
        <f t="shared" si="25"/>
        <v>64980521.309430897</v>
      </c>
      <c r="Q33" s="8">
        <f t="shared" si="20"/>
        <v>24627617.576274309</v>
      </c>
      <c r="R33" s="8">
        <f t="shared" si="7"/>
        <v>100840087.21186993</v>
      </c>
      <c r="S33" s="8">
        <f t="shared" si="21"/>
        <v>38218393.053298704</v>
      </c>
      <c r="T33" s="8">
        <f t="shared" si="9"/>
        <v>88886898.577723578</v>
      </c>
      <c r="U33" s="8">
        <f t="shared" si="10"/>
        <v>33688134.560957238</v>
      </c>
      <c r="Y33" s="8">
        <f t="shared" ref="Y33:Y41" si="26">P34+P47</f>
        <v>104063517.36479676</v>
      </c>
      <c r="Z33" s="8">
        <f t="shared" si="23"/>
        <v>39440073.081257977</v>
      </c>
      <c r="AA33" s="8">
        <f t="shared" si="23"/>
        <v>144118200.15138212</v>
      </c>
      <c r="AB33" s="8">
        <f t="shared" si="23"/>
        <v>54620797.857373826</v>
      </c>
      <c r="AC33" s="8">
        <f t="shared" si="23"/>
        <v>130766639.22252034</v>
      </c>
      <c r="AD33" s="8">
        <f t="shared" si="23"/>
        <v>49560556.265335202</v>
      </c>
    </row>
    <row r="34" spans="1:30">
      <c r="B34" s="7">
        <v>2027</v>
      </c>
      <c r="C34" s="7">
        <v>289</v>
      </c>
      <c r="D34" s="7">
        <f t="shared" si="24"/>
        <v>1734</v>
      </c>
      <c r="E34" s="7">
        <v>521</v>
      </c>
      <c r="F34" s="7">
        <v>1495</v>
      </c>
      <c r="G34" s="7">
        <v>1.3</v>
      </c>
      <c r="H34" s="7">
        <f t="shared" si="16"/>
        <v>1.3506039299999999E+27</v>
      </c>
      <c r="I34" s="7">
        <v>0.379</v>
      </c>
      <c r="J34" s="8">
        <f t="shared" si="17"/>
        <v>6542559.6880081296</v>
      </c>
      <c r="K34" s="10">
        <v>10000000</v>
      </c>
      <c r="L34" s="7">
        <f t="shared" si="4"/>
        <v>1.50569E+25</v>
      </c>
      <c r="M34" s="8">
        <f t="shared" si="18"/>
        <v>72938.235094850956</v>
      </c>
      <c r="N34" s="8">
        <f t="shared" si="11"/>
        <v>26622455.8096206</v>
      </c>
      <c r="O34" s="8">
        <f t="shared" si="19"/>
        <v>10089910.751846207</v>
      </c>
      <c r="P34" s="8">
        <f t="shared" si="25"/>
        <v>91602977.119051501</v>
      </c>
      <c r="Q34" s="8">
        <f t="shared" si="20"/>
        <v>34717528.328120522</v>
      </c>
      <c r="R34" s="8">
        <f t="shared" si="7"/>
        <v>130858335.24710028</v>
      </c>
      <c r="S34" s="8">
        <f t="shared" si="21"/>
        <v>49595309.058651008</v>
      </c>
      <c r="T34" s="8">
        <f t="shared" si="9"/>
        <v>117773215.87108402</v>
      </c>
      <c r="U34" s="8">
        <f t="shared" si="10"/>
        <v>44636048.815140843</v>
      </c>
      <c r="Y34" s="8">
        <f t="shared" si="26"/>
        <v>133058794.65138212</v>
      </c>
      <c r="Z34" s="8">
        <f t="shared" si="23"/>
        <v>50429283.172873817</v>
      </c>
      <c r="AA34" s="8">
        <f t="shared" si="23"/>
        <v>174500017.64528453</v>
      </c>
      <c r="AB34" s="8">
        <f t="shared" si="23"/>
        <v>66135506.687562846</v>
      </c>
      <c r="AC34" s="8">
        <f t="shared" si="23"/>
        <v>160686276.64731708</v>
      </c>
      <c r="AD34" s="8">
        <f t="shared" si="23"/>
        <v>60900098.849333182</v>
      </c>
    </row>
    <row r="35" spans="1:30">
      <c r="B35" s="7">
        <v>2028</v>
      </c>
      <c r="C35" s="7">
        <v>299</v>
      </c>
      <c r="D35" s="7">
        <f t="shared" si="24"/>
        <v>1794</v>
      </c>
      <c r="E35" s="7">
        <v>521</v>
      </c>
      <c r="F35" s="7">
        <v>1495</v>
      </c>
      <c r="G35" s="7">
        <v>1.3</v>
      </c>
      <c r="H35" s="7">
        <f t="shared" si="16"/>
        <v>1.3973376299999999E+27</v>
      </c>
      <c r="I35" s="7">
        <v>0.379</v>
      </c>
      <c r="J35" s="8">
        <f t="shared" si="17"/>
        <v>6768945.8363821143</v>
      </c>
      <c r="K35" s="10">
        <v>10000000</v>
      </c>
      <c r="L35" s="7">
        <f t="shared" si="4"/>
        <v>1.5577899999999999E+25</v>
      </c>
      <c r="M35" s="8">
        <f t="shared" si="18"/>
        <v>75462.049457994566</v>
      </c>
      <c r="N35" s="8">
        <f t="shared" si="11"/>
        <v>27543648.052168015</v>
      </c>
      <c r="O35" s="8">
        <f t="shared" si="19"/>
        <v>10439042.611771679</v>
      </c>
      <c r="P35" s="8">
        <f t="shared" si="25"/>
        <v>119146625.17121951</v>
      </c>
      <c r="Q35" s="8">
        <f t="shared" si="20"/>
        <v>45156570.939892195</v>
      </c>
      <c r="R35" s="8">
        <f t="shared" si="7"/>
        <v>159760300.18951219</v>
      </c>
      <c r="S35" s="8">
        <f t="shared" si="21"/>
        <v>60549153.77182512</v>
      </c>
      <c r="T35" s="8">
        <f t="shared" si="9"/>
        <v>146222408.51674798</v>
      </c>
      <c r="U35" s="8">
        <f t="shared" si="10"/>
        <v>55418292.827847488</v>
      </c>
      <c r="Y35" s="8">
        <f t="shared" si="26"/>
        <v>162441998.19135502</v>
      </c>
      <c r="Z35" s="8">
        <f t="shared" si="23"/>
        <v>61565517.314523555</v>
      </c>
      <c r="AA35" s="8">
        <f t="shared" si="23"/>
        <v>204437635.67306232</v>
      </c>
      <c r="AB35" s="8">
        <f t="shared" si="23"/>
        <v>77481863.920090616</v>
      </c>
      <c r="AC35" s="8">
        <f t="shared" si="23"/>
        <v>190439089.84582657</v>
      </c>
      <c r="AD35" s="8">
        <f t="shared" si="23"/>
        <v>72176415.05156827</v>
      </c>
    </row>
    <row r="36" spans="1:30">
      <c r="B36" s="7">
        <v>2029</v>
      </c>
      <c r="C36" s="7">
        <v>303</v>
      </c>
      <c r="D36" s="7">
        <f t="shared" si="24"/>
        <v>1818</v>
      </c>
      <c r="E36" s="7">
        <v>521</v>
      </c>
      <c r="F36" s="7">
        <v>1495</v>
      </c>
      <c r="G36" s="7">
        <v>1.3</v>
      </c>
      <c r="H36" s="7">
        <f t="shared" si="16"/>
        <v>1.41603111E+27</v>
      </c>
      <c r="I36" s="7">
        <v>0.379</v>
      </c>
      <c r="J36" s="8">
        <f t="shared" si="17"/>
        <v>6859500.2957317065</v>
      </c>
      <c r="K36" s="10">
        <v>10000000</v>
      </c>
      <c r="L36" s="7">
        <f t="shared" si="4"/>
        <v>1.5786299999999999E+25</v>
      </c>
      <c r="M36" s="8">
        <f t="shared" si="18"/>
        <v>76471.575203252025</v>
      </c>
      <c r="N36" s="8">
        <f t="shared" si="11"/>
        <v>27912124.949186988</v>
      </c>
      <c r="O36" s="8">
        <f t="shared" si="19"/>
        <v>10578695.355741868</v>
      </c>
      <c r="P36" s="8">
        <f t="shared" si="25"/>
        <v>147058750.12040651</v>
      </c>
      <c r="Q36" s="8">
        <f t="shared" si="20"/>
        <v>55735266.295634069</v>
      </c>
      <c r="R36" s="8">
        <f t="shared" si="7"/>
        <v>188215751.89479673</v>
      </c>
      <c r="S36" s="8">
        <f t="shared" si="21"/>
        <v>71333769.968127966</v>
      </c>
      <c r="T36" s="8">
        <f t="shared" si="9"/>
        <v>174496751.30333334</v>
      </c>
      <c r="U36" s="8">
        <f t="shared" si="10"/>
        <v>66134268.743963338</v>
      </c>
      <c r="Y36" s="8">
        <f t="shared" si="26"/>
        <v>192016512.67306232</v>
      </c>
      <c r="Z36" s="8">
        <f t="shared" si="23"/>
        <v>72774258.303090617</v>
      </c>
      <c r="AA36" s="8">
        <f t="shared" si="23"/>
        <v>234287845.43525743</v>
      </c>
      <c r="AB36" s="8">
        <f t="shared" si="23"/>
        <v>88795093.41996257</v>
      </c>
      <c r="AC36" s="8">
        <f t="shared" si="23"/>
        <v>220197401.1811924</v>
      </c>
      <c r="AD36" s="8">
        <f t="shared" si="23"/>
        <v>83454815.047671914</v>
      </c>
    </row>
    <row r="37" spans="1:30">
      <c r="B37" s="7">
        <v>2030</v>
      </c>
      <c r="C37" s="7">
        <v>305</v>
      </c>
      <c r="D37" s="7">
        <f t="shared" si="24"/>
        <v>1830</v>
      </c>
      <c r="E37" s="7">
        <v>521</v>
      </c>
      <c r="F37" s="7">
        <v>1495</v>
      </c>
      <c r="G37" s="7">
        <v>1.3</v>
      </c>
      <c r="H37" s="7">
        <f t="shared" si="16"/>
        <v>1.4253778500000001E+27</v>
      </c>
      <c r="I37" s="7">
        <v>0.379</v>
      </c>
      <c r="J37" s="8">
        <f t="shared" si="17"/>
        <v>6904777.525406505</v>
      </c>
      <c r="K37" s="10">
        <v>10000000</v>
      </c>
      <c r="L37" s="7">
        <f t="shared" si="4"/>
        <v>1.5890500000000001E+25</v>
      </c>
      <c r="M37" s="8">
        <f t="shared" si="18"/>
        <v>76976.338075880747</v>
      </c>
      <c r="N37" s="8">
        <f t="shared" si="11"/>
        <v>28096363.397696473</v>
      </c>
      <c r="O37" s="8">
        <f t="shared" si="19"/>
        <v>10648521.727726962</v>
      </c>
      <c r="P37" s="8">
        <f t="shared" si="25"/>
        <v>175155113.51810297</v>
      </c>
      <c r="Q37" s="8">
        <f t="shared" si="20"/>
        <v>66383788.023361027</v>
      </c>
      <c r="R37" s="8">
        <f t="shared" si="7"/>
        <v>216583778.670542</v>
      </c>
      <c r="S37" s="8">
        <f t="shared" si="21"/>
        <v>82085252.116135418</v>
      </c>
      <c r="T37" s="8">
        <f t="shared" si="9"/>
        <v>202774223.61972898</v>
      </c>
      <c r="U37" s="8">
        <f t="shared" si="10"/>
        <v>76851430.751877278</v>
      </c>
      <c r="Y37" s="8">
        <f t="shared" si="26"/>
        <v>221594563.40138209</v>
      </c>
      <c r="Z37" s="8">
        <f t="shared" si="23"/>
        <v>83984339.529123813</v>
      </c>
      <c r="AA37" s="8">
        <f t="shared" si="23"/>
        <v>263867912.11479673</v>
      </c>
      <c r="AB37" s="8">
        <f t="shared" si="23"/>
        <v>100005938.69150797</v>
      </c>
      <c r="AC37" s="8">
        <f t="shared" si="23"/>
        <v>249776795.87699184</v>
      </c>
      <c r="AD37" s="8">
        <f t="shared" si="23"/>
        <v>94665405.637379915</v>
      </c>
    </row>
    <row r="38" spans="1:30">
      <c r="B38" s="7">
        <v>2031</v>
      </c>
      <c r="C38" s="7">
        <v>305</v>
      </c>
      <c r="D38" s="7">
        <f t="shared" si="24"/>
        <v>1830</v>
      </c>
      <c r="E38" s="7">
        <v>521</v>
      </c>
      <c r="F38" s="7">
        <v>1495</v>
      </c>
      <c r="G38" s="7">
        <v>1.3</v>
      </c>
      <c r="H38" s="7">
        <f t="shared" si="16"/>
        <v>1.4253778500000001E+27</v>
      </c>
      <c r="I38" s="7">
        <v>0.379</v>
      </c>
      <c r="J38" s="8">
        <f t="shared" si="17"/>
        <v>6904777.525406505</v>
      </c>
      <c r="K38" s="10">
        <v>10000000</v>
      </c>
      <c r="L38" s="7">
        <f t="shared" si="4"/>
        <v>1.5890500000000001E+25</v>
      </c>
      <c r="M38" s="8">
        <f t="shared" si="18"/>
        <v>76976.338075880747</v>
      </c>
      <c r="N38" s="8">
        <f t="shared" si="11"/>
        <v>28096363.397696473</v>
      </c>
      <c r="O38" s="8">
        <f t="shared" si="19"/>
        <v>10648521.727726962</v>
      </c>
      <c r="P38" s="8">
        <f t="shared" si="25"/>
        <v>203251476.91579944</v>
      </c>
      <c r="Q38" s="8">
        <f t="shared" si="20"/>
        <v>77032309.751087993</v>
      </c>
      <c r="R38" s="8">
        <f t="shared" si="7"/>
        <v>244680142.06823847</v>
      </c>
      <c r="S38" s="8">
        <f t="shared" si="21"/>
        <v>92733773.843862385</v>
      </c>
      <c r="T38" s="8">
        <f t="shared" si="9"/>
        <v>230870587.01742545</v>
      </c>
      <c r="U38" s="8">
        <f t="shared" si="10"/>
        <v>87499952.479604244</v>
      </c>
      <c r="Y38" s="8">
        <f t="shared" si="26"/>
        <v>251172614.12970185</v>
      </c>
      <c r="Z38" s="8">
        <f t="shared" si="23"/>
        <v>95194420.755157009</v>
      </c>
      <c r="AA38" s="8">
        <f t="shared" si="23"/>
        <v>293445962.84311652</v>
      </c>
      <c r="AB38" s="8">
        <f t="shared" si="23"/>
        <v>111216019.91754115</v>
      </c>
      <c r="AC38" s="8">
        <f t="shared" si="23"/>
        <v>279354846.60531163</v>
      </c>
      <c r="AD38" s="8">
        <f t="shared" si="23"/>
        <v>105875486.86341311</v>
      </c>
    </row>
    <row r="39" spans="1:30">
      <c r="B39" s="7">
        <v>2032</v>
      </c>
      <c r="C39" s="7">
        <v>305</v>
      </c>
      <c r="D39" s="7">
        <f t="shared" si="24"/>
        <v>1830</v>
      </c>
      <c r="E39" s="7">
        <v>521</v>
      </c>
      <c r="F39" s="7">
        <v>1495</v>
      </c>
      <c r="G39" s="7">
        <v>1.3</v>
      </c>
      <c r="H39" s="7">
        <f t="shared" si="16"/>
        <v>1.4253778500000001E+27</v>
      </c>
      <c r="I39" s="7">
        <v>0.379</v>
      </c>
      <c r="J39" s="8">
        <f t="shared" si="17"/>
        <v>6904777.525406505</v>
      </c>
      <c r="K39" s="10">
        <v>10000000</v>
      </c>
      <c r="L39" s="7">
        <f t="shared" si="4"/>
        <v>1.5890500000000001E+25</v>
      </c>
      <c r="M39" s="8">
        <f t="shared" si="18"/>
        <v>76976.338075880747</v>
      </c>
      <c r="N39" s="8">
        <f t="shared" si="11"/>
        <v>28096363.397696473</v>
      </c>
      <c r="O39" s="8">
        <f t="shared" si="19"/>
        <v>10648521.727726962</v>
      </c>
      <c r="P39" s="8">
        <f t="shared" si="25"/>
        <v>231347840.3134959</v>
      </c>
      <c r="Q39" s="8">
        <f t="shared" si="20"/>
        <v>87680831.478814945</v>
      </c>
      <c r="R39" s="8">
        <f t="shared" si="7"/>
        <v>272776505.46593493</v>
      </c>
      <c r="S39" s="8">
        <f t="shared" si="21"/>
        <v>103382295.57158934</v>
      </c>
      <c r="T39" s="8">
        <f t="shared" si="9"/>
        <v>258966950.41512191</v>
      </c>
      <c r="U39" s="8">
        <f t="shared" si="10"/>
        <v>98148474.20733121</v>
      </c>
      <c r="Y39" s="8">
        <f t="shared" si="26"/>
        <v>280844552.20558262</v>
      </c>
      <c r="Z39" s="8">
        <f t="shared" si="23"/>
        <v>106440085.28591582</v>
      </c>
      <c r="AA39" s="8">
        <f t="shared" si="23"/>
        <v>323254740.5836314</v>
      </c>
      <c r="AB39" s="8">
        <f t="shared" si="23"/>
        <v>122513546.6811963</v>
      </c>
      <c r="AC39" s="8">
        <f t="shared" si="23"/>
        <v>309118011.12428182</v>
      </c>
      <c r="AD39" s="8">
        <f t="shared" si="23"/>
        <v>117155726.21610282</v>
      </c>
    </row>
    <row r="40" spans="1:30">
      <c r="B40" s="7">
        <v>2033</v>
      </c>
      <c r="C40" s="7">
        <v>306</v>
      </c>
      <c r="D40" s="7">
        <f t="shared" si="24"/>
        <v>1836</v>
      </c>
      <c r="E40" s="7">
        <v>521</v>
      </c>
      <c r="F40" s="7">
        <v>1495</v>
      </c>
      <c r="G40" s="7">
        <v>1.3</v>
      </c>
      <c r="H40" s="7">
        <f t="shared" si="16"/>
        <v>1.4300512200000001E+27</v>
      </c>
      <c r="I40" s="7">
        <v>0.379</v>
      </c>
      <c r="J40" s="8">
        <f t="shared" si="17"/>
        <v>6927416.1402439028</v>
      </c>
      <c r="K40" s="10">
        <v>10000000</v>
      </c>
      <c r="L40" s="7">
        <f t="shared" si="4"/>
        <v>1.59426E+25</v>
      </c>
      <c r="M40" s="8">
        <f t="shared" si="18"/>
        <v>77228.719512195123</v>
      </c>
      <c r="N40" s="8">
        <f t="shared" si="11"/>
        <v>28188482.621951219</v>
      </c>
      <c r="O40" s="8">
        <f t="shared" si="19"/>
        <v>10683434.913719513</v>
      </c>
      <c r="P40" s="8">
        <f t="shared" si="25"/>
        <v>259536322.93544713</v>
      </c>
      <c r="Q40" s="8">
        <f t="shared" si="20"/>
        <v>98364266.392534465</v>
      </c>
      <c r="R40" s="8">
        <f t="shared" si="7"/>
        <v>301100819.77691054</v>
      </c>
      <c r="S40" s="8">
        <f t="shared" si="21"/>
        <v>114117210.6954491</v>
      </c>
      <c r="T40" s="8">
        <f t="shared" si="9"/>
        <v>287245987.49642277</v>
      </c>
      <c r="U40" s="8">
        <f t="shared" si="10"/>
        <v>108866229.26114424</v>
      </c>
      <c r="Y40" s="8">
        <f t="shared" si="26"/>
        <v>310516490.28146338</v>
      </c>
      <c r="Z40" s="8">
        <f t="shared" si="23"/>
        <v>117685749.81667462</v>
      </c>
      <c r="AA40" s="8">
        <f t="shared" si="23"/>
        <v>352926678.65951216</v>
      </c>
      <c r="AB40" s="8">
        <f t="shared" si="23"/>
        <v>133759211.2119551</v>
      </c>
      <c r="AC40" s="8">
        <f t="shared" si="23"/>
        <v>338789949.20016253</v>
      </c>
      <c r="AD40" s="8">
        <f t="shared" si="23"/>
        <v>128401390.74686161</v>
      </c>
    </row>
    <row r="41" spans="1:30">
      <c r="B41" s="7">
        <v>2034</v>
      </c>
      <c r="C41" s="7">
        <v>306</v>
      </c>
      <c r="D41" s="7">
        <f t="shared" si="24"/>
        <v>1836</v>
      </c>
      <c r="E41" s="7">
        <v>521</v>
      </c>
      <c r="F41" s="7">
        <v>1495</v>
      </c>
      <c r="G41" s="7">
        <v>1.3</v>
      </c>
      <c r="H41" s="7">
        <f t="shared" si="16"/>
        <v>1.4300512200000001E+27</v>
      </c>
      <c r="I41" s="7">
        <v>0.379</v>
      </c>
      <c r="J41" s="8">
        <f t="shared" si="17"/>
        <v>6927416.1402439028</v>
      </c>
      <c r="K41" s="10">
        <v>10000000</v>
      </c>
      <c r="L41" s="7">
        <f t="shared" si="4"/>
        <v>1.59426E+25</v>
      </c>
      <c r="M41" s="8">
        <f t="shared" si="18"/>
        <v>77228.719512195123</v>
      </c>
      <c r="N41" s="8">
        <f t="shared" si="11"/>
        <v>28188482.621951219</v>
      </c>
      <c r="O41" s="8">
        <f t="shared" si="19"/>
        <v>10683434.913719513</v>
      </c>
      <c r="P41" s="8">
        <f t="shared" si="25"/>
        <v>287724805.55739832</v>
      </c>
      <c r="Q41" s="8">
        <f t="shared" si="20"/>
        <v>109047701.30625397</v>
      </c>
      <c r="R41" s="8">
        <f t="shared" si="7"/>
        <v>329289302.39886177</v>
      </c>
      <c r="S41" s="8">
        <f t="shared" si="21"/>
        <v>124800645.6091686</v>
      </c>
      <c r="T41" s="8">
        <f t="shared" si="9"/>
        <v>315434470.11837393</v>
      </c>
      <c r="U41" s="8">
        <f t="shared" si="10"/>
        <v>119549664.17486373</v>
      </c>
      <c r="Y41" s="8">
        <f t="shared" si="26"/>
        <v>340188428.35734415</v>
      </c>
      <c r="Z41" s="8">
        <f t="shared" si="23"/>
        <v>128931414.34743342</v>
      </c>
      <c r="AA41" s="8">
        <f t="shared" si="23"/>
        <v>382598616.73539293</v>
      </c>
      <c r="AB41" s="8">
        <f t="shared" si="23"/>
        <v>145004875.74271393</v>
      </c>
      <c r="AC41" s="8">
        <f t="shared" si="23"/>
        <v>368461887.2760433</v>
      </c>
      <c r="AD41" s="8">
        <f>U42+U55</f>
        <v>139647055.2776204</v>
      </c>
    </row>
    <row r="42" spans="1:30">
      <c r="B42" s="7">
        <v>2035</v>
      </c>
      <c r="C42" s="7">
        <v>306</v>
      </c>
      <c r="D42" s="7">
        <f t="shared" si="24"/>
        <v>1836</v>
      </c>
      <c r="E42" s="7">
        <v>521</v>
      </c>
      <c r="F42" s="7">
        <v>1495</v>
      </c>
      <c r="G42" s="7">
        <v>1.3</v>
      </c>
      <c r="H42" s="7">
        <f t="shared" si="16"/>
        <v>1.4300512200000001E+27</v>
      </c>
      <c r="I42" s="7">
        <v>0.379</v>
      </c>
      <c r="J42" s="8">
        <f t="shared" si="17"/>
        <v>6927416.1402439028</v>
      </c>
      <c r="K42" s="10">
        <v>10000000</v>
      </c>
      <c r="L42" s="7">
        <f t="shared" si="4"/>
        <v>1.59426E+25</v>
      </c>
      <c r="M42" s="8">
        <f t="shared" si="18"/>
        <v>77228.719512195123</v>
      </c>
      <c r="N42" s="8">
        <f t="shared" si="11"/>
        <v>28188482.621951219</v>
      </c>
      <c r="O42" s="8">
        <f t="shared" si="19"/>
        <v>10683434.913719513</v>
      </c>
      <c r="P42" s="8">
        <f t="shared" si="25"/>
        <v>315913288.17934954</v>
      </c>
      <c r="Q42" s="8">
        <f t="shared" si="20"/>
        <v>119731136.21997347</v>
      </c>
      <c r="R42" s="8">
        <f t="shared" si="7"/>
        <v>357477785.02081299</v>
      </c>
      <c r="S42" s="8">
        <f t="shared" si="21"/>
        <v>135484080.52288812</v>
      </c>
      <c r="T42" s="8">
        <f t="shared" si="9"/>
        <v>343622952.74032515</v>
      </c>
      <c r="U42" s="8">
        <f t="shared" si="10"/>
        <v>130233099.08858323</v>
      </c>
    </row>
    <row r="43" spans="1:30">
      <c r="G43" s="7">
        <v>1.3</v>
      </c>
      <c r="H43" s="7">
        <f t="shared" si="16"/>
        <v>0</v>
      </c>
      <c r="J43" s="8">
        <f t="shared" si="17"/>
        <v>0</v>
      </c>
      <c r="K43" s="10">
        <v>10000000</v>
      </c>
      <c r="L43" s="7">
        <f t="shared" si="4"/>
        <v>0</v>
      </c>
      <c r="M43" s="8">
        <f t="shared" si="18"/>
        <v>0</v>
      </c>
      <c r="N43" s="8">
        <f t="shared" si="11"/>
        <v>0</v>
      </c>
      <c r="O43" s="8">
        <f t="shared" si="19"/>
        <v>0</v>
      </c>
      <c r="P43" s="8"/>
      <c r="Q43" s="8">
        <f t="shared" si="20"/>
        <v>0</v>
      </c>
      <c r="R43" s="8">
        <f t="shared" si="7"/>
        <v>0</v>
      </c>
      <c r="S43" s="8">
        <f t="shared" si="21"/>
        <v>0</v>
      </c>
      <c r="T43" s="8">
        <f t="shared" si="9"/>
        <v>0</v>
      </c>
      <c r="U43" s="8">
        <f t="shared" si="10"/>
        <v>0</v>
      </c>
    </row>
    <row r="44" spans="1:30">
      <c r="A44" s="9" t="s">
        <v>29</v>
      </c>
      <c r="B44" s="7">
        <v>2024</v>
      </c>
      <c r="C44" s="7">
        <v>387</v>
      </c>
      <c r="D44" s="7">
        <f t="shared" ref="D44:D55" si="27">6*ROUND(C44,0)</f>
        <v>2322</v>
      </c>
      <c r="E44" s="7">
        <v>10</v>
      </c>
      <c r="F44" s="7">
        <v>578</v>
      </c>
      <c r="G44" s="7">
        <v>1.3</v>
      </c>
      <c r="H44" s="7">
        <f t="shared" si="16"/>
        <v>1.342116E+25</v>
      </c>
      <c r="I44" s="7">
        <v>0.379</v>
      </c>
      <c r="J44" s="8">
        <f t="shared" si="17"/>
        <v>65014.426829268297</v>
      </c>
      <c r="K44" s="10">
        <v>10000000</v>
      </c>
      <c r="L44" s="7">
        <f t="shared" si="4"/>
        <v>3.87E+23</v>
      </c>
      <c r="M44" s="8">
        <f t="shared" si="18"/>
        <v>1874.6951219512196</v>
      </c>
      <c r="N44" s="8">
        <f t="shared" si="11"/>
        <v>684263.71951219509</v>
      </c>
      <c r="O44" s="8">
        <f t="shared" si="19"/>
        <v>259335.94969512193</v>
      </c>
      <c r="P44" s="11">
        <f>N44+8050840.72</f>
        <v>8735104.4395121951</v>
      </c>
      <c r="Q44" s="8">
        <f t="shared" si="20"/>
        <v>3310604.5825751219</v>
      </c>
      <c r="R44" s="8">
        <f t="shared" si="7"/>
        <v>9125191.0004878044</v>
      </c>
      <c r="S44" s="8">
        <f t="shared" si="21"/>
        <v>3458447.3891848777</v>
      </c>
      <c r="T44" s="8">
        <f t="shared" si="9"/>
        <v>8995162.146829268</v>
      </c>
      <c r="U44" s="8">
        <f t="shared" si="10"/>
        <v>3409166.4536482925</v>
      </c>
    </row>
    <row r="45" spans="1:30">
      <c r="B45" s="7">
        <v>2025</v>
      </c>
      <c r="C45" s="7">
        <v>588</v>
      </c>
      <c r="D45" s="7">
        <f t="shared" si="27"/>
        <v>3528</v>
      </c>
      <c r="E45" s="7">
        <v>10</v>
      </c>
      <c r="F45" s="7">
        <v>578</v>
      </c>
      <c r="G45" s="7">
        <v>1.3</v>
      </c>
      <c r="H45" s="7">
        <f t="shared" si="16"/>
        <v>2.0391840000000001E+25</v>
      </c>
      <c r="I45" s="7">
        <v>0.379</v>
      </c>
      <c r="J45" s="8">
        <f t="shared" si="17"/>
        <v>98781.609756097561</v>
      </c>
      <c r="K45" s="10">
        <v>10000000</v>
      </c>
      <c r="L45" s="7">
        <f t="shared" si="4"/>
        <v>5.8800000000000001E+23</v>
      </c>
      <c r="M45" s="8">
        <f t="shared" si="18"/>
        <v>2848.3739837398371</v>
      </c>
      <c r="N45" s="8">
        <f t="shared" si="11"/>
        <v>1039656.5040650405</v>
      </c>
      <c r="O45" s="8">
        <f t="shared" si="19"/>
        <v>394029.81504065037</v>
      </c>
      <c r="P45" s="8">
        <f t="shared" ref="P45:P55" si="28">N45+P44</f>
        <v>9774760.9435772356</v>
      </c>
      <c r="Q45" s="8">
        <f t="shared" si="20"/>
        <v>3704634.3976157722</v>
      </c>
      <c r="R45" s="8">
        <f t="shared" si="7"/>
        <v>10367450.602113821</v>
      </c>
      <c r="S45" s="8">
        <f t="shared" si="21"/>
        <v>3929263.7782011381</v>
      </c>
      <c r="T45" s="8">
        <f t="shared" si="9"/>
        <v>10169887.382601626</v>
      </c>
      <c r="U45" s="8">
        <f t="shared" si="10"/>
        <v>3854387.3180060163</v>
      </c>
    </row>
    <row r="46" spans="1:30">
      <c r="B46" s="7">
        <v>2026</v>
      </c>
      <c r="C46" s="7">
        <v>726</v>
      </c>
      <c r="D46" s="7">
        <f t="shared" si="27"/>
        <v>4356</v>
      </c>
      <c r="E46" s="7">
        <v>10</v>
      </c>
      <c r="F46" s="7">
        <v>578</v>
      </c>
      <c r="G46" s="7">
        <v>1.3</v>
      </c>
      <c r="H46" s="7">
        <f t="shared" si="16"/>
        <v>2.5177679999999999E+25</v>
      </c>
      <c r="I46" s="7">
        <v>0.379</v>
      </c>
      <c r="J46" s="8">
        <f t="shared" si="17"/>
        <v>121965.04878048779</v>
      </c>
      <c r="K46" s="10">
        <v>10000000</v>
      </c>
      <c r="L46" s="7">
        <f t="shared" si="4"/>
        <v>7.2599999999999997E+23</v>
      </c>
      <c r="M46" s="8">
        <f t="shared" si="18"/>
        <v>3516.8699186991867</v>
      </c>
      <c r="N46" s="8">
        <f t="shared" si="11"/>
        <v>1283657.5203252032</v>
      </c>
      <c r="O46" s="8">
        <f t="shared" si="19"/>
        <v>486506.20020325202</v>
      </c>
      <c r="P46" s="8">
        <f t="shared" si="28"/>
        <v>11058418.463902438</v>
      </c>
      <c r="Q46" s="8">
        <f t="shared" si="20"/>
        <v>4191140.5978190242</v>
      </c>
      <c r="R46" s="8">
        <f t="shared" si="7"/>
        <v>11790208.756585365</v>
      </c>
      <c r="S46" s="8">
        <f t="shared" si="21"/>
        <v>4468489.1187458532</v>
      </c>
      <c r="T46" s="8">
        <f t="shared" si="9"/>
        <v>11546278.659024389</v>
      </c>
      <c r="U46" s="8">
        <f t="shared" si="10"/>
        <v>4376039.6117702434</v>
      </c>
    </row>
    <row r="47" spans="1:30">
      <c r="B47" s="7">
        <v>2027</v>
      </c>
      <c r="C47" s="7">
        <v>793</v>
      </c>
      <c r="D47" s="7">
        <f t="shared" si="27"/>
        <v>4758</v>
      </c>
      <c r="E47" s="7">
        <v>10</v>
      </c>
      <c r="F47" s="7">
        <v>578</v>
      </c>
      <c r="G47" s="7">
        <v>1.3</v>
      </c>
      <c r="H47" s="7">
        <f t="shared" si="16"/>
        <v>2.7501240000000002E+25</v>
      </c>
      <c r="I47" s="7">
        <v>0.379</v>
      </c>
      <c r="J47" s="8">
        <f t="shared" si="17"/>
        <v>133220.77642276423</v>
      </c>
      <c r="K47" s="10">
        <v>10000000</v>
      </c>
      <c r="L47" s="7">
        <f t="shared" si="4"/>
        <v>7.9300000000000004E+23</v>
      </c>
      <c r="M47" s="8">
        <f t="shared" si="18"/>
        <v>3841.4295392953927</v>
      </c>
      <c r="N47" s="8">
        <f t="shared" si="11"/>
        <v>1402121.7818428183</v>
      </c>
      <c r="O47" s="8">
        <f t="shared" si="19"/>
        <v>531404.15531842818</v>
      </c>
      <c r="P47" s="8">
        <f t="shared" si="28"/>
        <v>12460540.245745257</v>
      </c>
      <c r="Q47" s="8">
        <f t="shared" si="20"/>
        <v>4722544.7531374525</v>
      </c>
      <c r="R47" s="8">
        <f t="shared" si="7"/>
        <v>13259864.904281842</v>
      </c>
      <c r="S47" s="8">
        <f t="shared" si="21"/>
        <v>5025488.7987228176</v>
      </c>
      <c r="T47" s="8">
        <f t="shared" si="9"/>
        <v>12993423.351436313</v>
      </c>
      <c r="U47" s="8">
        <f t="shared" si="10"/>
        <v>4924507.4501943626</v>
      </c>
    </row>
    <row r="48" spans="1:30">
      <c r="B48" s="7">
        <v>2028</v>
      </c>
      <c r="C48" s="7">
        <v>821</v>
      </c>
      <c r="D48" s="7">
        <f t="shared" si="27"/>
        <v>4926</v>
      </c>
      <c r="E48" s="7">
        <v>10</v>
      </c>
      <c r="F48" s="7">
        <v>578</v>
      </c>
      <c r="G48" s="7">
        <v>1.3</v>
      </c>
      <c r="H48" s="7">
        <f t="shared" si="16"/>
        <v>2.8472279999999999E+25</v>
      </c>
      <c r="I48" s="7">
        <v>0.379</v>
      </c>
      <c r="J48" s="8">
        <f t="shared" si="17"/>
        <v>137924.66260162601</v>
      </c>
      <c r="K48" s="10">
        <v>10000000</v>
      </c>
      <c r="L48" s="7">
        <f t="shared" si="4"/>
        <v>8.2100000000000001E+23</v>
      </c>
      <c r="M48" s="8">
        <f t="shared" si="18"/>
        <v>3977.0663956639569</v>
      </c>
      <c r="N48" s="8">
        <f t="shared" si="11"/>
        <v>1451629.2344173442</v>
      </c>
      <c r="O48" s="8">
        <f t="shared" si="19"/>
        <v>550167.47984417342</v>
      </c>
      <c r="P48" s="8">
        <f t="shared" si="28"/>
        <v>13912169.4801626</v>
      </c>
      <c r="Q48" s="8">
        <f t="shared" si="20"/>
        <v>5272712.232981625</v>
      </c>
      <c r="R48" s="8">
        <f t="shared" si="7"/>
        <v>14739717.455772355</v>
      </c>
      <c r="S48" s="8">
        <f t="shared" si="21"/>
        <v>5586352.915737723</v>
      </c>
      <c r="T48" s="8">
        <f t="shared" si="9"/>
        <v>14463868.130569104</v>
      </c>
      <c r="U48" s="8">
        <f t="shared" si="10"/>
        <v>5481806.021485691</v>
      </c>
    </row>
    <row r="49" spans="1:30">
      <c r="B49" s="7">
        <v>2029</v>
      </c>
      <c r="C49" s="7">
        <v>832</v>
      </c>
      <c r="D49" s="7">
        <f t="shared" si="27"/>
        <v>4992</v>
      </c>
      <c r="E49" s="7">
        <v>10</v>
      </c>
      <c r="F49" s="7">
        <v>578</v>
      </c>
      <c r="G49" s="7">
        <v>1.3</v>
      </c>
      <c r="H49" s="7">
        <f t="shared" si="16"/>
        <v>2.8853759999999999E+25</v>
      </c>
      <c r="I49" s="7">
        <v>0.379</v>
      </c>
      <c r="J49" s="8">
        <f t="shared" si="17"/>
        <v>139772.61788617886</v>
      </c>
      <c r="K49" s="10">
        <v>10000000</v>
      </c>
      <c r="L49" s="7">
        <f t="shared" si="4"/>
        <v>8.32E+23</v>
      </c>
      <c r="M49" s="8">
        <f t="shared" si="18"/>
        <v>4030.3523035230351</v>
      </c>
      <c r="N49" s="8">
        <f t="shared" si="11"/>
        <v>1471078.5907859078</v>
      </c>
      <c r="O49" s="8">
        <f t="shared" si="19"/>
        <v>557538.7859078591</v>
      </c>
      <c r="P49" s="8">
        <f t="shared" si="28"/>
        <v>15383248.070948508</v>
      </c>
      <c r="Q49" s="8">
        <f t="shared" si="20"/>
        <v>5830251.018889484</v>
      </c>
      <c r="R49" s="8">
        <f t="shared" si="7"/>
        <v>16221883.778265581</v>
      </c>
      <c r="S49" s="8">
        <f t="shared" si="21"/>
        <v>6148093.9519626554</v>
      </c>
      <c r="T49" s="8">
        <f t="shared" si="9"/>
        <v>15942338.542493222</v>
      </c>
      <c r="U49" s="8">
        <f t="shared" si="10"/>
        <v>6042146.3076049313</v>
      </c>
    </row>
    <row r="50" spans="1:30">
      <c r="B50" s="7">
        <v>2030</v>
      </c>
      <c r="C50" s="7">
        <v>836</v>
      </c>
      <c r="D50" s="7">
        <f t="shared" si="27"/>
        <v>5016</v>
      </c>
      <c r="E50" s="7">
        <v>10</v>
      </c>
      <c r="F50" s="7">
        <v>578</v>
      </c>
      <c r="G50" s="7">
        <v>1.3</v>
      </c>
      <c r="H50" s="7">
        <f t="shared" si="16"/>
        <v>2.8992479999999999E+25</v>
      </c>
      <c r="I50" s="7">
        <v>0.379</v>
      </c>
      <c r="J50" s="8">
        <f t="shared" si="17"/>
        <v>140444.60162601626</v>
      </c>
      <c r="K50" s="10">
        <v>10000000</v>
      </c>
      <c r="L50" s="7">
        <f t="shared" si="4"/>
        <v>8.3599999999999996E+23</v>
      </c>
      <c r="M50" s="8">
        <f t="shared" si="18"/>
        <v>4049.7289972899725</v>
      </c>
      <c r="N50" s="8">
        <f t="shared" si="11"/>
        <v>1478151.0840108399</v>
      </c>
      <c r="O50" s="8">
        <f t="shared" si="19"/>
        <v>560219.26084010839</v>
      </c>
      <c r="P50" s="8">
        <f t="shared" si="28"/>
        <v>16861399.154959347</v>
      </c>
      <c r="Q50" s="8">
        <f t="shared" si="20"/>
        <v>6390470.2797295926</v>
      </c>
      <c r="R50" s="8">
        <f t="shared" si="7"/>
        <v>17704066.764715444</v>
      </c>
      <c r="S50" s="8">
        <f t="shared" si="21"/>
        <v>6709841.3038271535</v>
      </c>
      <c r="T50" s="8">
        <f t="shared" si="9"/>
        <v>17423177.561463412</v>
      </c>
      <c r="U50" s="8">
        <f t="shared" si="10"/>
        <v>6603384.2957946332</v>
      </c>
    </row>
    <row r="51" spans="1:30">
      <c r="B51" s="7">
        <v>2031</v>
      </c>
      <c r="C51" s="7">
        <v>838</v>
      </c>
      <c r="D51" s="7">
        <f t="shared" si="27"/>
        <v>5028</v>
      </c>
      <c r="E51" s="7">
        <v>10</v>
      </c>
      <c r="F51" s="7">
        <v>578</v>
      </c>
      <c r="G51" s="7">
        <v>1.3</v>
      </c>
      <c r="H51" s="7">
        <f t="shared" si="16"/>
        <v>2.9061840000000002E+25</v>
      </c>
      <c r="I51" s="7">
        <v>0.379</v>
      </c>
      <c r="J51" s="8">
        <f t="shared" si="17"/>
        <v>140780.59349593497</v>
      </c>
      <c r="K51" s="10">
        <v>10000000</v>
      </c>
      <c r="L51" s="7">
        <f t="shared" si="4"/>
        <v>8.38E+23</v>
      </c>
      <c r="M51" s="8">
        <f t="shared" si="18"/>
        <v>4059.4173441734415</v>
      </c>
      <c r="N51" s="8">
        <f t="shared" si="11"/>
        <v>1481687.3306233061</v>
      </c>
      <c r="O51" s="8">
        <f t="shared" si="19"/>
        <v>561559.49830623297</v>
      </c>
      <c r="P51" s="8">
        <f t="shared" si="28"/>
        <v>18343086.485582653</v>
      </c>
      <c r="Q51" s="8">
        <f t="shared" si="20"/>
        <v>6952029.778035826</v>
      </c>
      <c r="R51" s="8">
        <f t="shared" si="7"/>
        <v>19187770.046558265</v>
      </c>
      <c r="S51" s="8">
        <f t="shared" si="21"/>
        <v>7272164.8476455826</v>
      </c>
      <c r="T51" s="8">
        <f t="shared" si="9"/>
        <v>18906208.859566394</v>
      </c>
      <c r="U51" s="8">
        <f t="shared" si="10"/>
        <v>7165453.1577756638</v>
      </c>
    </row>
    <row r="52" spans="1:30">
      <c r="B52" s="7">
        <v>2032</v>
      </c>
      <c r="C52" s="7">
        <v>838</v>
      </c>
      <c r="D52" s="7">
        <f t="shared" si="27"/>
        <v>5028</v>
      </c>
      <c r="E52" s="7">
        <v>10</v>
      </c>
      <c r="F52" s="7">
        <v>578</v>
      </c>
      <c r="G52" s="7">
        <v>1.3</v>
      </c>
      <c r="H52" s="7">
        <f t="shared" si="16"/>
        <v>2.9061840000000002E+25</v>
      </c>
      <c r="I52" s="7">
        <v>0.379</v>
      </c>
      <c r="J52" s="8">
        <f t="shared" si="17"/>
        <v>140780.59349593497</v>
      </c>
      <c r="K52" s="10">
        <v>10000000</v>
      </c>
      <c r="L52" s="7">
        <f t="shared" si="4"/>
        <v>8.38E+23</v>
      </c>
      <c r="M52" s="8">
        <f t="shared" si="18"/>
        <v>4059.4173441734415</v>
      </c>
      <c r="N52" s="8">
        <f t="shared" si="11"/>
        <v>1481687.3306233061</v>
      </c>
      <c r="O52" s="8">
        <f t="shared" si="19"/>
        <v>561559.49830623297</v>
      </c>
      <c r="P52" s="8">
        <f t="shared" si="28"/>
        <v>19824773.81620596</v>
      </c>
      <c r="Q52" s="8">
        <f t="shared" si="20"/>
        <v>7513589.2763420586</v>
      </c>
      <c r="R52" s="8">
        <f t="shared" si="7"/>
        <v>20669457.377181571</v>
      </c>
      <c r="S52" s="8">
        <f t="shared" si="21"/>
        <v>7833724.3459518151</v>
      </c>
      <c r="T52" s="8">
        <f t="shared" si="9"/>
        <v>20387896.190189701</v>
      </c>
      <c r="U52" s="8">
        <f t="shared" si="10"/>
        <v>7727012.6560818963</v>
      </c>
    </row>
    <row r="53" spans="1:30">
      <c r="B53" s="7">
        <v>2033</v>
      </c>
      <c r="C53" s="7">
        <v>839</v>
      </c>
      <c r="D53" s="7">
        <f t="shared" si="27"/>
        <v>5034</v>
      </c>
      <c r="E53" s="7">
        <v>10</v>
      </c>
      <c r="F53" s="7">
        <v>578</v>
      </c>
      <c r="G53" s="7">
        <v>1.3</v>
      </c>
      <c r="H53" s="7">
        <f t="shared" si="16"/>
        <v>2.9096520000000001E+25</v>
      </c>
      <c r="I53" s="7">
        <v>0.379</v>
      </c>
      <c r="J53" s="8">
        <f t="shared" si="17"/>
        <v>140948.58943089432</v>
      </c>
      <c r="K53" s="10">
        <v>10000000</v>
      </c>
      <c r="L53" s="7">
        <f t="shared" si="4"/>
        <v>8.3900000000000003E+23</v>
      </c>
      <c r="M53" s="8">
        <f t="shared" si="18"/>
        <v>4064.2615176151767</v>
      </c>
      <c r="N53" s="8">
        <f t="shared" si="11"/>
        <v>1483455.4539295395</v>
      </c>
      <c r="O53" s="8">
        <f t="shared" si="19"/>
        <v>562229.6170392955</v>
      </c>
      <c r="P53" s="8">
        <f t="shared" si="28"/>
        <v>21308229.2701355</v>
      </c>
      <c r="Q53" s="8">
        <f t="shared" si="20"/>
        <v>8075818.8933813544</v>
      </c>
      <c r="R53" s="8">
        <f t="shared" si="7"/>
        <v>22153920.806720864</v>
      </c>
      <c r="S53" s="8">
        <f t="shared" si="21"/>
        <v>8396335.985747207</v>
      </c>
      <c r="T53" s="8">
        <f t="shared" si="9"/>
        <v>21872023.627859078</v>
      </c>
      <c r="U53" s="8">
        <f t="shared" si="10"/>
        <v>8289496.9549585907</v>
      </c>
    </row>
    <row r="54" spans="1:30">
      <c r="B54" s="7">
        <v>2034</v>
      </c>
      <c r="C54" s="7">
        <v>839</v>
      </c>
      <c r="D54" s="7">
        <f t="shared" si="27"/>
        <v>5034</v>
      </c>
      <c r="E54" s="7">
        <v>10</v>
      </c>
      <c r="F54" s="7">
        <v>578</v>
      </c>
      <c r="G54" s="7">
        <v>1.3</v>
      </c>
      <c r="H54" s="7">
        <f t="shared" si="16"/>
        <v>2.9096520000000001E+25</v>
      </c>
      <c r="I54" s="7">
        <v>0.379</v>
      </c>
      <c r="J54" s="8">
        <f t="shared" si="17"/>
        <v>140948.58943089432</v>
      </c>
      <c r="K54" s="10">
        <v>10000000</v>
      </c>
      <c r="L54" s="7">
        <f t="shared" si="4"/>
        <v>8.3900000000000003E+23</v>
      </c>
      <c r="M54" s="8">
        <f t="shared" si="18"/>
        <v>4064.2615176151767</v>
      </c>
      <c r="N54" s="8">
        <f t="shared" si="11"/>
        <v>1483455.4539295395</v>
      </c>
      <c r="O54" s="8">
        <f t="shared" si="19"/>
        <v>562229.6170392955</v>
      </c>
      <c r="P54" s="8">
        <f t="shared" si="28"/>
        <v>22791684.724065039</v>
      </c>
      <c r="Q54" s="8">
        <f t="shared" si="20"/>
        <v>8638048.5104206502</v>
      </c>
      <c r="R54" s="8">
        <f t="shared" si="7"/>
        <v>23637376.260650404</v>
      </c>
      <c r="S54" s="8">
        <f t="shared" si="21"/>
        <v>8958565.6027865037</v>
      </c>
      <c r="T54" s="8">
        <f t="shared" si="9"/>
        <v>23355479.081788618</v>
      </c>
      <c r="U54" s="8">
        <f t="shared" si="10"/>
        <v>8851726.5719978865</v>
      </c>
    </row>
    <row r="55" spans="1:30">
      <c r="B55" s="7">
        <v>2035</v>
      </c>
      <c r="C55" s="7">
        <v>839</v>
      </c>
      <c r="D55" s="7">
        <f t="shared" si="27"/>
        <v>5034</v>
      </c>
      <c r="E55" s="7">
        <v>10</v>
      </c>
      <c r="F55" s="7">
        <v>578</v>
      </c>
      <c r="G55" s="7">
        <v>1.3</v>
      </c>
      <c r="H55" s="7">
        <f t="shared" si="16"/>
        <v>2.9096520000000001E+25</v>
      </c>
      <c r="I55" s="7">
        <v>0.379</v>
      </c>
      <c r="J55" s="8">
        <f t="shared" si="17"/>
        <v>140948.58943089432</v>
      </c>
      <c r="K55" s="10">
        <v>10000000</v>
      </c>
      <c r="L55" s="7">
        <f t="shared" si="4"/>
        <v>8.3900000000000003E+23</v>
      </c>
      <c r="M55" s="8">
        <f t="shared" si="18"/>
        <v>4064.2615176151767</v>
      </c>
      <c r="N55" s="8">
        <f t="shared" si="11"/>
        <v>1483455.4539295395</v>
      </c>
      <c r="O55" s="8">
        <f t="shared" si="19"/>
        <v>562229.6170392955</v>
      </c>
      <c r="P55" s="8">
        <f t="shared" si="28"/>
        <v>24275140.177994579</v>
      </c>
      <c r="Q55" s="8">
        <f t="shared" si="20"/>
        <v>9200278.1274599452</v>
      </c>
      <c r="R55" s="8">
        <f t="shared" si="7"/>
        <v>25120831.714579944</v>
      </c>
      <c r="S55" s="8">
        <f t="shared" si="21"/>
        <v>9520795.2198257986</v>
      </c>
      <c r="T55" s="8">
        <f t="shared" si="9"/>
        <v>24838934.535718158</v>
      </c>
      <c r="U55" s="8">
        <f t="shared" si="10"/>
        <v>9413956.1890371814</v>
      </c>
    </row>
    <row r="56" spans="1:30">
      <c r="H56" s="7">
        <f t="shared" si="16"/>
        <v>0</v>
      </c>
      <c r="L56" s="7">
        <f t="shared" si="4"/>
        <v>0</v>
      </c>
      <c r="N56" s="8">
        <f t="shared" si="11"/>
        <v>0</v>
      </c>
      <c r="P56" s="8"/>
      <c r="Q56" s="8">
        <f t="shared" si="20"/>
        <v>0</v>
      </c>
      <c r="R56" s="8">
        <f t="shared" si="7"/>
        <v>0</v>
      </c>
      <c r="T56" s="8">
        <f t="shared" si="9"/>
        <v>0</v>
      </c>
      <c r="U56" s="8">
        <f t="shared" si="10"/>
        <v>0</v>
      </c>
    </row>
    <row r="57" spans="1:30">
      <c r="H57" s="7">
        <f t="shared" si="16"/>
        <v>0</v>
      </c>
      <c r="L57" s="7">
        <f t="shared" si="4"/>
        <v>0</v>
      </c>
      <c r="N57" s="8">
        <f t="shared" si="11"/>
        <v>0</v>
      </c>
      <c r="P57" s="8"/>
      <c r="Q57" s="8">
        <f t="shared" si="20"/>
        <v>0</v>
      </c>
      <c r="R57" s="8">
        <f t="shared" si="7"/>
        <v>0</v>
      </c>
      <c r="T57" s="8">
        <f t="shared" si="9"/>
        <v>0</v>
      </c>
      <c r="U57" s="8">
        <f t="shared" si="10"/>
        <v>0</v>
      </c>
    </row>
    <row r="58" spans="1:30">
      <c r="A58" s="5"/>
      <c r="B58" s="6" t="s">
        <v>45</v>
      </c>
      <c r="H58" s="7">
        <f t="shared" si="16"/>
        <v>0</v>
      </c>
      <c r="L58" s="7">
        <f t="shared" si="4"/>
        <v>0</v>
      </c>
      <c r="N58" s="8">
        <f t="shared" si="11"/>
        <v>0</v>
      </c>
      <c r="P58" s="8"/>
      <c r="Q58" s="8">
        <f t="shared" si="20"/>
        <v>0</v>
      </c>
      <c r="R58" s="8">
        <f t="shared" si="7"/>
        <v>0</v>
      </c>
      <c r="T58" s="8">
        <f t="shared" si="9"/>
        <v>0</v>
      </c>
      <c r="U58" s="8">
        <f t="shared" si="10"/>
        <v>0</v>
      </c>
      <c r="Y58" s="8">
        <f>P59+P72</f>
        <v>17459776.951517612</v>
      </c>
      <c r="Z58" s="8">
        <f t="shared" ref="Z58:AD69" si="29">Q59+Q72</f>
        <v>6617255.464625176</v>
      </c>
      <c r="AA58" s="8">
        <f t="shared" si="29"/>
        <v>36866299.975907862</v>
      </c>
      <c r="AB58" s="8">
        <f t="shared" si="29"/>
        <v>13972327.69086908</v>
      </c>
      <c r="AC58" s="8">
        <f t="shared" si="29"/>
        <v>30397458.967777774</v>
      </c>
      <c r="AD58" s="8">
        <f t="shared" si="29"/>
        <v>11520636.948787777</v>
      </c>
    </row>
    <row r="59" spans="1:30">
      <c r="A59" s="9" t="s">
        <v>28</v>
      </c>
      <c r="B59" s="7">
        <v>2024</v>
      </c>
      <c r="C59" s="7">
        <v>140</v>
      </c>
      <c r="D59" s="7">
        <v>840</v>
      </c>
      <c r="E59" s="7">
        <v>521</v>
      </c>
      <c r="F59" s="7">
        <v>1495</v>
      </c>
      <c r="G59" s="7">
        <v>1.3</v>
      </c>
      <c r="H59" s="7">
        <f t="shared" si="16"/>
        <v>6.5427180000000006E+26</v>
      </c>
      <c r="I59" s="7">
        <v>0.379</v>
      </c>
      <c r="J59" s="8">
        <f t="shared" ref="J59:J83" si="30">H59*G59*330/(8.856*10^22)</f>
        <v>3169406.0772357727</v>
      </c>
      <c r="K59" s="10">
        <v>1000000</v>
      </c>
      <c r="L59" s="7">
        <f t="shared" si="4"/>
        <v>7.2939999999999997E+23</v>
      </c>
      <c r="M59" s="8">
        <f t="shared" ref="M59:M83" si="31">L59*G59*330/(8.856*10^22)</f>
        <v>3533.3401084010834</v>
      </c>
      <c r="N59" s="8">
        <f t="shared" si="11"/>
        <v>1289669.1395663954</v>
      </c>
      <c r="O59" s="8">
        <f t="shared" ref="O59:O83" si="32">N59*I59</f>
        <v>488784.60389566387</v>
      </c>
      <c r="P59" s="11">
        <f>N59+8050840.72</f>
        <v>9340509.8595663942</v>
      </c>
      <c r="Q59" s="8">
        <f t="shared" si="20"/>
        <v>3540053.2367756637</v>
      </c>
      <c r="R59" s="8">
        <f t="shared" si="7"/>
        <v>28356946.32298103</v>
      </c>
      <c r="S59" s="8">
        <f t="shared" ref="S59:S83" si="33">R59*I59</f>
        <v>10747282.656409811</v>
      </c>
      <c r="T59" s="8">
        <f t="shared" si="9"/>
        <v>22018134.168509483</v>
      </c>
      <c r="U59" s="8">
        <f t="shared" si="10"/>
        <v>8344872.8498650938</v>
      </c>
      <c r="Y59" s="8">
        <f>P60+P73</f>
        <v>19535094.000975609</v>
      </c>
      <c r="Z59" s="8">
        <f t="shared" si="29"/>
        <v>7403800.6263697557</v>
      </c>
      <c r="AA59" s="8">
        <f t="shared" si="29"/>
        <v>49195765.110731706</v>
      </c>
      <c r="AB59" s="8">
        <f t="shared" si="29"/>
        <v>18645194.976967316</v>
      </c>
      <c r="AC59" s="8">
        <f t="shared" si="29"/>
        <v>39308874.740813002</v>
      </c>
      <c r="AD59" s="8">
        <f t="shared" si="29"/>
        <v>14898063.526768129</v>
      </c>
    </row>
    <row r="60" spans="1:30">
      <c r="B60" s="7">
        <v>2025</v>
      </c>
      <c r="C60" s="7">
        <v>214</v>
      </c>
      <c r="D60" s="7">
        <v>1284</v>
      </c>
      <c r="E60" s="7">
        <v>521</v>
      </c>
      <c r="F60" s="7">
        <v>1495</v>
      </c>
      <c r="G60" s="7">
        <v>1.3</v>
      </c>
      <c r="H60" s="7">
        <f t="shared" si="16"/>
        <v>1.00010118E+27</v>
      </c>
      <c r="I60" s="7">
        <v>0.379</v>
      </c>
      <c r="J60" s="8">
        <f t="shared" si="30"/>
        <v>4844663.575203252</v>
      </c>
      <c r="K60" s="10">
        <v>1000000</v>
      </c>
      <c r="L60" s="7">
        <f t="shared" si="4"/>
        <v>1.1149399999999999E+24</v>
      </c>
      <c r="M60" s="8">
        <f t="shared" si="31"/>
        <v>5400.96273712737</v>
      </c>
      <c r="N60" s="8">
        <f t="shared" si="11"/>
        <v>1971351.39905149</v>
      </c>
      <c r="O60" s="8">
        <f t="shared" si="32"/>
        <v>747142.18024051469</v>
      </c>
      <c r="P60" s="8">
        <f t="shared" ref="P60:P70" si="34">N60+P59</f>
        <v>11311861.258617884</v>
      </c>
      <c r="Q60" s="8">
        <f t="shared" si="20"/>
        <v>4287195.4170161784</v>
      </c>
      <c r="R60" s="8">
        <f t="shared" si="7"/>
        <v>40379842.709837399</v>
      </c>
      <c r="S60" s="8">
        <f t="shared" si="33"/>
        <v>15303960.387028374</v>
      </c>
      <c r="T60" s="8">
        <f t="shared" si="9"/>
        <v>30690515.55943089</v>
      </c>
      <c r="U60" s="8">
        <f t="shared" si="10"/>
        <v>11631705.397024307</v>
      </c>
      <c r="Y60" s="8">
        <f>P61+P74</f>
        <v>22095407.273333333</v>
      </c>
      <c r="Z60" s="8">
        <f t="shared" si="29"/>
        <v>8374159.3565933332</v>
      </c>
      <c r="AA60" s="8">
        <f t="shared" si="29"/>
        <v>58686763.468455292</v>
      </c>
      <c r="AB60" s="8">
        <f t="shared" si="29"/>
        <v>22242283.354544558</v>
      </c>
      <c r="AC60" s="8">
        <f t="shared" si="29"/>
        <v>46489644.736747965</v>
      </c>
      <c r="AD60" s="8">
        <f t="shared" si="29"/>
        <v>17619575.355227482</v>
      </c>
    </row>
    <row r="61" spans="1:30">
      <c r="B61" s="7">
        <v>2026</v>
      </c>
      <c r="C61" s="7">
        <v>264</v>
      </c>
      <c r="D61" s="7">
        <v>1584</v>
      </c>
      <c r="E61" s="7">
        <v>521</v>
      </c>
      <c r="F61" s="7">
        <v>1495</v>
      </c>
      <c r="G61" s="7">
        <v>1.3</v>
      </c>
      <c r="H61" s="7">
        <f t="shared" si="16"/>
        <v>1.23376968E+27</v>
      </c>
      <c r="I61" s="7">
        <v>0.379</v>
      </c>
      <c r="J61" s="8">
        <f t="shared" si="30"/>
        <v>5976594.317073171</v>
      </c>
      <c r="K61" s="10">
        <v>1000000</v>
      </c>
      <c r="L61" s="7">
        <f t="shared" si="4"/>
        <v>1.37544E+24</v>
      </c>
      <c r="M61" s="8">
        <f t="shared" si="31"/>
        <v>6662.8699186991871</v>
      </c>
      <c r="N61" s="8">
        <f t="shared" si="11"/>
        <v>2431947.5203252034</v>
      </c>
      <c r="O61" s="8">
        <f t="shared" si="32"/>
        <v>921708.11020325206</v>
      </c>
      <c r="P61" s="8">
        <f t="shared" si="34"/>
        <v>13743808.778943088</v>
      </c>
      <c r="Q61" s="8">
        <f t="shared" si="20"/>
        <v>5208903.5272194305</v>
      </c>
      <c r="R61" s="8">
        <f t="shared" si="7"/>
        <v>49603374.68138212</v>
      </c>
      <c r="S61" s="8">
        <f t="shared" si="33"/>
        <v>18799679.004243825</v>
      </c>
      <c r="T61" s="8">
        <f t="shared" si="9"/>
        <v>37650186.047235772</v>
      </c>
      <c r="U61" s="8">
        <f t="shared" si="10"/>
        <v>14269420.511902358</v>
      </c>
      <c r="Y61" s="8">
        <f t="shared" ref="Y61:Y69" si="35">P62+P75</f>
        <v>24897865.032479674</v>
      </c>
      <c r="Z61" s="8">
        <f t="shared" si="29"/>
        <v>9436290.8473097961</v>
      </c>
      <c r="AA61" s="8">
        <f t="shared" si="29"/>
        <v>64952547.819065034</v>
      </c>
      <c r="AB61" s="8">
        <f t="shared" si="29"/>
        <v>24617015.623425648</v>
      </c>
      <c r="AC61" s="8">
        <f t="shared" si="29"/>
        <v>51600986.890203245</v>
      </c>
      <c r="AD61" s="8">
        <f t="shared" si="29"/>
        <v>19556774.031387031</v>
      </c>
    </row>
    <row r="62" spans="1:30">
      <c r="B62" s="7">
        <v>2027</v>
      </c>
      <c r="C62" s="7">
        <v>289</v>
      </c>
      <c r="D62" s="7">
        <v>1734</v>
      </c>
      <c r="E62" s="7">
        <v>521</v>
      </c>
      <c r="F62" s="7">
        <v>1495</v>
      </c>
      <c r="G62" s="7">
        <v>1.3</v>
      </c>
      <c r="H62" s="7">
        <f t="shared" si="16"/>
        <v>1.3506039299999999E+27</v>
      </c>
      <c r="I62" s="7">
        <v>0.379</v>
      </c>
      <c r="J62" s="8">
        <f t="shared" si="30"/>
        <v>6542559.6880081296</v>
      </c>
      <c r="K62" s="10">
        <v>1000000</v>
      </c>
      <c r="L62" s="7">
        <f t="shared" si="4"/>
        <v>1.5056899999999999E+24</v>
      </c>
      <c r="M62" s="8">
        <f t="shared" si="31"/>
        <v>7293.8235094850934</v>
      </c>
      <c r="N62" s="8">
        <f t="shared" si="11"/>
        <v>2662245.5809620591</v>
      </c>
      <c r="O62" s="8">
        <f t="shared" si="32"/>
        <v>1008991.0751846205</v>
      </c>
      <c r="P62" s="8">
        <f t="shared" si="34"/>
        <v>16406054.359905146</v>
      </c>
      <c r="Q62" s="8">
        <f t="shared" si="20"/>
        <v>6217894.6024040505</v>
      </c>
      <c r="R62" s="8">
        <f t="shared" si="7"/>
        <v>55661412.487953924</v>
      </c>
      <c r="S62" s="8">
        <f t="shared" si="33"/>
        <v>21095675.332934536</v>
      </c>
      <c r="T62" s="8">
        <f t="shared" si="9"/>
        <v>42576293.111937664</v>
      </c>
      <c r="U62" s="8">
        <f t="shared" si="10"/>
        <v>16136415.089424375</v>
      </c>
      <c r="Y62" s="8">
        <f t="shared" si="35"/>
        <v>27797392.761138208</v>
      </c>
      <c r="Z62" s="8">
        <f t="shared" si="29"/>
        <v>10535211.856471382</v>
      </c>
      <c r="AA62" s="8">
        <f t="shared" si="29"/>
        <v>69238615.755040646</v>
      </c>
      <c r="AB62" s="8">
        <f t="shared" si="29"/>
        <v>26241435.371160407</v>
      </c>
      <c r="AC62" s="8">
        <f t="shared" si="29"/>
        <v>55424874.757073179</v>
      </c>
      <c r="AD62" s="8">
        <f t="shared" si="29"/>
        <v>21006027.532930735</v>
      </c>
    </row>
    <row r="63" spans="1:30">
      <c r="B63" s="7">
        <v>2028</v>
      </c>
      <c r="C63" s="7">
        <v>299</v>
      </c>
      <c r="D63" s="7">
        <v>1794</v>
      </c>
      <c r="E63" s="7">
        <v>521</v>
      </c>
      <c r="F63" s="7">
        <v>1495</v>
      </c>
      <c r="G63" s="7">
        <v>1.3</v>
      </c>
      <c r="H63" s="7">
        <f t="shared" si="16"/>
        <v>1.3973376299999999E+27</v>
      </c>
      <c r="I63" s="7">
        <v>0.379</v>
      </c>
      <c r="J63" s="8">
        <f t="shared" si="30"/>
        <v>6768945.8363821143</v>
      </c>
      <c r="K63" s="10">
        <v>1000000</v>
      </c>
      <c r="L63" s="7">
        <f t="shared" si="4"/>
        <v>1.55779E+24</v>
      </c>
      <c r="M63" s="8">
        <f t="shared" si="31"/>
        <v>7546.2049457994581</v>
      </c>
      <c r="N63" s="8">
        <f t="shared" si="11"/>
        <v>2754364.8052168023</v>
      </c>
      <c r="O63" s="8">
        <f t="shared" si="32"/>
        <v>1043904.2611771681</v>
      </c>
      <c r="P63" s="8">
        <f t="shared" si="34"/>
        <v>19160419.16512195</v>
      </c>
      <c r="Q63" s="8">
        <f t="shared" si="20"/>
        <v>7261798.8635812188</v>
      </c>
      <c r="R63" s="8">
        <f t="shared" si="7"/>
        <v>59774094.183414638</v>
      </c>
      <c r="S63" s="8">
        <f t="shared" si="33"/>
        <v>22654381.695514146</v>
      </c>
      <c r="T63" s="8">
        <f t="shared" si="9"/>
        <v>46236202.510650411</v>
      </c>
      <c r="U63" s="8">
        <f t="shared" si="10"/>
        <v>17523520.751536507</v>
      </c>
      <c r="Y63" s="8">
        <f t="shared" si="35"/>
        <v>30735713.115135502</v>
      </c>
      <c r="Z63" s="8">
        <f t="shared" si="29"/>
        <v>11648835.270636356</v>
      </c>
      <c r="AA63" s="8">
        <f t="shared" si="29"/>
        <v>72731350.596842811</v>
      </c>
      <c r="AB63" s="8">
        <f t="shared" si="29"/>
        <v>27565181.876203425</v>
      </c>
      <c r="AC63" s="8">
        <f t="shared" si="29"/>
        <v>58732804.769607045</v>
      </c>
      <c r="AD63" s="8">
        <f t="shared" si="29"/>
        <v>22259733.007681072</v>
      </c>
    </row>
    <row r="64" spans="1:30">
      <c r="B64" s="7">
        <v>2029</v>
      </c>
      <c r="C64" s="7">
        <v>303</v>
      </c>
      <c r="D64" s="7">
        <v>1818</v>
      </c>
      <c r="E64" s="7">
        <v>521</v>
      </c>
      <c r="F64" s="7">
        <v>1495</v>
      </c>
      <c r="G64" s="7">
        <v>1.3</v>
      </c>
      <c r="H64" s="7">
        <f t="shared" si="16"/>
        <v>1.41603111E+27</v>
      </c>
      <c r="I64" s="7">
        <v>0.379</v>
      </c>
      <c r="J64" s="8">
        <f t="shared" si="30"/>
        <v>6859500.2957317065</v>
      </c>
      <c r="K64" s="10">
        <v>1000000</v>
      </c>
      <c r="L64" s="7">
        <f t="shared" si="4"/>
        <v>1.5786299999999999E+24</v>
      </c>
      <c r="M64" s="8">
        <f t="shared" si="31"/>
        <v>7647.1575203252032</v>
      </c>
      <c r="N64" s="8">
        <f t="shared" si="11"/>
        <v>2791212.4949186994</v>
      </c>
      <c r="O64" s="8">
        <f t="shared" si="32"/>
        <v>1057869.5355741871</v>
      </c>
      <c r="P64" s="8">
        <f t="shared" si="34"/>
        <v>21951631.660040651</v>
      </c>
      <c r="Q64" s="8">
        <f t="shared" si="20"/>
        <v>8319668.3991554063</v>
      </c>
      <c r="R64" s="8">
        <f t="shared" si="7"/>
        <v>63108633.434430882</v>
      </c>
      <c r="S64" s="8">
        <f t="shared" si="33"/>
        <v>23918172.071649306</v>
      </c>
      <c r="T64" s="8">
        <f t="shared" si="9"/>
        <v>49389632.84296748</v>
      </c>
      <c r="U64" s="8">
        <f t="shared" si="10"/>
        <v>18718670.847484674</v>
      </c>
      <c r="Y64" s="8">
        <f t="shared" si="35"/>
        <v>33693164.563306235</v>
      </c>
      <c r="Z64" s="8">
        <f t="shared" si="29"/>
        <v>12769709.369493062</v>
      </c>
      <c r="AA64" s="8">
        <f t="shared" si="29"/>
        <v>75964497.325501353</v>
      </c>
      <c r="AB64" s="8">
        <f t="shared" si="29"/>
        <v>28790544.486365013</v>
      </c>
      <c r="AC64" s="8">
        <f t="shared" si="29"/>
        <v>61874053.071436316</v>
      </c>
      <c r="AD64" s="8">
        <f t="shared" si="29"/>
        <v>23450266.114074364</v>
      </c>
    </row>
    <row r="65" spans="1:30">
      <c r="B65" s="7">
        <v>2030</v>
      </c>
      <c r="C65" s="7">
        <v>305</v>
      </c>
      <c r="D65" s="7">
        <v>1830</v>
      </c>
      <c r="E65" s="7">
        <v>521</v>
      </c>
      <c r="F65" s="7">
        <v>1495</v>
      </c>
      <c r="G65" s="7">
        <v>1.3</v>
      </c>
      <c r="H65" s="7">
        <f t="shared" si="16"/>
        <v>1.4253778500000001E+27</v>
      </c>
      <c r="I65" s="7">
        <v>0.379</v>
      </c>
      <c r="J65" s="8">
        <f t="shared" si="30"/>
        <v>6904777.525406505</v>
      </c>
      <c r="K65" s="10">
        <v>1000000</v>
      </c>
      <c r="L65" s="7">
        <f t="shared" si="4"/>
        <v>1.5890499999999999E+24</v>
      </c>
      <c r="M65" s="8">
        <f t="shared" si="31"/>
        <v>7697.6338075880749</v>
      </c>
      <c r="N65" s="8">
        <f t="shared" si="11"/>
        <v>2809636.3397696475</v>
      </c>
      <c r="O65" s="8">
        <f t="shared" si="32"/>
        <v>1064852.1727726965</v>
      </c>
      <c r="P65" s="8">
        <f t="shared" si="34"/>
        <v>24761267.999810297</v>
      </c>
      <c r="Q65" s="8">
        <f t="shared" si="20"/>
        <v>9384520.5719281025</v>
      </c>
      <c r="R65" s="8">
        <f t="shared" si="7"/>
        <v>66189933.152249321</v>
      </c>
      <c r="S65" s="8">
        <f t="shared" si="33"/>
        <v>25085984.664702494</v>
      </c>
      <c r="T65" s="8">
        <f t="shared" si="9"/>
        <v>52380378.101436317</v>
      </c>
      <c r="U65" s="8">
        <f t="shared" si="10"/>
        <v>19852163.300444365</v>
      </c>
      <c r="Y65" s="8">
        <f t="shared" si="35"/>
        <v>36650969.636138208</v>
      </c>
      <c r="Z65" s="8">
        <f t="shared" si="29"/>
        <v>13890717.492096381</v>
      </c>
      <c r="AA65" s="8">
        <f t="shared" si="29"/>
        <v>78924318.34955284</v>
      </c>
      <c r="AB65" s="8">
        <f t="shared" si="29"/>
        <v>29912316.654480528</v>
      </c>
      <c r="AC65" s="8">
        <f t="shared" si="29"/>
        <v>64833202.111747965</v>
      </c>
      <c r="AD65" s="8">
        <f t="shared" si="29"/>
        <v>24571783.600352481</v>
      </c>
    </row>
    <row r="66" spans="1:30">
      <c r="B66" s="7">
        <v>2031</v>
      </c>
      <c r="C66" s="7">
        <v>305</v>
      </c>
      <c r="D66" s="7">
        <v>1830</v>
      </c>
      <c r="E66" s="7">
        <v>521</v>
      </c>
      <c r="F66" s="7">
        <v>1495</v>
      </c>
      <c r="G66" s="7">
        <v>1.3</v>
      </c>
      <c r="H66" s="7">
        <f t="shared" si="16"/>
        <v>1.4253778500000001E+27</v>
      </c>
      <c r="I66" s="7">
        <v>0.379</v>
      </c>
      <c r="J66" s="8">
        <f t="shared" si="30"/>
        <v>6904777.525406505</v>
      </c>
      <c r="K66" s="10">
        <v>1000000</v>
      </c>
      <c r="L66" s="7">
        <f t="shared" si="4"/>
        <v>1.5890499999999999E+24</v>
      </c>
      <c r="M66" s="8">
        <f t="shared" si="31"/>
        <v>7697.6338075880749</v>
      </c>
      <c r="N66" s="8">
        <f t="shared" si="11"/>
        <v>2809636.3397696475</v>
      </c>
      <c r="O66" s="8">
        <f t="shared" si="32"/>
        <v>1064852.1727726965</v>
      </c>
      <c r="P66" s="8">
        <f t="shared" si="34"/>
        <v>27570904.339579944</v>
      </c>
      <c r="Q66" s="8">
        <f t="shared" si="20"/>
        <v>10449372.744700799</v>
      </c>
      <c r="R66" s="8">
        <f t="shared" si="7"/>
        <v>68999569.492018968</v>
      </c>
      <c r="S66" s="8">
        <f t="shared" si="33"/>
        <v>26150836.837475188</v>
      </c>
      <c r="T66" s="8">
        <f t="shared" si="9"/>
        <v>55190014.441205963</v>
      </c>
      <c r="U66" s="8">
        <f t="shared" si="10"/>
        <v>20917015.473217059</v>
      </c>
      <c r="Y66" s="8">
        <f t="shared" si="35"/>
        <v>39608774.708970189</v>
      </c>
      <c r="Z66" s="8">
        <f t="shared" si="29"/>
        <v>15011725.614699701</v>
      </c>
      <c r="AA66" s="8">
        <f t="shared" si="29"/>
        <v>81882123.422384828</v>
      </c>
      <c r="AB66" s="8">
        <f t="shared" si="29"/>
        <v>31033324.777083848</v>
      </c>
      <c r="AC66" s="8">
        <f t="shared" si="29"/>
        <v>67791007.184579939</v>
      </c>
      <c r="AD66" s="8">
        <f t="shared" si="29"/>
        <v>25692791.722955801</v>
      </c>
    </row>
    <row r="67" spans="1:30">
      <c r="B67" s="7">
        <v>2032</v>
      </c>
      <c r="C67" s="7">
        <v>305</v>
      </c>
      <c r="D67" s="7">
        <v>1830</v>
      </c>
      <c r="E67" s="7">
        <v>521</v>
      </c>
      <c r="F67" s="7">
        <v>1495</v>
      </c>
      <c r="G67" s="7">
        <v>1.3</v>
      </c>
      <c r="H67" s="7">
        <f t="shared" si="16"/>
        <v>1.4253778500000001E+27</v>
      </c>
      <c r="I67" s="7">
        <v>0.379</v>
      </c>
      <c r="J67" s="8">
        <f t="shared" si="30"/>
        <v>6904777.525406505</v>
      </c>
      <c r="K67" s="10">
        <v>1000000</v>
      </c>
      <c r="L67" s="7">
        <f t="shared" si="4"/>
        <v>1.5890499999999999E+24</v>
      </c>
      <c r="M67" s="8">
        <f t="shared" si="31"/>
        <v>7697.6338075880749</v>
      </c>
      <c r="N67" s="8">
        <f t="shared" si="11"/>
        <v>2809636.3397696475</v>
      </c>
      <c r="O67" s="8">
        <f t="shared" si="32"/>
        <v>1064852.1727726965</v>
      </c>
      <c r="P67" s="8">
        <f t="shared" si="34"/>
        <v>30380540.67934959</v>
      </c>
      <c r="Q67" s="8">
        <f t="shared" si="20"/>
        <v>11514224.917473495</v>
      </c>
      <c r="R67" s="8">
        <f t="shared" si="7"/>
        <v>71809205.831788614</v>
      </c>
      <c r="S67" s="8">
        <f t="shared" si="33"/>
        <v>27215689.010247886</v>
      </c>
      <c r="T67" s="8">
        <f t="shared" si="9"/>
        <v>57999650.78097561</v>
      </c>
      <c r="U67" s="8">
        <f t="shared" si="10"/>
        <v>21981867.645989757</v>
      </c>
      <c r="Y67" s="8">
        <f t="shared" si="35"/>
        <v>42575968.51655826</v>
      </c>
      <c r="Z67" s="8">
        <f t="shared" si="29"/>
        <v>16136292.067775581</v>
      </c>
      <c r="AA67" s="8">
        <f t="shared" si="29"/>
        <v>84986156.894607052</v>
      </c>
      <c r="AB67" s="8">
        <f t="shared" si="29"/>
        <v>32209753.463056073</v>
      </c>
      <c r="AC67" s="8">
        <f t="shared" si="29"/>
        <v>70849427.43525745</v>
      </c>
      <c r="AD67" s="8">
        <f t="shared" si="29"/>
        <v>26851932.997962575</v>
      </c>
    </row>
    <row r="68" spans="1:30">
      <c r="B68" s="7">
        <v>2033</v>
      </c>
      <c r="C68" s="7">
        <v>306</v>
      </c>
      <c r="D68" s="7">
        <v>1836</v>
      </c>
      <c r="E68" s="7">
        <v>521</v>
      </c>
      <c r="F68" s="7">
        <v>1495</v>
      </c>
      <c r="G68" s="7">
        <v>1.3</v>
      </c>
      <c r="H68" s="7">
        <f t="shared" si="16"/>
        <v>1.4300512200000001E+27</v>
      </c>
      <c r="I68" s="7">
        <v>0.379</v>
      </c>
      <c r="J68" s="8">
        <f t="shared" si="30"/>
        <v>6927416.1402439028</v>
      </c>
      <c r="K68" s="10">
        <v>1000000</v>
      </c>
      <c r="L68" s="7">
        <f t="shared" si="4"/>
        <v>1.59426E+24</v>
      </c>
      <c r="M68" s="8">
        <f t="shared" si="31"/>
        <v>7722.871951219513</v>
      </c>
      <c r="N68" s="8">
        <f t="shared" si="11"/>
        <v>2818848.2621951224</v>
      </c>
      <c r="O68" s="8">
        <f t="shared" si="32"/>
        <v>1068343.4913719513</v>
      </c>
      <c r="P68" s="8">
        <f t="shared" si="34"/>
        <v>33199388.941544712</v>
      </c>
      <c r="Q68" s="8">
        <f t="shared" si="20"/>
        <v>12582568.408845445</v>
      </c>
      <c r="R68" s="8">
        <f t="shared" ref="R68:R131" si="36">J68*6+P68</f>
        <v>74763885.783008128</v>
      </c>
      <c r="S68" s="8">
        <f t="shared" si="33"/>
        <v>28335512.711760081</v>
      </c>
      <c r="T68" s="8">
        <f t="shared" ref="T68:T131" si="37">J68*4+P68</f>
        <v>60909053.502520323</v>
      </c>
      <c r="U68" s="8">
        <f t="shared" si="10"/>
        <v>23084531.277455203</v>
      </c>
      <c r="Y68" s="8">
        <f t="shared" si="35"/>
        <v>45543162.324146345</v>
      </c>
      <c r="Z68" s="8">
        <f t="shared" si="29"/>
        <v>17260858.520851463</v>
      </c>
      <c r="AA68" s="8">
        <f t="shared" si="29"/>
        <v>87953350.702195123</v>
      </c>
      <c r="AB68" s="8">
        <f t="shared" si="29"/>
        <v>33334319.916131955</v>
      </c>
      <c r="AC68" s="8">
        <f t="shared" si="29"/>
        <v>73816621.242845535</v>
      </c>
      <c r="AD68" s="8">
        <f t="shared" si="29"/>
        <v>27976499.451038457</v>
      </c>
    </row>
    <row r="69" spans="1:30">
      <c r="B69" s="7">
        <v>2034</v>
      </c>
      <c r="C69" s="7">
        <v>306</v>
      </c>
      <c r="D69" s="7">
        <v>1836</v>
      </c>
      <c r="E69" s="7">
        <v>521</v>
      </c>
      <c r="F69" s="7">
        <v>1495</v>
      </c>
      <c r="G69" s="7">
        <v>1.3</v>
      </c>
      <c r="H69" s="7">
        <f t="shared" si="16"/>
        <v>1.4300512200000001E+27</v>
      </c>
      <c r="I69" s="7">
        <v>0.379</v>
      </c>
      <c r="J69" s="8">
        <f t="shared" si="30"/>
        <v>6927416.1402439028</v>
      </c>
      <c r="K69" s="10">
        <v>1000000</v>
      </c>
      <c r="L69" s="7">
        <f t="shared" si="4"/>
        <v>1.59426E+24</v>
      </c>
      <c r="M69" s="8">
        <f t="shared" si="31"/>
        <v>7722.871951219513</v>
      </c>
      <c r="N69" s="8">
        <f t="shared" si="11"/>
        <v>2818848.2621951224</v>
      </c>
      <c r="O69" s="8">
        <f t="shared" si="32"/>
        <v>1068343.4913719513</v>
      </c>
      <c r="P69" s="8">
        <f t="shared" si="34"/>
        <v>36018237.203739837</v>
      </c>
      <c r="Q69" s="8">
        <f t="shared" si="20"/>
        <v>13650911.900217399</v>
      </c>
      <c r="R69" s="8">
        <f t="shared" si="36"/>
        <v>77582734.045203254</v>
      </c>
      <c r="S69" s="8">
        <f t="shared" si="33"/>
        <v>29403856.203132033</v>
      </c>
      <c r="T69" s="8">
        <f t="shared" si="37"/>
        <v>63727901.764715448</v>
      </c>
      <c r="U69" s="8">
        <f t="shared" si="10"/>
        <v>24152874.768827155</v>
      </c>
      <c r="Y69" s="8">
        <f t="shared" si="35"/>
        <v>48510356.131734423</v>
      </c>
      <c r="Z69" s="8">
        <f t="shared" si="29"/>
        <v>18385424.973927349</v>
      </c>
      <c r="AA69" s="8">
        <f t="shared" si="29"/>
        <v>90920544.509783208</v>
      </c>
      <c r="AB69" s="8">
        <f t="shared" si="29"/>
        <v>34458886.369207837</v>
      </c>
      <c r="AC69" s="8">
        <f t="shared" si="29"/>
        <v>76783815.050433606</v>
      </c>
      <c r="AD69" s="8">
        <f>U70+U83</f>
        <v>29101065.90411434</v>
      </c>
    </row>
    <row r="70" spans="1:30">
      <c r="B70" s="7">
        <v>2035</v>
      </c>
      <c r="C70" s="7">
        <v>306</v>
      </c>
      <c r="D70" s="7">
        <v>1836</v>
      </c>
      <c r="E70" s="7">
        <v>521</v>
      </c>
      <c r="F70" s="7">
        <v>1495</v>
      </c>
      <c r="G70" s="7">
        <v>1.3</v>
      </c>
      <c r="H70" s="7">
        <f t="shared" si="16"/>
        <v>1.4300512200000001E+27</v>
      </c>
      <c r="I70" s="7">
        <v>0.379</v>
      </c>
      <c r="J70" s="8">
        <f t="shared" si="30"/>
        <v>6927416.1402439028</v>
      </c>
      <c r="K70" s="10">
        <v>1000000</v>
      </c>
      <c r="L70" s="7">
        <f t="shared" si="4"/>
        <v>1.59426E+24</v>
      </c>
      <c r="M70" s="8">
        <f t="shared" si="31"/>
        <v>7722.871951219513</v>
      </c>
      <c r="N70" s="8">
        <f t="shared" si="11"/>
        <v>2818848.2621951224</v>
      </c>
      <c r="O70" s="8">
        <f t="shared" si="32"/>
        <v>1068343.4913719513</v>
      </c>
      <c r="P70" s="8">
        <f t="shared" si="34"/>
        <v>38837085.465934962</v>
      </c>
      <c r="Q70" s="8">
        <f t="shared" si="20"/>
        <v>14719255.391589351</v>
      </c>
      <c r="R70" s="8">
        <f t="shared" si="36"/>
        <v>80401582.307398379</v>
      </c>
      <c r="S70" s="8">
        <f t="shared" si="33"/>
        <v>30472199.694503985</v>
      </c>
      <c r="T70" s="8">
        <f t="shared" si="37"/>
        <v>66546750.026910573</v>
      </c>
      <c r="U70" s="8">
        <f t="shared" si="10"/>
        <v>25221218.260199107</v>
      </c>
    </row>
    <row r="71" spans="1:30">
      <c r="G71" s="7">
        <v>1.3</v>
      </c>
      <c r="H71" s="7">
        <f t="shared" si="16"/>
        <v>0</v>
      </c>
      <c r="J71" s="8">
        <f t="shared" si="30"/>
        <v>0</v>
      </c>
      <c r="K71" s="10">
        <v>1000000</v>
      </c>
      <c r="L71" s="7">
        <f t="shared" si="4"/>
        <v>0</v>
      </c>
      <c r="M71" s="8">
        <f t="shared" si="31"/>
        <v>0</v>
      </c>
      <c r="N71" s="8">
        <f t="shared" si="11"/>
        <v>0</v>
      </c>
      <c r="O71" s="8">
        <f t="shared" si="32"/>
        <v>0</v>
      </c>
      <c r="P71" s="8"/>
      <c r="Q71" s="8">
        <f t="shared" si="20"/>
        <v>0</v>
      </c>
      <c r="R71" s="8">
        <f t="shared" si="36"/>
        <v>0</v>
      </c>
      <c r="S71" s="8">
        <f t="shared" si="33"/>
        <v>0</v>
      </c>
      <c r="T71" s="8">
        <f t="shared" si="37"/>
        <v>0</v>
      </c>
      <c r="U71" s="8">
        <f t="shared" si="10"/>
        <v>0</v>
      </c>
    </row>
    <row r="72" spans="1:30">
      <c r="A72" s="9" t="s">
        <v>29</v>
      </c>
      <c r="B72" s="7">
        <v>2024</v>
      </c>
      <c r="C72" s="7">
        <v>387</v>
      </c>
      <c r="D72" s="7">
        <v>2322</v>
      </c>
      <c r="E72" s="7">
        <v>10</v>
      </c>
      <c r="F72" s="7">
        <v>578</v>
      </c>
      <c r="G72" s="7">
        <v>1.3</v>
      </c>
      <c r="H72" s="7">
        <f t="shared" si="16"/>
        <v>1.342116E+25</v>
      </c>
      <c r="I72" s="7">
        <v>0.379</v>
      </c>
      <c r="J72" s="8">
        <f t="shared" si="30"/>
        <v>65014.426829268297</v>
      </c>
      <c r="K72" s="10">
        <v>1000000</v>
      </c>
      <c r="L72" s="7">
        <f t="shared" si="4"/>
        <v>3.8699999999999997E+22</v>
      </c>
      <c r="M72" s="8">
        <f t="shared" si="31"/>
        <v>187.46951219512192</v>
      </c>
      <c r="N72" s="8">
        <f t="shared" si="11"/>
        <v>68426.371951219495</v>
      </c>
      <c r="O72" s="8">
        <f t="shared" si="32"/>
        <v>25933.594969512189</v>
      </c>
      <c r="P72" s="11">
        <f>N72+8050840.72</f>
        <v>8119267.0919512194</v>
      </c>
      <c r="Q72" s="8">
        <f t="shared" si="20"/>
        <v>3077202.2278495124</v>
      </c>
      <c r="R72" s="8">
        <f t="shared" si="36"/>
        <v>8509353.6529268287</v>
      </c>
      <c r="S72" s="8">
        <f t="shared" si="33"/>
        <v>3225045.0344592682</v>
      </c>
      <c r="T72" s="8">
        <f t="shared" si="37"/>
        <v>8379324.7992682923</v>
      </c>
      <c r="U72" s="8">
        <f t="shared" si="10"/>
        <v>3175764.0989226829</v>
      </c>
    </row>
    <row r="73" spans="1:30">
      <c r="B73" s="7">
        <v>2025</v>
      </c>
      <c r="C73" s="7">
        <v>588</v>
      </c>
      <c r="D73" s="7">
        <v>3528</v>
      </c>
      <c r="E73" s="7">
        <v>10</v>
      </c>
      <c r="F73" s="7">
        <v>578</v>
      </c>
      <c r="G73" s="7">
        <v>1.3</v>
      </c>
      <c r="H73" s="7">
        <f t="shared" si="16"/>
        <v>2.0391840000000001E+25</v>
      </c>
      <c r="I73" s="7">
        <v>0.379</v>
      </c>
      <c r="J73" s="8">
        <f t="shared" si="30"/>
        <v>98781.609756097561</v>
      </c>
      <c r="K73" s="10">
        <v>1000000</v>
      </c>
      <c r="L73" s="7">
        <f t="shared" ref="L73:L141" si="38">E73*K73*10^13*C73</f>
        <v>5.8800000000000004E+22</v>
      </c>
      <c r="M73" s="8">
        <f t="shared" si="31"/>
        <v>284.83739837398377</v>
      </c>
      <c r="N73" s="8">
        <f t="shared" ref="N73:N141" si="39">M73*365</f>
        <v>103965.65040650408</v>
      </c>
      <c r="O73" s="8">
        <f t="shared" si="32"/>
        <v>39402.981504065043</v>
      </c>
      <c r="P73" s="8">
        <f t="shared" ref="P73:P83" si="40">N73+P72</f>
        <v>8223232.7423577234</v>
      </c>
      <c r="Q73" s="8">
        <f t="shared" si="20"/>
        <v>3116605.2093535773</v>
      </c>
      <c r="R73" s="8">
        <f t="shared" si="36"/>
        <v>8815922.4008943085</v>
      </c>
      <c r="S73" s="8">
        <f t="shared" si="33"/>
        <v>3341234.5899389428</v>
      </c>
      <c r="T73" s="8">
        <f t="shared" si="37"/>
        <v>8618359.1813821141</v>
      </c>
      <c r="U73" s="8">
        <f t="shared" ref="U73:U141" si="41">T73*I73</f>
        <v>3266358.1297438215</v>
      </c>
    </row>
    <row r="74" spans="1:30">
      <c r="B74" s="7">
        <v>2026</v>
      </c>
      <c r="C74" s="7">
        <v>726</v>
      </c>
      <c r="D74" s="7">
        <v>4356</v>
      </c>
      <c r="E74" s="7">
        <v>10</v>
      </c>
      <c r="F74" s="7">
        <v>578</v>
      </c>
      <c r="G74" s="7">
        <v>1.3</v>
      </c>
      <c r="H74" s="7">
        <f t="shared" si="16"/>
        <v>2.5177679999999999E+25</v>
      </c>
      <c r="I74" s="7">
        <v>0.379</v>
      </c>
      <c r="J74" s="8">
        <f t="shared" si="30"/>
        <v>121965.04878048779</v>
      </c>
      <c r="K74" s="10">
        <v>1000000</v>
      </c>
      <c r="L74" s="7">
        <f t="shared" si="38"/>
        <v>7.2600000000000002E+22</v>
      </c>
      <c r="M74" s="8">
        <f t="shared" si="31"/>
        <v>351.6869918699187</v>
      </c>
      <c r="N74" s="8">
        <f t="shared" si="39"/>
        <v>128365.75203252032</v>
      </c>
      <c r="O74" s="8">
        <f t="shared" si="32"/>
        <v>48650.620020325201</v>
      </c>
      <c r="P74" s="8">
        <f t="shared" si="40"/>
        <v>8351598.4943902437</v>
      </c>
      <c r="Q74" s="8">
        <f t="shared" si="20"/>
        <v>3165255.8293739022</v>
      </c>
      <c r="R74" s="8">
        <f t="shared" si="36"/>
        <v>9083388.7870731708</v>
      </c>
      <c r="S74" s="8">
        <f t="shared" si="33"/>
        <v>3442604.3503007316</v>
      </c>
      <c r="T74" s="8">
        <f t="shared" si="37"/>
        <v>8839458.6895121951</v>
      </c>
      <c r="U74" s="8">
        <f t="shared" si="41"/>
        <v>3350154.8433251218</v>
      </c>
    </row>
    <row r="75" spans="1:30">
      <c r="B75" s="7">
        <v>2027</v>
      </c>
      <c r="C75" s="7">
        <v>793</v>
      </c>
      <c r="D75" s="7">
        <v>4758</v>
      </c>
      <c r="E75" s="7">
        <v>10</v>
      </c>
      <c r="F75" s="7">
        <v>578</v>
      </c>
      <c r="G75" s="7">
        <v>1.3</v>
      </c>
      <c r="H75" s="7">
        <f t="shared" si="16"/>
        <v>2.7501240000000002E+25</v>
      </c>
      <c r="I75" s="7">
        <v>0.379</v>
      </c>
      <c r="J75" s="8">
        <f t="shared" si="30"/>
        <v>133220.77642276423</v>
      </c>
      <c r="K75" s="10">
        <v>1000000</v>
      </c>
      <c r="L75" s="7">
        <f t="shared" si="38"/>
        <v>7.9300000000000007E+22</v>
      </c>
      <c r="M75" s="8">
        <f t="shared" si="31"/>
        <v>384.14295392953932</v>
      </c>
      <c r="N75" s="8">
        <f t="shared" si="39"/>
        <v>140212.17818428186</v>
      </c>
      <c r="O75" s="8">
        <f t="shared" si="32"/>
        <v>53140.415531842824</v>
      </c>
      <c r="P75" s="8">
        <f t="shared" si="40"/>
        <v>8491810.6725745257</v>
      </c>
      <c r="Q75" s="8">
        <f t="shared" si="20"/>
        <v>3218396.2449057451</v>
      </c>
      <c r="R75" s="8">
        <f t="shared" si="36"/>
        <v>9291135.3311111107</v>
      </c>
      <c r="S75" s="8">
        <f t="shared" si="33"/>
        <v>3521340.2904911111</v>
      </c>
      <c r="T75" s="8">
        <f t="shared" si="37"/>
        <v>9024693.7782655824</v>
      </c>
      <c r="U75" s="8">
        <f t="shared" si="41"/>
        <v>3420358.9419626556</v>
      </c>
    </row>
    <row r="76" spans="1:30">
      <c r="B76" s="7">
        <v>2028</v>
      </c>
      <c r="C76" s="7">
        <v>821</v>
      </c>
      <c r="D76" s="7">
        <v>4926</v>
      </c>
      <c r="E76" s="7">
        <v>10</v>
      </c>
      <c r="F76" s="7">
        <v>578</v>
      </c>
      <c r="G76" s="7">
        <v>1.3</v>
      </c>
      <c r="H76" s="7">
        <f t="shared" si="16"/>
        <v>2.8472279999999999E+25</v>
      </c>
      <c r="I76" s="7">
        <v>0.379</v>
      </c>
      <c r="J76" s="8">
        <f t="shared" si="30"/>
        <v>137924.66260162601</v>
      </c>
      <c r="K76" s="10">
        <v>1000000</v>
      </c>
      <c r="L76" s="7">
        <f t="shared" si="38"/>
        <v>8.2099999999999995E+22</v>
      </c>
      <c r="M76" s="8">
        <f t="shared" si="31"/>
        <v>397.70663956639561</v>
      </c>
      <c r="N76" s="8">
        <f t="shared" si="39"/>
        <v>145162.9234417344</v>
      </c>
      <c r="O76" s="8">
        <f t="shared" si="32"/>
        <v>55016.747984417336</v>
      </c>
      <c r="P76" s="8">
        <f t="shared" si="40"/>
        <v>8636973.5960162599</v>
      </c>
      <c r="Q76" s="8">
        <f t="shared" si="20"/>
        <v>3273412.9928901624</v>
      </c>
      <c r="R76" s="8">
        <f t="shared" si="36"/>
        <v>9464521.571626015</v>
      </c>
      <c r="S76" s="8">
        <f t="shared" si="33"/>
        <v>3587053.6756462599</v>
      </c>
      <c r="T76" s="8">
        <f t="shared" si="37"/>
        <v>9188672.2464227639</v>
      </c>
      <c r="U76" s="8">
        <f t="shared" si="41"/>
        <v>3482506.7813942274</v>
      </c>
    </row>
    <row r="77" spans="1:30">
      <c r="B77" s="7">
        <v>2029</v>
      </c>
      <c r="C77" s="7">
        <v>832</v>
      </c>
      <c r="D77" s="7">
        <v>4992</v>
      </c>
      <c r="E77" s="7">
        <v>10</v>
      </c>
      <c r="F77" s="7">
        <v>578</v>
      </c>
      <c r="G77" s="7">
        <v>1.3</v>
      </c>
      <c r="H77" s="7">
        <f t="shared" si="16"/>
        <v>2.8853759999999999E+25</v>
      </c>
      <c r="I77" s="7">
        <v>0.379</v>
      </c>
      <c r="J77" s="8">
        <f t="shared" si="30"/>
        <v>139772.61788617886</v>
      </c>
      <c r="K77" s="10">
        <v>1000000</v>
      </c>
      <c r="L77" s="7">
        <f t="shared" si="38"/>
        <v>8.32E+22</v>
      </c>
      <c r="M77" s="8">
        <f t="shared" si="31"/>
        <v>403.03523035230353</v>
      </c>
      <c r="N77" s="8">
        <f t="shared" si="39"/>
        <v>147107.85907859079</v>
      </c>
      <c r="O77" s="8">
        <f t="shared" si="32"/>
        <v>55753.878590785906</v>
      </c>
      <c r="P77" s="8">
        <f t="shared" si="40"/>
        <v>8784081.4550948516</v>
      </c>
      <c r="Q77" s="8">
        <f t="shared" si="20"/>
        <v>3329166.8714809488</v>
      </c>
      <c r="R77" s="8">
        <f t="shared" si="36"/>
        <v>9622717.1624119245</v>
      </c>
      <c r="S77" s="8">
        <f t="shared" si="33"/>
        <v>3647009.8045541192</v>
      </c>
      <c r="T77" s="8">
        <f t="shared" si="37"/>
        <v>9343171.9266395662</v>
      </c>
      <c r="U77" s="8">
        <f t="shared" si="41"/>
        <v>3541062.1601963956</v>
      </c>
    </row>
    <row r="78" spans="1:30">
      <c r="B78" s="7">
        <v>2030</v>
      </c>
      <c r="C78" s="7">
        <v>836</v>
      </c>
      <c r="D78" s="7">
        <v>5016</v>
      </c>
      <c r="E78" s="7">
        <v>10</v>
      </c>
      <c r="F78" s="7">
        <v>578</v>
      </c>
      <c r="G78" s="7">
        <v>1.3</v>
      </c>
      <c r="H78" s="7">
        <f t="shared" si="16"/>
        <v>2.8992479999999999E+25</v>
      </c>
      <c r="I78" s="7">
        <v>0.379</v>
      </c>
      <c r="J78" s="8">
        <f t="shared" si="30"/>
        <v>140444.60162601626</v>
      </c>
      <c r="K78" s="10">
        <v>1000000</v>
      </c>
      <c r="L78" s="7">
        <f t="shared" si="38"/>
        <v>8.3599999999999996E+22</v>
      </c>
      <c r="M78" s="8">
        <f t="shared" si="31"/>
        <v>404.97289972899728</v>
      </c>
      <c r="N78" s="8">
        <f t="shared" si="39"/>
        <v>147815.108401084</v>
      </c>
      <c r="O78" s="8">
        <f t="shared" si="32"/>
        <v>56021.926084010833</v>
      </c>
      <c r="P78" s="8">
        <f t="shared" si="40"/>
        <v>8931896.5634959359</v>
      </c>
      <c r="Q78" s="8">
        <f t="shared" si="20"/>
        <v>3385188.7975649596</v>
      </c>
      <c r="R78" s="8">
        <f t="shared" si="36"/>
        <v>9774564.1732520331</v>
      </c>
      <c r="S78" s="8">
        <f t="shared" si="33"/>
        <v>3704559.8216625205</v>
      </c>
      <c r="T78" s="8">
        <f t="shared" si="37"/>
        <v>9493674.9700000007</v>
      </c>
      <c r="U78" s="8">
        <f t="shared" si="41"/>
        <v>3598102.8136300002</v>
      </c>
    </row>
    <row r="79" spans="1:30">
      <c r="B79" s="7">
        <v>2031</v>
      </c>
      <c r="C79" s="7">
        <v>838</v>
      </c>
      <c r="D79" s="7">
        <v>5028</v>
      </c>
      <c r="E79" s="7">
        <v>10</v>
      </c>
      <c r="F79" s="7">
        <v>578</v>
      </c>
      <c r="G79" s="7">
        <v>1.3</v>
      </c>
      <c r="H79" s="7">
        <f t="shared" si="16"/>
        <v>2.9061840000000002E+25</v>
      </c>
      <c r="I79" s="7">
        <v>0.379</v>
      </c>
      <c r="J79" s="8">
        <f t="shared" si="30"/>
        <v>140780.59349593497</v>
      </c>
      <c r="K79" s="10">
        <v>1000000</v>
      </c>
      <c r="L79" s="7">
        <f t="shared" si="38"/>
        <v>8.3799999999999994E+22</v>
      </c>
      <c r="M79" s="8">
        <f t="shared" si="31"/>
        <v>405.94173441734409</v>
      </c>
      <c r="N79" s="8">
        <f t="shared" si="39"/>
        <v>148168.7330623306</v>
      </c>
      <c r="O79" s="8">
        <f t="shared" si="32"/>
        <v>56155.9498306233</v>
      </c>
      <c r="P79" s="8">
        <f t="shared" si="40"/>
        <v>9080065.2965582665</v>
      </c>
      <c r="Q79" s="8">
        <f t="shared" si="20"/>
        <v>3441344.747395583</v>
      </c>
      <c r="R79" s="8">
        <f t="shared" si="36"/>
        <v>9924748.8575338759</v>
      </c>
      <c r="S79" s="8">
        <f t="shared" si="33"/>
        <v>3761479.8170053391</v>
      </c>
      <c r="T79" s="8">
        <f t="shared" si="37"/>
        <v>9643187.6705420054</v>
      </c>
      <c r="U79" s="8">
        <f t="shared" si="41"/>
        <v>3654768.1271354202</v>
      </c>
    </row>
    <row r="80" spans="1:30">
      <c r="B80" s="7">
        <v>2032</v>
      </c>
      <c r="C80" s="7">
        <v>838</v>
      </c>
      <c r="D80" s="7">
        <v>5028</v>
      </c>
      <c r="E80" s="7">
        <v>10</v>
      </c>
      <c r="F80" s="7">
        <v>578</v>
      </c>
      <c r="G80" s="7">
        <v>1.3</v>
      </c>
      <c r="H80" s="7">
        <f t="shared" si="16"/>
        <v>2.9061840000000002E+25</v>
      </c>
      <c r="I80" s="7">
        <v>0.379</v>
      </c>
      <c r="J80" s="8">
        <f t="shared" si="30"/>
        <v>140780.59349593497</v>
      </c>
      <c r="K80" s="10">
        <v>1000000</v>
      </c>
      <c r="L80" s="7">
        <f t="shared" si="38"/>
        <v>8.3799999999999994E+22</v>
      </c>
      <c r="M80" s="8">
        <f t="shared" si="31"/>
        <v>405.94173441734409</v>
      </c>
      <c r="N80" s="8">
        <f t="shared" si="39"/>
        <v>148168.7330623306</v>
      </c>
      <c r="O80" s="8">
        <f t="shared" si="32"/>
        <v>56155.9498306233</v>
      </c>
      <c r="P80" s="8">
        <f t="shared" si="40"/>
        <v>9228234.0296205971</v>
      </c>
      <c r="Q80" s="8">
        <f t="shared" si="20"/>
        <v>3497500.6972262063</v>
      </c>
      <c r="R80" s="8">
        <f t="shared" si="36"/>
        <v>10072917.590596206</v>
      </c>
      <c r="S80" s="8">
        <f t="shared" si="33"/>
        <v>3817635.7668359624</v>
      </c>
      <c r="T80" s="8">
        <f t="shared" si="37"/>
        <v>9791356.4036043361</v>
      </c>
      <c r="U80" s="8">
        <f t="shared" si="41"/>
        <v>3710924.0769660436</v>
      </c>
    </row>
    <row r="81" spans="1:30">
      <c r="B81" s="7">
        <v>2033</v>
      </c>
      <c r="C81" s="7">
        <v>839</v>
      </c>
      <c r="D81" s="7">
        <v>5034</v>
      </c>
      <c r="E81" s="7">
        <v>10</v>
      </c>
      <c r="F81" s="7">
        <v>578</v>
      </c>
      <c r="G81" s="7">
        <v>1.3</v>
      </c>
      <c r="H81" s="7">
        <f t="shared" si="16"/>
        <v>2.9096520000000001E+25</v>
      </c>
      <c r="I81" s="7">
        <v>0.379</v>
      </c>
      <c r="J81" s="8">
        <f t="shared" si="30"/>
        <v>140948.58943089432</v>
      </c>
      <c r="K81" s="10">
        <v>1000000</v>
      </c>
      <c r="L81" s="7">
        <f t="shared" si="38"/>
        <v>8.3899999999999993E+22</v>
      </c>
      <c r="M81" s="8">
        <f t="shared" si="31"/>
        <v>406.42615176151753</v>
      </c>
      <c r="N81" s="8">
        <f t="shared" si="39"/>
        <v>148345.54539295391</v>
      </c>
      <c r="O81" s="8">
        <f t="shared" si="32"/>
        <v>56222.961703929534</v>
      </c>
      <c r="P81" s="8">
        <f t="shared" si="40"/>
        <v>9376579.5750135519</v>
      </c>
      <c r="Q81" s="8">
        <f t="shared" ref="Q81:Q148" si="42">P81*I81</f>
        <v>3553723.6589301364</v>
      </c>
      <c r="R81" s="8">
        <f t="shared" si="36"/>
        <v>10222271.111598918</v>
      </c>
      <c r="S81" s="8">
        <f t="shared" si="33"/>
        <v>3874240.7512959898</v>
      </c>
      <c r="T81" s="8">
        <f t="shared" si="37"/>
        <v>9940373.9327371288</v>
      </c>
      <c r="U81" s="8">
        <f t="shared" si="41"/>
        <v>3767401.7205073717</v>
      </c>
    </row>
    <row r="82" spans="1:30">
      <c r="B82" s="7">
        <v>2034</v>
      </c>
      <c r="C82" s="7">
        <v>839</v>
      </c>
      <c r="D82" s="7">
        <v>5034</v>
      </c>
      <c r="E82" s="7">
        <v>10</v>
      </c>
      <c r="F82" s="7">
        <v>578</v>
      </c>
      <c r="G82" s="7">
        <v>1.3</v>
      </c>
      <c r="H82" s="7">
        <f t="shared" si="16"/>
        <v>2.9096520000000001E+25</v>
      </c>
      <c r="I82" s="7">
        <v>0.379</v>
      </c>
      <c r="J82" s="8">
        <f t="shared" si="30"/>
        <v>140948.58943089432</v>
      </c>
      <c r="K82" s="10">
        <v>1000000</v>
      </c>
      <c r="L82" s="7">
        <f t="shared" si="38"/>
        <v>8.3899999999999993E+22</v>
      </c>
      <c r="M82" s="8">
        <f t="shared" si="31"/>
        <v>406.42615176151753</v>
      </c>
      <c r="N82" s="8">
        <f t="shared" si="39"/>
        <v>148345.54539295391</v>
      </c>
      <c r="O82" s="8">
        <f t="shared" si="32"/>
        <v>56222.961703929534</v>
      </c>
      <c r="P82" s="8">
        <f t="shared" si="40"/>
        <v>9524925.1204065066</v>
      </c>
      <c r="Q82" s="8">
        <f t="shared" si="42"/>
        <v>3609946.6206340659</v>
      </c>
      <c r="R82" s="8">
        <f t="shared" si="36"/>
        <v>10370616.656991873</v>
      </c>
      <c r="S82" s="8">
        <f t="shared" si="33"/>
        <v>3930463.7129999199</v>
      </c>
      <c r="T82" s="8">
        <f t="shared" si="37"/>
        <v>10088719.478130084</v>
      </c>
      <c r="U82" s="8">
        <f t="shared" si="41"/>
        <v>3823624.6822113018</v>
      </c>
    </row>
    <row r="83" spans="1:30">
      <c r="B83" s="7">
        <v>2035</v>
      </c>
      <c r="C83" s="7">
        <v>839</v>
      </c>
      <c r="D83" s="7">
        <v>5034</v>
      </c>
      <c r="E83" s="7">
        <v>10</v>
      </c>
      <c r="F83" s="7">
        <v>578</v>
      </c>
      <c r="G83" s="7">
        <v>1.3</v>
      </c>
      <c r="H83" s="7">
        <f t="shared" ref="H83" si="43">D83*E83*F83*10^18</f>
        <v>2.9096520000000001E+25</v>
      </c>
      <c r="I83" s="7">
        <v>0.379</v>
      </c>
      <c r="J83" s="8">
        <f t="shared" si="30"/>
        <v>140948.58943089432</v>
      </c>
      <c r="K83" s="10">
        <v>1000000</v>
      </c>
      <c r="L83" s="7">
        <f t="shared" si="38"/>
        <v>8.3899999999999993E+22</v>
      </c>
      <c r="M83" s="8">
        <f t="shared" si="31"/>
        <v>406.42615176151753</v>
      </c>
      <c r="N83" s="8">
        <f t="shared" si="39"/>
        <v>148345.54539295391</v>
      </c>
      <c r="O83" s="8">
        <f t="shared" si="32"/>
        <v>56222.961703929534</v>
      </c>
      <c r="P83" s="8">
        <f t="shared" si="40"/>
        <v>9673270.6657994613</v>
      </c>
      <c r="Q83" s="8">
        <f t="shared" si="42"/>
        <v>3666169.582337996</v>
      </c>
      <c r="R83" s="8">
        <f t="shared" si="36"/>
        <v>10518962.202384828</v>
      </c>
      <c r="S83" s="8">
        <f t="shared" si="33"/>
        <v>3986686.6747038499</v>
      </c>
      <c r="T83" s="8">
        <f t="shared" si="37"/>
        <v>10237065.023523038</v>
      </c>
      <c r="U83" s="8">
        <f t="shared" si="41"/>
        <v>3879847.6439152313</v>
      </c>
    </row>
    <row r="84" spans="1:30">
      <c r="L84" s="7">
        <f t="shared" si="38"/>
        <v>0</v>
      </c>
      <c r="N84" s="8">
        <f t="shared" si="39"/>
        <v>0</v>
      </c>
      <c r="P84" s="8"/>
      <c r="Q84" s="8">
        <f t="shared" si="42"/>
        <v>0</v>
      </c>
      <c r="R84" s="8">
        <f t="shared" si="36"/>
        <v>0</v>
      </c>
      <c r="T84" s="8">
        <f t="shared" si="37"/>
        <v>0</v>
      </c>
      <c r="U84" s="8">
        <f t="shared" si="41"/>
        <v>0</v>
      </c>
    </row>
    <row r="85" spans="1:30">
      <c r="A85" s="5"/>
      <c r="B85" s="6" t="s">
        <v>46</v>
      </c>
      <c r="C85" s="7" t="s">
        <v>42</v>
      </c>
      <c r="L85" s="7" t="e">
        <f t="shared" si="38"/>
        <v>#VALUE!</v>
      </c>
      <c r="N85" s="8">
        <f t="shared" si="39"/>
        <v>0</v>
      </c>
      <c r="O85" s="7" t="s">
        <v>47</v>
      </c>
      <c r="P85" s="8"/>
      <c r="Q85" s="8">
        <f t="shared" si="42"/>
        <v>0</v>
      </c>
      <c r="R85" s="8">
        <f t="shared" si="36"/>
        <v>0</v>
      </c>
      <c r="S85" s="7" t="s">
        <v>47</v>
      </c>
      <c r="T85" s="8">
        <f t="shared" si="37"/>
        <v>0</v>
      </c>
      <c r="U85" s="8">
        <f t="shared" si="41"/>
        <v>0</v>
      </c>
      <c r="Y85" s="8">
        <f>P86+P99</f>
        <v>50054069.227940381</v>
      </c>
      <c r="Z85" s="8">
        <f t="shared" ref="Z85:AD96" si="44">Q86+Q99</f>
        <v>27529738.075367209</v>
      </c>
      <c r="AA85" s="8">
        <f t="shared" si="44"/>
        <v>69460592.252330616</v>
      </c>
      <c r="AB85" s="8">
        <f t="shared" si="44"/>
        <v>38203325.73878184</v>
      </c>
      <c r="AC85" s="8">
        <f t="shared" si="44"/>
        <v>62991751.244200543</v>
      </c>
      <c r="AD85" s="8">
        <f t="shared" si="44"/>
        <v>34645463.184310302</v>
      </c>
    </row>
    <row r="86" spans="1:30">
      <c r="A86" s="9" t="s">
        <v>28</v>
      </c>
      <c r="B86" s="7">
        <v>2024</v>
      </c>
      <c r="C86" s="7">
        <v>140</v>
      </c>
      <c r="D86" s="7">
        <f>C86*6</f>
        <v>840</v>
      </c>
      <c r="E86" s="7">
        <v>521</v>
      </c>
      <c r="F86" s="7">
        <v>1495</v>
      </c>
      <c r="G86" s="7">
        <v>1.3</v>
      </c>
      <c r="H86" s="7">
        <f>D86*E86*F86*10^18</f>
        <v>6.5427180000000006E+26</v>
      </c>
      <c r="I86" s="12">
        <v>0.55000000000000004</v>
      </c>
      <c r="J86" s="8">
        <f>H86*G86*330/(8.856*10^22)</f>
        <v>3169406.0772357727</v>
      </c>
      <c r="K86" s="10">
        <v>25000000</v>
      </c>
      <c r="L86" s="7">
        <f t="shared" si="38"/>
        <v>1.8234999999999999E+25</v>
      </c>
      <c r="M86" s="8">
        <f>L86*G86*330/(8.856*10^22)</f>
        <v>88333.502710027082</v>
      </c>
      <c r="N86" s="8">
        <f t="shared" si="39"/>
        <v>32241728.489159886</v>
      </c>
      <c r="O86" s="8">
        <f>N86*I86</f>
        <v>17732950.669037938</v>
      </c>
      <c r="P86" s="11">
        <f>N86+8050840.72</f>
        <v>40292569.209159888</v>
      </c>
      <c r="Q86" s="8">
        <f t="shared" si="42"/>
        <v>22160913.06503794</v>
      </c>
      <c r="R86" s="8">
        <f t="shared" si="36"/>
        <v>59309005.67257452</v>
      </c>
      <c r="S86" s="8">
        <f>R86*I86</f>
        <v>32619953.119915988</v>
      </c>
      <c r="T86" s="8">
        <f t="shared" si="37"/>
        <v>52970193.518102981</v>
      </c>
      <c r="U86" s="8">
        <f t="shared" si="41"/>
        <v>29133606.434956644</v>
      </c>
      <c r="Y86" s="8">
        <f>P87+P100</f>
        <v>101936995.46439025</v>
      </c>
      <c r="Z86" s="8">
        <f t="shared" si="44"/>
        <v>56065347.505414642</v>
      </c>
      <c r="AA86" s="8">
        <f t="shared" si="44"/>
        <v>131597666.57414635</v>
      </c>
      <c r="AB86" s="8">
        <f t="shared" si="44"/>
        <v>72378716.615780488</v>
      </c>
      <c r="AC86" s="8">
        <f t="shared" si="44"/>
        <v>121710776.20422764</v>
      </c>
      <c r="AD86" s="8">
        <f t="shared" si="44"/>
        <v>66940926.912325211</v>
      </c>
    </row>
    <row r="87" spans="1:30">
      <c r="B87" s="7">
        <v>2025</v>
      </c>
      <c r="C87" s="7">
        <v>214</v>
      </c>
      <c r="D87" s="7">
        <f t="shared" ref="D87:D97" si="45">C87*6</f>
        <v>1284</v>
      </c>
      <c r="E87" s="7">
        <v>521</v>
      </c>
      <c r="F87" s="7">
        <v>1495</v>
      </c>
      <c r="G87" s="7">
        <v>1.3</v>
      </c>
      <c r="H87" s="7">
        <f t="shared" ref="H87:H97" si="46">D87*E87*F87*10^18</f>
        <v>1.00010118E+27</v>
      </c>
      <c r="I87" s="12">
        <v>0.55000000000000004</v>
      </c>
      <c r="J87" s="8">
        <f t="shared" ref="J87:J97" si="47">H87*G87*330/(8.856*10^22)</f>
        <v>4844663.575203252</v>
      </c>
      <c r="K87" s="10">
        <v>25000000</v>
      </c>
      <c r="L87" s="7">
        <f t="shared" si="38"/>
        <v>2.78735E+25</v>
      </c>
      <c r="M87" s="8">
        <f t="shared" ref="M87:M97" si="48">L87*G87*330/(8.856*10^22)</f>
        <v>135024.06842818428</v>
      </c>
      <c r="N87" s="8">
        <f t="shared" si="39"/>
        <v>49283784.976287261</v>
      </c>
      <c r="O87" s="8">
        <f>N87*I87</f>
        <v>27106081.736957997</v>
      </c>
      <c r="P87" s="8">
        <f t="shared" ref="P87:P97" si="49">N87+P86</f>
        <v>89576354.185447156</v>
      </c>
      <c r="Q87" s="8">
        <f t="shared" si="42"/>
        <v>49266994.801995941</v>
      </c>
      <c r="R87" s="8">
        <f t="shared" si="36"/>
        <v>118644335.63666667</v>
      </c>
      <c r="S87" s="8">
        <f t="shared" ref="S87:S97" si="50">R87*I87</f>
        <v>65254384.600166671</v>
      </c>
      <c r="T87" s="8">
        <f t="shared" si="37"/>
        <v>108955008.48626016</v>
      </c>
      <c r="U87" s="8">
        <f t="shared" si="41"/>
        <v>59925254.667443097</v>
      </c>
      <c r="Y87" s="8">
        <f>P88+P101</f>
        <v>165944827.27333334</v>
      </c>
      <c r="Z87" s="8">
        <f t="shared" si="44"/>
        <v>91269655.000333339</v>
      </c>
      <c r="AA87" s="8">
        <f t="shared" si="44"/>
        <v>202536183.46845528</v>
      </c>
      <c r="AB87" s="8">
        <f t="shared" si="44"/>
        <v>111394900.90765041</v>
      </c>
      <c r="AC87" s="8">
        <f t="shared" si="44"/>
        <v>190339064.73674798</v>
      </c>
      <c r="AD87" s="8">
        <f t="shared" si="44"/>
        <v>104686485.60521141</v>
      </c>
    </row>
    <row r="88" spans="1:30">
      <c r="B88" s="7">
        <v>2026</v>
      </c>
      <c r="C88" s="7">
        <v>264</v>
      </c>
      <c r="D88" s="7">
        <f t="shared" si="45"/>
        <v>1584</v>
      </c>
      <c r="E88" s="7">
        <v>521</v>
      </c>
      <c r="F88" s="7">
        <v>1495</v>
      </c>
      <c r="G88" s="7">
        <v>1.3</v>
      </c>
      <c r="H88" s="7">
        <f t="shared" si="46"/>
        <v>1.23376968E+27</v>
      </c>
      <c r="I88" s="12">
        <v>0.55000000000000004</v>
      </c>
      <c r="J88" s="8">
        <f t="shared" si="47"/>
        <v>5976594.317073171</v>
      </c>
      <c r="K88" s="10">
        <v>25000000</v>
      </c>
      <c r="L88" s="7">
        <f t="shared" si="38"/>
        <v>3.4386E+25</v>
      </c>
      <c r="M88" s="8">
        <f t="shared" si="48"/>
        <v>166571.74796747966</v>
      </c>
      <c r="N88" s="8">
        <f t="shared" si="39"/>
        <v>60798688.008130074</v>
      </c>
      <c r="O88" s="8">
        <f t="shared" ref="O88:O97" si="51">N88*I88</f>
        <v>33439278.404471543</v>
      </c>
      <c r="P88" s="8">
        <f t="shared" si="49"/>
        <v>150375042.19357723</v>
      </c>
      <c r="Q88" s="8">
        <f t="shared" si="42"/>
        <v>82706273.206467479</v>
      </c>
      <c r="R88" s="8">
        <f t="shared" si="36"/>
        <v>186234608.09601626</v>
      </c>
      <c r="S88" s="8">
        <f t="shared" si="50"/>
        <v>102429034.45280895</v>
      </c>
      <c r="T88" s="8">
        <f t="shared" si="37"/>
        <v>174281419.46186993</v>
      </c>
      <c r="U88" s="8">
        <f t="shared" si="41"/>
        <v>95854780.704028472</v>
      </c>
      <c r="Y88" s="8">
        <f t="shared" ref="Y88:Y96" si="52">P89+P102</f>
        <v>236006271.25199187</v>
      </c>
      <c r="Z88" s="8">
        <f t="shared" si="44"/>
        <v>129803449.18859553</v>
      </c>
      <c r="AA88" s="8">
        <f t="shared" si="44"/>
        <v>276060954.0385772</v>
      </c>
      <c r="AB88" s="8">
        <f t="shared" si="44"/>
        <v>151833524.72121748</v>
      </c>
      <c r="AC88" s="8">
        <f t="shared" si="44"/>
        <v>262709393.10971543</v>
      </c>
      <c r="AD88" s="8">
        <f t="shared" si="44"/>
        <v>144490166.21034351</v>
      </c>
    </row>
    <row r="89" spans="1:30">
      <c r="B89" s="7">
        <v>2027</v>
      </c>
      <c r="C89" s="7">
        <v>289</v>
      </c>
      <c r="D89" s="7">
        <f t="shared" si="45"/>
        <v>1734</v>
      </c>
      <c r="E89" s="7">
        <v>521</v>
      </c>
      <c r="F89" s="7">
        <v>1495</v>
      </c>
      <c r="G89" s="7">
        <v>1.3</v>
      </c>
      <c r="H89" s="7">
        <f t="shared" si="46"/>
        <v>1.3506039299999999E+27</v>
      </c>
      <c r="I89" s="12">
        <v>0.55000000000000004</v>
      </c>
      <c r="J89" s="8">
        <f t="shared" si="47"/>
        <v>6542559.6880081296</v>
      </c>
      <c r="K89" s="10">
        <v>25000000</v>
      </c>
      <c r="L89" s="7">
        <f t="shared" si="38"/>
        <v>3.764225E+25</v>
      </c>
      <c r="M89" s="8">
        <f t="shared" si="48"/>
        <v>182345.58773712738</v>
      </c>
      <c r="N89" s="8">
        <f t="shared" si="39"/>
        <v>66556139.524051495</v>
      </c>
      <c r="O89" s="8">
        <f t="shared" si="51"/>
        <v>36605876.738228329</v>
      </c>
      <c r="P89" s="8">
        <f t="shared" si="49"/>
        <v>216931181.71762872</v>
      </c>
      <c r="Q89" s="8">
        <f t="shared" si="42"/>
        <v>119312149.9446958</v>
      </c>
      <c r="R89" s="8">
        <f t="shared" si="36"/>
        <v>256186539.8456775</v>
      </c>
      <c r="S89" s="8">
        <f t="shared" si="50"/>
        <v>140902596.91512263</v>
      </c>
      <c r="T89" s="8">
        <f t="shared" si="37"/>
        <v>243101420.46966124</v>
      </c>
      <c r="U89" s="8">
        <f t="shared" si="41"/>
        <v>133705781.25831369</v>
      </c>
      <c r="Y89" s="8">
        <f t="shared" si="52"/>
        <v>308494464.46845531</v>
      </c>
      <c r="Z89" s="8">
        <f t="shared" si="44"/>
        <v>169671955.45765045</v>
      </c>
      <c r="AA89" s="8">
        <f t="shared" si="44"/>
        <v>349935687.46235776</v>
      </c>
      <c r="AB89" s="8">
        <f t="shared" si="44"/>
        <v>192464628.10429677</v>
      </c>
      <c r="AC89" s="8">
        <f t="shared" si="44"/>
        <v>336121946.46439028</v>
      </c>
      <c r="AD89" s="8">
        <f t="shared" si="44"/>
        <v>184867070.55541468</v>
      </c>
    </row>
    <row r="90" spans="1:30">
      <c r="B90" s="7">
        <v>2028</v>
      </c>
      <c r="C90" s="7">
        <v>299</v>
      </c>
      <c r="D90" s="7">
        <f t="shared" si="45"/>
        <v>1794</v>
      </c>
      <c r="E90" s="7">
        <v>521</v>
      </c>
      <c r="F90" s="7">
        <v>1495</v>
      </c>
      <c r="G90" s="7">
        <v>1.3</v>
      </c>
      <c r="H90" s="7">
        <f t="shared" si="46"/>
        <v>1.3973376299999999E+27</v>
      </c>
      <c r="I90" s="12">
        <v>0.55000000000000004</v>
      </c>
      <c r="J90" s="8">
        <f t="shared" si="47"/>
        <v>6768945.8363821143</v>
      </c>
      <c r="K90" s="10">
        <v>25000000</v>
      </c>
      <c r="L90" s="7">
        <f t="shared" si="38"/>
        <v>3.8944750000000003E+25</v>
      </c>
      <c r="M90" s="8">
        <f t="shared" si="48"/>
        <v>188655.12364498645</v>
      </c>
      <c r="N90" s="8">
        <f t="shared" si="39"/>
        <v>68859120.130420059</v>
      </c>
      <c r="O90" s="8">
        <f t="shared" si="51"/>
        <v>37872516.071731038</v>
      </c>
      <c r="P90" s="8">
        <f t="shared" si="49"/>
        <v>285790301.84804881</v>
      </c>
      <c r="Q90" s="8">
        <f t="shared" si="42"/>
        <v>157184666.01642686</v>
      </c>
      <c r="R90" s="8">
        <f t="shared" si="36"/>
        <v>326403976.86634147</v>
      </c>
      <c r="S90" s="8">
        <f t="shared" si="50"/>
        <v>179522187.27648783</v>
      </c>
      <c r="T90" s="8">
        <f t="shared" si="37"/>
        <v>312866085.19357729</v>
      </c>
      <c r="U90" s="8">
        <f t="shared" si="41"/>
        <v>172076346.85646752</v>
      </c>
      <c r="Y90" s="8">
        <f t="shared" si="52"/>
        <v>381952473.31838757</v>
      </c>
      <c r="Z90" s="8">
        <f t="shared" si="44"/>
        <v>210073860.32511318</v>
      </c>
      <c r="AA90" s="8">
        <f t="shared" si="44"/>
        <v>423948110.80009484</v>
      </c>
      <c r="AB90" s="8">
        <f t="shared" si="44"/>
        <v>233171460.94005221</v>
      </c>
      <c r="AC90" s="8">
        <f t="shared" si="44"/>
        <v>409949564.97285908</v>
      </c>
      <c r="AD90" s="8">
        <f t="shared" si="44"/>
        <v>225472260.73507255</v>
      </c>
    </row>
    <row r="91" spans="1:30">
      <c r="B91" s="7">
        <v>2029</v>
      </c>
      <c r="C91" s="7">
        <v>303</v>
      </c>
      <c r="D91" s="7">
        <f t="shared" si="45"/>
        <v>1818</v>
      </c>
      <c r="E91" s="7">
        <v>521</v>
      </c>
      <c r="F91" s="7">
        <v>1495</v>
      </c>
      <c r="G91" s="7">
        <v>1.3</v>
      </c>
      <c r="H91" s="7">
        <f t="shared" si="46"/>
        <v>1.41603111E+27</v>
      </c>
      <c r="I91" s="12">
        <v>0.55000000000000004</v>
      </c>
      <c r="J91" s="8">
        <f t="shared" si="47"/>
        <v>6859500.2957317065</v>
      </c>
      <c r="K91" s="10">
        <v>25000000</v>
      </c>
      <c r="L91" s="7">
        <f t="shared" si="38"/>
        <v>3.9465750000000003E+25</v>
      </c>
      <c r="M91" s="8">
        <f t="shared" si="48"/>
        <v>191178.93800813009</v>
      </c>
      <c r="N91" s="8">
        <f t="shared" si="39"/>
        <v>69780312.372967482</v>
      </c>
      <c r="O91" s="8">
        <f t="shared" si="51"/>
        <v>38379171.805132121</v>
      </c>
      <c r="P91" s="8">
        <f t="shared" si="49"/>
        <v>355570614.22101629</v>
      </c>
      <c r="Q91" s="8">
        <f t="shared" si="42"/>
        <v>195563837.82155898</v>
      </c>
      <c r="R91" s="8">
        <f t="shared" si="36"/>
        <v>396727615.99540651</v>
      </c>
      <c r="S91" s="8">
        <f t="shared" si="50"/>
        <v>218200188.79747361</v>
      </c>
      <c r="T91" s="8">
        <f t="shared" si="37"/>
        <v>383008615.40394312</v>
      </c>
      <c r="U91" s="8">
        <f t="shared" si="41"/>
        <v>210654738.47216874</v>
      </c>
      <c r="Y91" s="8">
        <f t="shared" si="52"/>
        <v>455888759.52265584</v>
      </c>
      <c r="Z91" s="8">
        <f t="shared" si="44"/>
        <v>250738817.73746073</v>
      </c>
      <c r="AA91" s="8">
        <f t="shared" si="44"/>
        <v>498160092.28485101</v>
      </c>
      <c r="AB91" s="8">
        <f t="shared" si="44"/>
        <v>273988050.75666809</v>
      </c>
      <c r="AC91" s="8">
        <f t="shared" si="44"/>
        <v>484069648.03078592</v>
      </c>
      <c r="AD91" s="8">
        <f t="shared" si="44"/>
        <v>266238306.41693228</v>
      </c>
    </row>
    <row r="92" spans="1:30">
      <c r="B92" s="7">
        <v>2030</v>
      </c>
      <c r="C92" s="7">
        <v>305</v>
      </c>
      <c r="D92" s="7">
        <f t="shared" si="45"/>
        <v>1830</v>
      </c>
      <c r="E92" s="7">
        <v>521</v>
      </c>
      <c r="F92" s="7">
        <v>1495</v>
      </c>
      <c r="G92" s="7">
        <v>1.3</v>
      </c>
      <c r="H92" s="7">
        <f t="shared" si="46"/>
        <v>1.4253778500000001E+27</v>
      </c>
      <c r="I92" s="12">
        <v>0.55000000000000004</v>
      </c>
      <c r="J92" s="8">
        <f t="shared" si="47"/>
        <v>6904777.525406505</v>
      </c>
      <c r="K92" s="10">
        <v>25000000</v>
      </c>
      <c r="L92" s="7">
        <f t="shared" si="38"/>
        <v>3.9726249999999999E+25</v>
      </c>
      <c r="M92" s="8">
        <f t="shared" si="48"/>
        <v>192440.84518970191</v>
      </c>
      <c r="N92" s="8">
        <f t="shared" si="39"/>
        <v>70240908.494241193</v>
      </c>
      <c r="O92" s="8">
        <f t="shared" si="51"/>
        <v>38632499.671832658</v>
      </c>
      <c r="P92" s="8">
        <f t="shared" si="49"/>
        <v>425811522.71525747</v>
      </c>
      <c r="Q92" s="8">
        <f t="shared" si="42"/>
        <v>234196337.49339163</v>
      </c>
      <c r="R92" s="8">
        <f t="shared" si="36"/>
        <v>467240187.86769652</v>
      </c>
      <c r="S92" s="8">
        <f t="shared" si="50"/>
        <v>256982103.32723311</v>
      </c>
      <c r="T92" s="8">
        <f t="shared" si="37"/>
        <v>453430632.8168835</v>
      </c>
      <c r="U92" s="8">
        <f t="shared" si="41"/>
        <v>249386848.04928595</v>
      </c>
      <c r="Y92" s="8">
        <f t="shared" si="52"/>
        <v>529833886.34345531</v>
      </c>
      <c r="Z92" s="8">
        <f t="shared" si="44"/>
        <v>291408637.48890042</v>
      </c>
      <c r="AA92" s="8">
        <f t="shared" si="44"/>
        <v>572107235.05686986</v>
      </c>
      <c r="AB92" s="8">
        <f t="shared" si="44"/>
        <v>314658979.28127849</v>
      </c>
      <c r="AC92" s="8">
        <f t="shared" si="44"/>
        <v>558016118.81906509</v>
      </c>
      <c r="AD92" s="8">
        <f t="shared" si="44"/>
        <v>306908865.3504858</v>
      </c>
    </row>
    <row r="93" spans="1:30">
      <c r="B93" s="7">
        <v>2031</v>
      </c>
      <c r="C93" s="7">
        <v>305</v>
      </c>
      <c r="D93" s="7">
        <f t="shared" si="45"/>
        <v>1830</v>
      </c>
      <c r="E93" s="7">
        <v>521</v>
      </c>
      <c r="F93" s="7">
        <v>1495</v>
      </c>
      <c r="G93" s="7">
        <v>1.3</v>
      </c>
      <c r="H93" s="7">
        <f t="shared" si="46"/>
        <v>1.4253778500000001E+27</v>
      </c>
      <c r="I93" s="12">
        <v>0.55000000000000004</v>
      </c>
      <c r="J93" s="8">
        <f t="shared" si="47"/>
        <v>6904777.525406505</v>
      </c>
      <c r="K93" s="10">
        <v>25000000</v>
      </c>
      <c r="L93" s="7">
        <f t="shared" si="38"/>
        <v>3.9726249999999999E+25</v>
      </c>
      <c r="M93" s="8">
        <f t="shared" si="48"/>
        <v>192440.84518970191</v>
      </c>
      <c r="N93" s="8">
        <f t="shared" si="39"/>
        <v>70240908.494241193</v>
      </c>
      <c r="O93" s="8">
        <f t="shared" si="51"/>
        <v>38632499.671832658</v>
      </c>
      <c r="P93" s="8">
        <f t="shared" si="49"/>
        <v>496052431.20949864</v>
      </c>
      <c r="Q93" s="8">
        <f t="shared" si="42"/>
        <v>272828837.16522425</v>
      </c>
      <c r="R93" s="8">
        <f t="shared" si="36"/>
        <v>537481096.36193764</v>
      </c>
      <c r="S93" s="8">
        <f t="shared" si="50"/>
        <v>295614602.99906576</v>
      </c>
      <c r="T93" s="8">
        <f t="shared" si="37"/>
        <v>523671541.31112468</v>
      </c>
      <c r="U93" s="8">
        <f t="shared" si="41"/>
        <v>288019347.72111857</v>
      </c>
      <c r="Y93" s="8">
        <f t="shared" si="52"/>
        <v>603779013.16425478</v>
      </c>
      <c r="Z93" s="8">
        <f t="shared" si="44"/>
        <v>332078457.24034011</v>
      </c>
      <c r="AA93" s="8">
        <f t="shared" si="44"/>
        <v>646052361.87766933</v>
      </c>
      <c r="AB93" s="8">
        <f t="shared" si="44"/>
        <v>355328799.03271824</v>
      </c>
      <c r="AC93" s="8">
        <f t="shared" si="44"/>
        <v>631961245.63986456</v>
      </c>
      <c r="AD93" s="8">
        <f t="shared" si="44"/>
        <v>347578685.10192555</v>
      </c>
    </row>
    <row r="94" spans="1:30">
      <c r="B94" s="7">
        <v>2032</v>
      </c>
      <c r="C94" s="7">
        <v>305</v>
      </c>
      <c r="D94" s="7">
        <f t="shared" si="45"/>
        <v>1830</v>
      </c>
      <c r="E94" s="7">
        <v>521</v>
      </c>
      <c r="F94" s="7">
        <v>1495</v>
      </c>
      <c r="G94" s="7">
        <v>1.3</v>
      </c>
      <c r="H94" s="7">
        <f t="shared" si="46"/>
        <v>1.4253778500000001E+27</v>
      </c>
      <c r="I94" s="12">
        <v>0.55000000000000004</v>
      </c>
      <c r="J94" s="8">
        <f t="shared" si="47"/>
        <v>6904777.525406505</v>
      </c>
      <c r="K94" s="10">
        <v>25000000</v>
      </c>
      <c r="L94" s="7">
        <f t="shared" si="38"/>
        <v>3.9726249999999999E+25</v>
      </c>
      <c r="M94" s="8">
        <f t="shared" si="48"/>
        <v>192440.84518970191</v>
      </c>
      <c r="N94" s="8">
        <f t="shared" si="39"/>
        <v>70240908.494241193</v>
      </c>
      <c r="O94" s="8">
        <f t="shared" si="51"/>
        <v>38632499.671832658</v>
      </c>
      <c r="P94" s="8">
        <f t="shared" si="49"/>
        <v>566293339.70373988</v>
      </c>
      <c r="Q94" s="8">
        <f t="shared" si="42"/>
        <v>311461336.83705693</v>
      </c>
      <c r="R94" s="8">
        <f t="shared" si="36"/>
        <v>607722004.85617888</v>
      </c>
      <c r="S94" s="8">
        <f t="shared" si="50"/>
        <v>334247102.67089844</v>
      </c>
      <c r="T94" s="8">
        <f t="shared" si="37"/>
        <v>593912449.80536592</v>
      </c>
      <c r="U94" s="8">
        <f t="shared" si="41"/>
        <v>326651847.39295131</v>
      </c>
      <c r="Y94" s="8">
        <f t="shared" si="52"/>
        <v>677958858.35395658</v>
      </c>
      <c r="Z94" s="8">
        <f t="shared" si="44"/>
        <v>372877372.0946762</v>
      </c>
      <c r="AA94" s="8">
        <f t="shared" si="44"/>
        <v>720369046.73200548</v>
      </c>
      <c r="AB94" s="8">
        <f t="shared" si="44"/>
        <v>396202975.70260304</v>
      </c>
      <c r="AC94" s="8">
        <f t="shared" si="44"/>
        <v>706232317.27265573</v>
      </c>
      <c r="AD94" s="8">
        <f t="shared" si="44"/>
        <v>388427774.49996066</v>
      </c>
    </row>
    <row r="95" spans="1:30">
      <c r="B95" s="7">
        <v>2033</v>
      </c>
      <c r="C95" s="7">
        <v>306</v>
      </c>
      <c r="D95" s="7">
        <f t="shared" si="45"/>
        <v>1836</v>
      </c>
      <c r="E95" s="7">
        <v>521</v>
      </c>
      <c r="F95" s="7">
        <v>1495</v>
      </c>
      <c r="G95" s="7">
        <v>1.3</v>
      </c>
      <c r="H95" s="7">
        <f t="shared" si="46"/>
        <v>1.4300512200000001E+27</v>
      </c>
      <c r="I95" s="12">
        <v>0.55000000000000004</v>
      </c>
      <c r="J95" s="8">
        <f t="shared" si="47"/>
        <v>6927416.1402439028</v>
      </c>
      <c r="K95" s="10">
        <v>25000000</v>
      </c>
      <c r="L95" s="7">
        <f t="shared" si="38"/>
        <v>3.9856499999999996E+25</v>
      </c>
      <c r="M95" s="8">
        <f t="shared" si="48"/>
        <v>193071.79878048776</v>
      </c>
      <c r="N95" s="8">
        <f t="shared" si="39"/>
        <v>70471206.554878026</v>
      </c>
      <c r="O95" s="8">
        <f t="shared" si="51"/>
        <v>38759163.605182916</v>
      </c>
      <c r="P95" s="8">
        <f t="shared" si="49"/>
        <v>636764546.25861788</v>
      </c>
      <c r="Q95" s="8">
        <f t="shared" si="42"/>
        <v>350220500.44223988</v>
      </c>
      <c r="R95" s="8">
        <f t="shared" si="36"/>
        <v>678329043.10008132</v>
      </c>
      <c r="S95" s="8">
        <f t="shared" si="50"/>
        <v>373080973.70504475</v>
      </c>
      <c r="T95" s="8">
        <f t="shared" si="37"/>
        <v>664474210.81959343</v>
      </c>
      <c r="U95" s="8">
        <f t="shared" si="41"/>
        <v>365460815.9507764</v>
      </c>
      <c r="Y95" s="8">
        <f t="shared" si="52"/>
        <v>752138703.54365849</v>
      </c>
      <c r="Z95" s="8">
        <f t="shared" si="44"/>
        <v>413676286.94901222</v>
      </c>
      <c r="AA95" s="8">
        <f t="shared" si="44"/>
        <v>794548891.92170727</v>
      </c>
      <c r="AB95" s="8">
        <f t="shared" si="44"/>
        <v>437001890.55693901</v>
      </c>
      <c r="AC95" s="8">
        <f t="shared" si="44"/>
        <v>780412162.46235764</v>
      </c>
      <c r="AD95" s="8">
        <f t="shared" si="44"/>
        <v>429226689.35429674</v>
      </c>
    </row>
    <row r="96" spans="1:30">
      <c r="B96" s="7">
        <v>2034</v>
      </c>
      <c r="C96" s="7">
        <v>306</v>
      </c>
      <c r="D96" s="7">
        <f t="shared" si="45"/>
        <v>1836</v>
      </c>
      <c r="E96" s="7">
        <v>521</v>
      </c>
      <c r="F96" s="7">
        <v>1495</v>
      </c>
      <c r="G96" s="7">
        <v>1.3</v>
      </c>
      <c r="H96" s="7">
        <f t="shared" si="46"/>
        <v>1.4300512200000001E+27</v>
      </c>
      <c r="I96" s="12">
        <v>0.55000000000000004</v>
      </c>
      <c r="J96" s="8">
        <f t="shared" si="47"/>
        <v>6927416.1402439028</v>
      </c>
      <c r="K96" s="10">
        <v>25000000</v>
      </c>
      <c r="L96" s="7">
        <f t="shared" si="38"/>
        <v>3.9856499999999996E+25</v>
      </c>
      <c r="M96" s="8">
        <f t="shared" si="48"/>
        <v>193071.79878048776</v>
      </c>
      <c r="N96" s="8">
        <f t="shared" si="39"/>
        <v>70471206.554878026</v>
      </c>
      <c r="O96" s="8">
        <f t="shared" si="51"/>
        <v>38759163.605182916</v>
      </c>
      <c r="P96" s="8">
        <f t="shared" si="49"/>
        <v>707235752.81349587</v>
      </c>
      <c r="Q96" s="8">
        <f t="shared" si="42"/>
        <v>388979664.04742277</v>
      </c>
      <c r="R96" s="8">
        <f t="shared" si="36"/>
        <v>748800249.65495932</v>
      </c>
      <c r="S96" s="8">
        <f t="shared" si="50"/>
        <v>411840137.31022763</v>
      </c>
      <c r="T96" s="8">
        <f t="shared" si="37"/>
        <v>734945417.37447143</v>
      </c>
      <c r="U96" s="8">
        <f t="shared" si="41"/>
        <v>404219979.55595934</v>
      </c>
      <c r="Y96" s="8">
        <f t="shared" si="52"/>
        <v>826318548.73336029</v>
      </c>
      <c r="Z96" s="8">
        <f t="shared" si="44"/>
        <v>454475201.80334818</v>
      </c>
      <c r="AA96" s="8">
        <f t="shared" si="44"/>
        <v>868728737.11140919</v>
      </c>
      <c r="AB96" s="8">
        <f t="shared" si="44"/>
        <v>477800805.41127509</v>
      </c>
      <c r="AC96" s="8">
        <f t="shared" si="44"/>
        <v>854592007.65205944</v>
      </c>
      <c r="AD96" s="8">
        <f>U97+U110</f>
        <v>470025604.20863277</v>
      </c>
    </row>
    <row r="97" spans="1:21">
      <c r="B97" s="7">
        <v>2035</v>
      </c>
      <c r="C97" s="7">
        <v>306</v>
      </c>
      <c r="D97" s="7">
        <f t="shared" si="45"/>
        <v>1836</v>
      </c>
      <c r="E97" s="7">
        <v>521</v>
      </c>
      <c r="F97" s="7">
        <v>1495</v>
      </c>
      <c r="G97" s="7">
        <v>1.3</v>
      </c>
      <c r="H97" s="7">
        <f t="shared" si="46"/>
        <v>1.4300512200000001E+27</v>
      </c>
      <c r="I97" s="12">
        <v>0.55000000000000004</v>
      </c>
      <c r="J97" s="8">
        <f t="shared" si="47"/>
        <v>6927416.1402439028</v>
      </c>
      <c r="K97" s="10">
        <v>25000000</v>
      </c>
      <c r="L97" s="7">
        <f t="shared" si="38"/>
        <v>3.9856499999999996E+25</v>
      </c>
      <c r="M97" s="8">
        <f t="shared" si="48"/>
        <v>193071.79878048776</v>
      </c>
      <c r="N97" s="8">
        <f t="shared" si="39"/>
        <v>70471206.554878026</v>
      </c>
      <c r="O97" s="8">
        <f t="shared" si="51"/>
        <v>38759163.605182916</v>
      </c>
      <c r="P97" s="8">
        <f t="shared" si="49"/>
        <v>777706959.36837387</v>
      </c>
      <c r="Q97" s="8">
        <f t="shared" si="42"/>
        <v>427738827.65260565</v>
      </c>
      <c r="R97" s="8">
        <f t="shared" si="36"/>
        <v>819271456.20983732</v>
      </c>
      <c r="S97" s="8">
        <f t="shared" si="50"/>
        <v>450599300.91541058</v>
      </c>
      <c r="T97" s="8">
        <f t="shared" si="37"/>
        <v>805416623.92934942</v>
      </c>
      <c r="U97" s="8">
        <f t="shared" si="41"/>
        <v>442979143.16114223</v>
      </c>
    </row>
    <row r="98" spans="1:21">
      <c r="K98" s="10">
        <v>25000000</v>
      </c>
      <c r="L98" s="7">
        <f t="shared" si="38"/>
        <v>0</v>
      </c>
      <c r="N98" s="8">
        <f t="shared" si="39"/>
        <v>0</v>
      </c>
      <c r="P98" s="8"/>
      <c r="Q98" s="8">
        <f t="shared" si="42"/>
        <v>0</v>
      </c>
      <c r="R98" s="8">
        <f t="shared" si="36"/>
        <v>0</v>
      </c>
      <c r="T98" s="8">
        <f t="shared" si="37"/>
        <v>0</v>
      </c>
      <c r="U98" s="8">
        <f t="shared" si="41"/>
        <v>0</v>
      </c>
    </row>
    <row r="99" spans="1:21">
      <c r="A99" s="9" t="s">
        <v>29</v>
      </c>
      <c r="B99" s="7">
        <v>2024</v>
      </c>
      <c r="C99" s="7">
        <v>387</v>
      </c>
      <c r="D99" s="7">
        <f>6*ROUND(C99,0)</f>
        <v>2322</v>
      </c>
      <c r="E99" s="7">
        <v>10</v>
      </c>
      <c r="F99" s="7">
        <v>578</v>
      </c>
      <c r="G99" s="7">
        <v>1.3</v>
      </c>
      <c r="H99" s="7">
        <f>D99*E99*F99*10^18</f>
        <v>1.342116E+25</v>
      </c>
      <c r="I99" s="12">
        <v>0.55000000000000004</v>
      </c>
      <c r="J99" s="8">
        <f>H99*G99*330/(8.856*10^22)</f>
        <v>65014.426829268297</v>
      </c>
      <c r="K99" s="10">
        <v>25000000</v>
      </c>
      <c r="L99" s="7">
        <f t="shared" si="38"/>
        <v>9.6750000000000004E+23</v>
      </c>
      <c r="M99" s="8">
        <f>L99*G99*330/(8.856*10^22)</f>
        <v>4686.7378048780492</v>
      </c>
      <c r="N99" s="8">
        <f t="shared" si="39"/>
        <v>1710659.2987804881</v>
      </c>
      <c r="O99" s="8">
        <f>N99*I99</f>
        <v>940862.61432926857</v>
      </c>
      <c r="P99" s="11">
        <f>N99+8050840.72</f>
        <v>9761500.0187804885</v>
      </c>
      <c r="Q99" s="8">
        <f t="shared" si="42"/>
        <v>5368825.0103292689</v>
      </c>
      <c r="R99" s="8">
        <f t="shared" si="36"/>
        <v>10151586.579756098</v>
      </c>
      <c r="S99" s="8">
        <f>R99*I99</f>
        <v>5583372.6188658541</v>
      </c>
      <c r="T99" s="8">
        <f t="shared" si="37"/>
        <v>10021557.726097561</v>
      </c>
      <c r="U99" s="8">
        <f t="shared" si="41"/>
        <v>5511856.7493536593</v>
      </c>
    </row>
    <row r="100" spans="1:21">
      <c r="B100" s="7">
        <v>2025</v>
      </c>
      <c r="C100" s="7">
        <v>588</v>
      </c>
      <c r="D100" s="7">
        <f t="shared" ref="D100:D110" si="53">6*ROUND(C100,0)</f>
        <v>3528</v>
      </c>
      <c r="E100" s="7">
        <v>10</v>
      </c>
      <c r="F100" s="7">
        <v>578</v>
      </c>
      <c r="G100" s="7">
        <v>1.3</v>
      </c>
      <c r="H100" s="7">
        <f t="shared" ref="H100:H165" si="54">D100*E100*F100*10^18</f>
        <v>2.0391840000000001E+25</v>
      </c>
      <c r="I100" s="12">
        <v>0.55000000000000004</v>
      </c>
      <c r="J100" s="8">
        <f t="shared" ref="J100:J138" si="55">H100*G100*330/(8.856*10^22)</f>
        <v>98781.609756097561</v>
      </c>
      <c r="K100" s="10">
        <v>25000000</v>
      </c>
      <c r="L100" s="7">
        <f t="shared" si="38"/>
        <v>1.4700000000000001E+24</v>
      </c>
      <c r="M100" s="8">
        <f t="shared" ref="M100:M138" si="56">L100*G100*330/(8.856*10^22)</f>
        <v>7120.9349593495936</v>
      </c>
      <c r="N100" s="8">
        <f t="shared" si="39"/>
        <v>2599141.2601626017</v>
      </c>
      <c r="O100" s="8">
        <f t="shared" ref="O100:O138" si="57">N100*I100</f>
        <v>1429527.6930894312</v>
      </c>
      <c r="P100" s="8">
        <f t="shared" ref="P100:P110" si="58">N100+P99</f>
        <v>12360641.27894309</v>
      </c>
      <c r="Q100" s="8">
        <f t="shared" si="42"/>
        <v>6798352.7034187</v>
      </c>
      <c r="R100" s="8">
        <f t="shared" si="36"/>
        <v>12953330.937479675</v>
      </c>
      <c r="S100" s="8">
        <f t="shared" ref="S100:S138" si="59">R100*I100</f>
        <v>7124332.0156138213</v>
      </c>
      <c r="T100" s="8">
        <f t="shared" si="37"/>
        <v>12755767.71796748</v>
      </c>
      <c r="U100" s="8">
        <f t="shared" si="41"/>
        <v>7015672.2448821152</v>
      </c>
    </row>
    <row r="101" spans="1:21">
      <c r="B101" s="7">
        <v>2026</v>
      </c>
      <c r="C101" s="7">
        <v>726</v>
      </c>
      <c r="D101" s="7">
        <f t="shared" si="53"/>
        <v>4356</v>
      </c>
      <c r="E101" s="7">
        <v>10</v>
      </c>
      <c r="F101" s="7">
        <v>578</v>
      </c>
      <c r="G101" s="7">
        <v>1.3</v>
      </c>
      <c r="H101" s="7">
        <f t="shared" si="54"/>
        <v>2.5177679999999999E+25</v>
      </c>
      <c r="I101" s="12">
        <v>0.55000000000000004</v>
      </c>
      <c r="J101" s="8">
        <f t="shared" si="55"/>
        <v>121965.04878048779</v>
      </c>
      <c r="K101" s="10">
        <v>25000000</v>
      </c>
      <c r="L101" s="7">
        <f t="shared" si="38"/>
        <v>1.815E+24</v>
      </c>
      <c r="M101" s="8">
        <f t="shared" si="56"/>
        <v>8792.1747967479678</v>
      </c>
      <c r="N101" s="8">
        <f t="shared" si="39"/>
        <v>3209143.8008130081</v>
      </c>
      <c r="O101" s="8">
        <f t="shared" si="57"/>
        <v>1765029.0904471546</v>
      </c>
      <c r="P101" s="8">
        <f t="shared" si="58"/>
        <v>15569785.079756098</v>
      </c>
      <c r="Q101" s="8">
        <f t="shared" si="42"/>
        <v>8563381.7938658539</v>
      </c>
      <c r="R101" s="8">
        <f t="shared" si="36"/>
        <v>16301575.372439025</v>
      </c>
      <c r="S101" s="8">
        <f t="shared" si="59"/>
        <v>8965866.4548414648</v>
      </c>
      <c r="T101" s="8">
        <f t="shared" si="37"/>
        <v>16057645.274878049</v>
      </c>
      <c r="U101" s="8">
        <f t="shared" si="41"/>
        <v>8831704.9011829272</v>
      </c>
    </row>
    <row r="102" spans="1:21">
      <c r="B102" s="7">
        <v>2027</v>
      </c>
      <c r="C102" s="7">
        <v>793</v>
      </c>
      <c r="D102" s="7">
        <f t="shared" si="53"/>
        <v>4758</v>
      </c>
      <c r="E102" s="7">
        <v>10</v>
      </c>
      <c r="F102" s="7">
        <v>578</v>
      </c>
      <c r="G102" s="7">
        <v>1.3</v>
      </c>
      <c r="H102" s="7">
        <f t="shared" si="54"/>
        <v>2.7501240000000002E+25</v>
      </c>
      <c r="I102" s="12">
        <v>0.55000000000000004</v>
      </c>
      <c r="J102" s="8">
        <f t="shared" si="55"/>
        <v>133220.77642276423</v>
      </c>
      <c r="K102" s="10">
        <v>25000000</v>
      </c>
      <c r="L102" s="7">
        <f t="shared" si="38"/>
        <v>1.9825000000000001E+24</v>
      </c>
      <c r="M102" s="8">
        <f t="shared" si="56"/>
        <v>9603.5738482384822</v>
      </c>
      <c r="N102" s="8">
        <f t="shared" si="39"/>
        <v>3505304.4546070462</v>
      </c>
      <c r="O102" s="8">
        <f t="shared" si="57"/>
        <v>1927917.4500338756</v>
      </c>
      <c r="P102" s="8">
        <f t="shared" si="58"/>
        <v>19075089.534363143</v>
      </c>
      <c r="Q102" s="8">
        <f t="shared" si="42"/>
        <v>10491299.243899729</v>
      </c>
      <c r="R102" s="8">
        <f t="shared" si="36"/>
        <v>19874414.19289973</v>
      </c>
      <c r="S102" s="8">
        <f t="shared" si="59"/>
        <v>10930927.806094853</v>
      </c>
      <c r="T102" s="8">
        <f t="shared" si="37"/>
        <v>19607972.6400542</v>
      </c>
      <c r="U102" s="8">
        <f t="shared" si="41"/>
        <v>10784384.952029811</v>
      </c>
    </row>
    <row r="103" spans="1:21">
      <c r="B103" s="7">
        <v>2028</v>
      </c>
      <c r="C103" s="7">
        <v>821</v>
      </c>
      <c r="D103" s="7">
        <f t="shared" si="53"/>
        <v>4926</v>
      </c>
      <c r="E103" s="7">
        <v>10</v>
      </c>
      <c r="F103" s="7">
        <v>578</v>
      </c>
      <c r="G103" s="7">
        <v>1.3</v>
      </c>
      <c r="H103" s="7">
        <f t="shared" si="54"/>
        <v>2.8472279999999999E+25</v>
      </c>
      <c r="I103" s="12">
        <v>0.55000000000000004</v>
      </c>
      <c r="J103" s="8">
        <f t="shared" si="55"/>
        <v>137924.66260162601</v>
      </c>
      <c r="K103" s="10">
        <v>25000000</v>
      </c>
      <c r="L103" s="7">
        <f t="shared" si="38"/>
        <v>2.0525000000000001E+24</v>
      </c>
      <c r="M103" s="8">
        <f t="shared" si="56"/>
        <v>9942.6659891598938</v>
      </c>
      <c r="N103" s="8">
        <f t="shared" si="39"/>
        <v>3629073.0860433611</v>
      </c>
      <c r="O103" s="8">
        <f t="shared" si="57"/>
        <v>1995990.1973238487</v>
      </c>
      <c r="P103" s="8">
        <f t="shared" si="58"/>
        <v>22704162.620406505</v>
      </c>
      <c r="Q103" s="8">
        <f t="shared" si="42"/>
        <v>12487289.441223579</v>
      </c>
      <c r="R103" s="8">
        <f t="shared" si="36"/>
        <v>23531710.596016262</v>
      </c>
      <c r="S103" s="8">
        <f t="shared" si="59"/>
        <v>12942440.827808945</v>
      </c>
      <c r="T103" s="8">
        <f t="shared" si="37"/>
        <v>23255861.270813011</v>
      </c>
      <c r="U103" s="8">
        <f t="shared" si="41"/>
        <v>12790723.698947158</v>
      </c>
    </row>
    <row r="104" spans="1:21">
      <c r="B104" s="7">
        <v>2029</v>
      </c>
      <c r="C104" s="7">
        <v>832</v>
      </c>
      <c r="D104" s="7">
        <f t="shared" si="53"/>
        <v>4992</v>
      </c>
      <c r="E104" s="7">
        <v>10</v>
      </c>
      <c r="F104" s="7">
        <v>578</v>
      </c>
      <c r="G104" s="7">
        <v>1.3</v>
      </c>
      <c r="H104" s="7">
        <f t="shared" si="54"/>
        <v>2.8853759999999999E+25</v>
      </c>
      <c r="I104" s="12">
        <v>0.55000000000000004</v>
      </c>
      <c r="J104" s="8">
        <f t="shared" si="55"/>
        <v>139772.61788617886</v>
      </c>
      <c r="K104" s="10">
        <v>25000000</v>
      </c>
      <c r="L104" s="7">
        <f t="shared" si="38"/>
        <v>2.0799999999999999E+24</v>
      </c>
      <c r="M104" s="8">
        <f t="shared" si="56"/>
        <v>10075.880758807589</v>
      </c>
      <c r="N104" s="8">
        <f t="shared" si="39"/>
        <v>3677696.4769647699</v>
      </c>
      <c r="O104" s="8">
        <f t="shared" si="57"/>
        <v>2022733.0623306236</v>
      </c>
      <c r="P104" s="8">
        <f t="shared" si="58"/>
        <v>26381859.097371273</v>
      </c>
      <c r="Q104" s="8">
        <f t="shared" si="42"/>
        <v>14510022.503554201</v>
      </c>
      <c r="R104" s="8">
        <f t="shared" si="36"/>
        <v>27220494.804688346</v>
      </c>
      <c r="S104" s="8">
        <f t="shared" si="59"/>
        <v>14971272.142578591</v>
      </c>
      <c r="T104" s="8">
        <f t="shared" si="37"/>
        <v>26940949.568915989</v>
      </c>
      <c r="U104" s="8">
        <f t="shared" si="41"/>
        <v>14817522.262903795</v>
      </c>
    </row>
    <row r="105" spans="1:21">
      <c r="B105" s="7">
        <v>2030</v>
      </c>
      <c r="C105" s="7">
        <v>836</v>
      </c>
      <c r="D105" s="7">
        <f t="shared" si="53"/>
        <v>5016</v>
      </c>
      <c r="E105" s="7">
        <v>10</v>
      </c>
      <c r="F105" s="7">
        <v>578</v>
      </c>
      <c r="G105" s="7">
        <v>1.3</v>
      </c>
      <c r="H105" s="7">
        <f t="shared" si="54"/>
        <v>2.8992479999999999E+25</v>
      </c>
      <c r="I105" s="12">
        <v>0.55000000000000004</v>
      </c>
      <c r="J105" s="8">
        <f t="shared" si="55"/>
        <v>140444.60162601626</v>
      </c>
      <c r="K105" s="10">
        <v>25000000</v>
      </c>
      <c r="L105" s="7">
        <f t="shared" si="38"/>
        <v>2.0899999999999999E+24</v>
      </c>
      <c r="M105" s="8">
        <f t="shared" si="56"/>
        <v>10124.32249322493</v>
      </c>
      <c r="N105" s="8">
        <f t="shared" si="39"/>
        <v>3695377.7100270996</v>
      </c>
      <c r="O105" s="8">
        <f t="shared" si="57"/>
        <v>2032457.740514905</v>
      </c>
      <c r="P105" s="8">
        <f t="shared" si="58"/>
        <v>30077236.807398371</v>
      </c>
      <c r="Q105" s="8">
        <f t="shared" si="42"/>
        <v>16542480.244069105</v>
      </c>
      <c r="R105" s="8">
        <f t="shared" si="36"/>
        <v>30919904.417154469</v>
      </c>
      <c r="S105" s="8">
        <f t="shared" si="59"/>
        <v>17005947.429434959</v>
      </c>
      <c r="T105" s="8">
        <f t="shared" si="37"/>
        <v>30639015.213902436</v>
      </c>
      <c r="U105" s="8">
        <f t="shared" si="41"/>
        <v>16851458.36764634</v>
      </c>
    </row>
    <row r="106" spans="1:21">
      <c r="B106" s="7">
        <v>2031</v>
      </c>
      <c r="C106" s="7">
        <v>838</v>
      </c>
      <c r="D106" s="7">
        <f t="shared" si="53"/>
        <v>5028</v>
      </c>
      <c r="E106" s="7">
        <v>10</v>
      </c>
      <c r="F106" s="7">
        <v>578</v>
      </c>
      <c r="G106" s="7">
        <v>1.3</v>
      </c>
      <c r="H106" s="7">
        <f t="shared" si="54"/>
        <v>2.9061840000000002E+25</v>
      </c>
      <c r="I106" s="12">
        <v>0.55000000000000004</v>
      </c>
      <c r="J106" s="8">
        <f t="shared" si="55"/>
        <v>140780.59349593497</v>
      </c>
      <c r="K106" s="10">
        <v>25000000</v>
      </c>
      <c r="L106" s="7">
        <f t="shared" si="38"/>
        <v>2.095E+24</v>
      </c>
      <c r="M106" s="8">
        <f t="shared" si="56"/>
        <v>10148.543360433605</v>
      </c>
      <c r="N106" s="8">
        <f t="shared" si="39"/>
        <v>3704218.3265582658</v>
      </c>
      <c r="O106" s="8">
        <f t="shared" si="57"/>
        <v>2037320.0796070464</v>
      </c>
      <c r="P106" s="8">
        <f t="shared" si="58"/>
        <v>33781455.133956641</v>
      </c>
      <c r="Q106" s="8">
        <f t="shared" si="42"/>
        <v>18579800.323676154</v>
      </c>
      <c r="R106" s="8">
        <f t="shared" si="36"/>
        <v>34626138.694932252</v>
      </c>
      <c r="S106" s="8">
        <f t="shared" si="59"/>
        <v>19044376.282212742</v>
      </c>
      <c r="T106" s="8">
        <f t="shared" si="37"/>
        <v>34344577.507940382</v>
      </c>
      <c r="U106" s="8">
        <f t="shared" si="41"/>
        <v>18889517.62936721</v>
      </c>
    </row>
    <row r="107" spans="1:21">
      <c r="B107" s="7">
        <v>2032</v>
      </c>
      <c r="C107" s="7">
        <v>838</v>
      </c>
      <c r="D107" s="7">
        <f t="shared" si="53"/>
        <v>5028</v>
      </c>
      <c r="E107" s="7">
        <v>10</v>
      </c>
      <c r="F107" s="7">
        <v>578</v>
      </c>
      <c r="G107" s="7">
        <v>1.3</v>
      </c>
      <c r="H107" s="7">
        <f t="shared" si="54"/>
        <v>2.9061840000000002E+25</v>
      </c>
      <c r="I107" s="12">
        <v>0.55000000000000004</v>
      </c>
      <c r="J107" s="8">
        <f t="shared" si="55"/>
        <v>140780.59349593497</v>
      </c>
      <c r="K107" s="10">
        <v>25000000</v>
      </c>
      <c r="L107" s="7">
        <f t="shared" si="38"/>
        <v>2.095E+24</v>
      </c>
      <c r="M107" s="8">
        <f t="shared" si="56"/>
        <v>10148.543360433605</v>
      </c>
      <c r="N107" s="8">
        <f t="shared" si="39"/>
        <v>3704218.3265582658</v>
      </c>
      <c r="O107" s="8">
        <f t="shared" si="57"/>
        <v>2037320.0796070464</v>
      </c>
      <c r="P107" s="8">
        <f t="shared" si="58"/>
        <v>37485673.460514903</v>
      </c>
      <c r="Q107" s="8">
        <f t="shared" si="42"/>
        <v>20617120.403283197</v>
      </c>
      <c r="R107" s="8">
        <f t="shared" si="36"/>
        <v>38330357.021490514</v>
      </c>
      <c r="S107" s="8">
        <f t="shared" si="59"/>
        <v>21081696.361819785</v>
      </c>
      <c r="T107" s="8">
        <f t="shared" si="37"/>
        <v>38048795.834498644</v>
      </c>
      <c r="U107" s="8">
        <f t="shared" si="41"/>
        <v>20926837.708974257</v>
      </c>
    </row>
    <row r="108" spans="1:21">
      <c r="B108" s="7">
        <v>2033</v>
      </c>
      <c r="C108" s="7">
        <v>839</v>
      </c>
      <c r="D108" s="7">
        <f t="shared" si="53"/>
        <v>5034</v>
      </c>
      <c r="E108" s="7">
        <v>10</v>
      </c>
      <c r="F108" s="7">
        <v>578</v>
      </c>
      <c r="G108" s="7">
        <v>1.3</v>
      </c>
      <c r="H108" s="7">
        <f t="shared" si="54"/>
        <v>2.9096520000000001E+25</v>
      </c>
      <c r="I108" s="12">
        <v>0.55000000000000004</v>
      </c>
      <c r="J108" s="8">
        <f t="shared" si="55"/>
        <v>140948.58943089432</v>
      </c>
      <c r="K108" s="10">
        <v>25000000</v>
      </c>
      <c r="L108" s="7">
        <f t="shared" si="38"/>
        <v>2.0975000000000001E+24</v>
      </c>
      <c r="M108" s="8">
        <f t="shared" si="56"/>
        <v>10160.65379403794</v>
      </c>
      <c r="N108" s="8">
        <f t="shared" si="39"/>
        <v>3708638.634823848</v>
      </c>
      <c r="O108" s="8">
        <f t="shared" si="57"/>
        <v>2039751.2491531165</v>
      </c>
      <c r="P108" s="8">
        <f t="shared" si="58"/>
        <v>41194312.095338754</v>
      </c>
      <c r="Q108" s="8">
        <f t="shared" si="42"/>
        <v>22656871.652436316</v>
      </c>
      <c r="R108" s="8">
        <f t="shared" si="36"/>
        <v>42040003.631924123</v>
      </c>
      <c r="S108" s="8">
        <f t="shared" si="59"/>
        <v>23122001.99755827</v>
      </c>
      <c r="T108" s="8">
        <f t="shared" si="37"/>
        <v>41758106.453062333</v>
      </c>
      <c r="U108" s="8">
        <f t="shared" si="41"/>
        <v>22966958.549184285</v>
      </c>
    </row>
    <row r="109" spans="1:21">
      <c r="B109" s="7">
        <v>2034</v>
      </c>
      <c r="C109" s="7">
        <v>839</v>
      </c>
      <c r="D109" s="7">
        <f t="shared" si="53"/>
        <v>5034</v>
      </c>
      <c r="E109" s="7">
        <v>10</v>
      </c>
      <c r="F109" s="7">
        <v>578</v>
      </c>
      <c r="G109" s="7">
        <v>1.3</v>
      </c>
      <c r="H109" s="7">
        <f t="shared" si="54"/>
        <v>2.9096520000000001E+25</v>
      </c>
      <c r="I109" s="12">
        <v>0.55000000000000004</v>
      </c>
      <c r="J109" s="8">
        <f t="shared" si="55"/>
        <v>140948.58943089432</v>
      </c>
      <c r="K109" s="10">
        <v>25000000</v>
      </c>
      <c r="L109" s="7">
        <f t="shared" si="38"/>
        <v>2.0975000000000001E+24</v>
      </c>
      <c r="M109" s="8">
        <f t="shared" si="56"/>
        <v>10160.65379403794</v>
      </c>
      <c r="N109" s="8">
        <f t="shared" si="39"/>
        <v>3708638.634823848</v>
      </c>
      <c r="O109" s="8">
        <f t="shared" si="57"/>
        <v>2039751.2491531165</v>
      </c>
      <c r="P109" s="8">
        <f t="shared" si="58"/>
        <v>44902950.730162606</v>
      </c>
      <c r="Q109" s="8">
        <f t="shared" si="42"/>
        <v>24696622.901589435</v>
      </c>
      <c r="R109" s="8">
        <f t="shared" si="36"/>
        <v>45748642.266747974</v>
      </c>
      <c r="S109" s="8">
        <f t="shared" si="59"/>
        <v>25161753.246711388</v>
      </c>
      <c r="T109" s="8">
        <f t="shared" si="37"/>
        <v>45466745.087886184</v>
      </c>
      <c r="U109" s="8">
        <f t="shared" si="41"/>
        <v>25006709.798337404</v>
      </c>
    </row>
    <row r="110" spans="1:21">
      <c r="B110" s="7">
        <v>2035</v>
      </c>
      <c r="C110" s="7">
        <v>839</v>
      </c>
      <c r="D110" s="7">
        <f t="shared" si="53"/>
        <v>5034</v>
      </c>
      <c r="E110" s="7">
        <v>10</v>
      </c>
      <c r="F110" s="7">
        <v>578</v>
      </c>
      <c r="G110" s="7">
        <v>1.3</v>
      </c>
      <c r="H110" s="7">
        <f t="shared" si="54"/>
        <v>2.9096520000000001E+25</v>
      </c>
      <c r="I110" s="12">
        <v>0.55000000000000004</v>
      </c>
      <c r="J110" s="8">
        <f t="shared" si="55"/>
        <v>140948.58943089432</v>
      </c>
      <c r="K110" s="10">
        <v>25000000</v>
      </c>
      <c r="L110" s="7">
        <f t="shared" si="38"/>
        <v>2.0975000000000001E+24</v>
      </c>
      <c r="M110" s="8">
        <f t="shared" si="56"/>
        <v>10160.65379403794</v>
      </c>
      <c r="N110" s="8">
        <f t="shared" si="39"/>
        <v>3708638.634823848</v>
      </c>
      <c r="O110" s="8">
        <f t="shared" si="57"/>
        <v>2039751.2491531165</v>
      </c>
      <c r="P110" s="8">
        <f t="shared" si="58"/>
        <v>48611589.364986457</v>
      </c>
      <c r="Q110" s="8">
        <f t="shared" si="42"/>
        <v>26736374.150742553</v>
      </c>
      <c r="R110" s="8">
        <f t="shared" si="36"/>
        <v>49457280.901571825</v>
      </c>
      <c r="S110" s="8">
        <f t="shared" si="59"/>
        <v>27201504.495864507</v>
      </c>
      <c r="T110" s="8">
        <f t="shared" si="37"/>
        <v>49175383.722710036</v>
      </c>
      <c r="U110" s="8">
        <f t="shared" si="41"/>
        <v>27046461.047490522</v>
      </c>
    </row>
    <row r="111" spans="1:21">
      <c r="H111" s="7">
        <f t="shared" si="54"/>
        <v>0</v>
      </c>
      <c r="J111" s="8">
        <f t="shared" si="55"/>
        <v>0</v>
      </c>
      <c r="K111" s="10">
        <v>25000000</v>
      </c>
      <c r="L111" s="7">
        <f t="shared" si="38"/>
        <v>0</v>
      </c>
      <c r="M111" s="8">
        <f t="shared" si="56"/>
        <v>0</v>
      </c>
      <c r="N111" s="8">
        <f t="shared" si="39"/>
        <v>0</v>
      </c>
      <c r="O111" s="8">
        <f t="shared" si="57"/>
        <v>0</v>
      </c>
      <c r="P111" s="8"/>
      <c r="Q111" s="8">
        <f t="shared" si="42"/>
        <v>0</v>
      </c>
      <c r="R111" s="8">
        <f t="shared" si="36"/>
        <v>0</v>
      </c>
      <c r="S111" s="8">
        <f t="shared" si="59"/>
        <v>0</v>
      </c>
      <c r="T111" s="8">
        <f t="shared" si="37"/>
        <v>0</v>
      </c>
      <c r="U111" s="8">
        <f t="shared" si="41"/>
        <v>0</v>
      </c>
    </row>
    <row r="112" spans="1:21">
      <c r="H112" s="7">
        <f t="shared" si="54"/>
        <v>0</v>
      </c>
      <c r="J112" s="8">
        <f t="shared" si="55"/>
        <v>0</v>
      </c>
      <c r="K112" s="10">
        <v>25000000</v>
      </c>
      <c r="L112" s="7">
        <f t="shared" si="38"/>
        <v>0</v>
      </c>
      <c r="M112" s="8">
        <f t="shared" si="56"/>
        <v>0</v>
      </c>
      <c r="N112" s="8">
        <f t="shared" si="39"/>
        <v>0</v>
      </c>
      <c r="O112" s="8">
        <f t="shared" si="57"/>
        <v>0</v>
      </c>
      <c r="P112" s="8"/>
      <c r="Q112" s="8">
        <f t="shared" si="42"/>
        <v>0</v>
      </c>
      <c r="R112" s="8">
        <f t="shared" si="36"/>
        <v>0</v>
      </c>
      <c r="S112" s="8">
        <f t="shared" si="59"/>
        <v>0</v>
      </c>
      <c r="T112" s="8">
        <f t="shared" si="37"/>
        <v>0</v>
      </c>
      <c r="U112" s="8">
        <f t="shared" si="41"/>
        <v>0</v>
      </c>
    </row>
    <row r="113" spans="1:30">
      <c r="A113" s="5"/>
      <c r="B113" s="6" t="s">
        <v>48</v>
      </c>
      <c r="H113" s="7">
        <f t="shared" si="54"/>
        <v>0</v>
      </c>
      <c r="J113" s="8">
        <f t="shared" si="55"/>
        <v>0</v>
      </c>
      <c r="K113" s="10">
        <v>25000000</v>
      </c>
      <c r="L113" s="7">
        <f t="shared" si="38"/>
        <v>0</v>
      </c>
      <c r="M113" s="8">
        <f t="shared" si="56"/>
        <v>0</v>
      </c>
      <c r="N113" s="8">
        <f t="shared" si="39"/>
        <v>0</v>
      </c>
      <c r="O113" s="8">
        <f t="shared" si="57"/>
        <v>0</v>
      </c>
      <c r="P113" s="8"/>
      <c r="Q113" s="8">
        <f t="shared" si="42"/>
        <v>0</v>
      </c>
      <c r="R113" s="8">
        <f t="shared" si="36"/>
        <v>0</v>
      </c>
      <c r="S113" s="8">
        <f t="shared" si="59"/>
        <v>0</v>
      </c>
      <c r="T113" s="8">
        <f t="shared" si="37"/>
        <v>0</v>
      </c>
      <c r="U113" s="8">
        <f t="shared" si="41"/>
        <v>0</v>
      </c>
      <c r="Y113" s="8">
        <f>P114+P127</f>
        <v>29682636.555176146</v>
      </c>
      <c r="Z113" s="8">
        <f t="shared" ref="Z113:AD124" si="60">Q114+Q127</f>
        <v>16325450.105346883</v>
      </c>
      <c r="AA113" s="8">
        <f t="shared" si="60"/>
        <v>49089159.579566389</v>
      </c>
      <c r="AB113" s="8">
        <f t="shared" si="60"/>
        <v>26999037.768761516</v>
      </c>
      <c r="AC113" s="8">
        <f t="shared" si="60"/>
        <v>42620318.571436316</v>
      </c>
      <c r="AD113" s="8">
        <f t="shared" si="60"/>
        <v>23441175.214289978</v>
      </c>
    </row>
    <row r="114" spans="1:30">
      <c r="A114" s="9" t="s">
        <v>28</v>
      </c>
      <c r="B114" s="7">
        <v>2024</v>
      </c>
      <c r="C114" s="7">
        <v>140</v>
      </c>
      <c r="D114" s="7">
        <f t="shared" ref="D114:D125" si="61">C114*6</f>
        <v>840</v>
      </c>
      <c r="E114" s="7">
        <v>521</v>
      </c>
      <c r="F114" s="7">
        <v>1495</v>
      </c>
      <c r="G114" s="7">
        <v>1.3</v>
      </c>
      <c r="H114" s="7">
        <f t="shared" si="54"/>
        <v>6.5427180000000006E+26</v>
      </c>
      <c r="I114" s="12">
        <v>0.55000000000000004</v>
      </c>
      <c r="J114" s="8">
        <f t="shared" si="55"/>
        <v>3169406.0772357727</v>
      </c>
      <c r="K114" s="10">
        <v>10000000</v>
      </c>
      <c r="L114" s="7">
        <f t="shared" si="38"/>
        <v>7.2939999999999997E+24</v>
      </c>
      <c r="M114" s="8">
        <f t="shared" si="56"/>
        <v>35333.401084010831</v>
      </c>
      <c r="N114" s="8">
        <f t="shared" si="39"/>
        <v>12896691.395663954</v>
      </c>
      <c r="O114" s="8">
        <f t="shared" si="57"/>
        <v>7093180.2676151758</v>
      </c>
      <c r="P114" s="11">
        <f>N114+8050840.72</f>
        <v>20947532.115663953</v>
      </c>
      <c r="Q114" s="8">
        <f t="shared" si="42"/>
        <v>11521142.663615175</v>
      </c>
      <c r="R114" s="8">
        <f t="shared" si="36"/>
        <v>39963968.579078585</v>
      </c>
      <c r="S114" s="8">
        <f t="shared" si="59"/>
        <v>21980182.718493223</v>
      </c>
      <c r="T114" s="8">
        <f t="shared" si="37"/>
        <v>33625156.424607046</v>
      </c>
      <c r="U114" s="8">
        <f t="shared" si="41"/>
        <v>18493836.033533879</v>
      </c>
      <c r="Y114" s="8">
        <f>P115+P128</f>
        <v>50435807.049756102</v>
      </c>
      <c r="Z114" s="8">
        <f t="shared" si="60"/>
        <v>27739693.877365857</v>
      </c>
      <c r="AA114" s="8">
        <f t="shared" si="60"/>
        <v>80096478.159512192</v>
      </c>
      <c r="AB114" s="8">
        <f t="shared" si="60"/>
        <v>44053062.98773171</v>
      </c>
      <c r="AC114" s="8">
        <f t="shared" si="60"/>
        <v>70209587.789593488</v>
      </c>
      <c r="AD114" s="8">
        <f t="shared" si="60"/>
        <v>38615273.284276426</v>
      </c>
    </row>
    <row r="115" spans="1:30">
      <c r="B115" s="7">
        <v>2025</v>
      </c>
      <c r="C115" s="7">
        <v>214</v>
      </c>
      <c r="D115" s="7">
        <f t="shared" si="61"/>
        <v>1284</v>
      </c>
      <c r="E115" s="7">
        <v>521</v>
      </c>
      <c r="F115" s="7">
        <v>1495</v>
      </c>
      <c r="G115" s="7">
        <v>1.3</v>
      </c>
      <c r="H115" s="7">
        <f t="shared" si="54"/>
        <v>1.00010118E+27</v>
      </c>
      <c r="I115" s="12">
        <v>0.55000000000000004</v>
      </c>
      <c r="J115" s="8">
        <f t="shared" si="55"/>
        <v>4844663.575203252</v>
      </c>
      <c r="K115" s="10">
        <v>10000000</v>
      </c>
      <c r="L115" s="7">
        <f t="shared" si="38"/>
        <v>1.11494E+25</v>
      </c>
      <c r="M115" s="8">
        <f t="shared" si="56"/>
        <v>54009.627371273717</v>
      </c>
      <c r="N115" s="8">
        <f t="shared" si="39"/>
        <v>19713513.990514908</v>
      </c>
      <c r="O115" s="8">
        <f t="shared" si="57"/>
        <v>10842432.6947832</v>
      </c>
      <c r="P115" s="8">
        <f t="shared" ref="P115:P125" si="62">N115+P114</f>
        <v>40661046.106178865</v>
      </c>
      <c r="Q115" s="8">
        <f t="shared" si="42"/>
        <v>22363575.358398378</v>
      </c>
      <c r="R115" s="8">
        <f t="shared" si="36"/>
        <v>69729027.557398379</v>
      </c>
      <c r="S115" s="8">
        <f t="shared" si="59"/>
        <v>38350965.156569108</v>
      </c>
      <c r="T115" s="8">
        <f t="shared" si="37"/>
        <v>60039700.406991869</v>
      </c>
      <c r="U115" s="8">
        <f t="shared" si="41"/>
        <v>33021835.22384553</v>
      </c>
      <c r="Y115" s="8">
        <f>P116+P129</f>
        <v>76038939.773333341</v>
      </c>
      <c r="Z115" s="8">
        <f t="shared" si="60"/>
        <v>41821416.875333339</v>
      </c>
      <c r="AA115" s="8">
        <f t="shared" si="60"/>
        <v>112630295.96845528</v>
      </c>
      <c r="AB115" s="8">
        <f t="shared" si="60"/>
        <v>61946662.782650411</v>
      </c>
      <c r="AC115" s="8">
        <f t="shared" si="60"/>
        <v>100433177.23674797</v>
      </c>
      <c r="AD115" s="8">
        <f t="shared" si="60"/>
        <v>55238247.480211385</v>
      </c>
    </row>
    <row r="116" spans="1:30">
      <c r="B116" s="7">
        <v>2026</v>
      </c>
      <c r="C116" s="7">
        <v>264</v>
      </c>
      <c r="D116" s="7">
        <f t="shared" si="61"/>
        <v>1584</v>
      </c>
      <c r="E116" s="7">
        <v>521</v>
      </c>
      <c r="F116" s="7">
        <v>1495</v>
      </c>
      <c r="G116" s="7">
        <v>1.3</v>
      </c>
      <c r="H116" s="7">
        <f t="shared" si="54"/>
        <v>1.23376968E+27</v>
      </c>
      <c r="I116" s="12">
        <v>0.55000000000000004</v>
      </c>
      <c r="J116" s="8">
        <f t="shared" si="55"/>
        <v>5976594.317073171</v>
      </c>
      <c r="K116" s="10">
        <v>10000000</v>
      </c>
      <c r="L116" s="7">
        <f t="shared" si="38"/>
        <v>1.37544E+25</v>
      </c>
      <c r="M116" s="8">
        <f t="shared" si="56"/>
        <v>66628.699186991871</v>
      </c>
      <c r="N116" s="8">
        <f t="shared" si="39"/>
        <v>24319475.203252032</v>
      </c>
      <c r="O116" s="8">
        <f t="shared" si="57"/>
        <v>13375711.361788619</v>
      </c>
      <c r="P116" s="8">
        <f t="shared" si="62"/>
        <v>64980521.309430897</v>
      </c>
      <c r="Q116" s="8">
        <f t="shared" si="42"/>
        <v>35739286.720186993</v>
      </c>
      <c r="R116" s="8">
        <f t="shared" si="36"/>
        <v>100840087.21186993</v>
      </c>
      <c r="S116" s="8">
        <f t="shared" si="59"/>
        <v>55462047.96652846</v>
      </c>
      <c r="T116" s="8">
        <f t="shared" si="37"/>
        <v>88886898.577723578</v>
      </c>
      <c r="U116" s="8">
        <f t="shared" si="41"/>
        <v>48887794.217747971</v>
      </c>
      <c r="Y116" s="8">
        <f t="shared" ref="Y116:Y124" si="63">P117+P130</f>
        <v>104063517.36479676</v>
      </c>
      <c r="Z116" s="8">
        <f t="shared" si="60"/>
        <v>57234934.550638221</v>
      </c>
      <c r="AA116" s="8">
        <f t="shared" si="60"/>
        <v>144118200.15138212</v>
      </c>
      <c r="AB116" s="8">
        <f t="shared" si="60"/>
        <v>79265010.083260179</v>
      </c>
      <c r="AC116" s="8">
        <f t="shared" si="60"/>
        <v>130766639.22252034</v>
      </c>
      <c r="AD116" s="8">
        <f t="shared" si="60"/>
        <v>71921651.57238619</v>
      </c>
    </row>
    <row r="117" spans="1:30">
      <c r="B117" s="7">
        <v>2027</v>
      </c>
      <c r="C117" s="7">
        <v>289</v>
      </c>
      <c r="D117" s="7">
        <f t="shared" si="61"/>
        <v>1734</v>
      </c>
      <c r="E117" s="7">
        <v>521</v>
      </c>
      <c r="F117" s="7">
        <v>1495</v>
      </c>
      <c r="G117" s="7">
        <v>1.3</v>
      </c>
      <c r="H117" s="7">
        <f t="shared" si="54"/>
        <v>1.3506039299999999E+27</v>
      </c>
      <c r="I117" s="12">
        <v>0.55000000000000004</v>
      </c>
      <c r="J117" s="8">
        <f t="shared" si="55"/>
        <v>6542559.6880081296</v>
      </c>
      <c r="K117" s="10">
        <v>10000000</v>
      </c>
      <c r="L117" s="7">
        <f t="shared" si="38"/>
        <v>1.50569E+25</v>
      </c>
      <c r="M117" s="8">
        <f t="shared" si="56"/>
        <v>72938.235094850956</v>
      </c>
      <c r="N117" s="8">
        <f t="shared" si="39"/>
        <v>26622455.8096206</v>
      </c>
      <c r="O117" s="8">
        <f t="shared" si="57"/>
        <v>14642350.695291331</v>
      </c>
      <c r="P117" s="8">
        <f t="shared" si="62"/>
        <v>91602977.119051501</v>
      </c>
      <c r="Q117" s="8">
        <f t="shared" si="42"/>
        <v>50381637.415478326</v>
      </c>
      <c r="R117" s="8">
        <f t="shared" si="36"/>
        <v>130858335.24710028</v>
      </c>
      <c r="S117" s="8">
        <f t="shared" si="59"/>
        <v>71972084.385905161</v>
      </c>
      <c r="T117" s="8">
        <f t="shared" si="37"/>
        <v>117773215.87108402</v>
      </c>
      <c r="U117" s="8">
        <f t="shared" si="41"/>
        <v>64775268.729096219</v>
      </c>
      <c r="Y117" s="8">
        <f t="shared" si="63"/>
        <v>133058794.65138212</v>
      </c>
      <c r="Z117" s="8">
        <f t="shared" si="60"/>
        <v>73182337.058260173</v>
      </c>
      <c r="AA117" s="8">
        <f t="shared" si="60"/>
        <v>174500017.64528453</v>
      </c>
      <c r="AB117" s="8">
        <f t="shared" si="60"/>
        <v>95975009.704906508</v>
      </c>
      <c r="AC117" s="8">
        <f t="shared" si="60"/>
        <v>160686276.64731708</v>
      </c>
      <c r="AD117" s="8">
        <f t="shared" si="60"/>
        <v>88377452.156024411</v>
      </c>
    </row>
    <row r="118" spans="1:30">
      <c r="B118" s="7">
        <v>2028</v>
      </c>
      <c r="C118" s="7">
        <v>299</v>
      </c>
      <c r="D118" s="7">
        <f t="shared" si="61"/>
        <v>1794</v>
      </c>
      <c r="E118" s="7">
        <v>521</v>
      </c>
      <c r="F118" s="7">
        <v>1495</v>
      </c>
      <c r="G118" s="7">
        <v>1.3</v>
      </c>
      <c r="H118" s="7">
        <f t="shared" si="54"/>
        <v>1.3973376299999999E+27</v>
      </c>
      <c r="I118" s="12">
        <v>0.55000000000000004</v>
      </c>
      <c r="J118" s="8">
        <f t="shared" si="55"/>
        <v>6768945.8363821143</v>
      </c>
      <c r="K118" s="10">
        <v>10000000</v>
      </c>
      <c r="L118" s="7">
        <f t="shared" si="38"/>
        <v>1.5577899999999999E+25</v>
      </c>
      <c r="M118" s="8">
        <f t="shared" si="56"/>
        <v>75462.049457994566</v>
      </c>
      <c r="N118" s="8">
        <f t="shared" si="39"/>
        <v>27543648.052168015</v>
      </c>
      <c r="O118" s="8">
        <f t="shared" si="57"/>
        <v>15149006.42869241</v>
      </c>
      <c r="P118" s="8">
        <f t="shared" si="62"/>
        <v>119146625.17121951</v>
      </c>
      <c r="Q118" s="8">
        <f t="shared" si="42"/>
        <v>65530643.844170734</v>
      </c>
      <c r="R118" s="8">
        <f t="shared" si="36"/>
        <v>159760300.18951219</v>
      </c>
      <c r="S118" s="8">
        <f t="shared" si="59"/>
        <v>87868165.104231715</v>
      </c>
      <c r="T118" s="8">
        <f t="shared" si="37"/>
        <v>146222408.51674798</v>
      </c>
      <c r="U118" s="8">
        <f t="shared" si="41"/>
        <v>80422324.684211403</v>
      </c>
      <c r="Y118" s="8">
        <f t="shared" si="63"/>
        <v>162441998.19135502</v>
      </c>
      <c r="Z118" s="8">
        <f t="shared" si="60"/>
        <v>89343099.005245268</v>
      </c>
      <c r="AA118" s="8">
        <f t="shared" si="60"/>
        <v>204437635.67306232</v>
      </c>
      <c r="AB118" s="8">
        <f t="shared" si="60"/>
        <v>112440699.62018427</v>
      </c>
      <c r="AC118" s="8">
        <f t="shared" si="60"/>
        <v>190439089.84582657</v>
      </c>
      <c r="AD118" s="8">
        <f t="shared" si="60"/>
        <v>104741499.41520463</v>
      </c>
    </row>
    <row r="119" spans="1:30">
      <c r="B119" s="7">
        <v>2029</v>
      </c>
      <c r="C119" s="7">
        <v>303</v>
      </c>
      <c r="D119" s="7">
        <f t="shared" si="61"/>
        <v>1818</v>
      </c>
      <c r="E119" s="7">
        <v>521</v>
      </c>
      <c r="F119" s="7">
        <v>1495</v>
      </c>
      <c r="G119" s="7">
        <v>1.3</v>
      </c>
      <c r="H119" s="7">
        <f t="shared" si="54"/>
        <v>1.41603111E+27</v>
      </c>
      <c r="I119" s="12">
        <v>0.55000000000000004</v>
      </c>
      <c r="J119" s="8">
        <f t="shared" si="55"/>
        <v>6859500.2957317065</v>
      </c>
      <c r="K119" s="10">
        <v>10000000</v>
      </c>
      <c r="L119" s="7">
        <f t="shared" si="38"/>
        <v>1.5786299999999999E+25</v>
      </c>
      <c r="M119" s="8">
        <f t="shared" si="56"/>
        <v>76471.575203252025</v>
      </c>
      <c r="N119" s="8">
        <f t="shared" si="39"/>
        <v>27912124.949186988</v>
      </c>
      <c r="O119" s="8">
        <f t="shared" si="57"/>
        <v>15351668.722052844</v>
      </c>
      <c r="P119" s="8">
        <f t="shared" si="62"/>
        <v>147058750.12040651</v>
      </c>
      <c r="Q119" s="8">
        <f t="shared" si="42"/>
        <v>80882312.566223592</v>
      </c>
      <c r="R119" s="8">
        <f t="shared" si="36"/>
        <v>188215751.89479673</v>
      </c>
      <c r="S119" s="8">
        <f t="shared" si="59"/>
        <v>103518663.5421382</v>
      </c>
      <c r="T119" s="8">
        <f t="shared" si="37"/>
        <v>174496751.30333334</v>
      </c>
      <c r="U119" s="8">
        <f t="shared" si="41"/>
        <v>95973213.216833353</v>
      </c>
      <c r="Y119" s="8">
        <f t="shared" si="63"/>
        <v>192016512.67306232</v>
      </c>
      <c r="Z119" s="8">
        <f t="shared" si="60"/>
        <v>105609081.97018428</v>
      </c>
      <c r="AA119" s="8">
        <f t="shared" si="60"/>
        <v>234287845.43525743</v>
      </c>
      <c r="AB119" s="8">
        <f t="shared" si="60"/>
        <v>128858314.98939161</v>
      </c>
      <c r="AC119" s="8">
        <f t="shared" si="60"/>
        <v>220197401.1811924</v>
      </c>
      <c r="AD119" s="8">
        <f t="shared" si="60"/>
        <v>121108570.64965583</v>
      </c>
    </row>
    <row r="120" spans="1:30">
      <c r="B120" s="7">
        <v>2030</v>
      </c>
      <c r="C120" s="7">
        <v>305</v>
      </c>
      <c r="D120" s="7">
        <f t="shared" si="61"/>
        <v>1830</v>
      </c>
      <c r="E120" s="7">
        <v>521</v>
      </c>
      <c r="F120" s="7">
        <v>1495</v>
      </c>
      <c r="G120" s="7">
        <v>1.3</v>
      </c>
      <c r="H120" s="7">
        <f t="shared" si="54"/>
        <v>1.4253778500000001E+27</v>
      </c>
      <c r="I120" s="12">
        <v>0.55000000000000004</v>
      </c>
      <c r="J120" s="8">
        <f t="shared" si="55"/>
        <v>6904777.525406505</v>
      </c>
      <c r="K120" s="10">
        <v>10000000</v>
      </c>
      <c r="L120" s="7">
        <f t="shared" si="38"/>
        <v>1.5890500000000001E+25</v>
      </c>
      <c r="M120" s="8">
        <f t="shared" si="56"/>
        <v>76976.338075880747</v>
      </c>
      <c r="N120" s="8">
        <f t="shared" si="39"/>
        <v>28096363.397696473</v>
      </c>
      <c r="O120" s="8">
        <f t="shared" si="57"/>
        <v>15452999.868733061</v>
      </c>
      <c r="P120" s="8">
        <f t="shared" si="62"/>
        <v>175155113.51810297</v>
      </c>
      <c r="Q120" s="8">
        <f t="shared" si="42"/>
        <v>96335312.43495664</v>
      </c>
      <c r="R120" s="8">
        <f t="shared" si="36"/>
        <v>216583778.670542</v>
      </c>
      <c r="S120" s="8">
        <f t="shared" si="59"/>
        <v>119121078.26879811</v>
      </c>
      <c r="T120" s="8">
        <f t="shared" si="37"/>
        <v>202774223.61972898</v>
      </c>
      <c r="U120" s="8">
        <f t="shared" si="41"/>
        <v>111525822.99085096</v>
      </c>
      <c r="Y120" s="8">
        <f t="shared" si="63"/>
        <v>221594563.40138209</v>
      </c>
      <c r="Z120" s="8">
        <f t="shared" si="60"/>
        <v>121877009.87076016</v>
      </c>
      <c r="AA120" s="8">
        <f t="shared" si="60"/>
        <v>263867912.11479673</v>
      </c>
      <c r="AB120" s="8">
        <f t="shared" si="60"/>
        <v>145127351.66313821</v>
      </c>
      <c r="AC120" s="8">
        <f t="shared" si="60"/>
        <v>249776795.87699184</v>
      </c>
      <c r="AD120" s="8">
        <f t="shared" si="60"/>
        <v>137377237.73234552</v>
      </c>
    </row>
    <row r="121" spans="1:30">
      <c r="B121" s="7">
        <v>2031</v>
      </c>
      <c r="C121" s="7">
        <v>305</v>
      </c>
      <c r="D121" s="7">
        <f t="shared" si="61"/>
        <v>1830</v>
      </c>
      <c r="E121" s="7">
        <v>521</v>
      </c>
      <c r="F121" s="7">
        <v>1495</v>
      </c>
      <c r="G121" s="7">
        <v>1.3</v>
      </c>
      <c r="H121" s="7">
        <f t="shared" si="54"/>
        <v>1.4253778500000001E+27</v>
      </c>
      <c r="I121" s="12">
        <v>0.55000000000000004</v>
      </c>
      <c r="J121" s="8">
        <f t="shared" si="55"/>
        <v>6904777.525406505</v>
      </c>
      <c r="K121" s="10">
        <v>10000000</v>
      </c>
      <c r="L121" s="7">
        <f t="shared" si="38"/>
        <v>1.5890500000000001E+25</v>
      </c>
      <c r="M121" s="8">
        <f t="shared" si="56"/>
        <v>76976.338075880747</v>
      </c>
      <c r="N121" s="8">
        <f t="shared" si="39"/>
        <v>28096363.397696473</v>
      </c>
      <c r="O121" s="8">
        <f t="shared" si="57"/>
        <v>15452999.868733061</v>
      </c>
      <c r="P121" s="8">
        <f t="shared" si="62"/>
        <v>203251476.91579944</v>
      </c>
      <c r="Q121" s="8">
        <f t="shared" si="42"/>
        <v>111788312.3036897</v>
      </c>
      <c r="R121" s="8">
        <f t="shared" si="36"/>
        <v>244680142.06823847</v>
      </c>
      <c r="S121" s="8">
        <f t="shared" si="59"/>
        <v>134574078.13753116</v>
      </c>
      <c r="T121" s="8">
        <f t="shared" si="37"/>
        <v>230870587.01742545</v>
      </c>
      <c r="U121" s="8">
        <f t="shared" si="41"/>
        <v>126978822.859584</v>
      </c>
      <c r="Y121" s="8">
        <f t="shared" si="63"/>
        <v>251172614.12970185</v>
      </c>
      <c r="Z121" s="8">
        <f t="shared" si="60"/>
        <v>138144937.77133602</v>
      </c>
      <c r="AA121" s="8">
        <f t="shared" si="60"/>
        <v>293445962.84311652</v>
      </c>
      <c r="AB121" s="8">
        <f t="shared" si="60"/>
        <v>161395279.56371412</v>
      </c>
      <c r="AC121" s="8">
        <f t="shared" si="60"/>
        <v>279354846.60531163</v>
      </c>
      <c r="AD121" s="8">
        <f t="shared" si="60"/>
        <v>153645165.6329214</v>
      </c>
    </row>
    <row r="122" spans="1:30">
      <c r="B122" s="7">
        <v>2032</v>
      </c>
      <c r="C122" s="7">
        <v>305</v>
      </c>
      <c r="D122" s="7">
        <f t="shared" si="61"/>
        <v>1830</v>
      </c>
      <c r="E122" s="7">
        <v>521</v>
      </c>
      <c r="F122" s="7">
        <v>1495</v>
      </c>
      <c r="G122" s="7">
        <v>1.3</v>
      </c>
      <c r="H122" s="7">
        <f t="shared" si="54"/>
        <v>1.4253778500000001E+27</v>
      </c>
      <c r="I122" s="12">
        <v>0.55000000000000004</v>
      </c>
      <c r="J122" s="8">
        <f t="shared" si="55"/>
        <v>6904777.525406505</v>
      </c>
      <c r="K122" s="10">
        <v>10000000</v>
      </c>
      <c r="L122" s="7">
        <f t="shared" si="38"/>
        <v>1.5890500000000001E+25</v>
      </c>
      <c r="M122" s="8">
        <f t="shared" si="56"/>
        <v>76976.338075880747</v>
      </c>
      <c r="N122" s="8">
        <f t="shared" si="39"/>
        <v>28096363.397696473</v>
      </c>
      <c r="O122" s="8">
        <f t="shared" si="57"/>
        <v>15452999.868733061</v>
      </c>
      <c r="P122" s="8">
        <f t="shared" si="62"/>
        <v>231347840.3134959</v>
      </c>
      <c r="Q122" s="8">
        <f t="shared" si="42"/>
        <v>127241312.17242275</v>
      </c>
      <c r="R122" s="8">
        <f t="shared" si="36"/>
        <v>272776505.46593493</v>
      </c>
      <c r="S122" s="8">
        <f t="shared" si="59"/>
        <v>150027078.00626424</v>
      </c>
      <c r="T122" s="8">
        <f t="shared" si="37"/>
        <v>258966950.41512191</v>
      </c>
      <c r="U122" s="8">
        <f t="shared" si="41"/>
        <v>142431822.72831705</v>
      </c>
      <c r="Y122" s="8">
        <f t="shared" si="63"/>
        <v>280844552.20558262</v>
      </c>
      <c r="Z122" s="8">
        <f t="shared" si="60"/>
        <v>154464503.71307045</v>
      </c>
      <c r="AA122" s="8">
        <f t="shared" si="60"/>
        <v>323254740.5836314</v>
      </c>
      <c r="AB122" s="8">
        <f t="shared" si="60"/>
        <v>177790107.32099727</v>
      </c>
      <c r="AC122" s="8">
        <f t="shared" si="60"/>
        <v>309118011.12428182</v>
      </c>
      <c r="AD122" s="8">
        <f t="shared" si="60"/>
        <v>170014906.11835504</v>
      </c>
    </row>
    <row r="123" spans="1:30">
      <c r="B123" s="7">
        <v>2033</v>
      </c>
      <c r="C123" s="7">
        <v>306</v>
      </c>
      <c r="D123" s="7">
        <f t="shared" si="61"/>
        <v>1836</v>
      </c>
      <c r="E123" s="7">
        <v>521</v>
      </c>
      <c r="F123" s="7">
        <v>1495</v>
      </c>
      <c r="G123" s="7">
        <v>1.3</v>
      </c>
      <c r="H123" s="7">
        <f t="shared" si="54"/>
        <v>1.4300512200000001E+27</v>
      </c>
      <c r="I123" s="12">
        <v>0.55000000000000004</v>
      </c>
      <c r="J123" s="8">
        <f t="shared" si="55"/>
        <v>6927416.1402439028</v>
      </c>
      <c r="K123" s="10">
        <v>10000000</v>
      </c>
      <c r="L123" s="7">
        <f t="shared" si="38"/>
        <v>1.59426E+25</v>
      </c>
      <c r="M123" s="8">
        <f t="shared" si="56"/>
        <v>77228.719512195123</v>
      </c>
      <c r="N123" s="8">
        <f t="shared" si="39"/>
        <v>28188482.621951219</v>
      </c>
      <c r="O123" s="8">
        <f t="shared" si="57"/>
        <v>15503665.442073172</v>
      </c>
      <c r="P123" s="8">
        <f t="shared" si="62"/>
        <v>259536322.93544713</v>
      </c>
      <c r="Q123" s="8">
        <f t="shared" si="42"/>
        <v>142744977.61449593</v>
      </c>
      <c r="R123" s="8">
        <f t="shared" si="36"/>
        <v>301100819.77691054</v>
      </c>
      <c r="S123" s="8">
        <f t="shared" si="59"/>
        <v>165605450.8773008</v>
      </c>
      <c r="T123" s="8">
        <f t="shared" si="37"/>
        <v>287245987.49642277</v>
      </c>
      <c r="U123" s="8">
        <f t="shared" si="41"/>
        <v>157985293.12303254</v>
      </c>
      <c r="Y123" s="8">
        <f t="shared" si="63"/>
        <v>310516490.28146338</v>
      </c>
      <c r="Z123" s="8">
        <f t="shared" si="60"/>
        <v>170784069.65480489</v>
      </c>
      <c r="AA123" s="8">
        <f t="shared" si="60"/>
        <v>352926678.65951216</v>
      </c>
      <c r="AB123" s="8">
        <f t="shared" si="60"/>
        <v>194109673.26273173</v>
      </c>
      <c r="AC123" s="8">
        <f t="shared" si="60"/>
        <v>338789949.20016253</v>
      </c>
      <c r="AD123" s="8">
        <f t="shared" si="60"/>
        <v>186334472.06008941</v>
      </c>
    </row>
    <row r="124" spans="1:30">
      <c r="B124" s="7">
        <v>2034</v>
      </c>
      <c r="C124" s="7">
        <v>306</v>
      </c>
      <c r="D124" s="7">
        <f t="shared" si="61"/>
        <v>1836</v>
      </c>
      <c r="E124" s="7">
        <v>521</v>
      </c>
      <c r="F124" s="7">
        <v>1495</v>
      </c>
      <c r="G124" s="7">
        <v>1.3</v>
      </c>
      <c r="H124" s="7">
        <f t="shared" si="54"/>
        <v>1.4300512200000001E+27</v>
      </c>
      <c r="I124" s="12">
        <v>0.55000000000000004</v>
      </c>
      <c r="J124" s="8">
        <f t="shared" si="55"/>
        <v>6927416.1402439028</v>
      </c>
      <c r="K124" s="10">
        <v>10000000</v>
      </c>
      <c r="L124" s="7">
        <f t="shared" si="38"/>
        <v>1.59426E+25</v>
      </c>
      <c r="M124" s="8">
        <f t="shared" si="56"/>
        <v>77228.719512195123</v>
      </c>
      <c r="N124" s="8">
        <f t="shared" si="39"/>
        <v>28188482.621951219</v>
      </c>
      <c r="O124" s="8">
        <f t="shared" si="57"/>
        <v>15503665.442073172</v>
      </c>
      <c r="P124" s="8">
        <f t="shared" si="62"/>
        <v>287724805.55739832</v>
      </c>
      <c r="Q124" s="8">
        <f t="shared" si="42"/>
        <v>158248643.0565691</v>
      </c>
      <c r="R124" s="8">
        <f t="shared" si="36"/>
        <v>329289302.39886177</v>
      </c>
      <c r="S124" s="8">
        <f t="shared" si="59"/>
        <v>181109116.319374</v>
      </c>
      <c r="T124" s="8">
        <f t="shared" si="37"/>
        <v>315434470.11837393</v>
      </c>
      <c r="U124" s="8">
        <f t="shared" si="41"/>
        <v>173488958.56510568</v>
      </c>
      <c r="Y124" s="8">
        <f t="shared" si="63"/>
        <v>340188428.35734415</v>
      </c>
      <c r="Z124" s="8">
        <f t="shared" si="60"/>
        <v>187103635.59653929</v>
      </c>
      <c r="AA124" s="8">
        <f t="shared" si="60"/>
        <v>382598616.73539293</v>
      </c>
      <c r="AB124" s="8">
        <f t="shared" si="60"/>
        <v>210429239.20446613</v>
      </c>
      <c r="AC124" s="8">
        <f t="shared" si="60"/>
        <v>368461887.2760433</v>
      </c>
      <c r="AD124" s="8">
        <f>U125+U138</f>
        <v>202654038.00182384</v>
      </c>
    </row>
    <row r="125" spans="1:30">
      <c r="B125" s="7">
        <v>2035</v>
      </c>
      <c r="C125" s="7">
        <v>306</v>
      </c>
      <c r="D125" s="7">
        <f t="shared" si="61"/>
        <v>1836</v>
      </c>
      <c r="E125" s="7">
        <v>521</v>
      </c>
      <c r="F125" s="7">
        <v>1495</v>
      </c>
      <c r="G125" s="7">
        <v>1.3</v>
      </c>
      <c r="H125" s="7">
        <f t="shared" si="54"/>
        <v>1.4300512200000001E+27</v>
      </c>
      <c r="I125" s="12">
        <v>0.55000000000000004</v>
      </c>
      <c r="J125" s="8">
        <f t="shared" si="55"/>
        <v>6927416.1402439028</v>
      </c>
      <c r="K125" s="10">
        <v>10000000</v>
      </c>
      <c r="L125" s="7">
        <f t="shared" si="38"/>
        <v>1.59426E+25</v>
      </c>
      <c r="M125" s="8">
        <f t="shared" si="56"/>
        <v>77228.719512195123</v>
      </c>
      <c r="N125" s="8">
        <f t="shared" si="39"/>
        <v>28188482.621951219</v>
      </c>
      <c r="O125" s="8">
        <f t="shared" si="57"/>
        <v>15503665.442073172</v>
      </c>
      <c r="P125" s="8">
        <f t="shared" si="62"/>
        <v>315913288.17934954</v>
      </c>
      <c r="Q125" s="8">
        <f t="shared" si="42"/>
        <v>173752308.49864227</v>
      </c>
      <c r="R125" s="8">
        <f t="shared" si="36"/>
        <v>357477785.02081299</v>
      </c>
      <c r="S125" s="8">
        <f t="shared" si="59"/>
        <v>196612781.76144716</v>
      </c>
      <c r="T125" s="8">
        <f t="shared" si="37"/>
        <v>343622952.74032515</v>
      </c>
      <c r="U125" s="8">
        <f t="shared" si="41"/>
        <v>188992624.00717884</v>
      </c>
      <c r="Y125" s="8"/>
      <c r="Z125" s="8"/>
      <c r="AA125" s="8"/>
      <c r="AB125" s="8"/>
      <c r="AC125" s="8"/>
      <c r="AD125" s="8"/>
    </row>
    <row r="126" spans="1:30">
      <c r="G126" s="7">
        <v>1.3</v>
      </c>
      <c r="H126" s="7">
        <f t="shared" si="54"/>
        <v>0</v>
      </c>
      <c r="J126" s="8">
        <f t="shared" si="55"/>
        <v>0</v>
      </c>
      <c r="K126" s="10">
        <v>10000000</v>
      </c>
      <c r="L126" s="7">
        <f t="shared" si="38"/>
        <v>0</v>
      </c>
      <c r="M126" s="8">
        <f t="shared" si="56"/>
        <v>0</v>
      </c>
      <c r="N126" s="8">
        <f t="shared" si="39"/>
        <v>0</v>
      </c>
      <c r="O126" s="8">
        <f t="shared" si="57"/>
        <v>0</v>
      </c>
      <c r="P126" s="8"/>
      <c r="Q126" s="8">
        <f t="shared" si="42"/>
        <v>0</v>
      </c>
      <c r="R126" s="8">
        <f t="shared" si="36"/>
        <v>0</v>
      </c>
      <c r="S126" s="8">
        <f t="shared" si="59"/>
        <v>0</v>
      </c>
      <c r="T126" s="8">
        <f t="shared" si="37"/>
        <v>0</v>
      </c>
      <c r="U126" s="8">
        <f t="shared" si="41"/>
        <v>0</v>
      </c>
    </row>
    <row r="127" spans="1:30">
      <c r="A127" s="9" t="s">
        <v>29</v>
      </c>
      <c r="B127" s="7">
        <v>2024</v>
      </c>
      <c r="C127" s="7">
        <v>387</v>
      </c>
      <c r="D127" s="7">
        <f t="shared" ref="D127:D138" si="64">6*ROUND(C127,0)</f>
        <v>2322</v>
      </c>
      <c r="E127" s="7">
        <v>10</v>
      </c>
      <c r="F127" s="7">
        <v>578</v>
      </c>
      <c r="G127" s="7">
        <v>1.3</v>
      </c>
      <c r="H127" s="7">
        <f t="shared" si="54"/>
        <v>1.342116E+25</v>
      </c>
      <c r="I127" s="12">
        <v>0.55000000000000004</v>
      </c>
      <c r="J127" s="8">
        <f t="shared" si="55"/>
        <v>65014.426829268297</v>
      </c>
      <c r="K127" s="10">
        <v>10000000</v>
      </c>
      <c r="L127" s="7">
        <f t="shared" si="38"/>
        <v>3.87E+23</v>
      </c>
      <c r="M127" s="8">
        <f t="shared" si="56"/>
        <v>1874.6951219512196</v>
      </c>
      <c r="N127" s="8">
        <f t="shared" si="39"/>
        <v>684263.71951219509</v>
      </c>
      <c r="O127" s="8">
        <f t="shared" si="57"/>
        <v>376345.04573170736</v>
      </c>
      <c r="P127" s="11">
        <f>N127+8050840.72</f>
        <v>8735104.4395121951</v>
      </c>
      <c r="Q127" s="8">
        <f t="shared" si="42"/>
        <v>4804307.4417317081</v>
      </c>
      <c r="R127" s="8">
        <f t="shared" si="36"/>
        <v>9125191.0004878044</v>
      </c>
      <c r="S127" s="8">
        <f t="shared" si="59"/>
        <v>5018855.0502682924</v>
      </c>
      <c r="T127" s="8">
        <f t="shared" si="37"/>
        <v>8995162.146829268</v>
      </c>
      <c r="U127" s="8">
        <f t="shared" si="41"/>
        <v>4947339.1807560977</v>
      </c>
    </row>
    <row r="128" spans="1:30">
      <c r="B128" s="7">
        <v>2025</v>
      </c>
      <c r="C128" s="7">
        <v>588</v>
      </c>
      <c r="D128" s="7">
        <f t="shared" si="64"/>
        <v>3528</v>
      </c>
      <c r="E128" s="7">
        <v>10</v>
      </c>
      <c r="F128" s="7">
        <v>578</v>
      </c>
      <c r="G128" s="7">
        <v>1.3</v>
      </c>
      <c r="H128" s="7">
        <f t="shared" si="54"/>
        <v>2.0391840000000001E+25</v>
      </c>
      <c r="I128" s="12">
        <v>0.55000000000000004</v>
      </c>
      <c r="J128" s="8">
        <f t="shared" si="55"/>
        <v>98781.609756097561</v>
      </c>
      <c r="K128" s="10">
        <v>10000000</v>
      </c>
      <c r="L128" s="7">
        <f t="shared" si="38"/>
        <v>5.8800000000000001E+23</v>
      </c>
      <c r="M128" s="8">
        <f t="shared" si="56"/>
        <v>2848.3739837398371</v>
      </c>
      <c r="N128" s="8">
        <f t="shared" si="39"/>
        <v>1039656.5040650405</v>
      </c>
      <c r="O128" s="8">
        <f t="shared" si="57"/>
        <v>571811.07723577227</v>
      </c>
      <c r="P128" s="8">
        <f t="shared" ref="P128:P138" si="65">N128+P127</f>
        <v>9774760.9435772356</v>
      </c>
      <c r="Q128" s="8">
        <f t="shared" si="42"/>
        <v>5376118.5189674804</v>
      </c>
      <c r="R128" s="8">
        <f t="shared" si="36"/>
        <v>10367450.602113821</v>
      </c>
      <c r="S128" s="8">
        <f t="shared" si="59"/>
        <v>5702097.8311626017</v>
      </c>
      <c r="T128" s="8">
        <f t="shared" si="37"/>
        <v>10169887.382601626</v>
      </c>
      <c r="U128" s="8">
        <f t="shared" si="41"/>
        <v>5593438.0604308946</v>
      </c>
    </row>
    <row r="129" spans="1:30">
      <c r="B129" s="7">
        <v>2026</v>
      </c>
      <c r="C129" s="7">
        <v>726</v>
      </c>
      <c r="D129" s="7">
        <f t="shared" si="64"/>
        <v>4356</v>
      </c>
      <c r="E129" s="7">
        <v>10</v>
      </c>
      <c r="F129" s="7">
        <v>578</v>
      </c>
      <c r="G129" s="7">
        <v>1.3</v>
      </c>
      <c r="H129" s="7">
        <f t="shared" si="54"/>
        <v>2.5177679999999999E+25</v>
      </c>
      <c r="I129" s="12">
        <v>0.55000000000000004</v>
      </c>
      <c r="J129" s="8">
        <f t="shared" si="55"/>
        <v>121965.04878048779</v>
      </c>
      <c r="K129" s="10">
        <v>10000000</v>
      </c>
      <c r="L129" s="7">
        <f t="shared" si="38"/>
        <v>7.2599999999999997E+23</v>
      </c>
      <c r="M129" s="8">
        <f t="shared" si="56"/>
        <v>3516.8699186991867</v>
      </c>
      <c r="N129" s="8">
        <f t="shared" si="39"/>
        <v>1283657.5203252032</v>
      </c>
      <c r="O129" s="8">
        <f t="shared" si="57"/>
        <v>706011.63617886184</v>
      </c>
      <c r="P129" s="8">
        <f t="shared" si="65"/>
        <v>11058418.463902438</v>
      </c>
      <c r="Q129" s="8">
        <f t="shared" si="42"/>
        <v>6082130.1551463418</v>
      </c>
      <c r="R129" s="8">
        <f t="shared" si="36"/>
        <v>11790208.756585365</v>
      </c>
      <c r="S129" s="8">
        <f t="shared" si="59"/>
        <v>6484614.8161219517</v>
      </c>
      <c r="T129" s="8">
        <f t="shared" si="37"/>
        <v>11546278.659024389</v>
      </c>
      <c r="U129" s="8">
        <f t="shared" si="41"/>
        <v>6350453.262463415</v>
      </c>
    </row>
    <row r="130" spans="1:30">
      <c r="B130" s="7">
        <v>2027</v>
      </c>
      <c r="C130" s="7">
        <v>793</v>
      </c>
      <c r="D130" s="7">
        <f t="shared" si="64"/>
        <v>4758</v>
      </c>
      <c r="E130" s="7">
        <v>10</v>
      </c>
      <c r="F130" s="7">
        <v>578</v>
      </c>
      <c r="G130" s="7">
        <v>1.3</v>
      </c>
      <c r="H130" s="7">
        <f t="shared" si="54"/>
        <v>2.7501240000000002E+25</v>
      </c>
      <c r="I130" s="12">
        <v>0.55000000000000004</v>
      </c>
      <c r="J130" s="8">
        <f t="shared" si="55"/>
        <v>133220.77642276423</v>
      </c>
      <c r="K130" s="10">
        <v>10000000</v>
      </c>
      <c r="L130" s="7">
        <f t="shared" si="38"/>
        <v>7.9300000000000004E+23</v>
      </c>
      <c r="M130" s="8">
        <f t="shared" si="56"/>
        <v>3841.4295392953927</v>
      </c>
      <c r="N130" s="8">
        <f t="shared" si="39"/>
        <v>1402121.7818428183</v>
      </c>
      <c r="O130" s="8">
        <f t="shared" si="57"/>
        <v>771166.98001355014</v>
      </c>
      <c r="P130" s="8">
        <f t="shared" si="65"/>
        <v>12460540.245745257</v>
      </c>
      <c r="Q130" s="8">
        <f t="shared" si="42"/>
        <v>6853297.135159892</v>
      </c>
      <c r="R130" s="8">
        <f t="shared" si="36"/>
        <v>13259864.904281842</v>
      </c>
      <c r="S130" s="8">
        <f t="shared" si="59"/>
        <v>7292925.6973550133</v>
      </c>
      <c r="T130" s="8">
        <f t="shared" si="37"/>
        <v>12993423.351436313</v>
      </c>
      <c r="U130" s="8">
        <f t="shared" si="41"/>
        <v>7146382.8432899732</v>
      </c>
    </row>
    <row r="131" spans="1:30">
      <c r="B131" s="7">
        <v>2028</v>
      </c>
      <c r="C131" s="7">
        <v>821</v>
      </c>
      <c r="D131" s="7">
        <f t="shared" si="64"/>
        <v>4926</v>
      </c>
      <c r="E131" s="7">
        <v>10</v>
      </c>
      <c r="F131" s="7">
        <v>578</v>
      </c>
      <c r="G131" s="7">
        <v>1.3</v>
      </c>
      <c r="H131" s="7">
        <f t="shared" si="54"/>
        <v>2.8472279999999999E+25</v>
      </c>
      <c r="I131" s="12">
        <v>0.55000000000000004</v>
      </c>
      <c r="J131" s="8">
        <f t="shared" si="55"/>
        <v>137924.66260162601</v>
      </c>
      <c r="K131" s="10">
        <v>10000000</v>
      </c>
      <c r="L131" s="7">
        <f t="shared" si="38"/>
        <v>8.2100000000000001E+23</v>
      </c>
      <c r="M131" s="8">
        <f t="shared" si="56"/>
        <v>3977.0663956639569</v>
      </c>
      <c r="N131" s="8">
        <f t="shared" si="39"/>
        <v>1451629.2344173442</v>
      </c>
      <c r="O131" s="8">
        <f t="shared" si="57"/>
        <v>798396.07892953942</v>
      </c>
      <c r="P131" s="8">
        <f t="shared" si="65"/>
        <v>13912169.4801626</v>
      </c>
      <c r="Q131" s="8">
        <f t="shared" si="42"/>
        <v>7651693.2140894309</v>
      </c>
      <c r="R131" s="8">
        <f t="shared" si="36"/>
        <v>14739717.455772355</v>
      </c>
      <c r="S131" s="8">
        <f t="shared" si="59"/>
        <v>8106844.6006747959</v>
      </c>
      <c r="T131" s="8">
        <f t="shared" si="37"/>
        <v>14463868.130569104</v>
      </c>
      <c r="U131" s="8">
        <f t="shared" si="41"/>
        <v>7955127.4718130082</v>
      </c>
    </row>
    <row r="132" spans="1:30">
      <c r="B132" s="7">
        <v>2029</v>
      </c>
      <c r="C132" s="7">
        <v>832</v>
      </c>
      <c r="D132" s="7">
        <f t="shared" si="64"/>
        <v>4992</v>
      </c>
      <c r="E132" s="7">
        <v>10</v>
      </c>
      <c r="F132" s="7">
        <v>578</v>
      </c>
      <c r="G132" s="7">
        <v>1.3</v>
      </c>
      <c r="H132" s="7">
        <f t="shared" si="54"/>
        <v>2.8853759999999999E+25</v>
      </c>
      <c r="I132" s="12">
        <v>0.55000000000000004</v>
      </c>
      <c r="J132" s="8">
        <f t="shared" si="55"/>
        <v>139772.61788617886</v>
      </c>
      <c r="K132" s="10">
        <v>10000000</v>
      </c>
      <c r="L132" s="7">
        <f t="shared" si="38"/>
        <v>8.32E+23</v>
      </c>
      <c r="M132" s="8">
        <f t="shared" si="56"/>
        <v>4030.3523035230351</v>
      </c>
      <c r="N132" s="8">
        <f t="shared" si="39"/>
        <v>1471078.5907859078</v>
      </c>
      <c r="O132" s="8">
        <f t="shared" si="57"/>
        <v>809093.2249322494</v>
      </c>
      <c r="P132" s="8">
        <f t="shared" si="65"/>
        <v>15383248.070948508</v>
      </c>
      <c r="Q132" s="8">
        <f t="shared" si="42"/>
        <v>8460786.4390216805</v>
      </c>
      <c r="R132" s="8">
        <f t="shared" ref="R132:R195" si="66">J132*6+P132</f>
        <v>16221883.778265581</v>
      </c>
      <c r="S132" s="8">
        <f t="shared" si="59"/>
        <v>8922036.0780460704</v>
      </c>
      <c r="T132" s="8">
        <f t="shared" ref="T132:T195" si="67">J132*4+P132</f>
        <v>15942338.542493222</v>
      </c>
      <c r="U132" s="8">
        <f t="shared" si="41"/>
        <v>8768286.1983712725</v>
      </c>
    </row>
    <row r="133" spans="1:30">
      <c r="B133" s="7">
        <v>2030</v>
      </c>
      <c r="C133" s="7">
        <v>836</v>
      </c>
      <c r="D133" s="7">
        <f t="shared" si="64"/>
        <v>5016</v>
      </c>
      <c r="E133" s="7">
        <v>10</v>
      </c>
      <c r="F133" s="7">
        <v>578</v>
      </c>
      <c r="G133" s="7">
        <v>1.3</v>
      </c>
      <c r="H133" s="7">
        <f t="shared" si="54"/>
        <v>2.8992479999999999E+25</v>
      </c>
      <c r="I133" s="12">
        <v>0.55000000000000004</v>
      </c>
      <c r="J133" s="8">
        <f t="shared" si="55"/>
        <v>140444.60162601626</v>
      </c>
      <c r="K133" s="10">
        <v>10000000</v>
      </c>
      <c r="L133" s="7">
        <f t="shared" si="38"/>
        <v>8.3599999999999996E+23</v>
      </c>
      <c r="M133" s="8">
        <f t="shared" si="56"/>
        <v>4049.7289972899725</v>
      </c>
      <c r="N133" s="8">
        <f t="shared" si="39"/>
        <v>1478151.0840108399</v>
      </c>
      <c r="O133" s="8">
        <f t="shared" si="57"/>
        <v>812983.09620596201</v>
      </c>
      <c r="P133" s="8">
        <f t="shared" si="65"/>
        <v>16861399.154959347</v>
      </c>
      <c r="Q133" s="8">
        <f t="shared" si="42"/>
        <v>9273769.5352276415</v>
      </c>
      <c r="R133" s="8">
        <f t="shared" si="66"/>
        <v>17704066.764715444</v>
      </c>
      <c r="S133" s="8">
        <f t="shared" si="59"/>
        <v>9737236.7205934953</v>
      </c>
      <c r="T133" s="8">
        <f t="shared" si="67"/>
        <v>17423177.561463412</v>
      </c>
      <c r="U133" s="8">
        <f t="shared" si="41"/>
        <v>9582747.6588048767</v>
      </c>
    </row>
    <row r="134" spans="1:30">
      <c r="B134" s="7">
        <v>2031</v>
      </c>
      <c r="C134" s="7">
        <v>838</v>
      </c>
      <c r="D134" s="7">
        <f t="shared" si="64"/>
        <v>5028</v>
      </c>
      <c r="E134" s="7">
        <v>10</v>
      </c>
      <c r="F134" s="7">
        <v>578</v>
      </c>
      <c r="G134" s="7">
        <v>1.3</v>
      </c>
      <c r="H134" s="7">
        <f t="shared" si="54"/>
        <v>2.9061840000000002E+25</v>
      </c>
      <c r="I134" s="12">
        <v>0.55000000000000004</v>
      </c>
      <c r="J134" s="8">
        <f t="shared" si="55"/>
        <v>140780.59349593497</v>
      </c>
      <c r="K134" s="10">
        <v>10000000</v>
      </c>
      <c r="L134" s="7">
        <f t="shared" si="38"/>
        <v>8.38E+23</v>
      </c>
      <c r="M134" s="8">
        <f t="shared" si="56"/>
        <v>4059.4173441734415</v>
      </c>
      <c r="N134" s="8">
        <f t="shared" si="39"/>
        <v>1481687.3306233061</v>
      </c>
      <c r="O134" s="8">
        <f t="shared" si="57"/>
        <v>814928.03184281837</v>
      </c>
      <c r="P134" s="8">
        <f t="shared" si="65"/>
        <v>18343086.485582653</v>
      </c>
      <c r="Q134" s="8">
        <f t="shared" si="42"/>
        <v>10088697.56707046</v>
      </c>
      <c r="R134" s="8">
        <f t="shared" si="66"/>
        <v>19187770.046558265</v>
      </c>
      <c r="S134" s="8">
        <f t="shared" si="59"/>
        <v>10553273.525607046</v>
      </c>
      <c r="T134" s="8">
        <f t="shared" si="67"/>
        <v>18906208.859566394</v>
      </c>
      <c r="U134" s="8">
        <f t="shared" si="41"/>
        <v>10398414.872761518</v>
      </c>
    </row>
    <row r="135" spans="1:30">
      <c r="B135" s="7">
        <v>2032</v>
      </c>
      <c r="C135" s="7">
        <v>838</v>
      </c>
      <c r="D135" s="7">
        <f t="shared" si="64"/>
        <v>5028</v>
      </c>
      <c r="E135" s="7">
        <v>10</v>
      </c>
      <c r="F135" s="7">
        <v>578</v>
      </c>
      <c r="G135" s="7">
        <v>1.3</v>
      </c>
      <c r="H135" s="7">
        <f t="shared" si="54"/>
        <v>2.9061840000000002E+25</v>
      </c>
      <c r="I135" s="12">
        <v>0.55000000000000004</v>
      </c>
      <c r="J135" s="8">
        <f t="shared" si="55"/>
        <v>140780.59349593497</v>
      </c>
      <c r="K135" s="10">
        <v>10000000</v>
      </c>
      <c r="L135" s="7">
        <f t="shared" si="38"/>
        <v>8.38E+23</v>
      </c>
      <c r="M135" s="8">
        <f t="shared" si="56"/>
        <v>4059.4173441734415</v>
      </c>
      <c r="N135" s="8">
        <f t="shared" si="39"/>
        <v>1481687.3306233061</v>
      </c>
      <c r="O135" s="8">
        <f t="shared" si="57"/>
        <v>814928.03184281837</v>
      </c>
      <c r="P135" s="8">
        <f t="shared" si="65"/>
        <v>19824773.81620596</v>
      </c>
      <c r="Q135" s="8">
        <f t="shared" si="42"/>
        <v>10903625.598913278</v>
      </c>
      <c r="R135" s="8">
        <f t="shared" si="66"/>
        <v>20669457.377181571</v>
      </c>
      <c r="S135" s="8">
        <f t="shared" si="59"/>
        <v>11368201.557449864</v>
      </c>
      <c r="T135" s="8">
        <f t="shared" si="67"/>
        <v>20387896.190189701</v>
      </c>
      <c r="U135" s="8">
        <f t="shared" si="41"/>
        <v>11213342.904604336</v>
      </c>
    </row>
    <row r="136" spans="1:30">
      <c r="B136" s="7">
        <v>2033</v>
      </c>
      <c r="C136" s="7">
        <v>839</v>
      </c>
      <c r="D136" s="7">
        <f t="shared" si="64"/>
        <v>5034</v>
      </c>
      <c r="E136" s="7">
        <v>10</v>
      </c>
      <c r="F136" s="7">
        <v>578</v>
      </c>
      <c r="G136" s="7">
        <v>1.3</v>
      </c>
      <c r="H136" s="7">
        <f t="shared" si="54"/>
        <v>2.9096520000000001E+25</v>
      </c>
      <c r="I136" s="12">
        <v>0.55000000000000004</v>
      </c>
      <c r="J136" s="8">
        <f t="shared" si="55"/>
        <v>140948.58943089432</v>
      </c>
      <c r="K136" s="10">
        <v>10000000</v>
      </c>
      <c r="L136" s="7">
        <f t="shared" si="38"/>
        <v>8.3900000000000003E+23</v>
      </c>
      <c r="M136" s="8">
        <f t="shared" si="56"/>
        <v>4064.2615176151767</v>
      </c>
      <c r="N136" s="8">
        <f t="shared" si="39"/>
        <v>1483455.4539295395</v>
      </c>
      <c r="O136" s="8">
        <f t="shared" si="57"/>
        <v>815900.49966124678</v>
      </c>
      <c r="P136" s="8">
        <f t="shared" si="65"/>
        <v>21308229.2701355</v>
      </c>
      <c r="Q136" s="8">
        <f t="shared" si="42"/>
        <v>11719526.098574527</v>
      </c>
      <c r="R136" s="8">
        <f t="shared" si="66"/>
        <v>22153920.806720864</v>
      </c>
      <c r="S136" s="8">
        <f t="shared" si="59"/>
        <v>12184656.443696477</v>
      </c>
      <c r="T136" s="8">
        <f t="shared" si="67"/>
        <v>21872023.627859078</v>
      </c>
      <c r="U136" s="8">
        <f t="shared" si="41"/>
        <v>12029612.995322494</v>
      </c>
    </row>
    <row r="137" spans="1:30">
      <c r="B137" s="7">
        <v>2034</v>
      </c>
      <c r="C137" s="7">
        <v>839</v>
      </c>
      <c r="D137" s="7">
        <f t="shared" si="64"/>
        <v>5034</v>
      </c>
      <c r="E137" s="7">
        <v>10</v>
      </c>
      <c r="F137" s="7">
        <v>578</v>
      </c>
      <c r="G137" s="7">
        <v>1.3</v>
      </c>
      <c r="H137" s="7">
        <f t="shared" si="54"/>
        <v>2.9096520000000001E+25</v>
      </c>
      <c r="I137" s="12">
        <v>0.55000000000000004</v>
      </c>
      <c r="J137" s="8">
        <f t="shared" si="55"/>
        <v>140948.58943089432</v>
      </c>
      <c r="K137" s="10">
        <v>10000000</v>
      </c>
      <c r="L137" s="7">
        <f t="shared" si="38"/>
        <v>8.3900000000000003E+23</v>
      </c>
      <c r="M137" s="8">
        <f t="shared" si="56"/>
        <v>4064.2615176151767</v>
      </c>
      <c r="N137" s="8">
        <f t="shared" si="39"/>
        <v>1483455.4539295395</v>
      </c>
      <c r="O137" s="8">
        <f t="shared" si="57"/>
        <v>815900.49966124678</v>
      </c>
      <c r="P137" s="8">
        <f t="shared" si="65"/>
        <v>22791684.724065039</v>
      </c>
      <c r="Q137" s="8">
        <f t="shared" si="42"/>
        <v>12535426.598235773</v>
      </c>
      <c r="R137" s="8">
        <f t="shared" si="66"/>
        <v>23637376.260650404</v>
      </c>
      <c r="S137" s="8">
        <f t="shared" si="59"/>
        <v>13000556.943357723</v>
      </c>
      <c r="T137" s="8">
        <f t="shared" si="67"/>
        <v>23355479.081788618</v>
      </c>
      <c r="U137" s="8">
        <f t="shared" si="41"/>
        <v>12845513.49498374</v>
      </c>
    </row>
    <row r="138" spans="1:30">
      <c r="B138" s="7">
        <v>2035</v>
      </c>
      <c r="C138" s="7">
        <v>839</v>
      </c>
      <c r="D138" s="7">
        <f t="shared" si="64"/>
        <v>5034</v>
      </c>
      <c r="E138" s="7">
        <v>10</v>
      </c>
      <c r="F138" s="7">
        <v>578</v>
      </c>
      <c r="G138" s="7">
        <v>1.3</v>
      </c>
      <c r="H138" s="7">
        <f t="shared" si="54"/>
        <v>2.9096520000000001E+25</v>
      </c>
      <c r="I138" s="12">
        <v>0.55000000000000004</v>
      </c>
      <c r="J138" s="8">
        <f t="shared" si="55"/>
        <v>140948.58943089432</v>
      </c>
      <c r="K138" s="10">
        <v>10000000</v>
      </c>
      <c r="L138" s="7">
        <f t="shared" si="38"/>
        <v>8.3900000000000003E+23</v>
      </c>
      <c r="M138" s="8">
        <f t="shared" si="56"/>
        <v>4064.2615176151767</v>
      </c>
      <c r="N138" s="8">
        <f t="shared" si="39"/>
        <v>1483455.4539295395</v>
      </c>
      <c r="O138" s="8">
        <f t="shared" si="57"/>
        <v>815900.49966124678</v>
      </c>
      <c r="P138" s="8">
        <f t="shared" si="65"/>
        <v>24275140.177994579</v>
      </c>
      <c r="Q138" s="8">
        <f t="shared" si="42"/>
        <v>13351327.097897019</v>
      </c>
      <c r="R138" s="8">
        <f t="shared" si="66"/>
        <v>25120831.714579944</v>
      </c>
      <c r="S138" s="8">
        <f t="shared" si="59"/>
        <v>13816457.443018969</v>
      </c>
      <c r="T138" s="8">
        <f t="shared" si="67"/>
        <v>24838934.535718158</v>
      </c>
      <c r="U138" s="8">
        <f t="shared" si="41"/>
        <v>13661413.994644988</v>
      </c>
    </row>
    <row r="139" spans="1:30">
      <c r="H139" s="7">
        <f t="shared" si="54"/>
        <v>0</v>
      </c>
      <c r="L139" s="7">
        <f t="shared" si="38"/>
        <v>0</v>
      </c>
      <c r="N139" s="8">
        <f t="shared" si="39"/>
        <v>0</v>
      </c>
      <c r="P139" s="8"/>
      <c r="Q139" s="8">
        <f t="shared" si="42"/>
        <v>0</v>
      </c>
      <c r="R139" s="8">
        <f t="shared" si="66"/>
        <v>0</v>
      </c>
      <c r="T139" s="8">
        <f t="shared" si="67"/>
        <v>0</v>
      </c>
      <c r="U139" s="8">
        <f t="shared" si="41"/>
        <v>0</v>
      </c>
    </row>
    <row r="140" spans="1:30">
      <c r="H140" s="7">
        <f t="shared" si="54"/>
        <v>0</v>
      </c>
      <c r="L140" s="7">
        <f t="shared" si="38"/>
        <v>0</v>
      </c>
      <c r="N140" s="8">
        <f t="shared" si="39"/>
        <v>0</v>
      </c>
      <c r="P140" s="8"/>
      <c r="Q140" s="8">
        <f t="shared" si="42"/>
        <v>0</v>
      </c>
      <c r="R140" s="8">
        <f t="shared" si="66"/>
        <v>0</v>
      </c>
      <c r="T140" s="8">
        <f t="shared" si="67"/>
        <v>0</v>
      </c>
      <c r="U140" s="8">
        <f t="shared" si="41"/>
        <v>0</v>
      </c>
    </row>
    <row r="141" spans="1:30">
      <c r="A141" s="5"/>
      <c r="B141" s="6" t="s">
        <v>49</v>
      </c>
      <c r="H141" s="7">
        <f t="shared" si="54"/>
        <v>0</v>
      </c>
      <c r="L141" s="7">
        <f t="shared" si="38"/>
        <v>0</v>
      </c>
      <c r="N141" s="8">
        <f t="shared" si="39"/>
        <v>0</v>
      </c>
      <c r="P141" s="8"/>
      <c r="Q141" s="8">
        <f t="shared" si="42"/>
        <v>0</v>
      </c>
      <c r="R141" s="8">
        <f t="shared" si="66"/>
        <v>0</v>
      </c>
      <c r="T141" s="8">
        <f t="shared" si="67"/>
        <v>0</v>
      </c>
      <c r="U141" s="8">
        <f t="shared" si="41"/>
        <v>0</v>
      </c>
      <c r="Y141" s="8">
        <f>P142+P155</f>
        <v>17459776.951517612</v>
      </c>
      <c r="Z141" s="8">
        <f t="shared" ref="Z141:AD152" si="68">Q142+Q155</f>
        <v>9602877.3233346883</v>
      </c>
      <c r="AA141" s="8">
        <f t="shared" si="68"/>
        <v>36866299.975907862</v>
      </c>
      <c r="AB141" s="8">
        <f t="shared" si="68"/>
        <v>20276464.986749321</v>
      </c>
      <c r="AC141" s="8">
        <f t="shared" si="68"/>
        <v>30397458.967777774</v>
      </c>
      <c r="AD141" s="8">
        <f t="shared" si="68"/>
        <v>16718602.432277778</v>
      </c>
    </row>
    <row r="142" spans="1:30">
      <c r="A142" s="9" t="s">
        <v>28</v>
      </c>
      <c r="B142" s="7">
        <v>2024</v>
      </c>
      <c r="C142" s="7">
        <v>140</v>
      </c>
      <c r="D142" s="7">
        <v>840</v>
      </c>
      <c r="E142" s="7">
        <v>521</v>
      </c>
      <c r="F142" s="7">
        <v>1495</v>
      </c>
      <c r="G142" s="7">
        <v>1.3</v>
      </c>
      <c r="H142" s="7">
        <f t="shared" si="54"/>
        <v>6.5427180000000006E+26</v>
      </c>
      <c r="I142" s="12">
        <v>0.55000000000000004</v>
      </c>
      <c r="J142" s="8">
        <f t="shared" ref="J142:J166" si="69">H142*G142*330/(8.856*10^22)</f>
        <v>3169406.0772357727</v>
      </c>
      <c r="K142" s="10">
        <v>1000000</v>
      </c>
      <c r="L142" s="7">
        <f t="shared" ref="L142:L210" si="70">E142*K142*10^13*C142</f>
        <v>7.2939999999999997E+23</v>
      </c>
      <c r="M142" s="8">
        <f t="shared" ref="M142:M166" si="71">L142*G142*330/(8.856*10^22)</f>
        <v>3533.3401084010834</v>
      </c>
      <c r="N142" s="8">
        <f t="shared" ref="N142:N210" si="72">M142*365</f>
        <v>1289669.1395663954</v>
      </c>
      <c r="O142" s="8">
        <f t="shared" ref="O142:O166" si="73">N142*I142</f>
        <v>709318.02676151751</v>
      </c>
      <c r="P142" s="11">
        <f>N142+8050840.72</f>
        <v>9340509.8595663942</v>
      </c>
      <c r="Q142" s="8">
        <f t="shared" si="42"/>
        <v>5137280.4227615176</v>
      </c>
      <c r="R142" s="8">
        <f t="shared" si="66"/>
        <v>28356946.32298103</v>
      </c>
      <c r="S142" s="8">
        <f t="shared" ref="S142:S166" si="74">R142*I142</f>
        <v>15596320.477639567</v>
      </c>
      <c r="T142" s="8">
        <f t="shared" si="67"/>
        <v>22018134.168509483</v>
      </c>
      <c r="U142" s="8">
        <f t="shared" ref="U142:U210" si="75">T142*I142</f>
        <v>12109973.792680217</v>
      </c>
      <c r="Y142" s="8">
        <f>P143+P156</f>
        <v>19535094.000975609</v>
      </c>
      <c r="Z142" s="8">
        <f t="shared" si="68"/>
        <v>10744301.700536586</v>
      </c>
      <c r="AA142" s="8">
        <f t="shared" si="68"/>
        <v>49195765.110731706</v>
      </c>
      <c r="AB142" s="8">
        <f t="shared" si="68"/>
        <v>27057670.810902439</v>
      </c>
      <c r="AC142" s="8">
        <f t="shared" si="68"/>
        <v>39308874.740813002</v>
      </c>
      <c r="AD142" s="8">
        <f t="shared" si="68"/>
        <v>21619881.107447155</v>
      </c>
    </row>
    <row r="143" spans="1:30">
      <c r="B143" s="7">
        <v>2025</v>
      </c>
      <c r="C143" s="7">
        <v>214</v>
      </c>
      <c r="D143" s="7">
        <v>1284</v>
      </c>
      <c r="E143" s="7">
        <v>521</v>
      </c>
      <c r="F143" s="7">
        <v>1495</v>
      </c>
      <c r="G143" s="7">
        <v>1.3</v>
      </c>
      <c r="H143" s="7">
        <f t="shared" si="54"/>
        <v>1.00010118E+27</v>
      </c>
      <c r="I143" s="12">
        <v>0.55000000000000004</v>
      </c>
      <c r="J143" s="8">
        <f t="shared" si="69"/>
        <v>4844663.575203252</v>
      </c>
      <c r="K143" s="10">
        <v>1000000</v>
      </c>
      <c r="L143" s="7">
        <f t="shared" si="70"/>
        <v>1.1149399999999999E+24</v>
      </c>
      <c r="M143" s="8">
        <f t="shared" si="71"/>
        <v>5400.96273712737</v>
      </c>
      <c r="N143" s="8">
        <f t="shared" si="72"/>
        <v>1971351.39905149</v>
      </c>
      <c r="O143" s="8">
        <f t="shared" si="73"/>
        <v>1084243.2694783197</v>
      </c>
      <c r="P143" s="8">
        <f t="shared" ref="P143:P153" si="76">N143+P142</f>
        <v>11311861.258617884</v>
      </c>
      <c r="Q143" s="8">
        <f t="shared" si="42"/>
        <v>6221523.6922398368</v>
      </c>
      <c r="R143" s="8">
        <f t="shared" si="66"/>
        <v>40379842.709837399</v>
      </c>
      <c r="S143" s="8">
        <f t="shared" si="74"/>
        <v>22208913.49041057</v>
      </c>
      <c r="T143" s="8">
        <f t="shared" si="67"/>
        <v>30690515.55943089</v>
      </c>
      <c r="U143" s="8">
        <f t="shared" si="75"/>
        <v>16879783.557686992</v>
      </c>
      <c r="Y143" s="8">
        <f>P144+P157</f>
        <v>22095407.273333333</v>
      </c>
      <c r="Z143" s="8">
        <f t="shared" si="68"/>
        <v>12152474.000333333</v>
      </c>
      <c r="AA143" s="8">
        <f t="shared" si="68"/>
        <v>58686763.468455292</v>
      </c>
      <c r="AB143" s="8">
        <f t="shared" si="68"/>
        <v>32277719.907650411</v>
      </c>
      <c r="AC143" s="8">
        <f t="shared" si="68"/>
        <v>46489644.736747965</v>
      </c>
      <c r="AD143" s="8">
        <f t="shared" si="68"/>
        <v>25569304.605211385</v>
      </c>
    </row>
    <row r="144" spans="1:30">
      <c r="B144" s="7">
        <v>2026</v>
      </c>
      <c r="C144" s="7">
        <v>264</v>
      </c>
      <c r="D144" s="7">
        <v>1584</v>
      </c>
      <c r="E144" s="7">
        <v>521</v>
      </c>
      <c r="F144" s="7">
        <v>1495</v>
      </c>
      <c r="G144" s="7">
        <v>1.3</v>
      </c>
      <c r="H144" s="7">
        <f t="shared" si="54"/>
        <v>1.23376968E+27</v>
      </c>
      <c r="I144" s="12">
        <v>0.55000000000000004</v>
      </c>
      <c r="J144" s="8">
        <f t="shared" si="69"/>
        <v>5976594.317073171</v>
      </c>
      <c r="K144" s="10">
        <v>1000000</v>
      </c>
      <c r="L144" s="7">
        <f t="shared" si="70"/>
        <v>1.37544E+24</v>
      </c>
      <c r="M144" s="8">
        <f t="shared" si="71"/>
        <v>6662.8699186991871</v>
      </c>
      <c r="N144" s="8">
        <f t="shared" si="72"/>
        <v>2431947.5203252034</v>
      </c>
      <c r="O144" s="8">
        <f t="shared" si="73"/>
        <v>1337571.1361788621</v>
      </c>
      <c r="P144" s="8">
        <f t="shared" si="76"/>
        <v>13743808.778943088</v>
      </c>
      <c r="Q144" s="8">
        <f t="shared" si="42"/>
        <v>7559094.8284186991</v>
      </c>
      <c r="R144" s="8">
        <f t="shared" si="66"/>
        <v>49603374.68138212</v>
      </c>
      <c r="S144" s="8">
        <f t="shared" si="74"/>
        <v>27281856.074760169</v>
      </c>
      <c r="T144" s="8">
        <f t="shared" si="67"/>
        <v>37650186.047235772</v>
      </c>
      <c r="U144" s="8">
        <f t="shared" si="75"/>
        <v>20707602.325979676</v>
      </c>
      <c r="Y144" s="8">
        <f t="shared" ref="Y144:Y152" si="77">P145+P158</f>
        <v>24897865.032479674</v>
      </c>
      <c r="Z144" s="8">
        <f t="shared" si="68"/>
        <v>13693825.767863821</v>
      </c>
      <c r="AA144" s="8">
        <f t="shared" si="68"/>
        <v>64952547.819065034</v>
      </c>
      <c r="AB144" s="8">
        <f t="shared" si="68"/>
        <v>35723901.300485775</v>
      </c>
      <c r="AC144" s="8">
        <f t="shared" si="68"/>
        <v>51600986.890203245</v>
      </c>
      <c r="AD144" s="8">
        <f t="shared" si="68"/>
        <v>28380542.789611787</v>
      </c>
    </row>
    <row r="145" spans="1:30">
      <c r="B145" s="7">
        <v>2027</v>
      </c>
      <c r="C145" s="7">
        <v>289</v>
      </c>
      <c r="D145" s="7">
        <v>1734</v>
      </c>
      <c r="E145" s="7">
        <v>521</v>
      </c>
      <c r="F145" s="7">
        <v>1495</v>
      </c>
      <c r="G145" s="7">
        <v>1.3</v>
      </c>
      <c r="H145" s="7">
        <f t="shared" si="54"/>
        <v>1.3506039299999999E+27</v>
      </c>
      <c r="I145" s="12">
        <v>0.55000000000000004</v>
      </c>
      <c r="J145" s="8">
        <f t="shared" si="69"/>
        <v>6542559.6880081296</v>
      </c>
      <c r="K145" s="10">
        <v>1000000</v>
      </c>
      <c r="L145" s="7">
        <f t="shared" si="70"/>
        <v>1.5056899999999999E+24</v>
      </c>
      <c r="M145" s="8">
        <f t="shared" si="71"/>
        <v>7293.8235094850934</v>
      </c>
      <c r="N145" s="8">
        <f t="shared" si="72"/>
        <v>2662245.5809620591</v>
      </c>
      <c r="O145" s="8">
        <f t="shared" si="73"/>
        <v>1464235.0695291327</v>
      </c>
      <c r="P145" s="8">
        <f t="shared" si="76"/>
        <v>16406054.359905146</v>
      </c>
      <c r="Q145" s="8">
        <f t="shared" si="42"/>
        <v>9023329.8979478311</v>
      </c>
      <c r="R145" s="8">
        <f t="shared" si="66"/>
        <v>55661412.487953924</v>
      </c>
      <c r="S145" s="8">
        <f t="shared" si="74"/>
        <v>30613776.868374661</v>
      </c>
      <c r="T145" s="8">
        <f t="shared" si="67"/>
        <v>42576293.111937664</v>
      </c>
      <c r="U145" s="8">
        <f t="shared" si="75"/>
        <v>23416961.211565718</v>
      </c>
      <c r="Y145" s="8">
        <f t="shared" si="77"/>
        <v>27797392.761138208</v>
      </c>
      <c r="Z145" s="8">
        <f t="shared" si="68"/>
        <v>15288566.018626016</v>
      </c>
      <c r="AA145" s="8">
        <f t="shared" si="68"/>
        <v>69238615.755040646</v>
      </c>
      <c r="AB145" s="8">
        <f t="shared" si="68"/>
        <v>38081238.665272363</v>
      </c>
      <c r="AC145" s="8">
        <f t="shared" si="68"/>
        <v>55424874.757073179</v>
      </c>
      <c r="AD145" s="8">
        <f t="shared" si="68"/>
        <v>30483681.116390251</v>
      </c>
    </row>
    <row r="146" spans="1:30">
      <c r="B146" s="7">
        <v>2028</v>
      </c>
      <c r="C146" s="7">
        <v>299</v>
      </c>
      <c r="D146" s="7">
        <v>1794</v>
      </c>
      <c r="E146" s="7">
        <v>521</v>
      </c>
      <c r="F146" s="7">
        <v>1495</v>
      </c>
      <c r="G146" s="7">
        <v>1.3</v>
      </c>
      <c r="H146" s="7">
        <f t="shared" si="54"/>
        <v>1.3973376299999999E+27</v>
      </c>
      <c r="I146" s="12">
        <v>0.55000000000000004</v>
      </c>
      <c r="J146" s="8">
        <f t="shared" si="69"/>
        <v>6768945.8363821143</v>
      </c>
      <c r="K146" s="10">
        <v>1000000</v>
      </c>
      <c r="L146" s="7">
        <f t="shared" si="70"/>
        <v>1.55779E+24</v>
      </c>
      <c r="M146" s="8">
        <f t="shared" si="71"/>
        <v>7546.2049457994581</v>
      </c>
      <c r="N146" s="8">
        <f t="shared" si="72"/>
        <v>2754364.8052168023</v>
      </c>
      <c r="O146" s="8">
        <f t="shared" si="73"/>
        <v>1514900.6428692413</v>
      </c>
      <c r="P146" s="8">
        <f t="shared" si="76"/>
        <v>19160419.16512195</v>
      </c>
      <c r="Q146" s="8">
        <f t="shared" si="42"/>
        <v>10538230.540817073</v>
      </c>
      <c r="R146" s="8">
        <f t="shared" si="66"/>
        <v>59774094.183414638</v>
      </c>
      <c r="S146" s="8">
        <f t="shared" si="74"/>
        <v>32875751.800878055</v>
      </c>
      <c r="T146" s="8">
        <f t="shared" si="67"/>
        <v>46236202.510650411</v>
      </c>
      <c r="U146" s="8">
        <f t="shared" si="75"/>
        <v>25429911.380857728</v>
      </c>
      <c r="Y146" s="8">
        <f t="shared" si="77"/>
        <v>30735713.115135502</v>
      </c>
      <c r="Z146" s="8">
        <f t="shared" si="68"/>
        <v>16904642.213324524</v>
      </c>
      <c r="AA146" s="8">
        <f t="shared" si="68"/>
        <v>72731350.596842811</v>
      </c>
      <c r="AB146" s="8">
        <f t="shared" si="68"/>
        <v>40002242.828263551</v>
      </c>
      <c r="AC146" s="8">
        <f t="shared" si="68"/>
        <v>58732804.769607045</v>
      </c>
      <c r="AD146" s="8">
        <f t="shared" si="68"/>
        <v>32303042.623283878</v>
      </c>
    </row>
    <row r="147" spans="1:30">
      <c r="B147" s="7">
        <v>2029</v>
      </c>
      <c r="C147" s="7">
        <v>303</v>
      </c>
      <c r="D147" s="7">
        <v>1818</v>
      </c>
      <c r="E147" s="7">
        <v>521</v>
      </c>
      <c r="F147" s="7">
        <v>1495</v>
      </c>
      <c r="G147" s="7">
        <v>1.3</v>
      </c>
      <c r="H147" s="7">
        <f t="shared" si="54"/>
        <v>1.41603111E+27</v>
      </c>
      <c r="I147" s="12">
        <v>0.55000000000000004</v>
      </c>
      <c r="J147" s="8">
        <f t="shared" si="69"/>
        <v>6859500.2957317065</v>
      </c>
      <c r="K147" s="10">
        <v>1000000</v>
      </c>
      <c r="L147" s="7">
        <f t="shared" si="70"/>
        <v>1.5786299999999999E+24</v>
      </c>
      <c r="M147" s="8">
        <f t="shared" si="71"/>
        <v>7647.1575203252032</v>
      </c>
      <c r="N147" s="8">
        <f t="shared" si="72"/>
        <v>2791212.4949186994</v>
      </c>
      <c r="O147" s="8">
        <f t="shared" si="73"/>
        <v>1535166.8722052849</v>
      </c>
      <c r="P147" s="8">
        <f t="shared" si="76"/>
        <v>21951631.660040651</v>
      </c>
      <c r="Q147" s="8">
        <f t="shared" si="42"/>
        <v>12073397.413022358</v>
      </c>
      <c r="R147" s="8">
        <f t="shared" si="66"/>
        <v>63108633.434430882</v>
      </c>
      <c r="S147" s="8">
        <f t="shared" si="74"/>
        <v>34709748.388936989</v>
      </c>
      <c r="T147" s="8">
        <f t="shared" si="67"/>
        <v>49389632.84296748</v>
      </c>
      <c r="U147" s="8">
        <f t="shared" si="75"/>
        <v>27164298.063632116</v>
      </c>
      <c r="Y147" s="8">
        <f t="shared" si="77"/>
        <v>33693164.563306235</v>
      </c>
      <c r="Z147" s="8">
        <f t="shared" si="68"/>
        <v>18531240.509818427</v>
      </c>
      <c r="AA147" s="8">
        <f t="shared" si="68"/>
        <v>75964497.325501353</v>
      </c>
      <c r="AB147" s="8">
        <f t="shared" si="68"/>
        <v>41780473.529025748</v>
      </c>
      <c r="AC147" s="8">
        <f t="shared" si="68"/>
        <v>61874053.071436316</v>
      </c>
      <c r="AD147" s="8">
        <f t="shared" si="68"/>
        <v>34030729.18928998</v>
      </c>
    </row>
    <row r="148" spans="1:30">
      <c r="B148" s="7">
        <v>2030</v>
      </c>
      <c r="C148" s="7">
        <v>305</v>
      </c>
      <c r="D148" s="7">
        <v>1830</v>
      </c>
      <c r="E148" s="7">
        <v>521</v>
      </c>
      <c r="F148" s="7">
        <v>1495</v>
      </c>
      <c r="G148" s="7">
        <v>1.3</v>
      </c>
      <c r="H148" s="7">
        <f t="shared" si="54"/>
        <v>1.4253778500000001E+27</v>
      </c>
      <c r="I148" s="12">
        <v>0.55000000000000004</v>
      </c>
      <c r="J148" s="8">
        <f t="shared" si="69"/>
        <v>6904777.525406505</v>
      </c>
      <c r="K148" s="10">
        <v>1000000</v>
      </c>
      <c r="L148" s="7">
        <f t="shared" si="70"/>
        <v>1.5890499999999999E+24</v>
      </c>
      <c r="M148" s="8">
        <f t="shared" si="71"/>
        <v>7697.6338075880749</v>
      </c>
      <c r="N148" s="8">
        <f t="shared" si="72"/>
        <v>2809636.3397696475</v>
      </c>
      <c r="O148" s="8">
        <f t="shared" si="73"/>
        <v>1545299.9868733063</v>
      </c>
      <c r="P148" s="8">
        <f t="shared" si="76"/>
        <v>24761267.999810297</v>
      </c>
      <c r="Q148" s="8">
        <f t="shared" si="42"/>
        <v>13618697.399895664</v>
      </c>
      <c r="R148" s="8">
        <f t="shared" si="66"/>
        <v>66189933.152249321</v>
      </c>
      <c r="S148" s="8">
        <f t="shared" si="74"/>
        <v>36404463.233737126</v>
      </c>
      <c r="T148" s="8">
        <f t="shared" si="67"/>
        <v>52380378.101436317</v>
      </c>
      <c r="U148" s="8">
        <f t="shared" si="75"/>
        <v>28809207.955789976</v>
      </c>
      <c r="Y148" s="8">
        <f t="shared" si="77"/>
        <v>36650969.636138208</v>
      </c>
      <c r="Z148" s="8">
        <f t="shared" si="68"/>
        <v>20158033.299876019</v>
      </c>
      <c r="AA148" s="8">
        <f t="shared" si="68"/>
        <v>78924318.34955284</v>
      </c>
      <c r="AB148" s="8">
        <f t="shared" si="68"/>
        <v>43408375.092254065</v>
      </c>
      <c r="AC148" s="8">
        <f t="shared" si="68"/>
        <v>64833202.111747965</v>
      </c>
      <c r="AD148" s="8">
        <f t="shared" si="68"/>
        <v>35658261.161461383</v>
      </c>
    </row>
    <row r="149" spans="1:30">
      <c r="B149" s="7">
        <v>2031</v>
      </c>
      <c r="C149" s="7">
        <v>305</v>
      </c>
      <c r="D149" s="7">
        <v>1830</v>
      </c>
      <c r="E149" s="7">
        <v>521</v>
      </c>
      <c r="F149" s="7">
        <v>1495</v>
      </c>
      <c r="G149" s="7">
        <v>1.3</v>
      </c>
      <c r="H149" s="7">
        <f t="shared" si="54"/>
        <v>1.4253778500000001E+27</v>
      </c>
      <c r="I149" s="12">
        <v>0.55000000000000004</v>
      </c>
      <c r="J149" s="8">
        <f t="shared" si="69"/>
        <v>6904777.525406505</v>
      </c>
      <c r="K149" s="10">
        <v>1000000</v>
      </c>
      <c r="L149" s="7">
        <f t="shared" si="70"/>
        <v>1.5890499999999999E+24</v>
      </c>
      <c r="M149" s="8">
        <f t="shared" si="71"/>
        <v>7697.6338075880749</v>
      </c>
      <c r="N149" s="8">
        <f t="shared" si="72"/>
        <v>2809636.3397696475</v>
      </c>
      <c r="O149" s="8">
        <f t="shared" si="73"/>
        <v>1545299.9868733063</v>
      </c>
      <c r="P149" s="8">
        <f t="shared" si="76"/>
        <v>27570904.339579944</v>
      </c>
      <c r="Q149" s="8">
        <f t="shared" ref="Q149:Q217" si="78">P149*I149</f>
        <v>15163997.386768971</v>
      </c>
      <c r="R149" s="8">
        <f t="shared" si="66"/>
        <v>68999569.492018968</v>
      </c>
      <c r="S149" s="8">
        <f t="shared" si="74"/>
        <v>37949763.220610432</v>
      </c>
      <c r="T149" s="8">
        <f t="shared" si="67"/>
        <v>55190014.441205963</v>
      </c>
      <c r="U149" s="8">
        <f t="shared" si="75"/>
        <v>30354507.942663282</v>
      </c>
      <c r="Y149" s="8">
        <f t="shared" si="77"/>
        <v>39608774.708970189</v>
      </c>
      <c r="Z149" s="8">
        <f t="shared" si="68"/>
        <v>21784826.089933604</v>
      </c>
      <c r="AA149" s="8">
        <f t="shared" si="68"/>
        <v>81882123.422384828</v>
      </c>
      <c r="AB149" s="8">
        <f t="shared" si="68"/>
        <v>45035167.88231165</v>
      </c>
      <c r="AC149" s="8">
        <f t="shared" si="68"/>
        <v>67791007.184579939</v>
      </c>
      <c r="AD149" s="8">
        <f t="shared" si="68"/>
        <v>37285053.951518975</v>
      </c>
    </row>
    <row r="150" spans="1:30">
      <c r="B150" s="7">
        <v>2032</v>
      </c>
      <c r="C150" s="7">
        <v>305</v>
      </c>
      <c r="D150" s="7">
        <v>1830</v>
      </c>
      <c r="E150" s="7">
        <v>521</v>
      </c>
      <c r="F150" s="7">
        <v>1495</v>
      </c>
      <c r="G150" s="7">
        <v>1.3</v>
      </c>
      <c r="H150" s="7">
        <f t="shared" si="54"/>
        <v>1.4253778500000001E+27</v>
      </c>
      <c r="I150" s="12">
        <v>0.55000000000000004</v>
      </c>
      <c r="J150" s="8">
        <f t="shared" si="69"/>
        <v>6904777.525406505</v>
      </c>
      <c r="K150" s="10">
        <v>1000000</v>
      </c>
      <c r="L150" s="7">
        <f t="shared" si="70"/>
        <v>1.5890499999999999E+24</v>
      </c>
      <c r="M150" s="8">
        <f t="shared" si="71"/>
        <v>7697.6338075880749</v>
      </c>
      <c r="N150" s="8">
        <f t="shared" si="72"/>
        <v>2809636.3397696475</v>
      </c>
      <c r="O150" s="8">
        <f t="shared" si="73"/>
        <v>1545299.9868733063</v>
      </c>
      <c r="P150" s="8">
        <f t="shared" si="76"/>
        <v>30380540.67934959</v>
      </c>
      <c r="Q150" s="8">
        <f t="shared" si="78"/>
        <v>16709297.373642275</v>
      </c>
      <c r="R150" s="8">
        <f t="shared" si="66"/>
        <v>71809205.831788614</v>
      </c>
      <c r="S150" s="8">
        <f t="shared" si="74"/>
        <v>39495063.207483739</v>
      </c>
      <c r="T150" s="8">
        <f t="shared" si="67"/>
        <v>57999650.78097561</v>
      </c>
      <c r="U150" s="8">
        <f t="shared" si="75"/>
        <v>31899807.929536588</v>
      </c>
      <c r="Y150" s="8">
        <f t="shared" si="77"/>
        <v>42575968.51655826</v>
      </c>
      <c r="Z150" s="8">
        <f t="shared" si="68"/>
        <v>23416782.684107047</v>
      </c>
      <c r="AA150" s="8">
        <f t="shared" si="68"/>
        <v>84986156.894607052</v>
      </c>
      <c r="AB150" s="8">
        <f t="shared" si="68"/>
        <v>46742386.292033881</v>
      </c>
      <c r="AC150" s="8">
        <f t="shared" si="68"/>
        <v>70849427.43525745</v>
      </c>
      <c r="AD150" s="8">
        <f t="shared" si="68"/>
        <v>38967185.089391604</v>
      </c>
    </row>
    <row r="151" spans="1:30">
      <c r="B151" s="7">
        <v>2033</v>
      </c>
      <c r="C151" s="7">
        <v>306</v>
      </c>
      <c r="D151" s="7">
        <v>1836</v>
      </c>
      <c r="E151" s="7">
        <v>521</v>
      </c>
      <c r="F151" s="7">
        <v>1495</v>
      </c>
      <c r="G151" s="7">
        <v>1.3</v>
      </c>
      <c r="H151" s="7">
        <f t="shared" si="54"/>
        <v>1.4300512200000001E+27</v>
      </c>
      <c r="I151" s="12">
        <v>0.55000000000000004</v>
      </c>
      <c r="J151" s="8">
        <f t="shared" si="69"/>
        <v>6927416.1402439028</v>
      </c>
      <c r="K151" s="10">
        <v>1000000</v>
      </c>
      <c r="L151" s="7">
        <f t="shared" si="70"/>
        <v>1.59426E+24</v>
      </c>
      <c r="M151" s="8">
        <f t="shared" si="71"/>
        <v>7722.871951219513</v>
      </c>
      <c r="N151" s="8">
        <f t="shared" si="72"/>
        <v>2818848.2621951224</v>
      </c>
      <c r="O151" s="8">
        <f t="shared" si="73"/>
        <v>1550366.5442073175</v>
      </c>
      <c r="P151" s="8">
        <f t="shared" si="76"/>
        <v>33199388.941544712</v>
      </c>
      <c r="Q151" s="8">
        <f t="shared" si="78"/>
        <v>18259663.917849593</v>
      </c>
      <c r="R151" s="8">
        <f t="shared" si="66"/>
        <v>74763885.783008128</v>
      </c>
      <c r="S151" s="8">
        <f t="shared" si="74"/>
        <v>41120137.180654474</v>
      </c>
      <c r="T151" s="8">
        <f t="shared" si="67"/>
        <v>60909053.502520323</v>
      </c>
      <c r="U151" s="8">
        <f t="shared" si="75"/>
        <v>33499979.426386181</v>
      </c>
      <c r="Y151" s="8">
        <f t="shared" si="77"/>
        <v>45543162.324146345</v>
      </c>
      <c r="Z151" s="8">
        <f t="shared" si="68"/>
        <v>25048739.278280493</v>
      </c>
      <c r="AA151" s="8">
        <f t="shared" si="68"/>
        <v>87953350.702195123</v>
      </c>
      <c r="AB151" s="8">
        <f t="shared" si="68"/>
        <v>48374342.886207327</v>
      </c>
      <c r="AC151" s="8">
        <f t="shared" si="68"/>
        <v>73816621.242845535</v>
      </c>
      <c r="AD151" s="8">
        <f t="shared" si="68"/>
        <v>40599141.683565043</v>
      </c>
    </row>
    <row r="152" spans="1:30">
      <c r="B152" s="7">
        <v>2034</v>
      </c>
      <c r="C152" s="7">
        <v>306</v>
      </c>
      <c r="D152" s="7">
        <v>1836</v>
      </c>
      <c r="E152" s="7">
        <v>521</v>
      </c>
      <c r="F152" s="7">
        <v>1495</v>
      </c>
      <c r="G152" s="7">
        <v>1.3</v>
      </c>
      <c r="H152" s="7">
        <f t="shared" si="54"/>
        <v>1.4300512200000001E+27</v>
      </c>
      <c r="I152" s="12">
        <v>0.55000000000000004</v>
      </c>
      <c r="J152" s="8">
        <f t="shared" si="69"/>
        <v>6927416.1402439028</v>
      </c>
      <c r="K152" s="10">
        <v>1000000</v>
      </c>
      <c r="L152" s="7">
        <f t="shared" si="70"/>
        <v>1.59426E+24</v>
      </c>
      <c r="M152" s="8">
        <f t="shared" si="71"/>
        <v>7722.871951219513</v>
      </c>
      <c r="N152" s="8">
        <f t="shared" si="72"/>
        <v>2818848.2621951224</v>
      </c>
      <c r="O152" s="8">
        <f t="shared" si="73"/>
        <v>1550366.5442073175</v>
      </c>
      <c r="P152" s="8">
        <f t="shared" si="76"/>
        <v>36018237.203739837</v>
      </c>
      <c r="Q152" s="8">
        <f t="shared" si="78"/>
        <v>19810030.462056912</v>
      </c>
      <c r="R152" s="8">
        <f t="shared" si="66"/>
        <v>77582734.045203254</v>
      </c>
      <c r="S152" s="8">
        <f t="shared" si="74"/>
        <v>42670503.724861793</v>
      </c>
      <c r="T152" s="8">
        <f t="shared" si="67"/>
        <v>63727901.764715448</v>
      </c>
      <c r="U152" s="8">
        <f t="shared" si="75"/>
        <v>35050345.970593497</v>
      </c>
      <c r="Y152" s="8">
        <f t="shared" si="77"/>
        <v>48510356.131734423</v>
      </c>
      <c r="Z152" s="8">
        <f t="shared" si="68"/>
        <v>26680695.872453935</v>
      </c>
      <c r="AA152" s="8">
        <f t="shared" si="68"/>
        <v>90920544.509783208</v>
      </c>
      <c r="AB152" s="8">
        <f t="shared" si="68"/>
        <v>50006299.480380766</v>
      </c>
      <c r="AC152" s="8">
        <f t="shared" si="68"/>
        <v>76783815.050433606</v>
      </c>
      <c r="AD152" s="8">
        <f>U153+U166</f>
        <v>42231098.277738489</v>
      </c>
    </row>
    <row r="153" spans="1:30">
      <c r="B153" s="7">
        <v>2035</v>
      </c>
      <c r="C153" s="7">
        <v>306</v>
      </c>
      <c r="D153" s="7">
        <v>1836</v>
      </c>
      <c r="E153" s="7">
        <v>521</v>
      </c>
      <c r="F153" s="7">
        <v>1495</v>
      </c>
      <c r="G153" s="7">
        <v>1.3</v>
      </c>
      <c r="H153" s="7">
        <f t="shared" si="54"/>
        <v>1.4300512200000001E+27</v>
      </c>
      <c r="I153" s="12">
        <v>0.55000000000000004</v>
      </c>
      <c r="J153" s="8">
        <f t="shared" si="69"/>
        <v>6927416.1402439028</v>
      </c>
      <c r="K153" s="10">
        <v>1000000</v>
      </c>
      <c r="L153" s="7">
        <f t="shared" si="70"/>
        <v>1.59426E+24</v>
      </c>
      <c r="M153" s="8">
        <f t="shared" si="71"/>
        <v>7722.871951219513</v>
      </c>
      <c r="N153" s="8">
        <f t="shared" si="72"/>
        <v>2818848.2621951224</v>
      </c>
      <c r="O153" s="8">
        <f t="shared" si="73"/>
        <v>1550366.5442073175</v>
      </c>
      <c r="P153" s="8">
        <f t="shared" si="76"/>
        <v>38837085.465934962</v>
      </c>
      <c r="Q153" s="8">
        <f t="shared" si="78"/>
        <v>21360397.006264232</v>
      </c>
      <c r="R153" s="8">
        <f t="shared" si="66"/>
        <v>80401582.307398379</v>
      </c>
      <c r="S153" s="8">
        <f t="shared" si="74"/>
        <v>44220870.269069113</v>
      </c>
      <c r="T153" s="8">
        <f t="shared" si="67"/>
        <v>66546750.026910573</v>
      </c>
      <c r="U153" s="8">
        <f t="shared" si="75"/>
        <v>36600712.514800817</v>
      </c>
    </row>
    <row r="154" spans="1:30">
      <c r="G154" s="7">
        <v>1.3</v>
      </c>
      <c r="H154" s="7">
        <f t="shared" si="54"/>
        <v>0</v>
      </c>
      <c r="J154" s="8">
        <f t="shared" si="69"/>
        <v>0</v>
      </c>
      <c r="K154" s="10">
        <v>1000000</v>
      </c>
      <c r="L154" s="7">
        <f t="shared" si="70"/>
        <v>0</v>
      </c>
      <c r="M154" s="8">
        <f t="shared" si="71"/>
        <v>0</v>
      </c>
      <c r="N154" s="8">
        <f t="shared" si="72"/>
        <v>0</v>
      </c>
      <c r="O154" s="8">
        <f t="shared" si="73"/>
        <v>0</v>
      </c>
      <c r="P154" s="8"/>
      <c r="Q154" s="8">
        <f t="shared" si="78"/>
        <v>0</v>
      </c>
      <c r="R154" s="8">
        <f t="shared" si="66"/>
        <v>0</v>
      </c>
      <c r="S154" s="8">
        <f t="shared" si="74"/>
        <v>0</v>
      </c>
      <c r="T154" s="8">
        <f t="shared" si="67"/>
        <v>0</v>
      </c>
      <c r="U154" s="8">
        <f t="shared" si="75"/>
        <v>0</v>
      </c>
    </row>
    <row r="155" spans="1:30">
      <c r="A155" s="9" t="s">
        <v>29</v>
      </c>
      <c r="B155" s="7">
        <v>2024</v>
      </c>
      <c r="C155" s="7">
        <v>387</v>
      </c>
      <c r="D155" s="7">
        <v>2322</v>
      </c>
      <c r="E155" s="7">
        <v>10</v>
      </c>
      <c r="F155" s="7">
        <v>578</v>
      </c>
      <c r="G155" s="7">
        <v>1.3</v>
      </c>
      <c r="H155" s="7">
        <f t="shared" si="54"/>
        <v>1.342116E+25</v>
      </c>
      <c r="I155" s="12">
        <v>0.55000000000000004</v>
      </c>
      <c r="J155" s="8">
        <f t="shared" si="69"/>
        <v>65014.426829268297</v>
      </c>
      <c r="K155" s="10">
        <v>1000000</v>
      </c>
      <c r="L155" s="7">
        <f t="shared" si="70"/>
        <v>3.8699999999999997E+22</v>
      </c>
      <c r="M155" s="8">
        <f t="shared" si="71"/>
        <v>187.46951219512192</v>
      </c>
      <c r="N155" s="8">
        <f t="shared" si="72"/>
        <v>68426.371951219495</v>
      </c>
      <c r="O155" s="8">
        <f t="shared" si="73"/>
        <v>37634.504573170729</v>
      </c>
      <c r="P155" s="11">
        <f>N155+8050840.72</f>
        <v>8119267.0919512194</v>
      </c>
      <c r="Q155" s="8">
        <f t="shared" si="78"/>
        <v>4465596.9005731707</v>
      </c>
      <c r="R155" s="8">
        <f t="shared" si="66"/>
        <v>8509353.6529268287</v>
      </c>
      <c r="S155" s="8">
        <f t="shared" si="74"/>
        <v>4680144.509109756</v>
      </c>
      <c r="T155" s="8">
        <f t="shared" si="67"/>
        <v>8379324.7992682923</v>
      </c>
      <c r="U155" s="8">
        <f t="shared" si="75"/>
        <v>4608628.6395975612</v>
      </c>
    </row>
    <row r="156" spans="1:30">
      <c r="B156" s="7">
        <v>2025</v>
      </c>
      <c r="C156" s="7">
        <v>588</v>
      </c>
      <c r="D156" s="7">
        <v>3528</v>
      </c>
      <c r="E156" s="7">
        <v>10</v>
      </c>
      <c r="F156" s="7">
        <v>578</v>
      </c>
      <c r="G156" s="7">
        <v>1.3</v>
      </c>
      <c r="H156" s="7">
        <f t="shared" si="54"/>
        <v>2.0391840000000001E+25</v>
      </c>
      <c r="I156" s="12">
        <v>0.55000000000000004</v>
      </c>
      <c r="J156" s="8">
        <f t="shared" si="69"/>
        <v>98781.609756097561</v>
      </c>
      <c r="K156" s="10">
        <v>1000000</v>
      </c>
      <c r="L156" s="7">
        <f t="shared" si="70"/>
        <v>5.8800000000000004E+22</v>
      </c>
      <c r="M156" s="8">
        <f t="shared" si="71"/>
        <v>284.83739837398377</v>
      </c>
      <c r="N156" s="8">
        <f t="shared" si="72"/>
        <v>103965.65040650408</v>
      </c>
      <c r="O156" s="8">
        <f t="shared" si="73"/>
        <v>57181.107723577246</v>
      </c>
      <c r="P156" s="8">
        <f t="shared" ref="P156:P166" si="79">N156+P155</f>
        <v>8223232.7423577234</v>
      </c>
      <c r="Q156" s="8">
        <f t="shared" si="78"/>
        <v>4522778.0082967486</v>
      </c>
      <c r="R156" s="8">
        <f t="shared" si="66"/>
        <v>8815922.4008943085</v>
      </c>
      <c r="S156" s="8">
        <f t="shared" si="74"/>
        <v>4848757.3204918699</v>
      </c>
      <c r="T156" s="8">
        <f t="shared" si="67"/>
        <v>8618359.1813821141</v>
      </c>
      <c r="U156" s="8">
        <f t="shared" si="75"/>
        <v>4740097.5497601628</v>
      </c>
    </row>
    <row r="157" spans="1:30">
      <c r="B157" s="7">
        <v>2026</v>
      </c>
      <c r="C157" s="7">
        <v>726</v>
      </c>
      <c r="D157" s="7">
        <v>4356</v>
      </c>
      <c r="E157" s="7">
        <v>10</v>
      </c>
      <c r="F157" s="7">
        <v>578</v>
      </c>
      <c r="G157" s="7">
        <v>1.3</v>
      </c>
      <c r="H157" s="7">
        <f t="shared" si="54"/>
        <v>2.5177679999999999E+25</v>
      </c>
      <c r="I157" s="12">
        <v>0.55000000000000004</v>
      </c>
      <c r="J157" s="8">
        <f t="shared" si="69"/>
        <v>121965.04878048779</v>
      </c>
      <c r="K157" s="10">
        <v>1000000</v>
      </c>
      <c r="L157" s="7">
        <f t="shared" si="70"/>
        <v>7.2600000000000002E+22</v>
      </c>
      <c r="M157" s="8">
        <f t="shared" si="71"/>
        <v>351.6869918699187</v>
      </c>
      <c r="N157" s="8">
        <f t="shared" si="72"/>
        <v>128365.75203252032</v>
      </c>
      <c r="O157" s="8">
        <f t="shared" si="73"/>
        <v>70601.163617886181</v>
      </c>
      <c r="P157" s="8">
        <f t="shared" si="79"/>
        <v>8351598.4943902437</v>
      </c>
      <c r="Q157" s="8">
        <f t="shared" si="78"/>
        <v>4593379.1719146343</v>
      </c>
      <c r="R157" s="8">
        <f t="shared" si="66"/>
        <v>9083388.7870731708</v>
      </c>
      <c r="S157" s="8">
        <f t="shared" si="74"/>
        <v>4995863.8328902442</v>
      </c>
      <c r="T157" s="8">
        <f t="shared" si="67"/>
        <v>8839458.6895121951</v>
      </c>
      <c r="U157" s="8">
        <f t="shared" si="75"/>
        <v>4861702.2792317076</v>
      </c>
    </row>
    <row r="158" spans="1:30">
      <c r="B158" s="7">
        <v>2027</v>
      </c>
      <c r="C158" s="7">
        <v>793</v>
      </c>
      <c r="D158" s="7">
        <v>4758</v>
      </c>
      <c r="E158" s="7">
        <v>10</v>
      </c>
      <c r="F158" s="7">
        <v>578</v>
      </c>
      <c r="G158" s="7">
        <v>1.3</v>
      </c>
      <c r="H158" s="7">
        <f t="shared" si="54"/>
        <v>2.7501240000000002E+25</v>
      </c>
      <c r="I158" s="12">
        <v>0.55000000000000004</v>
      </c>
      <c r="J158" s="8">
        <f t="shared" si="69"/>
        <v>133220.77642276423</v>
      </c>
      <c r="K158" s="10">
        <v>1000000</v>
      </c>
      <c r="L158" s="7">
        <f t="shared" si="70"/>
        <v>7.9300000000000007E+22</v>
      </c>
      <c r="M158" s="8">
        <f t="shared" si="71"/>
        <v>384.14295392953932</v>
      </c>
      <c r="N158" s="8">
        <f t="shared" si="72"/>
        <v>140212.17818428186</v>
      </c>
      <c r="O158" s="8">
        <f t="shared" si="73"/>
        <v>77116.698001355035</v>
      </c>
      <c r="P158" s="8">
        <f t="shared" si="79"/>
        <v>8491810.6725745257</v>
      </c>
      <c r="Q158" s="8">
        <f t="shared" si="78"/>
        <v>4670495.8699159892</v>
      </c>
      <c r="R158" s="8">
        <f t="shared" si="66"/>
        <v>9291135.3311111107</v>
      </c>
      <c r="S158" s="8">
        <f t="shared" si="74"/>
        <v>5110124.4321111115</v>
      </c>
      <c r="T158" s="8">
        <f t="shared" si="67"/>
        <v>9024693.7782655824</v>
      </c>
      <c r="U158" s="8">
        <f t="shared" si="75"/>
        <v>4963581.5780460704</v>
      </c>
    </row>
    <row r="159" spans="1:30">
      <c r="B159" s="7">
        <v>2028</v>
      </c>
      <c r="C159" s="7">
        <v>821</v>
      </c>
      <c r="D159" s="7">
        <v>4926</v>
      </c>
      <c r="E159" s="7">
        <v>10</v>
      </c>
      <c r="F159" s="7">
        <v>578</v>
      </c>
      <c r="G159" s="7">
        <v>1.3</v>
      </c>
      <c r="H159" s="7">
        <f t="shared" si="54"/>
        <v>2.8472279999999999E+25</v>
      </c>
      <c r="I159" s="12">
        <v>0.55000000000000004</v>
      </c>
      <c r="J159" s="8">
        <f t="shared" si="69"/>
        <v>137924.66260162601</v>
      </c>
      <c r="K159" s="10">
        <v>1000000</v>
      </c>
      <c r="L159" s="7">
        <f t="shared" si="70"/>
        <v>8.2099999999999995E+22</v>
      </c>
      <c r="M159" s="8">
        <f t="shared" si="71"/>
        <v>397.70663956639561</v>
      </c>
      <c r="N159" s="8">
        <f t="shared" si="72"/>
        <v>145162.9234417344</v>
      </c>
      <c r="O159" s="8">
        <f t="shared" si="73"/>
        <v>79839.607892953922</v>
      </c>
      <c r="P159" s="8">
        <f t="shared" si="79"/>
        <v>8636973.5960162599</v>
      </c>
      <c r="Q159" s="8">
        <f t="shared" si="78"/>
        <v>4750335.477808943</v>
      </c>
      <c r="R159" s="8">
        <f t="shared" si="66"/>
        <v>9464521.571626015</v>
      </c>
      <c r="S159" s="8">
        <f t="shared" si="74"/>
        <v>5205486.864394309</v>
      </c>
      <c r="T159" s="8">
        <f t="shared" si="67"/>
        <v>9188672.2464227639</v>
      </c>
      <c r="U159" s="8">
        <f t="shared" si="75"/>
        <v>5053769.7355325203</v>
      </c>
    </row>
    <row r="160" spans="1:30">
      <c r="B160" s="7">
        <v>2029</v>
      </c>
      <c r="C160" s="7">
        <v>832</v>
      </c>
      <c r="D160" s="7">
        <v>4992</v>
      </c>
      <c r="E160" s="7">
        <v>10</v>
      </c>
      <c r="F160" s="7">
        <v>578</v>
      </c>
      <c r="G160" s="7">
        <v>1.3</v>
      </c>
      <c r="H160" s="7">
        <f t="shared" si="54"/>
        <v>2.8853759999999999E+25</v>
      </c>
      <c r="I160" s="12">
        <v>0.55000000000000004</v>
      </c>
      <c r="J160" s="8">
        <f t="shared" si="69"/>
        <v>139772.61788617886</v>
      </c>
      <c r="K160" s="10">
        <v>1000000</v>
      </c>
      <c r="L160" s="7">
        <f t="shared" si="70"/>
        <v>8.32E+22</v>
      </c>
      <c r="M160" s="8">
        <f t="shared" si="71"/>
        <v>403.03523035230353</v>
      </c>
      <c r="N160" s="8">
        <f t="shared" si="72"/>
        <v>147107.85907859079</v>
      </c>
      <c r="O160" s="8">
        <f t="shared" si="73"/>
        <v>80909.322493224943</v>
      </c>
      <c r="P160" s="8">
        <f t="shared" si="79"/>
        <v>8784081.4550948516</v>
      </c>
      <c r="Q160" s="8">
        <f t="shared" si="78"/>
        <v>4831244.8003021684</v>
      </c>
      <c r="R160" s="8">
        <f t="shared" si="66"/>
        <v>9622717.1624119245</v>
      </c>
      <c r="S160" s="8">
        <f t="shared" si="74"/>
        <v>5292494.4393265592</v>
      </c>
      <c r="T160" s="8">
        <f t="shared" si="67"/>
        <v>9343171.9266395662</v>
      </c>
      <c r="U160" s="8">
        <f t="shared" si="75"/>
        <v>5138744.5596517622</v>
      </c>
    </row>
    <row r="161" spans="1:30">
      <c r="B161" s="7">
        <v>2030</v>
      </c>
      <c r="C161" s="7">
        <v>836</v>
      </c>
      <c r="D161" s="7">
        <v>5016</v>
      </c>
      <c r="E161" s="7">
        <v>10</v>
      </c>
      <c r="F161" s="7">
        <v>578</v>
      </c>
      <c r="G161" s="7">
        <v>1.3</v>
      </c>
      <c r="H161" s="7">
        <f t="shared" si="54"/>
        <v>2.8992479999999999E+25</v>
      </c>
      <c r="I161" s="12">
        <v>0.55000000000000004</v>
      </c>
      <c r="J161" s="8">
        <f t="shared" si="69"/>
        <v>140444.60162601626</v>
      </c>
      <c r="K161" s="10">
        <v>1000000</v>
      </c>
      <c r="L161" s="7">
        <f t="shared" si="70"/>
        <v>8.3599999999999996E+22</v>
      </c>
      <c r="M161" s="8">
        <f t="shared" si="71"/>
        <v>404.97289972899728</v>
      </c>
      <c r="N161" s="8">
        <f t="shared" si="72"/>
        <v>147815.108401084</v>
      </c>
      <c r="O161" s="8">
        <f t="shared" si="73"/>
        <v>81298.309620596207</v>
      </c>
      <c r="P161" s="8">
        <f t="shared" si="79"/>
        <v>8931896.5634959359</v>
      </c>
      <c r="Q161" s="8">
        <f t="shared" si="78"/>
        <v>4912543.1099227648</v>
      </c>
      <c r="R161" s="8">
        <f t="shared" si="66"/>
        <v>9774564.1732520331</v>
      </c>
      <c r="S161" s="8">
        <f t="shared" si="74"/>
        <v>5376010.2952886187</v>
      </c>
      <c r="T161" s="8">
        <f t="shared" si="67"/>
        <v>9493674.9700000007</v>
      </c>
      <c r="U161" s="8">
        <f t="shared" si="75"/>
        <v>5221521.233500001</v>
      </c>
    </row>
    <row r="162" spans="1:30">
      <c r="B162" s="7">
        <v>2031</v>
      </c>
      <c r="C162" s="7">
        <v>838</v>
      </c>
      <c r="D162" s="7">
        <v>5028</v>
      </c>
      <c r="E162" s="7">
        <v>10</v>
      </c>
      <c r="F162" s="7">
        <v>578</v>
      </c>
      <c r="G162" s="7">
        <v>1.3</v>
      </c>
      <c r="H162" s="7">
        <f t="shared" si="54"/>
        <v>2.9061840000000002E+25</v>
      </c>
      <c r="I162" s="12">
        <v>0.55000000000000004</v>
      </c>
      <c r="J162" s="8">
        <f t="shared" si="69"/>
        <v>140780.59349593497</v>
      </c>
      <c r="K162" s="10">
        <v>1000000</v>
      </c>
      <c r="L162" s="7">
        <f t="shared" si="70"/>
        <v>8.3799999999999994E+22</v>
      </c>
      <c r="M162" s="8">
        <f t="shared" si="71"/>
        <v>405.94173441734409</v>
      </c>
      <c r="N162" s="8">
        <f t="shared" si="72"/>
        <v>148168.7330623306</v>
      </c>
      <c r="O162" s="8">
        <f t="shared" si="73"/>
        <v>81492.803184281845</v>
      </c>
      <c r="P162" s="8">
        <f t="shared" si="79"/>
        <v>9080065.2965582665</v>
      </c>
      <c r="Q162" s="8">
        <f t="shared" si="78"/>
        <v>4994035.9131070469</v>
      </c>
      <c r="R162" s="8">
        <f t="shared" si="66"/>
        <v>9924748.8575338759</v>
      </c>
      <c r="S162" s="8">
        <f t="shared" si="74"/>
        <v>5458611.8716436317</v>
      </c>
      <c r="T162" s="8">
        <f t="shared" si="67"/>
        <v>9643187.6705420054</v>
      </c>
      <c r="U162" s="8">
        <f t="shared" si="75"/>
        <v>5303753.2187981037</v>
      </c>
    </row>
    <row r="163" spans="1:30">
      <c r="B163" s="7">
        <v>2032</v>
      </c>
      <c r="C163" s="7">
        <v>838</v>
      </c>
      <c r="D163" s="7">
        <v>5028</v>
      </c>
      <c r="E163" s="7">
        <v>10</v>
      </c>
      <c r="F163" s="7">
        <v>578</v>
      </c>
      <c r="G163" s="7">
        <v>1.3</v>
      </c>
      <c r="H163" s="7">
        <f t="shared" si="54"/>
        <v>2.9061840000000002E+25</v>
      </c>
      <c r="I163" s="12">
        <v>0.55000000000000004</v>
      </c>
      <c r="J163" s="8">
        <f t="shared" si="69"/>
        <v>140780.59349593497</v>
      </c>
      <c r="K163" s="10">
        <v>1000000</v>
      </c>
      <c r="L163" s="7">
        <f t="shared" si="70"/>
        <v>8.3799999999999994E+22</v>
      </c>
      <c r="M163" s="8">
        <f t="shared" si="71"/>
        <v>405.94173441734409</v>
      </c>
      <c r="N163" s="8">
        <f t="shared" si="72"/>
        <v>148168.7330623306</v>
      </c>
      <c r="O163" s="8">
        <f t="shared" si="73"/>
        <v>81492.803184281845</v>
      </c>
      <c r="P163" s="8">
        <f t="shared" si="79"/>
        <v>9228234.0296205971</v>
      </c>
      <c r="Q163" s="8">
        <f t="shared" si="78"/>
        <v>5075528.7162913289</v>
      </c>
      <c r="R163" s="8">
        <f t="shared" si="66"/>
        <v>10072917.590596206</v>
      </c>
      <c r="S163" s="8">
        <f t="shared" si="74"/>
        <v>5540104.6748279138</v>
      </c>
      <c r="T163" s="8">
        <f t="shared" si="67"/>
        <v>9791356.4036043361</v>
      </c>
      <c r="U163" s="8">
        <f t="shared" si="75"/>
        <v>5385246.0219823848</v>
      </c>
    </row>
    <row r="164" spans="1:30">
      <c r="B164" s="7">
        <v>2033</v>
      </c>
      <c r="C164" s="7">
        <v>839</v>
      </c>
      <c r="D164" s="7">
        <v>5034</v>
      </c>
      <c r="E164" s="7">
        <v>10</v>
      </c>
      <c r="F164" s="7">
        <v>578</v>
      </c>
      <c r="G164" s="7">
        <v>1.3</v>
      </c>
      <c r="H164" s="7">
        <f t="shared" si="54"/>
        <v>2.9096520000000001E+25</v>
      </c>
      <c r="I164" s="12">
        <v>0.55000000000000004</v>
      </c>
      <c r="J164" s="8">
        <f t="shared" si="69"/>
        <v>140948.58943089432</v>
      </c>
      <c r="K164" s="10">
        <v>1000000</v>
      </c>
      <c r="L164" s="7">
        <f t="shared" si="70"/>
        <v>8.3899999999999993E+22</v>
      </c>
      <c r="M164" s="8">
        <f t="shared" si="71"/>
        <v>406.42615176151753</v>
      </c>
      <c r="N164" s="8">
        <f t="shared" si="72"/>
        <v>148345.54539295391</v>
      </c>
      <c r="O164" s="8">
        <f t="shared" si="73"/>
        <v>81590.049966124658</v>
      </c>
      <c r="P164" s="8">
        <f t="shared" si="79"/>
        <v>9376579.5750135519</v>
      </c>
      <c r="Q164" s="8">
        <f t="shared" si="78"/>
        <v>5157118.7662574537</v>
      </c>
      <c r="R164" s="8">
        <f t="shared" si="66"/>
        <v>10222271.111598918</v>
      </c>
      <c r="S164" s="8">
        <f t="shared" si="74"/>
        <v>5622249.1113794055</v>
      </c>
      <c r="T164" s="8">
        <f t="shared" si="67"/>
        <v>9940373.9327371288</v>
      </c>
      <c r="U164" s="8">
        <f t="shared" si="75"/>
        <v>5467205.6630054209</v>
      </c>
    </row>
    <row r="165" spans="1:30">
      <c r="B165" s="7">
        <v>2034</v>
      </c>
      <c r="C165" s="7">
        <v>839</v>
      </c>
      <c r="D165" s="7">
        <v>5034</v>
      </c>
      <c r="E165" s="7">
        <v>10</v>
      </c>
      <c r="F165" s="7">
        <v>578</v>
      </c>
      <c r="G165" s="7">
        <v>1.3</v>
      </c>
      <c r="H165" s="7">
        <f t="shared" si="54"/>
        <v>2.9096520000000001E+25</v>
      </c>
      <c r="I165" s="12">
        <v>0.55000000000000004</v>
      </c>
      <c r="J165" s="8">
        <f t="shared" si="69"/>
        <v>140948.58943089432</v>
      </c>
      <c r="K165" s="10">
        <v>1000000</v>
      </c>
      <c r="L165" s="7">
        <f t="shared" si="70"/>
        <v>8.3899999999999993E+22</v>
      </c>
      <c r="M165" s="8">
        <f t="shared" si="71"/>
        <v>406.42615176151753</v>
      </c>
      <c r="N165" s="8">
        <f t="shared" si="72"/>
        <v>148345.54539295391</v>
      </c>
      <c r="O165" s="8">
        <f t="shared" si="73"/>
        <v>81590.049966124658</v>
      </c>
      <c r="P165" s="8">
        <f t="shared" si="79"/>
        <v>9524925.1204065066</v>
      </c>
      <c r="Q165" s="8">
        <f t="shared" si="78"/>
        <v>5238708.8162235795</v>
      </c>
      <c r="R165" s="8">
        <f t="shared" si="66"/>
        <v>10370616.656991873</v>
      </c>
      <c r="S165" s="8">
        <f t="shared" si="74"/>
        <v>5703839.1613455303</v>
      </c>
      <c r="T165" s="8">
        <f t="shared" si="67"/>
        <v>10088719.478130084</v>
      </c>
      <c r="U165" s="8">
        <f t="shared" si="75"/>
        <v>5548795.7129715467</v>
      </c>
    </row>
    <row r="166" spans="1:30">
      <c r="B166" s="7">
        <v>2035</v>
      </c>
      <c r="C166" s="7">
        <v>839</v>
      </c>
      <c r="D166" s="7">
        <v>5034</v>
      </c>
      <c r="E166" s="7">
        <v>10</v>
      </c>
      <c r="F166" s="7">
        <v>578</v>
      </c>
      <c r="G166" s="7">
        <v>1.3</v>
      </c>
      <c r="H166" s="7">
        <f t="shared" ref="H166" si="80">D166*E166*F166*10^18</f>
        <v>2.9096520000000001E+25</v>
      </c>
      <c r="I166" s="12">
        <v>0.55000000000000004</v>
      </c>
      <c r="J166" s="8">
        <f t="shared" si="69"/>
        <v>140948.58943089432</v>
      </c>
      <c r="K166" s="10">
        <v>1000000</v>
      </c>
      <c r="L166" s="7">
        <f t="shared" si="70"/>
        <v>8.3899999999999993E+22</v>
      </c>
      <c r="M166" s="8">
        <f t="shared" si="71"/>
        <v>406.42615176151753</v>
      </c>
      <c r="N166" s="8">
        <f t="shared" si="72"/>
        <v>148345.54539295391</v>
      </c>
      <c r="O166" s="8">
        <f t="shared" si="73"/>
        <v>81590.049966124658</v>
      </c>
      <c r="P166" s="8">
        <f t="shared" si="79"/>
        <v>9673270.6657994613</v>
      </c>
      <c r="Q166" s="8">
        <f t="shared" si="78"/>
        <v>5320298.8661897043</v>
      </c>
      <c r="R166" s="8">
        <f t="shared" si="66"/>
        <v>10518962.202384828</v>
      </c>
      <c r="S166" s="8">
        <f t="shared" si="74"/>
        <v>5785429.2113116561</v>
      </c>
      <c r="T166" s="8">
        <f t="shared" si="67"/>
        <v>10237065.023523038</v>
      </c>
      <c r="U166" s="8">
        <f t="shared" si="75"/>
        <v>5630385.7629376715</v>
      </c>
    </row>
    <row r="167" spans="1:30">
      <c r="L167" s="7">
        <f t="shared" si="70"/>
        <v>0</v>
      </c>
      <c r="N167" s="8">
        <f t="shared" si="72"/>
        <v>0</v>
      </c>
      <c r="P167" s="8"/>
      <c r="Q167" s="8">
        <f t="shared" si="78"/>
        <v>0</v>
      </c>
      <c r="R167" s="8">
        <f t="shared" si="66"/>
        <v>0</v>
      </c>
      <c r="T167" s="8">
        <f t="shared" si="67"/>
        <v>0</v>
      </c>
      <c r="U167" s="8">
        <f t="shared" si="75"/>
        <v>0</v>
      </c>
    </row>
    <row r="168" spans="1:30">
      <c r="A168" s="5"/>
      <c r="B168" s="6" t="s">
        <v>50</v>
      </c>
      <c r="C168" s="7" t="s">
        <v>42</v>
      </c>
      <c r="L168" s="7" t="e">
        <f t="shared" si="70"/>
        <v>#VALUE!</v>
      </c>
      <c r="N168" s="8">
        <f t="shared" si="72"/>
        <v>0</v>
      </c>
      <c r="O168" s="7" t="s">
        <v>47</v>
      </c>
      <c r="P168" s="8"/>
      <c r="Q168" s="8">
        <f t="shared" si="78"/>
        <v>0</v>
      </c>
      <c r="R168" s="8">
        <f t="shared" si="66"/>
        <v>0</v>
      </c>
      <c r="S168" s="7" t="s">
        <v>47</v>
      </c>
      <c r="T168" s="8">
        <f t="shared" si="67"/>
        <v>0</v>
      </c>
      <c r="U168" s="8">
        <f t="shared" si="75"/>
        <v>0</v>
      </c>
      <c r="Y168" s="8">
        <f>P169+P182</f>
        <v>50054069.227940381</v>
      </c>
      <c r="Z168" s="8">
        <f t="shared" ref="Z168:AD179" si="81">Q169+Q182</f>
        <v>2252433.1152573167</v>
      </c>
      <c r="AA168" s="8">
        <f t="shared" si="81"/>
        <v>69460592.252330616</v>
      </c>
      <c r="AB168" s="8">
        <f t="shared" si="81"/>
        <v>3125726.6513548777</v>
      </c>
      <c r="AC168" s="8">
        <f t="shared" si="81"/>
        <v>62991751.244200543</v>
      </c>
      <c r="AD168" s="8">
        <f t="shared" si="81"/>
        <v>2834628.8059890242</v>
      </c>
    </row>
    <row r="169" spans="1:30">
      <c r="A169" s="9" t="s">
        <v>28</v>
      </c>
      <c r="B169" s="7">
        <v>2024</v>
      </c>
      <c r="C169" s="7">
        <v>140</v>
      </c>
      <c r="D169" s="7">
        <f>C169*6</f>
        <v>840</v>
      </c>
      <c r="E169" s="7">
        <v>521</v>
      </c>
      <c r="F169" s="7">
        <v>1495</v>
      </c>
      <c r="G169" s="7">
        <v>1.3</v>
      </c>
      <c r="H169" s="7">
        <f>D169*E169*F169*10^18</f>
        <v>6.5427180000000006E+26</v>
      </c>
      <c r="I169" s="12">
        <v>4.4999999999999998E-2</v>
      </c>
      <c r="J169" s="8">
        <f>H169*G169*330/(8.856*10^22)</f>
        <v>3169406.0772357727</v>
      </c>
      <c r="K169" s="10">
        <v>25000000</v>
      </c>
      <c r="L169" s="7">
        <f t="shared" si="70"/>
        <v>1.8234999999999999E+25</v>
      </c>
      <c r="M169" s="8">
        <f>L169*G169*330/(8.856*10^22)</f>
        <v>88333.502710027082</v>
      </c>
      <c r="N169" s="8">
        <f t="shared" si="72"/>
        <v>32241728.489159886</v>
      </c>
      <c r="O169" s="8">
        <f>N169*I169</f>
        <v>1450877.7820121949</v>
      </c>
      <c r="P169" s="11">
        <f>N169+8050840.72</f>
        <v>40292569.209159888</v>
      </c>
      <c r="Q169" s="8">
        <f t="shared" si="78"/>
        <v>1813165.6144121948</v>
      </c>
      <c r="R169" s="8">
        <f t="shared" si="66"/>
        <v>59309005.67257452</v>
      </c>
      <c r="S169" s="8">
        <f>R169*I169</f>
        <v>2668905.2552658534</v>
      </c>
      <c r="T169" s="8">
        <f t="shared" si="67"/>
        <v>52970193.518102981</v>
      </c>
      <c r="U169" s="8">
        <f t="shared" si="75"/>
        <v>2383658.7083146339</v>
      </c>
      <c r="Y169" s="8">
        <f>P170+P183</f>
        <v>101936995.46439025</v>
      </c>
      <c r="Z169" s="8">
        <f t="shared" si="81"/>
        <v>4587164.7958975602</v>
      </c>
      <c r="AA169" s="8">
        <f t="shared" si="81"/>
        <v>131597666.57414635</v>
      </c>
      <c r="AB169" s="8">
        <f t="shared" si="81"/>
        <v>5921894.9958365858</v>
      </c>
      <c r="AC169" s="8">
        <f t="shared" si="81"/>
        <v>121710776.20422764</v>
      </c>
      <c r="AD169" s="8">
        <f t="shared" si="81"/>
        <v>5476984.9291902436</v>
      </c>
    </row>
    <row r="170" spans="1:30">
      <c r="B170" s="7">
        <v>2025</v>
      </c>
      <c r="C170" s="7">
        <v>214</v>
      </c>
      <c r="D170" s="7">
        <f t="shared" ref="D170:D180" si="82">C170*6</f>
        <v>1284</v>
      </c>
      <c r="E170" s="7">
        <v>521</v>
      </c>
      <c r="F170" s="7">
        <v>1495</v>
      </c>
      <c r="G170" s="7">
        <v>1.3</v>
      </c>
      <c r="H170" s="7">
        <f t="shared" ref="H170:H180" si="83">D170*E170*F170*10^18</f>
        <v>1.00010118E+27</v>
      </c>
      <c r="I170" s="12">
        <v>4.4999999999999998E-2</v>
      </c>
      <c r="J170" s="8">
        <f t="shared" ref="J170:J180" si="84">H170*G170*330/(8.856*10^22)</f>
        <v>4844663.575203252</v>
      </c>
      <c r="K170" s="10">
        <v>25000000</v>
      </c>
      <c r="L170" s="7">
        <f t="shared" si="70"/>
        <v>2.78735E+25</v>
      </c>
      <c r="M170" s="8">
        <f t="shared" ref="M170:M180" si="85">L170*G170*330/(8.856*10^22)</f>
        <v>135024.06842818428</v>
      </c>
      <c r="N170" s="8">
        <f t="shared" si="72"/>
        <v>49283784.976287261</v>
      </c>
      <c r="O170" s="8">
        <f>N170*I170</f>
        <v>2217770.3239329266</v>
      </c>
      <c r="P170" s="8">
        <f t="shared" ref="P170:P180" si="86">N170+P169</f>
        <v>89576354.185447156</v>
      </c>
      <c r="Q170" s="8">
        <f t="shared" si="78"/>
        <v>4030935.9383451217</v>
      </c>
      <c r="R170" s="8">
        <f t="shared" si="66"/>
        <v>118644335.63666667</v>
      </c>
      <c r="S170" s="8">
        <f t="shared" ref="S170:S180" si="87">R170*I170</f>
        <v>5338995.1036499999</v>
      </c>
      <c r="T170" s="8">
        <f t="shared" si="67"/>
        <v>108955008.48626016</v>
      </c>
      <c r="U170" s="8">
        <f t="shared" si="75"/>
        <v>4902975.3818817073</v>
      </c>
      <c r="Y170" s="8">
        <f>P171+P184</f>
        <v>165944827.27333334</v>
      </c>
      <c r="Z170" s="8">
        <f t="shared" si="81"/>
        <v>7467517.2272999994</v>
      </c>
      <c r="AA170" s="8">
        <f t="shared" si="81"/>
        <v>202536183.46845528</v>
      </c>
      <c r="AB170" s="8">
        <f t="shared" si="81"/>
        <v>9114128.2560804877</v>
      </c>
      <c r="AC170" s="8">
        <f t="shared" si="81"/>
        <v>190339064.73674798</v>
      </c>
      <c r="AD170" s="8">
        <f t="shared" si="81"/>
        <v>8565257.9131536596</v>
      </c>
    </row>
    <row r="171" spans="1:30">
      <c r="B171" s="7">
        <v>2026</v>
      </c>
      <c r="C171" s="7">
        <v>264</v>
      </c>
      <c r="D171" s="7">
        <f t="shared" si="82"/>
        <v>1584</v>
      </c>
      <c r="E171" s="7">
        <v>521</v>
      </c>
      <c r="F171" s="7">
        <v>1495</v>
      </c>
      <c r="G171" s="7">
        <v>1.3</v>
      </c>
      <c r="H171" s="7">
        <f t="shared" si="83"/>
        <v>1.23376968E+27</v>
      </c>
      <c r="I171" s="12">
        <v>4.4999999999999998E-2</v>
      </c>
      <c r="J171" s="8">
        <f t="shared" si="84"/>
        <v>5976594.317073171</v>
      </c>
      <c r="K171" s="10">
        <v>25000000</v>
      </c>
      <c r="L171" s="7">
        <f t="shared" si="70"/>
        <v>3.4386E+25</v>
      </c>
      <c r="M171" s="8">
        <f t="shared" si="85"/>
        <v>166571.74796747966</v>
      </c>
      <c r="N171" s="8">
        <f t="shared" si="72"/>
        <v>60798688.008130074</v>
      </c>
      <c r="O171" s="8">
        <f t="shared" ref="O171:O180" si="88">N171*I171</f>
        <v>2735940.9603658533</v>
      </c>
      <c r="P171" s="8">
        <f t="shared" si="86"/>
        <v>150375042.19357723</v>
      </c>
      <c r="Q171" s="8">
        <f t="shared" si="78"/>
        <v>6766876.8987109754</v>
      </c>
      <c r="R171" s="8">
        <f t="shared" si="66"/>
        <v>186234608.09601626</v>
      </c>
      <c r="S171" s="8">
        <f t="shared" si="87"/>
        <v>8380557.3643207317</v>
      </c>
      <c r="T171" s="8">
        <f t="shared" si="67"/>
        <v>174281419.46186993</v>
      </c>
      <c r="U171" s="8">
        <f t="shared" si="75"/>
        <v>7842663.8757841466</v>
      </c>
      <c r="Y171" s="8">
        <f t="shared" ref="Y171:Y179" si="89">P172+P185</f>
        <v>236006271.25199187</v>
      </c>
      <c r="Z171" s="8">
        <f t="shared" si="81"/>
        <v>10620282.206339633</v>
      </c>
      <c r="AA171" s="8">
        <f t="shared" si="81"/>
        <v>276060954.0385772</v>
      </c>
      <c r="AB171" s="8">
        <f t="shared" si="81"/>
        <v>12422742.931735974</v>
      </c>
      <c r="AC171" s="8">
        <f t="shared" si="81"/>
        <v>262709393.10971543</v>
      </c>
      <c r="AD171" s="8">
        <f t="shared" si="81"/>
        <v>11821922.689937195</v>
      </c>
    </row>
    <row r="172" spans="1:30">
      <c r="B172" s="7">
        <v>2027</v>
      </c>
      <c r="C172" s="7">
        <v>289</v>
      </c>
      <c r="D172" s="7">
        <f t="shared" si="82"/>
        <v>1734</v>
      </c>
      <c r="E172" s="7">
        <v>521</v>
      </c>
      <c r="F172" s="7">
        <v>1495</v>
      </c>
      <c r="G172" s="7">
        <v>1.3</v>
      </c>
      <c r="H172" s="7">
        <f t="shared" si="83"/>
        <v>1.3506039299999999E+27</v>
      </c>
      <c r="I172" s="12">
        <v>4.4999999999999998E-2</v>
      </c>
      <c r="J172" s="8">
        <f t="shared" si="84"/>
        <v>6542559.6880081296</v>
      </c>
      <c r="K172" s="10">
        <v>25000000</v>
      </c>
      <c r="L172" s="7">
        <f t="shared" si="70"/>
        <v>3.764225E+25</v>
      </c>
      <c r="M172" s="8">
        <f t="shared" si="85"/>
        <v>182345.58773712738</v>
      </c>
      <c r="N172" s="8">
        <f t="shared" si="72"/>
        <v>66556139.524051495</v>
      </c>
      <c r="O172" s="8">
        <f t="shared" si="88"/>
        <v>2995026.2785823173</v>
      </c>
      <c r="P172" s="8">
        <f t="shared" si="86"/>
        <v>216931181.71762872</v>
      </c>
      <c r="Q172" s="8">
        <f t="shared" si="78"/>
        <v>9761903.1772932913</v>
      </c>
      <c r="R172" s="8">
        <f t="shared" si="66"/>
        <v>256186539.8456775</v>
      </c>
      <c r="S172" s="8">
        <f t="shared" si="87"/>
        <v>11528394.293055486</v>
      </c>
      <c r="T172" s="8">
        <f t="shared" si="67"/>
        <v>243101420.46966124</v>
      </c>
      <c r="U172" s="8">
        <f t="shared" si="75"/>
        <v>10939563.921134755</v>
      </c>
      <c r="Y172" s="8">
        <f t="shared" si="89"/>
        <v>308494464.46845531</v>
      </c>
      <c r="Z172" s="8">
        <f t="shared" si="81"/>
        <v>13882250.901080489</v>
      </c>
      <c r="AA172" s="8">
        <f t="shared" si="81"/>
        <v>349935687.46235776</v>
      </c>
      <c r="AB172" s="8">
        <f t="shared" si="81"/>
        <v>15747105.935806097</v>
      </c>
      <c r="AC172" s="8">
        <f t="shared" si="81"/>
        <v>336121946.46439028</v>
      </c>
      <c r="AD172" s="8">
        <f t="shared" si="81"/>
        <v>15125487.590897564</v>
      </c>
    </row>
    <row r="173" spans="1:30">
      <c r="B173" s="7">
        <v>2028</v>
      </c>
      <c r="C173" s="7">
        <v>299</v>
      </c>
      <c r="D173" s="7">
        <f t="shared" si="82"/>
        <v>1794</v>
      </c>
      <c r="E173" s="7">
        <v>521</v>
      </c>
      <c r="F173" s="7">
        <v>1495</v>
      </c>
      <c r="G173" s="7">
        <v>1.3</v>
      </c>
      <c r="H173" s="7">
        <f t="shared" si="83"/>
        <v>1.3973376299999999E+27</v>
      </c>
      <c r="I173" s="12">
        <v>4.4999999999999998E-2</v>
      </c>
      <c r="J173" s="8">
        <f t="shared" si="84"/>
        <v>6768945.8363821143</v>
      </c>
      <c r="K173" s="10">
        <v>25000000</v>
      </c>
      <c r="L173" s="7">
        <f t="shared" si="70"/>
        <v>3.8944750000000003E+25</v>
      </c>
      <c r="M173" s="8">
        <f t="shared" si="85"/>
        <v>188655.12364498645</v>
      </c>
      <c r="N173" s="8">
        <f t="shared" si="72"/>
        <v>68859120.130420059</v>
      </c>
      <c r="O173" s="8">
        <f t="shared" si="88"/>
        <v>3098660.4058689023</v>
      </c>
      <c r="P173" s="8">
        <f t="shared" si="86"/>
        <v>285790301.84804881</v>
      </c>
      <c r="Q173" s="8">
        <f t="shared" si="78"/>
        <v>12860563.583162196</v>
      </c>
      <c r="R173" s="8">
        <f t="shared" si="66"/>
        <v>326403976.86634147</v>
      </c>
      <c r="S173" s="8">
        <f t="shared" si="87"/>
        <v>14688178.958985366</v>
      </c>
      <c r="T173" s="8">
        <f t="shared" si="67"/>
        <v>312866085.19357729</v>
      </c>
      <c r="U173" s="8">
        <f t="shared" si="75"/>
        <v>14078973.833710978</v>
      </c>
      <c r="Y173" s="8">
        <f t="shared" si="89"/>
        <v>381952473.31838757</v>
      </c>
      <c r="Z173" s="8">
        <f t="shared" si="81"/>
        <v>17187861.299327441</v>
      </c>
      <c r="AA173" s="8">
        <f t="shared" si="81"/>
        <v>423948110.80009484</v>
      </c>
      <c r="AB173" s="8">
        <f t="shared" si="81"/>
        <v>19077664.986004271</v>
      </c>
      <c r="AC173" s="8">
        <f t="shared" si="81"/>
        <v>409949564.97285908</v>
      </c>
      <c r="AD173" s="8">
        <f t="shared" si="81"/>
        <v>18447730.423778661</v>
      </c>
    </row>
    <row r="174" spans="1:30">
      <c r="B174" s="7">
        <v>2029</v>
      </c>
      <c r="C174" s="7">
        <v>303</v>
      </c>
      <c r="D174" s="7">
        <f t="shared" si="82"/>
        <v>1818</v>
      </c>
      <c r="E174" s="7">
        <v>521</v>
      </c>
      <c r="F174" s="7">
        <v>1495</v>
      </c>
      <c r="G174" s="7">
        <v>1.3</v>
      </c>
      <c r="H174" s="7">
        <f t="shared" si="83"/>
        <v>1.41603111E+27</v>
      </c>
      <c r="I174" s="12">
        <v>4.4999999999999998E-2</v>
      </c>
      <c r="J174" s="8">
        <f t="shared" si="84"/>
        <v>6859500.2957317065</v>
      </c>
      <c r="K174" s="10">
        <v>25000000</v>
      </c>
      <c r="L174" s="7">
        <f t="shared" si="70"/>
        <v>3.9465750000000003E+25</v>
      </c>
      <c r="M174" s="8">
        <f t="shared" si="85"/>
        <v>191178.93800813009</v>
      </c>
      <c r="N174" s="8">
        <f t="shared" si="72"/>
        <v>69780312.372967482</v>
      </c>
      <c r="O174" s="8">
        <f t="shared" si="88"/>
        <v>3140114.0567835364</v>
      </c>
      <c r="P174" s="8">
        <f t="shared" si="86"/>
        <v>355570614.22101629</v>
      </c>
      <c r="Q174" s="8">
        <f t="shared" si="78"/>
        <v>16000677.639945732</v>
      </c>
      <c r="R174" s="8">
        <f t="shared" si="66"/>
        <v>396727615.99540651</v>
      </c>
      <c r="S174" s="8">
        <f t="shared" si="87"/>
        <v>17852742.719793294</v>
      </c>
      <c r="T174" s="8">
        <f t="shared" si="67"/>
        <v>383008615.40394312</v>
      </c>
      <c r="U174" s="8">
        <f t="shared" si="75"/>
        <v>17235387.693177439</v>
      </c>
      <c r="Y174" s="8">
        <f t="shared" si="89"/>
        <v>455888759.52265584</v>
      </c>
      <c r="Z174" s="8">
        <f t="shared" si="81"/>
        <v>20514994.17851951</v>
      </c>
      <c r="AA174" s="8">
        <f t="shared" si="81"/>
        <v>498160092.28485101</v>
      </c>
      <c r="AB174" s="8">
        <f t="shared" si="81"/>
        <v>22417204.152818292</v>
      </c>
      <c r="AC174" s="8">
        <f t="shared" si="81"/>
        <v>484069648.03078592</v>
      </c>
      <c r="AD174" s="8">
        <f t="shared" si="81"/>
        <v>21783134.161385369</v>
      </c>
    </row>
    <row r="175" spans="1:30">
      <c r="B175" s="7">
        <v>2030</v>
      </c>
      <c r="C175" s="7">
        <v>305</v>
      </c>
      <c r="D175" s="7">
        <f t="shared" si="82"/>
        <v>1830</v>
      </c>
      <c r="E175" s="7">
        <v>521</v>
      </c>
      <c r="F175" s="7">
        <v>1495</v>
      </c>
      <c r="G175" s="7">
        <v>1.3</v>
      </c>
      <c r="H175" s="7">
        <f t="shared" si="83"/>
        <v>1.4253778500000001E+27</v>
      </c>
      <c r="I175" s="12">
        <v>4.4999999999999998E-2</v>
      </c>
      <c r="J175" s="8">
        <f t="shared" si="84"/>
        <v>6904777.525406505</v>
      </c>
      <c r="K175" s="10">
        <v>25000000</v>
      </c>
      <c r="L175" s="7">
        <f t="shared" si="70"/>
        <v>3.9726249999999999E+25</v>
      </c>
      <c r="M175" s="8">
        <f t="shared" si="85"/>
        <v>192440.84518970191</v>
      </c>
      <c r="N175" s="8">
        <f t="shared" si="72"/>
        <v>70240908.494241193</v>
      </c>
      <c r="O175" s="8">
        <f t="shared" si="88"/>
        <v>3160840.8822408537</v>
      </c>
      <c r="P175" s="8">
        <f t="shared" si="86"/>
        <v>425811522.71525747</v>
      </c>
      <c r="Q175" s="8">
        <f t="shared" si="78"/>
        <v>19161518.522186585</v>
      </c>
      <c r="R175" s="8">
        <f t="shared" si="66"/>
        <v>467240187.86769652</v>
      </c>
      <c r="S175" s="8">
        <f t="shared" si="87"/>
        <v>21025808.454046343</v>
      </c>
      <c r="T175" s="8">
        <f t="shared" si="67"/>
        <v>453430632.8168835</v>
      </c>
      <c r="U175" s="8">
        <f t="shared" si="75"/>
        <v>20404378.476759758</v>
      </c>
      <c r="Y175" s="8">
        <f t="shared" si="89"/>
        <v>529833886.34345531</v>
      </c>
      <c r="Z175" s="8">
        <f t="shared" si="81"/>
        <v>23842524.885455489</v>
      </c>
      <c r="AA175" s="8">
        <f t="shared" si="81"/>
        <v>572107235.05686986</v>
      </c>
      <c r="AB175" s="8">
        <f t="shared" si="81"/>
        <v>25744825.577559143</v>
      </c>
      <c r="AC175" s="8">
        <f t="shared" si="81"/>
        <v>558016118.81906509</v>
      </c>
      <c r="AD175" s="8">
        <f t="shared" si="81"/>
        <v>25110725.346857924</v>
      </c>
    </row>
    <row r="176" spans="1:30">
      <c r="B176" s="7">
        <v>2031</v>
      </c>
      <c r="C176" s="7">
        <v>305</v>
      </c>
      <c r="D176" s="7">
        <f t="shared" si="82"/>
        <v>1830</v>
      </c>
      <c r="E176" s="7">
        <v>521</v>
      </c>
      <c r="F176" s="7">
        <v>1495</v>
      </c>
      <c r="G176" s="7">
        <v>1.3</v>
      </c>
      <c r="H176" s="7">
        <f t="shared" si="83"/>
        <v>1.4253778500000001E+27</v>
      </c>
      <c r="I176" s="12">
        <v>4.4999999999999998E-2</v>
      </c>
      <c r="J176" s="8">
        <f t="shared" si="84"/>
        <v>6904777.525406505</v>
      </c>
      <c r="K176" s="10">
        <v>25000000</v>
      </c>
      <c r="L176" s="7">
        <f t="shared" si="70"/>
        <v>3.9726249999999999E+25</v>
      </c>
      <c r="M176" s="8">
        <f t="shared" si="85"/>
        <v>192440.84518970191</v>
      </c>
      <c r="N176" s="8">
        <f t="shared" si="72"/>
        <v>70240908.494241193</v>
      </c>
      <c r="O176" s="8">
        <f t="shared" si="88"/>
        <v>3160840.8822408537</v>
      </c>
      <c r="P176" s="8">
        <f t="shared" si="86"/>
        <v>496052431.20949864</v>
      </c>
      <c r="Q176" s="8">
        <f t="shared" si="78"/>
        <v>22322359.404427439</v>
      </c>
      <c r="R176" s="8">
        <f t="shared" si="66"/>
        <v>537481096.36193764</v>
      </c>
      <c r="S176" s="8">
        <f t="shared" si="87"/>
        <v>24186649.336287193</v>
      </c>
      <c r="T176" s="8">
        <f t="shared" si="67"/>
        <v>523671541.31112468</v>
      </c>
      <c r="U176" s="8">
        <f t="shared" si="75"/>
        <v>23565219.359000608</v>
      </c>
      <c r="Y176" s="8">
        <f t="shared" si="89"/>
        <v>603779013.16425478</v>
      </c>
      <c r="Z176" s="8">
        <f t="shared" si="81"/>
        <v>27170055.592391465</v>
      </c>
      <c r="AA176" s="8">
        <f t="shared" si="81"/>
        <v>646052361.87766933</v>
      </c>
      <c r="AB176" s="8">
        <f t="shared" si="81"/>
        <v>29072356.284495119</v>
      </c>
      <c r="AC176" s="8">
        <f t="shared" si="81"/>
        <v>631961245.63986456</v>
      </c>
      <c r="AD176" s="8">
        <f t="shared" si="81"/>
        <v>28438256.053793903</v>
      </c>
    </row>
    <row r="177" spans="1:30">
      <c r="B177" s="7">
        <v>2032</v>
      </c>
      <c r="C177" s="7">
        <v>305</v>
      </c>
      <c r="D177" s="7">
        <f t="shared" si="82"/>
        <v>1830</v>
      </c>
      <c r="E177" s="7">
        <v>521</v>
      </c>
      <c r="F177" s="7">
        <v>1495</v>
      </c>
      <c r="G177" s="7">
        <v>1.3</v>
      </c>
      <c r="H177" s="7">
        <f t="shared" si="83"/>
        <v>1.4253778500000001E+27</v>
      </c>
      <c r="I177" s="12">
        <v>4.4999999999999998E-2</v>
      </c>
      <c r="J177" s="8">
        <f t="shared" si="84"/>
        <v>6904777.525406505</v>
      </c>
      <c r="K177" s="10">
        <v>25000000</v>
      </c>
      <c r="L177" s="7">
        <f t="shared" si="70"/>
        <v>3.9726249999999999E+25</v>
      </c>
      <c r="M177" s="8">
        <f t="shared" si="85"/>
        <v>192440.84518970191</v>
      </c>
      <c r="N177" s="8">
        <f t="shared" si="72"/>
        <v>70240908.494241193</v>
      </c>
      <c r="O177" s="8">
        <f t="shared" si="88"/>
        <v>3160840.8822408537</v>
      </c>
      <c r="P177" s="8">
        <f t="shared" si="86"/>
        <v>566293339.70373988</v>
      </c>
      <c r="Q177" s="8">
        <f t="shared" si="78"/>
        <v>25483200.286668293</v>
      </c>
      <c r="R177" s="8">
        <f t="shared" si="66"/>
        <v>607722004.85617888</v>
      </c>
      <c r="S177" s="8">
        <f t="shared" si="87"/>
        <v>27347490.218528047</v>
      </c>
      <c r="T177" s="8">
        <f t="shared" si="67"/>
        <v>593912449.80536592</v>
      </c>
      <c r="U177" s="8">
        <f t="shared" si="75"/>
        <v>26726060.241241466</v>
      </c>
      <c r="Y177" s="8">
        <f t="shared" si="89"/>
        <v>677958858.35395658</v>
      </c>
      <c r="Z177" s="8">
        <f t="shared" si="81"/>
        <v>30508148.625928048</v>
      </c>
      <c r="AA177" s="8">
        <f t="shared" si="81"/>
        <v>720369046.73200548</v>
      </c>
      <c r="AB177" s="8">
        <f t="shared" si="81"/>
        <v>32416607.102940243</v>
      </c>
      <c r="AC177" s="8">
        <f t="shared" si="81"/>
        <v>706232317.27265573</v>
      </c>
      <c r="AD177" s="8">
        <f t="shared" si="81"/>
        <v>31780454.277269509</v>
      </c>
    </row>
    <row r="178" spans="1:30">
      <c r="B178" s="7">
        <v>2033</v>
      </c>
      <c r="C178" s="7">
        <v>306</v>
      </c>
      <c r="D178" s="7">
        <f t="shared" si="82"/>
        <v>1836</v>
      </c>
      <c r="E178" s="7">
        <v>521</v>
      </c>
      <c r="F178" s="7">
        <v>1495</v>
      </c>
      <c r="G178" s="7">
        <v>1.3</v>
      </c>
      <c r="H178" s="7">
        <f t="shared" si="83"/>
        <v>1.4300512200000001E+27</v>
      </c>
      <c r="I178" s="12">
        <v>4.4999999999999998E-2</v>
      </c>
      <c r="J178" s="8">
        <f t="shared" si="84"/>
        <v>6927416.1402439028</v>
      </c>
      <c r="K178" s="10">
        <v>25000000</v>
      </c>
      <c r="L178" s="7">
        <f t="shared" si="70"/>
        <v>3.9856499999999996E+25</v>
      </c>
      <c r="M178" s="8">
        <f t="shared" si="85"/>
        <v>193071.79878048776</v>
      </c>
      <c r="N178" s="8">
        <f t="shared" si="72"/>
        <v>70471206.554878026</v>
      </c>
      <c r="O178" s="8">
        <f t="shared" si="88"/>
        <v>3171204.2949695112</v>
      </c>
      <c r="P178" s="8">
        <f t="shared" si="86"/>
        <v>636764546.25861788</v>
      </c>
      <c r="Q178" s="8">
        <f t="shared" si="78"/>
        <v>28654404.581637803</v>
      </c>
      <c r="R178" s="8">
        <f t="shared" si="66"/>
        <v>678329043.10008132</v>
      </c>
      <c r="S178" s="8">
        <f t="shared" si="87"/>
        <v>30524806.939503659</v>
      </c>
      <c r="T178" s="8">
        <f t="shared" si="67"/>
        <v>664474210.81959343</v>
      </c>
      <c r="U178" s="8">
        <f t="shared" si="75"/>
        <v>29901339.486881703</v>
      </c>
      <c r="Y178" s="8">
        <f t="shared" si="89"/>
        <v>752138703.54365849</v>
      </c>
      <c r="Z178" s="8">
        <f t="shared" si="81"/>
        <v>33846241.659464628</v>
      </c>
      <c r="AA178" s="8">
        <f t="shared" si="81"/>
        <v>794548891.92170727</v>
      </c>
      <c r="AB178" s="8">
        <f t="shared" si="81"/>
        <v>35754700.13647683</v>
      </c>
      <c r="AC178" s="8">
        <f t="shared" si="81"/>
        <v>780412162.46235764</v>
      </c>
      <c r="AD178" s="8">
        <f t="shared" si="81"/>
        <v>35118547.310806088</v>
      </c>
    </row>
    <row r="179" spans="1:30">
      <c r="B179" s="7">
        <v>2034</v>
      </c>
      <c r="C179" s="7">
        <v>306</v>
      </c>
      <c r="D179" s="7">
        <f t="shared" si="82"/>
        <v>1836</v>
      </c>
      <c r="E179" s="7">
        <v>521</v>
      </c>
      <c r="F179" s="7">
        <v>1495</v>
      </c>
      <c r="G179" s="7">
        <v>1.3</v>
      </c>
      <c r="H179" s="7">
        <f t="shared" si="83"/>
        <v>1.4300512200000001E+27</v>
      </c>
      <c r="I179" s="12">
        <v>4.4999999999999998E-2</v>
      </c>
      <c r="J179" s="8">
        <f t="shared" si="84"/>
        <v>6927416.1402439028</v>
      </c>
      <c r="K179" s="10">
        <v>25000000</v>
      </c>
      <c r="L179" s="7">
        <f t="shared" si="70"/>
        <v>3.9856499999999996E+25</v>
      </c>
      <c r="M179" s="8">
        <f t="shared" si="85"/>
        <v>193071.79878048776</v>
      </c>
      <c r="N179" s="8">
        <f t="shared" si="72"/>
        <v>70471206.554878026</v>
      </c>
      <c r="O179" s="8">
        <f t="shared" si="88"/>
        <v>3171204.2949695112</v>
      </c>
      <c r="P179" s="8">
        <f t="shared" si="86"/>
        <v>707235752.81349587</v>
      </c>
      <c r="Q179" s="8">
        <f t="shared" si="78"/>
        <v>31825608.876607314</v>
      </c>
      <c r="R179" s="8">
        <f t="shared" si="66"/>
        <v>748800249.65495932</v>
      </c>
      <c r="S179" s="8">
        <f t="shared" si="87"/>
        <v>33696011.234473169</v>
      </c>
      <c r="T179" s="8">
        <f t="shared" si="67"/>
        <v>734945417.37447143</v>
      </c>
      <c r="U179" s="8">
        <f t="shared" si="75"/>
        <v>33072543.781851213</v>
      </c>
      <c r="Y179" s="8">
        <f t="shared" si="89"/>
        <v>826318548.73336029</v>
      </c>
      <c r="Z179" s="8">
        <f t="shared" si="81"/>
        <v>37184334.693001211</v>
      </c>
      <c r="AA179" s="8">
        <f t="shared" si="81"/>
        <v>868728737.11140919</v>
      </c>
      <c r="AB179" s="8">
        <f t="shared" si="81"/>
        <v>39092793.170013405</v>
      </c>
      <c r="AC179" s="8">
        <f t="shared" si="81"/>
        <v>854592007.65205944</v>
      </c>
      <c r="AD179" s="8">
        <f>U180+U193</f>
        <v>38456640.344342679</v>
      </c>
    </row>
    <row r="180" spans="1:30">
      <c r="B180" s="7">
        <v>2035</v>
      </c>
      <c r="C180" s="7">
        <v>306</v>
      </c>
      <c r="D180" s="7">
        <f t="shared" si="82"/>
        <v>1836</v>
      </c>
      <c r="E180" s="7">
        <v>521</v>
      </c>
      <c r="F180" s="7">
        <v>1495</v>
      </c>
      <c r="G180" s="7">
        <v>1.3</v>
      </c>
      <c r="H180" s="7">
        <f t="shared" si="83"/>
        <v>1.4300512200000001E+27</v>
      </c>
      <c r="I180" s="12">
        <v>4.4999999999999998E-2</v>
      </c>
      <c r="J180" s="8">
        <f t="shared" si="84"/>
        <v>6927416.1402439028</v>
      </c>
      <c r="K180" s="10">
        <v>25000000</v>
      </c>
      <c r="L180" s="7">
        <f t="shared" si="70"/>
        <v>3.9856499999999996E+25</v>
      </c>
      <c r="M180" s="8">
        <f t="shared" si="85"/>
        <v>193071.79878048776</v>
      </c>
      <c r="N180" s="8">
        <f t="shared" si="72"/>
        <v>70471206.554878026</v>
      </c>
      <c r="O180" s="8">
        <f t="shared" si="88"/>
        <v>3171204.2949695112</v>
      </c>
      <c r="P180" s="8">
        <f t="shared" si="86"/>
        <v>777706959.36837387</v>
      </c>
      <c r="Q180" s="8">
        <f t="shared" si="78"/>
        <v>34996813.17157682</v>
      </c>
      <c r="R180" s="8">
        <f t="shared" si="66"/>
        <v>819271456.20983732</v>
      </c>
      <c r="S180" s="8">
        <f t="shared" si="87"/>
        <v>36867215.529442675</v>
      </c>
      <c r="T180" s="8">
        <f t="shared" si="67"/>
        <v>805416623.92934942</v>
      </c>
      <c r="U180" s="8">
        <f t="shared" si="75"/>
        <v>36243748.076820724</v>
      </c>
    </row>
    <row r="181" spans="1:30">
      <c r="K181" s="10">
        <v>25000000</v>
      </c>
      <c r="L181" s="7">
        <f t="shared" si="70"/>
        <v>0</v>
      </c>
      <c r="N181" s="8">
        <f t="shared" si="72"/>
        <v>0</v>
      </c>
      <c r="P181" s="8"/>
      <c r="Q181" s="8">
        <f t="shared" si="78"/>
        <v>0</v>
      </c>
      <c r="R181" s="8">
        <f t="shared" si="66"/>
        <v>0</v>
      </c>
      <c r="T181" s="8">
        <f t="shared" si="67"/>
        <v>0</v>
      </c>
      <c r="U181" s="8">
        <f t="shared" si="75"/>
        <v>0</v>
      </c>
    </row>
    <row r="182" spans="1:30">
      <c r="A182" s="9" t="s">
        <v>29</v>
      </c>
      <c r="B182" s="7">
        <v>2024</v>
      </c>
      <c r="C182" s="7">
        <v>387</v>
      </c>
      <c r="D182" s="7">
        <f>6*ROUND(C182,0)</f>
        <v>2322</v>
      </c>
      <c r="E182" s="7">
        <v>10</v>
      </c>
      <c r="F182" s="7">
        <v>578</v>
      </c>
      <c r="G182" s="7">
        <v>1.3</v>
      </c>
      <c r="H182" s="7">
        <f>D182*E182*F182*10^18</f>
        <v>1.342116E+25</v>
      </c>
      <c r="I182" s="12">
        <v>4.4999999999999998E-2</v>
      </c>
      <c r="J182" s="8">
        <f>H182*G182*330/(8.856*10^22)</f>
        <v>65014.426829268297</v>
      </c>
      <c r="K182" s="10">
        <v>25000000</v>
      </c>
      <c r="L182" s="7">
        <f t="shared" si="70"/>
        <v>9.6750000000000004E+23</v>
      </c>
      <c r="M182" s="8">
        <f>L182*G182*330/(8.856*10^22)</f>
        <v>4686.7378048780492</v>
      </c>
      <c r="N182" s="8">
        <f t="shared" si="72"/>
        <v>1710659.2987804881</v>
      </c>
      <c r="O182" s="8">
        <f>N182*I182</f>
        <v>76979.668445121963</v>
      </c>
      <c r="P182" s="11">
        <f>N182+8050840.72</f>
        <v>9761500.0187804885</v>
      </c>
      <c r="Q182" s="8">
        <f t="shared" si="78"/>
        <v>439267.50084512198</v>
      </c>
      <c r="R182" s="8">
        <f t="shared" si="66"/>
        <v>10151586.579756098</v>
      </c>
      <c r="S182" s="8">
        <f>R182*I182</f>
        <v>456821.39608902438</v>
      </c>
      <c r="T182" s="8">
        <f t="shared" si="67"/>
        <v>10021557.726097561</v>
      </c>
      <c r="U182" s="8">
        <f t="shared" si="75"/>
        <v>450970.09767439024</v>
      </c>
    </row>
    <row r="183" spans="1:30">
      <c r="B183" s="7">
        <v>2025</v>
      </c>
      <c r="C183" s="7">
        <v>588</v>
      </c>
      <c r="D183" s="7">
        <f t="shared" ref="D183:D193" si="90">6*ROUND(C183,0)</f>
        <v>3528</v>
      </c>
      <c r="E183" s="7">
        <v>10</v>
      </c>
      <c r="F183" s="7">
        <v>578</v>
      </c>
      <c r="G183" s="7">
        <v>1.3</v>
      </c>
      <c r="H183" s="7">
        <f t="shared" ref="H183:H248" si="91">D183*E183*F183*10^18</f>
        <v>2.0391840000000001E+25</v>
      </c>
      <c r="I183" s="12">
        <v>4.4999999999999998E-2</v>
      </c>
      <c r="J183" s="8">
        <f t="shared" ref="J183:J221" si="92">H183*G183*330/(8.856*10^22)</f>
        <v>98781.609756097561</v>
      </c>
      <c r="K183" s="10">
        <v>25000000</v>
      </c>
      <c r="L183" s="7">
        <f t="shared" si="70"/>
        <v>1.4700000000000001E+24</v>
      </c>
      <c r="M183" s="8">
        <f t="shared" ref="M183:M221" si="93">L183*G183*330/(8.856*10^22)</f>
        <v>7120.9349593495936</v>
      </c>
      <c r="N183" s="8">
        <f t="shared" si="72"/>
        <v>2599141.2601626017</v>
      </c>
      <c r="O183" s="8">
        <f t="shared" ref="O183:O221" si="94">N183*I183</f>
        <v>116961.35670731707</v>
      </c>
      <c r="P183" s="8">
        <f t="shared" ref="P183:P193" si="95">N183+P182</f>
        <v>12360641.27894309</v>
      </c>
      <c r="Q183" s="8">
        <f t="shared" si="78"/>
        <v>556228.85755243897</v>
      </c>
      <c r="R183" s="8">
        <f t="shared" si="66"/>
        <v>12953330.937479675</v>
      </c>
      <c r="S183" s="8">
        <f t="shared" ref="S183:S221" si="96">R183*I183</f>
        <v>582899.89218658535</v>
      </c>
      <c r="T183" s="8">
        <f t="shared" si="67"/>
        <v>12755767.71796748</v>
      </c>
      <c r="U183" s="8">
        <f t="shared" si="75"/>
        <v>574009.5473085366</v>
      </c>
    </row>
    <row r="184" spans="1:30">
      <c r="B184" s="7">
        <v>2026</v>
      </c>
      <c r="C184" s="7">
        <v>726</v>
      </c>
      <c r="D184" s="7">
        <f t="shared" si="90"/>
        <v>4356</v>
      </c>
      <c r="E184" s="7">
        <v>10</v>
      </c>
      <c r="F184" s="7">
        <v>578</v>
      </c>
      <c r="G184" s="7">
        <v>1.3</v>
      </c>
      <c r="H184" s="7">
        <f t="shared" si="91"/>
        <v>2.5177679999999999E+25</v>
      </c>
      <c r="I184" s="12">
        <v>4.4999999999999998E-2</v>
      </c>
      <c r="J184" s="8">
        <f t="shared" si="92"/>
        <v>121965.04878048779</v>
      </c>
      <c r="K184" s="10">
        <v>25000000</v>
      </c>
      <c r="L184" s="7">
        <f t="shared" si="70"/>
        <v>1.815E+24</v>
      </c>
      <c r="M184" s="8">
        <f t="shared" si="93"/>
        <v>8792.1747967479678</v>
      </c>
      <c r="N184" s="8">
        <f t="shared" si="72"/>
        <v>3209143.8008130081</v>
      </c>
      <c r="O184" s="8">
        <f t="shared" si="94"/>
        <v>144411.47103658537</v>
      </c>
      <c r="P184" s="8">
        <f t="shared" si="95"/>
        <v>15569785.079756098</v>
      </c>
      <c r="Q184" s="8">
        <f t="shared" si="78"/>
        <v>700640.32858902437</v>
      </c>
      <c r="R184" s="8">
        <f t="shared" si="66"/>
        <v>16301575.372439025</v>
      </c>
      <c r="S184" s="8">
        <f t="shared" si="96"/>
        <v>733570.89175975614</v>
      </c>
      <c r="T184" s="8">
        <f t="shared" si="67"/>
        <v>16057645.274878049</v>
      </c>
      <c r="U184" s="8">
        <f t="shared" si="75"/>
        <v>722594.03736951214</v>
      </c>
    </row>
    <row r="185" spans="1:30">
      <c r="B185" s="7">
        <v>2027</v>
      </c>
      <c r="C185" s="7">
        <v>793</v>
      </c>
      <c r="D185" s="7">
        <f t="shared" si="90"/>
        <v>4758</v>
      </c>
      <c r="E185" s="7">
        <v>10</v>
      </c>
      <c r="F185" s="7">
        <v>578</v>
      </c>
      <c r="G185" s="7">
        <v>1.3</v>
      </c>
      <c r="H185" s="7">
        <f t="shared" si="91"/>
        <v>2.7501240000000002E+25</v>
      </c>
      <c r="I185" s="12">
        <v>4.4999999999999998E-2</v>
      </c>
      <c r="J185" s="8">
        <f t="shared" si="92"/>
        <v>133220.77642276423</v>
      </c>
      <c r="K185" s="10">
        <v>25000000</v>
      </c>
      <c r="L185" s="7">
        <f t="shared" si="70"/>
        <v>1.9825000000000001E+24</v>
      </c>
      <c r="M185" s="8">
        <f t="shared" si="93"/>
        <v>9603.5738482384822</v>
      </c>
      <c r="N185" s="8">
        <f t="shared" si="72"/>
        <v>3505304.4546070462</v>
      </c>
      <c r="O185" s="8">
        <f t="shared" si="94"/>
        <v>157738.70045731709</v>
      </c>
      <c r="P185" s="8">
        <f t="shared" si="95"/>
        <v>19075089.534363143</v>
      </c>
      <c r="Q185" s="8">
        <f t="shared" si="78"/>
        <v>858379.02904634143</v>
      </c>
      <c r="R185" s="8">
        <f t="shared" si="66"/>
        <v>19874414.19289973</v>
      </c>
      <c r="S185" s="8">
        <f t="shared" si="96"/>
        <v>894348.63868048787</v>
      </c>
      <c r="T185" s="8">
        <f t="shared" si="67"/>
        <v>19607972.6400542</v>
      </c>
      <c r="U185" s="8">
        <f t="shared" si="75"/>
        <v>882358.76880243898</v>
      </c>
    </row>
    <row r="186" spans="1:30">
      <c r="B186" s="7">
        <v>2028</v>
      </c>
      <c r="C186" s="7">
        <v>821</v>
      </c>
      <c r="D186" s="7">
        <f t="shared" si="90"/>
        <v>4926</v>
      </c>
      <c r="E186" s="7">
        <v>10</v>
      </c>
      <c r="F186" s="7">
        <v>578</v>
      </c>
      <c r="G186" s="7">
        <v>1.3</v>
      </c>
      <c r="H186" s="7">
        <f t="shared" si="91"/>
        <v>2.8472279999999999E+25</v>
      </c>
      <c r="I186" s="12">
        <v>4.4999999999999998E-2</v>
      </c>
      <c r="J186" s="8">
        <f t="shared" si="92"/>
        <v>137924.66260162601</v>
      </c>
      <c r="K186" s="10">
        <v>25000000</v>
      </c>
      <c r="L186" s="7">
        <f t="shared" si="70"/>
        <v>2.0525000000000001E+24</v>
      </c>
      <c r="M186" s="8">
        <f t="shared" si="93"/>
        <v>9942.6659891598938</v>
      </c>
      <c r="N186" s="8">
        <f t="shared" si="72"/>
        <v>3629073.0860433611</v>
      </c>
      <c r="O186" s="8">
        <f t="shared" si="94"/>
        <v>163308.28887195126</v>
      </c>
      <c r="P186" s="8">
        <f t="shared" si="95"/>
        <v>22704162.620406505</v>
      </c>
      <c r="Q186" s="8">
        <f t="shared" si="78"/>
        <v>1021687.3179182927</v>
      </c>
      <c r="R186" s="8">
        <f t="shared" si="66"/>
        <v>23531710.596016262</v>
      </c>
      <c r="S186" s="8">
        <f t="shared" si="96"/>
        <v>1058926.9768207318</v>
      </c>
      <c r="T186" s="8">
        <f t="shared" si="67"/>
        <v>23255861.270813011</v>
      </c>
      <c r="U186" s="8">
        <f t="shared" si="75"/>
        <v>1046513.7571865855</v>
      </c>
    </row>
    <row r="187" spans="1:30">
      <c r="B187" s="7">
        <v>2029</v>
      </c>
      <c r="C187" s="7">
        <v>832</v>
      </c>
      <c r="D187" s="7">
        <f t="shared" si="90"/>
        <v>4992</v>
      </c>
      <c r="E187" s="7">
        <v>10</v>
      </c>
      <c r="F187" s="7">
        <v>578</v>
      </c>
      <c r="G187" s="7">
        <v>1.3</v>
      </c>
      <c r="H187" s="7">
        <f t="shared" si="91"/>
        <v>2.8853759999999999E+25</v>
      </c>
      <c r="I187" s="12">
        <v>4.4999999999999998E-2</v>
      </c>
      <c r="J187" s="8">
        <f t="shared" si="92"/>
        <v>139772.61788617886</v>
      </c>
      <c r="K187" s="10">
        <v>25000000</v>
      </c>
      <c r="L187" s="7">
        <f t="shared" si="70"/>
        <v>2.0799999999999999E+24</v>
      </c>
      <c r="M187" s="8">
        <f t="shared" si="93"/>
        <v>10075.880758807589</v>
      </c>
      <c r="N187" s="8">
        <f t="shared" si="72"/>
        <v>3677696.4769647699</v>
      </c>
      <c r="O187" s="8">
        <f t="shared" si="94"/>
        <v>165496.34146341463</v>
      </c>
      <c r="P187" s="8">
        <f t="shared" si="95"/>
        <v>26381859.097371273</v>
      </c>
      <c r="Q187" s="8">
        <f t="shared" si="78"/>
        <v>1187183.6593817072</v>
      </c>
      <c r="R187" s="8">
        <f t="shared" si="66"/>
        <v>27220494.804688346</v>
      </c>
      <c r="S187" s="8">
        <f t="shared" si="96"/>
        <v>1224922.2662109756</v>
      </c>
      <c r="T187" s="8">
        <f t="shared" si="67"/>
        <v>26940949.568915989</v>
      </c>
      <c r="U187" s="8">
        <f t="shared" si="75"/>
        <v>1212342.7306012195</v>
      </c>
    </row>
    <row r="188" spans="1:30">
      <c r="B188" s="7">
        <v>2030</v>
      </c>
      <c r="C188" s="7">
        <v>836</v>
      </c>
      <c r="D188" s="7">
        <f t="shared" si="90"/>
        <v>5016</v>
      </c>
      <c r="E188" s="7">
        <v>10</v>
      </c>
      <c r="F188" s="7">
        <v>578</v>
      </c>
      <c r="G188" s="7">
        <v>1.3</v>
      </c>
      <c r="H188" s="7">
        <f t="shared" si="91"/>
        <v>2.8992479999999999E+25</v>
      </c>
      <c r="I188" s="12">
        <v>4.4999999999999998E-2</v>
      </c>
      <c r="J188" s="8">
        <f t="shared" si="92"/>
        <v>140444.60162601626</v>
      </c>
      <c r="K188" s="10">
        <v>25000000</v>
      </c>
      <c r="L188" s="7">
        <f t="shared" si="70"/>
        <v>2.0899999999999999E+24</v>
      </c>
      <c r="M188" s="8">
        <f t="shared" si="93"/>
        <v>10124.32249322493</v>
      </c>
      <c r="N188" s="8">
        <f t="shared" si="72"/>
        <v>3695377.7100270996</v>
      </c>
      <c r="O188" s="8">
        <f t="shared" si="94"/>
        <v>166291.99695121948</v>
      </c>
      <c r="P188" s="8">
        <f t="shared" si="95"/>
        <v>30077236.807398371</v>
      </c>
      <c r="Q188" s="8">
        <f t="shared" si="78"/>
        <v>1353475.6563329266</v>
      </c>
      <c r="R188" s="8">
        <f t="shared" si="66"/>
        <v>30919904.417154469</v>
      </c>
      <c r="S188" s="8">
        <f t="shared" si="96"/>
        <v>1391395.698771951</v>
      </c>
      <c r="T188" s="8">
        <f t="shared" si="67"/>
        <v>30639015.213902436</v>
      </c>
      <c r="U188" s="8">
        <f t="shared" si="75"/>
        <v>1378755.6846256095</v>
      </c>
    </row>
    <row r="189" spans="1:30">
      <c r="B189" s="7">
        <v>2031</v>
      </c>
      <c r="C189" s="7">
        <v>838</v>
      </c>
      <c r="D189" s="7">
        <f t="shared" si="90"/>
        <v>5028</v>
      </c>
      <c r="E189" s="7">
        <v>10</v>
      </c>
      <c r="F189" s="7">
        <v>578</v>
      </c>
      <c r="G189" s="7">
        <v>1.3</v>
      </c>
      <c r="H189" s="7">
        <f t="shared" si="91"/>
        <v>2.9061840000000002E+25</v>
      </c>
      <c r="I189" s="12">
        <v>4.4999999999999998E-2</v>
      </c>
      <c r="J189" s="8">
        <f t="shared" si="92"/>
        <v>140780.59349593497</v>
      </c>
      <c r="K189" s="10">
        <v>25000000</v>
      </c>
      <c r="L189" s="7">
        <f t="shared" si="70"/>
        <v>2.095E+24</v>
      </c>
      <c r="M189" s="8">
        <f t="shared" si="93"/>
        <v>10148.543360433605</v>
      </c>
      <c r="N189" s="8">
        <f t="shared" si="72"/>
        <v>3704218.3265582658</v>
      </c>
      <c r="O189" s="8">
        <f t="shared" si="94"/>
        <v>166689.82469512196</v>
      </c>
      <c r="P189" s="8">
        <f t="shared" si="95"/>
        <v>33781455.133956641</v>
      </c>
      <c r="Q189" s="8">
        <f t="shared" si="78"/>
        <v>1520165.4810280488</v>
      </c>
      <c r="R189" s="8">
        <f t="shared" si="66"/>
        <v>34626138.694932252</v>
      </c>
      <c r="S189" s="8">
        <f t="shared" si="96"/>
        <v>1558176.2412719512</v>
      </c>
      <c r="T189" s="8">
        <f t="shared" si="67"/>
        <v>34344577.507940382</v>
      </c>
      <c r="U189" s="8">
        <f t="shared" si="75"/>
        <v>1545505.9878573171</v>
      </c>
    </row>
    <row r="190" spans="1:30">
      <c r="B190" s="7">
        <v>2032</v>
      </c>
      <c r="C190" s="7">
        <v>838</v>
      </c>
      <c r="D190" s="7">
        <f t="shared" si="90"/>
        <v>5028</v>
      </c>
      <c r="E190" s="7">
        <v>10</v>
      </c>
      <c r="F190" s="7">
        <v>578</v>
      </c>
      <c r="G190" s="7">
        <v>1.3</v>
      </c>
      <c r="H190" s="7">
        <f t="shared" si="91"/>
        <v>2.9061840000000002E+25</v>
      </c>
      <c r="I190" s="12">
        <v>4.4999999999999998E-2</v>
      </c>
      <c r="J190" s="8">
        <f t="shared" si="92"/>
        <v>140780.59349593497</v>
      </c>
      <c r="K190" s="10">
        <v>25000000</v>
      </c>
      <c r="L190" s="7">
        <f t="shared" si="70"/>
        <v>2.095E+24</v>
      </c>
      <c r="M190" s="8">
        <f t="shared" si="93"/>
        <v>10148.543360433605</v>
      </c>
      <c r="N190" s="8">
        <f t="shared" si="72"/>
        <v>3704218.3265582658</v>
      </c>
      <c r="O190" s="8">
        <f t="shared" si="94"/>
        <v>166689.82469512196</v>
      </c>
      <c r="P190" s="8">
        <f t="shared" si="95"/>
        <v>37485673.460514903</v>
      </c>
      <c r="Q190" s="8">
        <f t="shared" si="78"/>
        <v>1686855.3057231705</v>
      </c>
      <c r="R190" s="8">
        <f t="shared" si="66"/>
        <v>38330357.021490514</v>
      </c>
      <c r="S190" s="8">
        <f t="shared" si="96"/>
        <v>1724866.065967073</v>
      </c>
      <c r="T190" s="8">
        <f t="shared" si="67"/>
        <v>38048795.834498644</v>
      </c>
      <c r="U190" s="8">
        <f t="shared" si="75"/>
        <v>1712195.8125524388</v>
      </c>
    </row>
    <row r="191" spans="1:30">
      <c r="B191" s="7">
        <v>2033</v>
      </c>
      <c r="C191" s="7">
        <v>839</v>
      </c>
      <c r="D191" s="7">
        <f t="shared" si="90"/>
        <v>5034</v>
      </c>
      <c r="E191" s="7">
        <v>10</v>
      </c>
      <c r="F191" s="7">
        <v>578</v>
      </c>
      <c r="G191" s="7">
        <v>1.3</v>
      </c>
      <c r="H191" s="7">
        <f t="shared" si="91"/>
        <v>2.9096520000000001E+25</v>
      </c>
      <c r="I191" s="12">
        <v>4.4999999999999998E-2</v>
      </c>
      <c r="J191" s="8">
        <f t="shared" si="92"/>
        <v>140948.58943089432</v>
      </c>
      <c r="K191" s="10">
        <v>25000000</v>
      </c>
      <c r="L191" s="7">
        <f t="shared" si="70"/>
        <v>2.0975000000000001E+24</v>
      </c>
      <c r="M191" s="8">
        <f t="shared" si="93"/>
        <v>10160.65379403794</v>
      </c>
      <c r="N191" s="8">
        <f t="shared" si="72"/>
        <v>3708638.634823848</v>
      </c>
      <c r="O191" s="8">
        <f t="shared" si="94"/>
        <v>166888.73856707316</v>
      </c>
      <c r="P191" s="8">
        <f t="shared" si="95"/>
        <v>41194312.095338754</v>
      </c>
      <c r="Q191" s="8">
        <f t="shared" si="78"/>
        <v>1853744.0442902439</v>
      </c>
      <c r="R191" s="8">
        <f t="shared" si="66"/>
        <v>42040003.631924123</v>
      </c>
      <c r="S191" s="8">
        <f t="shared" si="96"/>
        <v>1891800.1634365853</v>
      </c>
      <c r="T191" s="8">
        <f t="shared" si="67"/>
        <v>41758106.453062333</v>
      </c>
      <c r="U191" s="8">
        <f t="shared" si="75"/>
        <v>1879114.7903878049</v>
      </c>
    </row>
    <row r="192" spans="1:30">
      <c r="B192" s="7">
        <v>2034</v>
      </c>
      <c r="C192" s="7">
        <v>839</v>
      </c>
      <c r="D192" s="7">
        <f t="shared" si="90"/>
        <v>5034</v>
      </c>
      <c r="E192" s="7">
        <v>10</v>
      </c>
      <c r="F192" s="7">
        <v>578</v>
      </c>
      <c r="G192" s="7">
        <v>1.3</v>
      </c>
      <c r="H192" s="7">
        <f t="shared" si="91"/>
        <v>2.9096520000000001E+25</v>
      </c>
      <c r="I192" s="12">
        <v>4.4999999999999998E-2</v>
      </c>
      <c r="J192" s="8">
        <f t="shared" si="92"/>
        <v>140948.58943089432</v>
      </c>
      <c r="K192" s="10">
        <v>25000000</v>
      </c>
      <c r="L192" s="7">
        <f t="shared" si="70"/>
        <v>2.0975000000000001E+24</v>
      </c>
      <c r="M192" s="8">
        <f t="shared" si="93"/>
        <v>10160.65379403794</v>
      </c>
      <c r="N192" s="8">
        <f t="shared" si="72"/>
        <v>3708638.634823848</v>
      </c>
      <c r="O192" s="8">
        <f t="shared" si="94"/>
        <v>166888.73856707316</v>
      </c>
      <c r="P192" s="8">
        <f t="shared" si="95"/>
        <v>44902950.730162606</v>
      </c>
      <c r="Q192" s="8">
        <f t="shared" si="78"/>
        <v>2020632.7828573172</v>
      </c>
      <c r="R192" s="8">
        <f t="shared" si="66"/>
        <v>45748642.266747974</v>
      </c>
      <c r="S192" s="8">
        <f t="shared" si="96"/>
        <v>2058688.9020036587</v>
      </c>
      <c r="T192" s="8">
        <f t="shared" si="67"/>
        <v>45466745.087886184</v>
      </c>
      <c r="U192" s="8">
        <f t="shared" si="75"/>
        <v>2046003.5289548782</v>
      </c>
    </row>
    <row r="193" spans="1:30">
      <c r="B193" s="7">
        <v>2035</v>
      </c>
      <c r="C193" s="7">
        <v>839</v>
      </c>
      <c r="D193" s="7">
        <f t="shared" si="90"/>
        <v>5034</v>
      </c>
      <c r="E193" s="7">
        <v>10</v>
      </c>
      <c r="F193" s="7">
        <v>578</v>
      </c>
      <c r="G193" s="7">
        <v>1.3</v>
      </c>
      <c r="H193" s="7">
        <f t="shared" si="91"/>
        <v>2.9096520000000001E+25</v>
      </c>
      <c r="I193" s="12">
        <v>4.4999999999999998E-2</v>
      </c>
      <c r="J193" s="8">
        <f t="shared" si="92"/>
        <v>140948.58943089432</v>
      </c>
      <c r="K193" s="10">
        <v>25000000</v>
      </c>
      <c r="L193" s="7">
        <f t="shared" si="70"/>
        <v>2.0975000000000001E+24</v>
      </c>
      <c r="M193" s="8">
        <f t="shared" si="93"/>
        <v>10160.65379403794</v>
      </c>
      <c r="N193" s="8">
        <f t="shared" si="72"/>
        <v>3708638.634823848</v>
      </c>
      <c r="O193" s="8">
        <f t="shared" si="94"/>
        <v>166888.73856707316</v>
      </c>
      <c r="P193" s="8">
        <f t="shared" si="95"/>
        <v>48611589.364986457</v>
      </c>
      <c r="Q193" s="8">
        <f t="shared" si="78"/>
        <v>2187521.5214243904</v>
      </c>
      <c r="R193" s="8">
        <f t="shared" si="66"/>
        <v>49457280.901571825</v>
      </c>
      <c r="S193" s="8">
        <f t="shared" si="96"/>
        <v>2225577.6405707318</v>
      </c>
      <c r="T193" s="8">
        <f t="shared" si="67"/>
        <v>49175383.722710036</v>
      </c>
      <c r="U193" s="8">
        <f t="shared" si="75"/>
        <v>2212892.2675219513</v>
      </c>
    </row>
    <row r="194" spans="1:30">
      <c r="H194" s="7">
        <f t="shared" si="91"/>
        <v>0</v>
      </c>
      <c r="J194" s="8">
        <f t="shared" si="92"/>
        <v>0</v>
      </c>
      <c r="K194" s="10">
        <v>25000000</v>
      </c>
      <c r="L194" s="7">
        <f t="shared" si="70"/>
        <v>0</v>
      </c>
      <c r="M194" s="8">
        <f t="shared" si="93"/>
        <v>0</v>
      </c>
      <c r="N194" s="8">
        <f t="shared" si="72"/>
        <v>0</v>
      </c>
      <c r="O194" s="8">
        <f t="shared" si="94"/>
        <v>0</v>
      </c>
      <c r="P194" s="8"/>
      <c r="Q194" s="8">
        <f t="shared" si="78"/>
        <v>0</v>
      </c>
      <c r="R194" s="8">
        <f t="shared" si="66"/>
        <v>0</v>
      </c>
      <c r="S194" s="8">
        <f t="shared" si="96"/>
        <v>0</v>
      </c>
      <c r="T194" s="8">
        <f t="shared" si="67"/>
        <v>0</v>
      </c>
      <c r="U194" s="8">
        <f t="shared" si="75"/>
        <v>0</v>
      </c>
    </row>
    <row r="195" spans="1:30">
      <c r="H195" s="7">
        <f t="shared" si="91"/>
        <v>0</v>
      </c>
      <c r="J195" s="8">
        <f t="shared" si="92"/>
        <v>0</v>
      </c>
      <c r="K195" s="10">
        <v>25000000</v>
      </c>
      <c r="L195" s="7">
        <f t="shared" si="70"/>
        <v>0</v>
      </c>
      <c r="M195" s="8">
        <f t="shared" si="93"/>
        <v>0</v>
      </c>
      <c r="N195" s="8">
        <f t="shared" si="72"/>
        <v>0</v>
      </c>
      <c r="O195" s="8">
        <f t="shared" si="94"/>
        <v>0</v>
      </c>
      <c r="P195" s="8"/>
      <c r="Q195" s="8">
        <f t="shared" si="78"/>
        <v>0</v>
      </c>
      <c r="R195" s="8">
        <f t="shared" si="66"/>
        <v>0</v>
      </c>
      <c r="S195" s="8">
        <f t="shared" si="96"/>
        <v>0</v>
      </c>
      <c r="T195" s="8">
        <f t="shared" si="67"/>
        <v>0</v>
      </c>
      <c r="U195" s="8">
        <f t="shared" si="75"/>
        <v>0</v>
      </c>
    </row>
    <row r="196" spans="1:30">
      <c r="A196" s="5"/>
      <c r="B196" s="6" t="s">
        <v>51</v>
      </c>
      <c r="H196" s="7">
        <f t="shared" si="91"/>
        <v>0</v>
      </c>
      <c r="J196" s="8">
        <f t="shared" si="92"/>
        <v>0</v>
      </c>
      <c r="K196" s="10">
        <v>25000000</v>
      </c>
      <c r="L196" s="7">
        <f t="shared" si="70"/>
        <v>0</v>
      </c>
      <c r="M196" s="8">
        <f t="shared" si="93"/>
        <v>0</v>
      </c>
      <c r="N196" s="8">
        <f t="shared" si="72"/>
        <v>0</v>
      </c>
      <c r="O196" s="8">
        <f t="shared" si="94"/>
        <v>0</v>
      </c>
      <c r="P196" s="8"/>
      <c r="Q196" s="8">
        <f t="shared" si="78"/>
        <v>0</v>
      </c>
      <c r="R196" s="8">
        <f t="shared" ref="R196:R249" si="97">J196*6+P196</f>
        <v>0</v>
      </c>
      <c r="S196" s="8">
        <f t="shared" si="96"/>
        <v>0</v>
      </c>
      <c r="T196" s="8">
        <f t="shared" ref="T196:T249" si="98">J196*4+P196</f>
        <v>0</v>
      </c>
      <c r="U196" s="8">
        <f t="shared" si="75"/>
        <v>0</v>
      </c>
      <c r="Y196" s="8">
        <f>P197+P210</f>
        <v>29682636.555176146</v>
      </c>
      <c r="Z196" s="8">
        <f t="shared" ref="Z196:AD207" si="99">Q197+Q210</f>
        <v>1335718.6449829265</v>
      </c>
      <c r="AA196" s="8">
        <f t="shared" si="99"/>
        <v>49089159.579566389</v>
      </c>
      <c r="AB196" s="8">
        <f t="shared" si="99"/>
        <v>2209012.1810804876</v>
      </c>
      <c r="AC196" s="8">
        <f t="shared" si="99"/>
        <v>42620318.571436316</v>
      </c>
      <c r="AD196" s="8">
        <f t="shared" si="99"/>
        <v>1917914.335714634</v>
      </c>
    </row>
    <row r="197" spans="1:30">
      <c r="A197" s="9" t="s">
        <v>28</v>
      </c>
      <c r="B197" s="7">
        <v>2024</v>
      </c>
      <c r="C197" s="7">
        <v>140</v>
      </c>
      <c r="D197" s="7">
        <f t="shared" ref="D197:D208" si="100">C197*6</f>
        <v>840</v>
      </c>
      <c r="E197" s="7">
        <v>521</v>
      </c>
      <c r="F197" s="7">
        <v>1495</v>
      </c>
      <c r="G197" s="7">
        <v>1.3</v>
      </c>
      <c r="H197" s="7">
        <f t="shared" si="91"/>
        <v>6.5427180000000006E+26</v>
      </c>
      <c r="I197" s="12">
        <v>4.4999999999999998E-2</v>
      </c>
      <c r="J197" s="8">
        <f t="shared" si="92"/>
        <v>3169406.0772357727</v>
      </c>
      <c r="K197" s="10">
        <v>10000000</v>
      </c>
      <c r="L197" s="7">
        <f t="shared" si="70"/>
        <v>7.2939999999999997E+24</v>
      </c>
      <c r="M197" s="8">
        <f t="shared" si="93"/>
        <v>35333.401084010831</v>
      </c>
      <c r="N197" s="8">
        <f t="shared" si="72"/>
        <v>12896691.395663954</v>
      </c>
      <c r="O197" s="8">
        <f t="shared" si="94"/>
        <v>580351.11280487792</v>
      </c>
      <c r="P197" s="11">
        <f>N197+8050840.72</f>
        <v>20947532.115663953</v>
      </c>
      <c r="Q197" s="8">
        <f t="shared" si="78"/>
        <v>942638.94520487788</v>
      </c>
      <c r="R197" s="8">
        <f t="shared" si="97"/>
        <v>39963968.579078585</v>
      </c>
      <c r="S197" s="8">
        <f t="shared" si="96"/>
        <v>1798378.5860585363</v>
      </c>
      <c r="T197" s="8">
        <f t="shared" si="98"/>
        <v>33625156.424607046</v>
      </c>
      <c r="U197" s="8">
        <f t="shared" si="75"/>
        <v>1513132.0391073171</v>
      </c>
      <c r="Y197" s="8">
        <f>P198+P211</f>
        <v>50435807.049756102</v>
      </c>
      <c r="Z197" s="8">
        <f t="shared" si="99"/>
        <v>2269611.3172390242</v>
      </c>
      <c r="AA197" s="8">
        <f t="shared" si="99"/>
        <v>80096478.159512192</v>
      </c>
      <c r="AB197" s="8">
        <f t="shared" si="99"/>
        <v>3604341.5171780488</v>
      </c>
      <c r="AC197" s="8">
        <f t="shared" si="99"/>
        <v>70209587.789593488</v>
      </c>
      <c r="AD197" s="8">
        <f t="shared" si="99"/>
        <v>3159431.4505317071</v>
      </c>
    </row>
    <row r="198" spans="1:30">
      <c r="B198" s="7">
        <v>2025</v>
      </c>
      <c r="C198" s="7">
        <v>214</v>
      </c>
      <c r="D198" s="7">
        <f t="shared" si="100"/>
        <v>1284</v>
      </c>
      <c r="E198" s="7">
        <v>521</v>
      </c>
      <c r="F198" s="7">
        <v>1495</v>
      </c>
      <c r="G198" s="7">
        <v>1.3</v>
      </c>
      <c r="H198" s="7">
        <f t="shared" si="91"/>
        <v>1.00010118E+27</v>
      </c>
      <c r="I198" s="12">
        <v>4.4999999999999998E-2</v>
      </c>
      <c r="J198" s="8">
        <f t="shared" si="92"/>
        <v>4844663.575203252</v>
      </c>
      <c r="K198" s="10">
        <v>10000000</v>
      </c>
      <c r="L198" s="7">
        <f t="shared" si="70"/>
        <v>1.11494E+25</v>
      </c>
      <c r="M198" s="8">
        <f t="shared" si="93"/>
        <v>54009.627371273717</v>
      </c>
      <c r="N198" s="8">
        <f t="shared" si="72"/>
        <v>19713513.990514908</v>
      </c>
      <c r="O198" s="8">
        <f t="shared" si="94"/>
        <v>887108.12957317079</v>
      </c>
      <c r="P198" s="8">
        <f t="shared" ref="P198:P208" si="101">N198+P197</f>
        <v>40661046.106178865</v>
      </c>
      <c r="Q198" s="8">
        <f t="shared" si="78"/>
        <v>1829747.0747780488</v>
      </c>
      <c r="R198" s="8">
        <f t="shared" si="97"/>
        <v>69729027.557398379</v>
      </c>
      <c r="S198" s="8">
        <f t="shared" si="96"/>
        <v>3137806.240082927</v>
      </c>
      <c r="T198" s="8">
        <f t="shared" si="98"/>
        <v>60039700.406991869</v>
      </c>
      <c r="U198" s="8">
        <f t="shared" si="75"/>
        <v>2701786.518314634</v>
      </c>
      <c r="Y198" s="8">
        <f>P199+P212</f>
        <v>76038939.773333341</v>
      </c>
      <c r="Z198" s="8">
        <f t="shared" si="99"/>
        <v>3421752.2897999999</v>
      </c>
      <c r="AA198" s="8">
        <f t="shared" si="99"/>
        <v>112630295.96845528</v>
      </c>
      <c r="AB198" s="8">
        <f t="shared" si="99"/>
        <v>5068363.3185804877</v>
      </c>
      <c r="AC198" s="8">
        <f t="shared" si="99"/>
        <v>100433177.23674797</v>
      </c>
      <c r="AD198" s="8">
        <f t="shared" si="99"/>
        <v>4519492.9756536577</v>
      </c>
    </row>
    <row r="199" spans="1:30">
      <c r="B199" s="7">
        <v>2026</v>
      </c>
      <c r="C199" s="7">
        <v>264</v>
      </c>
      <c r="D199" s="7">
        <f t="shared" si="100"/>
        <v>1584</v>
      </c>
      <c r="E199" s="7">
        <v>521</v>
      </c>
      <c r="F199" s="7">
        <v>1495</v>
      </c>
      <c r="G199" s="7">
        <v>1.3</v>
      </c>
      <c r="H199" s="7">
        <f t="shared" si="91"/>
        <v>1.23376968E+27</v>
      </c>
      <c r="I199" s="12">
        <v>4.4999999999999998E-2</v>
      </c>
      <c r="J199" s="8">
        <f t="shared" si="92"/>
        <v>5976594.317073171</v>
      </c>
      <c r="K199" s="10">
        <v>10000000</v>
      </c>
      <c r="L199" s="7">
        <f t="shared" si="70"/>
        <v>1.37544E+25</v>
      </c>
      <c r="M199" s="8">
        <f t="shared" si="93"/>
        <v>66628.699186991871</v>
      </c>
      <c r="N199" s="8">
        <f t="shared" si="72"/>
        <v>24319475.203252032</v>
      </c>
      <c r="O199" s="8">
        <f t="shared" si="94"/>
        <v>1094376.3841463414</v>
      </c>
      <c r="P199" s="8">
        <f t="shared" si="101"/>
        <v>64980521.309430897</v>
      </c>
      <c r="Q199" s="8">
        <f t="shared" si="78"/>
        <v>2924123.4589243904</v>
      </c>
      <c r="R199" s="8">
        <f t="shared" si="97"/>
        <v>100840087.21186993</v>
      </c>
      <c r="S199" s="8">
        <f t="shared" si="96"/>
        <v>4537803.9245341467</v>
      </c>
      <c r="T199" s="8">
        <f t="shared" si="98"/>
        <v>88886898.577723578</v>
      </c>
      <c r="U199" s="8">
        <f t="shared" si="75"/>
        <v>3999910.4359975606</v>
      </c>
      <c r="Y199" s="8">
        <f t="shared" ref="Y199:Y207" si="102">P200+P213</f>
        <v>104063517.36479676</v>
      </c>
      <c r="Z199" s="8">
        <f t="shared" si="99"/>
        <v>4682858.2814158536</v>
      </c>
      <c r="AA199" s="8">
        <f t="shared" si="99"/>
        <v>144118200.15138212</v>
      </c>
      <c r="AB199" s="8">
        <f t="shared" si="99"/>
        <v>6485319.0068121953</v>
      </c>
      <c r="AC199" s="8">
        <f t="shared" si="99"/>
        <v>130766639.22252034</v>
      </c>
      <c r="AD199" s="8">
        <f t="shared" si="99"/>
        <v>5884498.7650134144</v>
      </c>
    </row>
    <row r="200" spans="1:30">
      <c r="B200" s="7">
        <v>2027</v>
      </c>
      <c r="C200" s="7">
        <v>289</v>
      </c>
      <c r="D200" s="7">
        <f t="shared" si="100"/>
        <v>1734</v>
      </c>
      <c r="E200" s="7">
        <v>521</v>
      </c>
      <c r="F200" s="7">
        <v>1495</v>
      </c>
      <c r="G200" s="7">
        <v>1.3</v>
      </c>
      <c r="H200" s="7">
        <f t="shared" si="91"/>
        <v>1.3506039299999999E+27</v>
      </c>
      <c r="I200" s="12">
        <v>4.4999999999999998E-2</v>
      </c>
      <c r="J200" s="8">
        <f t="shared" si="92"/>
        <v>6542559.6880081296</v>
      </c>
      <c r="K200" s="10">
        <v>10000000</v>
      </c>
      <c r="L200" s="7">
        <f t="shared" si="70"/>
        <v>1.50569E+25</v>
      </c>
      <c r="M200" s="8">
        <f t="shared" si="93"/>
        <v>72938.235094850956</v>
      </c>
      <c r="N200" s="8">
        <f t="shared" si="72"/>
        <v>26622455.8096206</v>
      </c>
      <c r="O200" s="8">
        <f t="shared" si="94"/>
        <v>1198010.5114329269</v>
      </c>
      <c r="P200" s="8">
        <f t="shared" si="101"/>
        <v>91602977.119051501</v>
      </c>
      <c r="Q200" s="8">
        <f t="shared" si="78"/>
        <v>4122133.9703573175</v>
      </c>
      <c r="R200" s="8">
        <f t="shared" si="97"/>
        <v>130858335.24710028</v>
      </c>
      <c r="S200" s="8">
        <f t="shared" si="96"/>
        <v>5888625.0861195121</v>
      </c>
      <c r="T200" s="8">
        <f t="shared" si="98"/>
        <v>117773215.87108402</v>
      </c>
      <c r="U200" s="8">
        <f t="shared" si="75"/>
        <v>5299794.7141987802</v>
      </c>
      <c r="Y200" s="8">
        <f t="shared" si="102"/>
        <v>133058794.65138212</v>
      </c>
      <c r="Z200" s="8">
        <f t="shared" si="99"/>
        <v>5987645.7593121957</v>
      </c>
      <c r="AA200" s="8">
        <f t="shared" si="99"/>
        <v>174500017.64528453</v>
      </c>
      <c r="AB200" s="8">
        <f t="shared" si="99"/>
        <v>7852500.794037804</v>
      </c>
      <c r="AC200" s="8">
        <f t="shared" si="99"/>
        <v>160686276.64731708</v>
      </c>
      <c r="AD200" s="8">
        <f t="shared" si="99"/>
        <v>7230882.4491292685</v>
      </c>
    </row>
    <row r="201" spans="1:30">
      <c r="B201" s="7">
        <v>2028</v>
      </c>
      <c r="C201" s="7">
        <v>299</v>
      </c>
      <c r="D201" s="7">
        <f t="shared" si="100"/>
        <v>1794</v>
      </c>
      <c r="E201" s="7">
        <v>521</v>
      </c>
      <c r="F201" s="7">
        <v>1495</v>
      </c>
      <c r="G201" s="7">
        <v>1.3</v>
      </c>
      <c r="H201" s="7">
        <f t="shared" si="91"/>
        <v>1.3973376299999999E+27</v>
      </c>
      <c r="I201" s="12">
        <v>4.4999999999999998E-2</v>
      </c>
      <c r="J201" s="8">
        <f t="shared" si="92"/>
        <v>6768945.8363821143</v>
      </c>
      <c r="K201" s="10">
        <v>10000000</v>
      </c>
      <c r="L201" s="7">
        <f t="shared" si="70"/>
        <v>1.5577899999999999E+25</v>
      </c>
      <c r="M201" s="8">
        <f t="shared" si="93"/>
        <v>75462.049457994566</v>
      </c>
      <c r="N201" s="8">
        <f t="shared" si="72"/>
        <v>27543648.052168015</v>
      </c>
      <c r="O201" s="8">
        <f t="shared" si="94"/>
        <v>1239464.1623475607</v>
      </c>
      <c r="P201" s="8">
        <f t="shared" si="101"/>
        <v>119146625.17121951</v>
      </c>
      <c r="Q201" s="8">
        <f t="shared" si="78"/>
        <v>5361598.1327048782</v>
      </c>
      <c r="R201" s="8">
        <f t="shared" si="97"/>
        <v>159760300.18951219</v>
      </c>
      <c r="S201" s="8">
        <f t="shared" si="96"/>
        <v>7189213.5085280482</v>
      </c>
      <c r="T201" s="8">
        <f t="shared" si="98"/>
        <v>146222408.51674798</v>
      </c>
      <c r="U201" s="8">
        <f t="shared" si="75"/>
        <v>6580008.3832536591</v>
      </c>
      <c r="Y201" s="8">
        <f t="shared" si="102"/>
        <v>162441998.19135502</v>
      </c>
      <c r="Z201" s="8">
        <f t="shared" si="99"/>
        <v>7309889.9186109751</v>
      </c>
      <c r="AA201" s="8">
        <f t="shared" si="99"/>
        <v>204437635.67306232</v>
      </c>
      <c r="AB201" s="8">
        <f t="shared" si="99"/>
        <v>9199693.6052878033</v>
      </c>
      <c r="AC201" s="8">
        <f t="shared" si="99"/>
        <v>190439089.84582657</v>
      </c>
      <c r="AD201" s="8">
        <f t="shared" si="99"/>
        <v>8569759.0430621952</v>
      </c>
    </row>
    <row r="202" spans="1:30">
      <c r="B202" s="7">
        <v>2029</v>
      </c>
      <c r="C202" s="7">
        <v>303</v>
      </c>
      <c r="D202" s="7">
        <f t="shared" si="100"/>
        <v>1818</v>
      </c>
      <c r="E202" s="7">
        <v>521</v>
      </c>
      <c r="F202" s="7">
        <v>1495</v>
      </c>
      <c r="G202" s="7">
        <v>1.3</v>
      </c>
      <c r="H202" s="7">
        <f t="shared" si="91"/>
        <v>1.41603111E+27</v>
      </c>
      <c r="I202" s="12">
        <v>4.4999999999999998E-2</v>
      </c>
      <c r="J202" s="8">
        <f t="shared" si="92"/>
        <v>6859500.2957317065</v>
      </c>
      <c r="K202" s="10">
        <v>10000000</v>
      </c>
      <c r="L202" s="7">
        <f t="shared" si="70"/>
        <v>1.5786299999999999E+25</v>
      </c>
      <c r="M202" s="8">
        <f t="shared" si="93"/>
        <v>76471.575203252025</v>
      </c>
      <c r="N202" s="8">
        <f t="shared" si="72"/>
        <v>27912124.949186988</v>
      </c>
      <c r="O202" s="8">
        <f t="shared" si="94"/>
        <v>1256045.6227134145</v>
      </c>
      <c r="P202" s="8">
        <f t="shared" si="101"/>
        <v>147058750.12040651</v>
      </c>
      <c r="Q202" s="8">
        <f t="shared" si="78"/>
        <v>6617643.7554182922</v>
      </c>
      <c r="R202" s="8">
        <f t="shared" si="97"/>
        <v>188215751.89479673</v>
      </c>
      <c r="S202" s="8">
        <f t="shared" si="96"/>
        <v>8469708.8352658525</v>
      </c>
      <c r="T202" s="8">
        <f t="shared" si="98"/>
        <v>174496751.30333334</v>
      </c>
      <c r="U202" s="8">
        <f t="shared" si="75"/>
        <v>7852353.80865</v>
      </c>
      <c r="Y202" s="8">
        <f t="shared" si="102"/>
        <v>192016512.67306232</v>
      </c>
      <c r="Z202" s="8">
        <f t="shared" si="99"/>
        <v>8640743.0702878032</v>
      </c>
      <c r="AA202" s="8">
        <f t="shared" si="99"/>
        <v>234287845.43525743</v>
      </c>
      <c r="AB202" s="8">
        <f t="shared" si="99"/>
        <v>10542953.044586584</v>
      </c>
      <c r="AC202" s="8">
        <f t="shared" si="99"/>
        <v>220197401.1811924</v>
      </c>
      <c r="AD202" s="8">
        <f t="shared" si="99"/>
        <v>9908883.0531536583</v>
      </c>
    </row>
    <row r="203" spans="1:30">
      <c r="B203" s="7">
        <v>2030</v>
      </c>
      <c r="C203" s="7">
        <v>305</v>
      </c>
      <c r="D203" s="7">
        <f t="shared" si="100"/>
        <v>1830</v>
      </c>
      <c r="E203" s="7">
        <v>521</v>
      </c>
      <c r="F203" s="7">
        <v>1495</v>
      </c>
      <c r="G203" s="7">
        <v>1.3</v>
      </c>
      <c r="H203" s="7">
        <f t="shared" si="91"/>
        <v>1.4253778500000001E+27</v>
      </c>
      <c r="I203" s="12">
        <v>4.4999999999999998E-2</v>
      </c>
      <c r="J203" s="8">
        <f t="shared" si="92"/>
        <v>6904777.525406505</v>
      </c>
      <c r="K203" s="10">
        <v>10000000</v>
      </c>
      <c r="L203" s="7">
        <f t="shared" si="70"/>
        <v>1.5890500000000001E+25</v>
      </c>
      <c r="M203" s="8">
        <f t="shared" si="93"/>
        <v>76976.338075880747</v>
      </c>
      <c r="N203" s="8">
        <f t="shared" si="72"/>
        <v>28096363.397696473</v>
      </c>
      <c r="O203" s="8">
        <f t="shared" si="94"/>
        <v>1264336.3528963411</v>
      </c>
      <c r="P203" s="8">
        <f t="shared" si="101"/>
        <v>175155113.51810297</v>
      </c>
      <c r="Q203" s="8">
        <f t="shared" si="78"/>
        <v>7881980.1083146334</v>
      </c>
      <c r="R203" s="8">
        <f t="shared" si="97"/>
        <v>216583778.670542</v>
      </c>
      <c r="S203" s="8">
        <f t="shared" si="96"/>
        <v>9746270.0401743893</v>
      </c>
      <c r="T203" s="8">
        <f t="shared" si="98"/>
        <v>202774223.61972898</v>
      </c>
      <c r="U203" s="8">
        <f t="shared" si="75"/>
        <v>9124840.0628878046</v>
      </c>
      <c r="Y203" s="8">
        <f t="shared" si="102"/>
        <v>221594563.40138209</v>
      </c>
      <c r="Z203" s="8">
        <f t="shared" si="99"/>
        <v>9971755.3530621938</v>
      </c>
      <c r="AA203" s="8">
        <f t="shared" si="99"/>
        <v>263867912.11479673</v>
      </c>
      <c r="AB203" s="8">
        <f t="shared" si="99"/>
        <v>11874056.045165854</v>
      </c>
      <c r="AC203" s="8">
        <f t="shared" si="99"/>
        <v>249776795.87699184</v>
      </c>
      <c r="AD203" s="8">
        <f t="shared" si="99"/>
        <v>11239955.814464632</v>
      </c>
    </row>
    <row r="204" spans="1:30">
      <c r="B204" s="7">
        <v>2031</v>
      </c>
      <c r="C204" s="7">
        <v>305</v>
      </c>
      <c r="D204" s="7">
        <f t="shared" si="100"/>
        <v>1830</v>
      </c>
      <c r="E204" s="7">
        <v>521</v>
      </c>
      <c r="F204" s="7">
        <v>1495</v>
      </c>
      <c r="G204" s="7">
        <v>1.3</v>
      </c>
      <c r="H204" s="7">
        <f t="shared" si="91"/>
        <v>1.4253778500000001E+27</v>
      </c>
      <c r="I204" s="12">
        <v>4.4999999999999998E-2</v>
      </c>
      <c r="J204" s="8">
        <f t="shared" si="92"/>
        <v>6904777.525406505</v>
      </c>
      <c r="K204" s="10">
        <v>10000000</v>
      </c>
      <c r="L204" s="7">
        <f t="shared" si="70"/>
        <v>1.5890500000000001E+25</v>
      </c>
      <c r="M204" s="8">
        <f t="shared" si="93"/>
        <v>76976.338075880747</v>
      </c>
      <c r="N204" s="8">
        <f t="shared" si="72"/>
        <v>28096363.397696473</v>
      </c>
      <c r="O204" s="8">
        <f t="shared" si="94"/>
        <v>1264336.3528963411</v>
      </c>
      <c r="P204" s="8">
        <f t="shared" si="101"/>
        <v>203251476.91579944</v>
      </c>
      <c r="Q204" s="8">
        <f t="shared" si="78"/>
        <v>9146316.4612109736</v>
      </c>
      <c r="R204" s="8">
        <f t="shared" si="97"/>
        <v>244680142.06823847</v>
      </c>
      <c r="S204" s="8">
        <f t="shared" si="96"/>
        <v>11010606.393070731</v>
      </c>
      <c r="T204" s="8">
        <f t="shared" si="98"/>
        <v>230870587.01742545</v>
      </c>
      <c r="U204" s="8">
        <f t="shared" si="75"/>
        <v>10389176.415784145</v>
      </c>
      <c r="Y204" s="8">
        <f t="shared" si="102"/>
        <v>251172614.12970185</v>
      </c>
      <c r="Z204" s="8">
        <f t="shared" si="99"/>
        <v>11302767.635836584</v>
      </c>
      <c r="AA204" s="8">
        <f t="shared" si="99"/>
        <v>293445962.84311652</v>
      </c>
      <c r="AB204" s="8">
        <f t="shared" si="99"/>
        <v>13205068.327940242</v>
      </c>
      <c r="AC204" s="8">
        <f t="shared" si="99"/>
        <v>279354846.60531163</v>
      </c>
      <c r="AD204" s="8">
        <f t="shared" si="99"/>
        <v>12570968.097239021</v>
      </c>
    </row>
    <row r="205" spans="1:30">
      <c r="B205" s="7">
        <v>2032</v>
      </c>
      <c r="C205" s="7">
        <v>305</v>
      </c>
      <c r="D205" s="7">
        <f t="shared" si="100"/>
        <v>1830</v>
      </c>
      <c r="E205" s="7">
        <v>521</v>
      </c>
      <c r="F205" s="7">
        <v>1495</v>
      </c>
      <c r="G205" s="7">
        <v>1.3</v>
      </c>
      <c r="H205" s="7">
        <f t="shared" si="91"/>
        <v>1.4253778500000001E+27</v>
      </c>
      <c r="I205" s="12">
        <v>4.4999999999999998E-2</v>
      </c>
      <c r="J205" s="8">
        <f t="shared" si="92"/>
        <v>6904777.525406505</v>
      </c>
      <c r="K205" s="10">
        <v>10000000</v>
      </c>
      <c r="L205" s="7">
        <f t="shared" si="70"/>
        <v>1.5890500000000001E+25</v>
      </c>
      <c r="M205" s="8">
        <f t="shared" si="93"/>
        <v>76976.338075880747</v>
      </c>
      <c r="N205" s="8">
        <f t="shared" si="72"/>
        <v>28096363.397696473</v>
      </c>
      <c r="O205" s="8">
        <f t="shared" si="94"/>
        <v>1264336.3528963411</v>
      </c>
      <c r="P205" s="8">
        <f t="shared" si="101"/>
        <v>231347840.3134959</v>
      </c>
      <c r="Q205" s="8">
        <f t="shared" si="78"/>
        <v>10410652.814107316</v>
      </c>
      <c r="R205" s="8">
        <f t="shared" si="97"/>
        <v>272776505.46593493</v>
      </c>
      <c r="S205" s="8">
        <f t="shared" si="96"/>
        <v>12274942.745967072</v>
      </c>
      <c r="T205" s="8">
        <f t="shared" si="98"/>
        <v>258966950.41512191</v>
      </c>
      <c r="U205" s="8">
        <f t="shared" si="75"/>
        <v>11653512.768680485</v>
      </c>
      <c r="Y205" s="8">
        <f t="shared" si="102"/>
        <v>280844552.20558262</v>
      </c>
      <c r="Z205" s="8">
        <f t="shared" si="99"/>
        <v>12638004.849251216</v>
      </c>
      <c r="AA205" s="8">
        <f t="shared" si="99"/>
        <v>323254740.5836314</v>
      </c>
      <c r="AB205" s="8">
        <f t="shared" si="99"/>
        <v>14546463.326263413</v>
      </c>
      <c r="AC205" s="8">
        <f t="shared" si="99"/>
        <v>309118011.12428182</v>
      </c>
      <c r="AD205" s="8">
        <f t="shared" si="99"/>
        <v>13910310.500592683</v>
      </c>
    </row>
    <row r="206" spans="1:30">
      <c r="B206" s="7">
        <v>2033</v>
      </c>
      <c r="C206" s="7">
        <v>306</v>
      </c>
      <c r="D206" s="7">
        <f t="shared" si="100"/>
        <v>1836</v>
      </c>
      <c r="E206" s="7">
        <v>521</v>
      </c>
      <c r="F206" s="7">
        <v>1495</v>
      </c>
      <c r="G206" s="7">
        <v>1.3</v>
      </c>
      <c r="H206" s="7">
        <f t="shared" si="91"/>
        <v>1.4300512200000001E+27</v>
      </c>
      <c r="I206" s="12">
        <v>4.4999999999999998E-2</v>
      </c>
      <c r="J206" s="8">
        <f t="shared" si="92"/>
        <v>6927416.1402439028</v>
      </c>
      <c r="K206" s="10">
        <v>10000000</v>
      </c>
      <c r="L206" s="7">
        <f t="shared" si="70"/>
        <v>1.59426E+25</v>
      </c>
      <c r="M206" s="8">
        <f t="shared" si="93"/>
        <v>77228.719512195123</v>
      </c>
      <c r="N206" s="8">
        <f t="shared" si="72"/>
        <v>28188482.621951219</v>
      </c>
      <c r="O206" s="8">
        <f t="shared" si="94"/>
        <v>1268481.7179878049</v>
      </c>
      <c r="P206" s="8">
        <f t="shared" si="101"/>
        <v>259536322.93544713</v>
      </c>
      <c r="Q206" s="8">
        <f t="shared" si="78"/>
        <v>11679134.532095119</v>
      </c>
      <c r="R206" s="8">
        <f t="shared" si="97"/>
        <v>301100819.77691054</v>
      </c>
      <c r="S206" s="8">
        <f t="shared" si="96"/>
        <v>13549536.889960974</v>
      </c>
      <c r="T206" s="8">
        <f t="shared" si="98"/>
        <v>287245987.49642277</v>
      </c>
      <c r="U206" s="8">
        <f t="shared" si="75"/>
        <v>12926069.437339025</v>
      </c>
      <c r="Y206" s="8">
        <f t="shared" si="102"/>
        <v>310516490.28146338</v>
      </c>
      <c r="Z206" s="8">
        <f t="shared" si="99"/>
        <v>13973242.06266585</v>
      </c>
      <c r="AA206" s="8">
        <f t="shared" si="99"/>
        <v>352926678.65951216</v>
      </c>
      <c r="AB206" s="8">
        <f t="shared" si="99"/>
        <v>15881700.539678046</v>
      </c>
      <c r="AC206" s="8">
        <f t="shared" si="99"/>
        <v>338789949.20016253</v>
      </c>
      <c r="AD206" s="8">
        <f t="shared" si="99"/>
        <v>15245547.714007314</v>
      </c>
    </row>
    <row r="207" spans="1:30">
      <c r="B207" s="7">
        <v>2034</v>
      </c>
      <c r="C207" s="7">
        <v>306</v>
      </c>
      <c r="D207" s="7">
        <f t="shared" si="100"/>
        <v>1836</v>
      </c>
      <c r="E207" s="7">
        <v>521</v>
      </c>
      <c r="F207" s="7">
        <v>1495</v>
      </c>
      <c r="G207" s="7">
        <v>1.3</v>
      </c>
      <c r="H207" s="7">
        <f t="shared" si="91"/>
        <v>1.4300512200000001E+27</v>
      </c>
      <c r="I207" s="12">
        <v>4.4999999999999998E-2</v>
      </c>
      <c r="J207" s="8">
        <f t="shared" si="92"/>
        <v>6927416.1402439028</v>
      </c>
      <c r="K207" s="10">
        <v>10000000</v>
      </c>
      <c r="L207" s="7">
        <f t="shared" si="70"/>
        <v>1.59426E+25</v>
      </c>
      <c r="M207" s="8">
        <f t="shared" si="93"/>
        <v>77228.719512195123</v>
      </c>
      <c r="N207" s="8">
        <f t="shared" si="72"/>
        <v>28188482.621951219</v>
      </c>
      <c r="O207" s="8">
        <f t="shared" si="94"/>
        <v>1268481.7179878049</v>
      </c>
      <c r="P207" s="8">
        <f t="shared" si="101"/>
        <v>287724805.55739832</v>
      </c>
      <c r="Q207" s="8">
        <f t="shared" si="78"/>
        <v>12947616.250082923</v>
      </c>
      <c r="R207" s="8">
        <f t="shared" si="97"/>
        <v>329289302.39886177</v>
      </c>
      <c r="S207" s="8">
        <f t="shared" si="96"/>
        <v>14818018.607948778</v>
      </c>
      <c r="T207" s="8">
        <f t="shared" si="98"/>
        <v>315434470.11837393</v>
      </c>
      <c r="U207" s="8">
        <f t="shared" si="75"/>
        <v>14194551.155326826</v>
      </c>
      <c r="Y207" s="8">
        <f t="shared" si="102"/>
        <v>340188428.35734415</v>
      </c>
      <c r="Z207" s="8">
        <f t="shared" si="99"/>
        <v>15308479.276080485</v>
      </c>
      <c r="AA207" s="8">
        <f t="shared" si="99"/>
        <v>382598616.73539293</v>
      </c>
      <c r="AB207" s="8">
        <f t="shared" si="99"/>
        <v>17216937.75309268</v>
      </c>
      <c r="AC207" s="8">
        <f t="shared" si="99"/>
        <v>368461887.2760433</v>
      </c>
      <c r="AD207" s="8">
        <f>U208+U221</f>
        <v>16580784.92742195</v>
      </c>
    </row>
    <row r="208" spans="1:30">
      <c r="B208" s="7">
        <v>2035</v>
      </c>
      <c r="C208" s="7">
        <v>306</v>
      </c>
      <c r="D208" s="7">
        <f t="shared" si="100"/>
        <v>1836</v>
      </c>
      <c r="E208" s="7">
        <v>521</v>
      </c>
      <c r="F208" s="7">
        <v>1495</v>
      </c>
      <c r="G208" s="7">
        <v>1.3</v>
      </c>
      <c r="H208" s="7">
        <f t="shared" si="91"/>
        <v>1.4300512200000001E+27</v>
      </c>
      <c r="I208" s="12">
        <v>4.4999999999999998E-2</v>
      </c>
      <c r="J208" s="8">
        <f t="shared" si="92"/>
        <v>6927416.1402439028</v>
      </c>
      <c r="K208" s="10">
        <v>10000000</v>
      </c>
      <c r="L208" s="7">
        <f t="shared" si="70"/>
        <v>1.59426E+25</v>
      </c>
      <c r="M208" s="8">
        <f t="shared" si="93"/>
        <v>77228.719512195123</v>
      </c>
      <c r="N208" s="8">
        <f t="shared" si="72"/>
        <v>28188482.621951219</v>
      </c>
      <c r="O208" s="8">
        <f t="shared" si="94"/>
        <v>1268481.7179878049</v>
      </c>
      <c r="P208" s="8">
        <f t="shared" si="101"/>
        <v>315913288.17934954</v>
      </c>
      <c r="Q208" s="8">
        <f t="shared" si="78"/>
        <v>14216097.968070729</v>
      </c>
      <c r="R208" s="8">
        <f t="shared" si="97"/>
        <v>357477785.02081299</v>
      </c>
      <c r="S208" s="8">
        <f t="shared" si="96"/>
        <v>16086500.325936584</v>
      </c>
      <c r="T208" s="8">
        <f t="shared" si="98"/>
        <v>343622952.74032515</v>
      </c>
      <c r="U208" s="8">
        <f t="shared" si="75"/>
        <v>15463032.873314632</v>
      </c>
    </row>
    <row r="209" spans="1:30">
      <c r="G209" s="7">
        <v>1.3</v>
      </c>
      <c r="H209" s="7">
        <f t="shared" si="91"/>
        <v>0</v>
      </c>
      <c r="J209" s="8">
        <f t="shared" si="92"/>
        <v>0</v>
      </c>
      <c r="K209" s="10">
        <v>10000000</v>
      </c>
      <c r="L209" s="7">
        <f t="shared" si="70"/>
        <v>0</v>
      </c>
      <c r="M209" s="8">
        <f t="shared" si="93"/>
        <v>0</v>
      </c>
      <c r="N209" s="8">
        <f t="shared" si="72"/>
        <v>0</v>
      </c>
      <c r="O209" s="8">
        <f t="shared" si="94"/>
        <v>0</v>
      </c>
      <c r="P209" s="8"/>
      <c r="Q209" s="8">
        <f t="shared" si="78"/>
        <v>0</v>
      </c>
      <c r="R209" s="8">
        <f t="shared" si="97"/>
        <v>0</v>
      </c>
      <c r="S209" s="8">
        <f t="shared" si="96"/>
        <v>0</v>
      </c>
      <c r="T209" s="8">
        <f t="shared" si="98"/>
        <v>0</v>
      </c>
      <c r="U209" s="8">
        <f t="shared" si="75"/>
        <v>0</v>
      </c>
    </row>
    <row r="210" spans="1:30">
      <c r="A210" s="9" t="s">
        <v>29</v>
      </c>
      <c r="B210" s="7">
        <v>2024</v>
      </c>
      <c r="C210" s="7">
        <v>387</v>
      </c>
      <c r="D210" s="7">
        <f t="shared" ref="D210:D221" si="103">6*ROUND(C210,0)</f>
        <v>2322</v>
      </c>
      <c r="E210" s="7">
        <v>10</v>
      </c>
      <c r="F210" s="7">
        <v>578</v>
      </c>
      <c r="G210" s="7">
        <v>1.3</v>
      </c>
      <c r="H210" s="7">
        <f t="shared" si="91"/>
        <v>1.342116E+25</v>
      </c>
      <c r="I210" s="12">
        <v>4.4999999999999998E-2</v>
      </c>
      <c r="J210" s="8">
        <f t="shared" si="92"/>
        <v>65014.426829268297</v>
      </c>
      <c r="K210" s="10">
        <v>10000000</v>
      </c>
      <c r="L210" s="7">
        <f t="shared" si="70"/>
        <v>3.87E+23</v>
      </c>
      <c r="M210" s="8">
        <f t="shared" si="93"/>
        <v>1874.6951219512196</v>
      </c>
      <c r="N210" s="8">
        <f t="shared" si="72"/>
        <v>684263.71951219509</v>
      </c>
      <c r="O210" s="8">
        <f t="shared" si="94"/>
        <v>30791.867378048777</v>
      </c>
      <c r="P210" s="11">
        <f>N210+8050840.72</f>
        <v>8735104.4395121951</v>
      </c>
      <c r="Q210" s="8">
        <f t="shared" si="78"/>
        <v>393079.69977804879</v>
      </c>
      <c r="R210" s="8">
        <f t="shared" si="97"/>
        <v>9125191.0004878044</v>
      </c>
      <c r="S210" s="8">
        <f t="shared" si="96"/>
        <v>410633.59502195119</v>
      </c>
      <c r="T210" s="8">
        <f t="shared" si="98"/>
        <v>8995162.146829268</v>
      </c>
      <c r="U210" s="8">
        <f t="shared" si="75"/>
        <v>404782.29660731705</v>
      </c>
    </row>
    <row r="211" spans="1:30">
      <c r="B211" s="7">
        <v>2025</v>
      </c>
      <c r="C211" s="7">
        <v>588</v>
      </c>
      <c r="D211" s="7">
        <f t="shared" si="103"/>
        <v>3528</v>
      </c>
      <c r="E211" s="7">
        <v>10</v>
      </c>
      <c r="F211" s="7">
        <v>578</v>
      </c>
      <c r="G211" s="7">
        <v>1.3</v>
      </c>
      <c r="H211" s="7">
        <f t="shared" si="91"/>
        <v>2.0391840000000001E+25</v>
      </c>
      <c r="I211" s="12">
        <v>4.4999999999999998E-2</v>
      </c>
      <c r="J211" s="8">
        <f t="shared" si="92"/>
        <v>98781.609756097561</v>
      </c>
      <c r="K211" s="10">
        <v>10000000</v>
      </c>
      <c r="L211" s="7">
        <f t="shared" ref="L211:L249" si="104">E211*K211*10^13*C211</f>
        <v>5.8800000000000001E+23</v>
      </c>
      <c r="M211" s="8">
        <f t="shared" si="93"/>
        <v>2848.3739837398371</v>
      </c>
      <c r="N211" s="8">
        <f t="shared" ref="N211:N249" si="105">M211*365</f>
        <v>1039656.5040650405</v>
      </c>
      <c r="O211" s="8">
        <f t="shared" si="94"/>
        <v>46784.542682926818</v>
      </c>
      <c r="P211" s="8">
        <f t="shared" ref="P211:P221" si="106">N211+P210</f>
        <v>9774760.9435772356</v>
      </c>
      <c r="Q211" s="8">
        <f t="shared" si="78"/>
        <v>439864.2424609756</v>
      </c>
      <c r="R211" s="8">
        <f t="shared" si="97"/>
        <v>10367450.602113821</v>
      </c>
      <c r="S211" s="8">
        <f t="shared" si="96"/>
        <v>466535.27709512191</v>
      </c>
      <c r="T211" s="8">
        <f t="shared" si="98"/>
        <v>10169887.382601626</v>
      </c>
      <c r="U211" s="8">
        <f t="shared" ref="U211:U249" si="107">T211*I211</f>
        <v>457644.93221707316</v>
      </c>
    </row>
    <row r="212" spans="1:30">
      <c r="B212" s="7">
        <v>2026</v>
      </c>
      <c r="C212" s="7">
        <v>726</v>
      </c>
      <c r="D212" s="7">
        <f t="shared" si="103"/>
        <v>4356</v>
      </c>
      <c r="E212" s="7">
        <v>10</v>
      </c>
      <c r="F212" s="7">
        <v>578</v>
      </c>
      <c r="G212" s="7">
        <v>1.3</v>
      </c>
      <c r="H212" s="7">
        <f t="shared" si="91"/>
        <v>2.5177679999999999E+25</v>
      </c>
      <c r="I212" s="12">
        <v>4.4999999999999998E-2</v>
      </c>
      <c r="J212" s="8">
        <f t="shared" si="92"/>
        <v>121965.04878048779</v>
      </c>
      <c r="K212" s="10">
        <v>10000000</v>
      </c>
      <c r="L212" s="7">
        <f t="shared" si="104"/>
        <v>7.2599999999999997E+23</v>
      </c>
      <c r="M212" s="8">
        <f t="shared" si="93"/>
        <v>3516.8699186991867</v>
      </c>
      <c r="N212" s="8">
        <f t="shared" si="105"/>
        <v>1283657.5203252032</v>
      </c>
      <c r="O212" s="8">
        <f t="shared" si="94"/>
        <v>57764.588414634141</v>
      </c>
      <c r="P212" s="8">
        <f t="shared" si="106"/>
        <v>11058418.463902438</v>
      </c>
      <c r="Q212" s="8">
        <f t="shared" si="78"/>
        <v>497628.83087560971</v>
      </c>
      <c r="R212" s="8">
        <f t="shared" si="97"/>
        <v>11790208.756585365</v>
      </c>
      <c r="S212" s="8">
        <f t="shared" si="96"/>
        <v>530559.39404634142</v>
      </c>
      <c r="T212" s="8">
        <f t="shared" si="98"/>
        <v>11546278.659024389</v>
      </c>
      <c r="U212" s="8">
        <f t="shared" si="107"/>
        <v>519582.53965609754</v>
      </c>
    </row>
    <row r="213" spans="1:30">
      <c r="B213" s="7">
        <v>2027</v>
      </c>
      <c r="C213" s="7">
        <v>793</v>
      </c>
      <c r="D213" s="7">
        <f t="shared" si="103"/>
        <v>4758</v>
      </c>
      <c r="E213" s="7">
        <v>10</v>
      </c>
      <c r="F213" s="7">
        <v>578</v>
      </c>
      <c r="G213" s="7">
        <v>1.3</v>
      </c>
      <c r="H213" s="7">
        <f t="shared" si="91"/>
        <v>2.7501240000000002E+25</v>
      </c>
      <c r="I213" s="12">
        <v>4.4999999999999998E-2</v>
      </c>
      <c r="J213" s="8">
        <f t="shared" si="92"/>
        <v>133220.77642276423</v>
      </c>
      <c r="K213" s="10">
        <v>10000000</v>
      </c>
      <c r="L213" s="7">
        <f t="shared" si="104"/>
        <v>7.9300000000000004E+23</v>
      </c>
      <c r="M213" s="8">
        <f t="shared" si="93"/>
        <v>3841.4295392953927</v>
      </c>
      <c r="N213" s="8">
        <f t="shared" si="105"/>
        <v>1402121.7818428183</v>
      </c>
      <c r="O213" s="8">
        <f t="shared" si="94"/>
        <v>63095.480182926818</v>
      </c>
      <c r="P213" s="8">
        <f t="shared" si="106"/>
        <v>12460540.245745257</v>
      </c>
      <c r="Q213" s="8">
        <f t="shared" si="78"/>
        <v>560724.31105853652</v>
      </c>
      <c r="R213" s="8">
        <f t="shared" si="97"/>
        <v>13259864.904281842</v>
      </c>
      <c r="S213" s="8">
        <f t="shared" si="96"/>
        <v>596693.92069268285</v>
      </c>
      <c r="T213" s="8">
        <f t="shared" si="98"/>
        <v>12993423.351436313</v>
      </c>
      <c r="U213" s="8">
        <f t="shared" si="107"/>
        <v>584704.05081463407</v>
      </c>
    </row>
    <row r="214" spans="1:30">
      <c r="B214" s="7">
        <v>2028</v>
      </c>
      <c r="C214" s="7">
        <v>821</v>
      </c>
      <c r="D214" s="7">
        <f t="shared" si="103"/>
        <v>4926</v>
      </c>
      <c r="E214" s="7">
        <v>10</v>
      </c>
      <c r="F214" s="7">
        <v>578</v>
      </c>
      <c r="G214" s="7">
        <v>1.3</v>
      </c>
      <c r="H214" s="7">
        <f t="shared" si="91"/>
        <v>2.8472279999999999E+25</v>
      </c>
      <c r="I214" s="12">
        <v>4.4999999999999998E-2</v>
      </c>
      <c r="J214" s="8">
        <f t="shared" si="92"/>
        <v>137924.66260162601</v>
      </c>
      <c r="K214" s="10">
        <v>10000000</v>
      </c>
      <c r="L214" s="7">
        <f t="shared" si="104"/>
        <v>8.2100000000000001E+23</v>
      </c>
      <c r="M214" s="8">
        <f t="shared" si="93"/>
        <v>3977.0663956639569</v>
      </c>
      <c r="N214" s="8">
        <f t="shared" si="105"/>
        <v>1451629.2344173442</v>
      </c>
      <c r="O214" s="8">
        <f t="shared" si="94"/>
        <v>65323.315548780491</v>
      </c>
      <c r="P214" s="8">
        <f t="shared" si="106"/>
        <v>13912169.4801626</v>
      </c>
      <c r="Q214" s="8">
        <f t="shared" si="78"/>
        <v>626047.62660731701</v>
      </c>
      <c r="R214" s="8">
        <f t="shared" si="97"/>
        <v>14739717.455772355</v>
      </c>
      <c r="S214" s="8">
        <f t="shared" si="96"/>
        <v>663287.28550975595</v>
      </c>
      <c r="T214" s="8">
        <f t="shared" si="98"/>
        <v>14463868.130569104</v>
      </c>
      <c r="U214" s="8">
        <f t="shared" si="107"/>
        <v>650874.06587560964</v>
      </c>
    </row>
    <row r="215" spans="1:30">
      <c r="B215" s="7">
        <v>2029</v>
      </c>
      <c r="C215" s="7">
        <v>832</v>
      </c>
      <c r="D215" s="7">
        <f t="shared" si="103"/>
        <v>4992</v>
      </c>
      <c r="E215" s="7">
        <v>10</v>
      </c>
      <c r="F215" s="7">
        <v>578</v>
      </c>
      <c r="G215" s="7">
        <v>1.3</v>
      </c>
      <c r="H215" s="7">
        <f t="shared" si="91"/>
        <v>2.8853759999999999E+25</v>
      </c>
      <c r="I215" s="12">
        <v>4.4999999999999998E-2</v>
      </c>
      <c r="J215" s="8">
        <f t="shared" si="92"/>
        <v>139772.61788617886</v>
      </c>
      <c r="K215" s="10">
        <v>10000000</v>
      </c>
      <c r="L215" s="7">
        <f t="shared" si="104"/>
        <v>8.32E+23</v>
      </c>
      <c r="M215" s="8">
        <f t="shared" si="93"/>
        <v>4030.3523035230351</v>
      </c>
      <c r="N215" s="8">
        <f t="shared" si="105"/>
        <v>1471078.5907859078</v>
      </c>
      <c r="O215" s="8">
        <f t="shared" si="94"/>
        <v>66198.536585365844</v>
      </c>
      <c r="P215" s="8">
        <f t="shared" si="106"/>
        <v>15383248.070948508</v>
      </c>
      <c r="Q215" s="8">
        <f t="shared" si="78"/>
        <v>692246.16319268278</v>
      </c>
      <c r="R215" s="8">
        <f t="shared" si="97"/>
        <v>16221883.778265581</v>
      </c>
      <c r="S215" s="8">
        <f t="shared" si="96"/>
        <v>729984.77002195106</v>
      </c>
      <c r="T215" s="8">
        <f t="shared" si="98"/>
        <v>15942338.542493222</v>
      </c>
      <c r="U215" s="8">
        <f t="shared" si="107"/>
        <v>717405.23441219493</v>
      </c>
    </row>
    <row r="216" spans="1:30">
      <c r="B216" s="7">
        <v>2030</v>
      </c>
      <c r="C216" s="7">
        <v>836</v>
      </c>
      <c r="D216" s="7">
        <f t="shared" si="103"/>
        <v>5016</v>
      </c>
      <c r="E216" s="7">
        <v>10</v>
      </c>
      <c r="F216" s="7">
        <v>578</v>
      </c>
      <c r="G216" s="7">
        <v>1.3</v>
      </c>
      <c r="H216" s="7">
        <f t="shared" si="91"/>
        <v>2.8992479999999999E+25</v>
      </c>
      <c r="I216" s="12">
        <v>4.4999999999999998E-2</v>
      </c>
      <c r="J216" s="8">
        <f t="shared" si="92"/>
        <v>140444.60162601626</v>
      </c>
      <c r="K216" s="10">
        <v>10000000</v>
      </c>
      <c r="L216" s="7">
        <f t="shared" si="104"/>
        <v>8.3599999999999996E+23</v>
      </c>
      <c r="M216" s="8">
        <f t="shared" si="93"/>
        <v>4049.7289972899725</v>
      </c>
      <c r="N216" s="8">
        <f t="shared" si="105"/>
        <v>1478151.0840108399</v>
      </c>
      <c r="O216" s="8">
        <f t="shared" si="94"/>
        <v>66516.798780487792</v>
      </c>
      <c r="P216" s="8">
        <f t="shared" si="106"/>
        <v>16861399.154959347</v>
      </c>
      <c r="Q216" s="8">
        <f t="shared" si="78"/>
        <v>758762.96197317063</v>
      </c>
      <c r="R216" s="8">
        <f t="shared" si="97"/>
        <v>17704066.764715444</v>
      </c>
      <c r="S216" s="8">
        <f t="shared" si="96"/>
        <v>796683.00441219495</v>
      </c>
      <c r="T216" s="8">
        <f t="shared" si="98"/>
        <v>17423177.561463412</v>
      </c>
      <c r="U216" s="8">
        <f t="shared" si="107"/>
        <v>784042.99026585347</v>
      </c>
    </row>
    <row r="217" spans="1:30">
      <c r="B217" s="7">
        <v>2031</v>
      </c>
      <c r="C217" s="7">
        <v>838</v>
      </c>
      <c r="D217" s="7">
        <f t="shared" si="103"/>
        <v>5028</v>
      </c>
      <c r="E217" s="7">
        <v>10</v>
      </c>
      <c r="F217" s="7">
        <v>578</v>
      </c>
      <c r="G217" s="7">
        <v>1.3</v>
      </c>
      <c r="H217" s="7">
        <f t="shared" si="91"/>
        <v>2.9061840000000002E+25</v>
      </c>
      <c r="I217" s="12">
        <v>4.4999999999999998E-2</v>
      </c>
      <c r="J217" s="8">
        <f t="shared" si="92"/>
        <v>140780.59349593497</v>
      </c>
      <c r="K217" s="10">
        <v>10000000</v>
      </c>
      <c r="L217" s="7">
        <f t="shared" si="104"/>
        <v>8.38E+23</v>
      </c>
      <c r="M217" s="8">
        <f t="shared" si="93"/>
        <v>4059.4173441734415</v>
      </c>
      <c r="N217" s="8">
        <f t="shared" si="105"/>
        <v>1481687.3306233061</v>
      </c>
      <c r="O217" s="8">
        <f t="shared" si="94"/>
        <v>66675.929878048773</v>
      </c>
      <c r="P217" s="8">
        <f t="shared" si="106"/>
        <v>18343086.485582653</v>
      </c>
      <c r="Q217" s="8">
        <f t="shared" si="78"/>
        <v>825438.89185121935</v>
      </c>
      <c r="R217" s="8">
        <f t="shared" si="97"/>
        <v>19187770.046558265</v>
      </c>
      <c r="S217" s="8">
        <f t="shared" si="96"/>
        <v>863449.65209512191</v>
      </c>
      <c r="T217" s="8">
        <f t="shared" si="98"/>
        <v>18906208.859566394</v>
      </c>
      <c r="U217" s="8">
        <f t="shared" si="107"/>
        <v>850779.39868048776</v>
      </c>
    </row>
    <row r="218" spans="1:30">
      <c r="B218" s="7">
        <v>2032</v>
      </c>
      <c r="C218" s="7">
        <v>838</v>
      </c>
      <c r="D218" s="7">
        <f t="shared" si="103"/>
        <v>5028</v>
      </c>
      <c r="E218" s="7">
        <v>10</v>
      </c>
      <c r="F218" s="7">
        <v>578</v>
      </c>
      <c r="G218" s="7">
        <v>1.3</v>
      </c>
      <c r="H218" s="7">
        <f t="shared" si="91"/>
        <v>2.9061840000000002E+25</v>
      </c>
      <c r="I218" s="12">
        <v>4.4999999999999998E-2</v>
      </c>
      <c r="J218" s="8">
        <f t="shared" si="92"/>
        <v>140780.59349593497</v>
      </c>
      <c r="K218" s="10">
        <v>10000000</v>
      </c>
      <c r="L218" s="7">
        <f t="shared" si="104"/>
        <v>8.38E+23</v>
      </c>
      <c r="M218" s="8">
        <f t="shared" si="93"/>
        <v>4059.4173441734415</v>
      </c>
      <c r="N218" s="8">
        <f t="shared" si="105"/>
        <v>1481687.3306233061</v>
      </c>
      <c r="O218" s="8">
        <f t="shared" si="94"/>
        <v>66675.929878048773</v>
      </c>
      <c r="P218" s="8">
        <f t="shared" si="106"/>
        <v>19824773.81620596</v>
      </c>
      <c r="Q218" s="8">
        <f t="shared" ref="Q218:Q286" si="108">P218*I218</f>
        <v>892114.82172926818</v>
      </c>
      <c r="R218" s="8">
        <f t="shared" si="97"/>
        <v>20669457.377181571</v>
      </c>
      <c r="S218" s="8">
        <f t="shared" si="96"/>
        <v>930125.58197317063</v>
      </c>
      <c r="T218" s="8">
        <f t="shared" si="98"/>
        <v>20387896.190189701</v>
      </c>
      <c r="U218" s="8">
        <f t="shared" si="107"/>
        <v>917455.32855853648</v>
      </c>
    </row>
    <row r="219" spans="1:30">
      <c r="B219" s="7">
        <v>2033</v>
      </c>
      <c r="C219" s="7">
        <v>839</v>
      </c>
      <c r="D219" s="7">
        <f t="shared" si="103"/>
        <v>5034</v>
      </c>
      <c r="E219" s="7">
        <v>10</v>
      </c>
      <c r="F219" s="7">
        <v>578</v>
      </c>
      <c r="G219" s="7">
        <v>1.3</v>
      </c>
      <c r="H219" s="7">
        <f t="shared" si="91"/>
        <v>2.9096520000000001E+25</v>
      </c>
      <c r="I219" s="12">
        <v>4.4999999999999998E-2</v>
      </c>
      <c r="J219" s="8">
        <f t="shared" si="92"/>
        <v>140948.58943089432</v>
      </c>
      <c r="K219" s="10">
        <v>10000000</v>
      </c>
      <c r="L219" s="7">
        <f t="shared" si="104"/>
        <v>8.3900000000000003E+23</v>
      </c>
      <c r="M219" s="8">
        <f t="shared" si="93"/>
        <v>4064.2615176151767</v>
      </c>
      <c r="N219" s="8">
        <f t="shared" si="105"/>
        <v>1483455.4539295395</v>
      </c>
      <c r="O219" s="8">
        <f t="shared" si="94"/>
        <v>66755.495426829279</v>
      </c>
      <c r="P219" s="8">
        <f t="shared" si="106"/>
        <v>21308229.2701355</v>
      </c>
      <c r="Q219" s="8">
        <f t="shared" si="108"/>
        <v>958870.31715609739</v>
      </c>
      <c r="R219" s="8">
        <f t="shared" si="97"/>
        <v>22153920.806720864</v>
      </c>
      <c r="S219" s="8">
        <f t="shared" si="96"/>
        <v>996926.43630243884</v>
      </c>
      <c r="T219" s="8">
        <f t="shared" si="98"/>
        <v>21872023.627859078</v>
      </c>
      <c r="U219" s="8">
        <f t="shared" si="107"/>
        <v>984241.06325365847</v>
      </c>
    </row>
    <row r="220" spans="1:30">
      <c r="B220" s="7">
        <v>2034</v>
      </c>
      <c r="C220" s="7">
        <v>839</v>
      </c>
      <c r="D220" s="7">
        <f t="shared" si="103"/>
        <v>5034</v>
      </c>
      <c r="E220" s="7">
        <v>10</v>
      </c>
      <c r="F220" s="7">
        <v>578</v>
      </c>
      <c r="G220" s="7">
        <v>1.3</v>
      </c>
      <c r="H220" s="7">
        <f t="shared" si="91"/>
        <v>2.9096520000000001E+25</v>
      </c>
      <c r="I220" s="12">
        <v>4.4999999999999998E-2</v>
      </c>
      <c r="J220" s="8">
        <f t="shared" si="92"/>
        <v>140948.58943089432</v>
      </c>
      <c r="K220" s="10">
        <v>10000000</v>
      </c>
      <c r="L220" s="7">
        <f t="shared" si="104"/>
        <v>8.3900000000000003E+23</v>
      </c>
      <c r="M220" s="8">
        <f t="shared" si="93"/>
        <v>4064.2615176151767</v>
      </c>
      <c r="N220" s="8">
        <f t="shared" si="105"/>
        <v>1483455.4539295395</v>
      </c>
      <c r="O220" s="8">
        <f t="shared" si="94"/>
        <v>66755.495426829279</v>
      </c>
      <c r="P220" s="8">
        <f t="shared" si="106"/>
        <v>22791684.724065039</v>
      </c>
      <c r="Q220" s="8">
        <f t="shared" si="108"/>
        <v>1025625.8125829267</v>
      </c>
      <c r="R220" s="8">
        <f t="shared" si="97"/>
        <v>23637376.260650404</v>
      </c>
      <c r="S220" s="8">
        <f t="shared" si="96"/>
        <v>1063681.931729268</v>
      </c>
      <c r="T220" s="8">
        <f t="shared" si="98"/>
        <v>23355479.081788618</v>
      </c>
      <c r="U220" s="8">
        <f t="shared" si="107"/>
        <v>1050996.5586804878</v>
      </c>
    </row>
    <row r="221" spans="1:30">
      <c r="B221" s="7">
        <v>2035</v>
      </c>
      <c r="C221" s="7">
        <v>839</v>
      </c>
      <c r="D221" s="7">
        <f t="shared" si="103"/>
        <v>5034</v>
      </c>
      <c r="E221" s="7">
        <v>10</v>
      </c>
      <c r="F221" s="7">
        <v>578</v>
      </c>
      <c r="G221" s="7">
        <v>1.3</v>
      </c>
      <c r="H221" s="7">
        <f t="shared" si="91"/>
        <v>2.9096520000000001E+25</v>
      </c>
      <c r="I221" s="12">
        <v>4.4999999999999998E-2</v>
      </c>
      <c r="J221" s="8">
        <f t="shared" si="92"/>
        <v>140948.58943089432</v>
      </c>
      <c r="K221" s="10">
        <v>10000000</v>
      </c>
      <c r="L221" s="7">
        <f t="shared" si="104"/>
        <v>8.3900000000000003E+23</v>
      </c>
      <c r="M221" s="8">
        <f t="shared" si="93"/>
        <v>4064.2615176151767</v>
      </c>
      <c r="N221" s="8">
        <f t="shared" si="105"/>
        <v>1483455.4539295395</v>
      </c>
      <c r="O221" s="8">
        <f t="shared" si="94"/>
        <v>66755.495426829279</v>
      </c>
      <c r="P221" s="8">
        <f t="shared" si="106"/>
        <v>24275140.177994579</v>
      </c>
      <c r="Q221" s="8">
        <f t="shared" si="108"/>
        <v>1092381.308009756</v>
      </c>
      <c r="R221" s="8">
        <f t="shared" si="97"/>
        <v>25120831.714579944</v>
      </c>
      <c r="S221" s="8">
        <f t="shared" si="96"/>
        <v>1130437.4271560975</v>
      </c>
      <c r="T221" s="8">
        <f t="shared" si="98"/>
        <v>24838934.535718158</v>
      </c>
      <c r="U221" s="8">
        <f t="shared" si="107"/>
        <v>1117752.054107317</v>
      </c>
    </row>
    <row r="222" spans="1:30">
      <c r="H222" s="7">
        <f t="shared" si="91"/>
        <v>0</v>
      </c>
      <c r="L222" s="7">
        <f t="shared" si="104"/>
        <v>0</v>
      </c>
      <c r="N222" s="8">
        <f t="shared" si="105"/>
        <v>0</v>
      </c>
      <c r="P222" s="8"/>
      <c r="Q222" s="8">
        <f t="shared" si="108"/>
        <v>0</v>
      </c>
      <c r="R222" s="8">
        <f t="shared" si="97"/>
        <v>0</v>
      </c>
      <c r="T222" s="8">
        <f t="shared" si="98"/>
        <v>0</v>
      </c>
      <c r="U222" s="8">
        <f t="shared" si="107"/>
        <v>0</v>
      </c>
    </row>
    <row r="223" spans="1:30">
      <c r="H223" s="7">
        <f t="shared" si="91"/>
        <v>0</v>
      </c>
      <c r="L223" s="7">
        <f t="shared" si="104"/>
        <v>0</v>
      </c>
      <c r="N223" s="8">
        <f t="shared" si="105"/>
        <v>0</v>
      </c>
      <c r="P223" s="8"/>
      <c r="Q223" s="8">
        <f t="shared" si="108"/>
        <v>0</v>
      </c>
      <c r="R223" s="8">
        <f t="shared" si="97"/>
        <v>0</v>
      </c>
      <c r="T223" s="8">
        <f t="shared" si="98"/>
        <v>0</v>
      </c>
      <c r="U223" s="8">
        <f t="shared" si="107"/>
        <v>0</v>
      </c>
    </row>
    <row r="224" spans="1:30">
      <c r="A224" s="5"/>
      <c r="B224" s="6" t="s">
        <v>52</v>
      </c>
      <c r="H224" s="7">
        <f t="shared" si="91"/>
        <v>0</v>
      </c>
      <c r="L224" s="7">
        <f t="shared" si="104"/>
        <v>0</v>
      </c>
      <c r="N224" s="8">
        <f t="shared" si="105"/>
        <v>0</v>
      </c>
      <c r="P224" s="8"/>
      <c r="Q224" s="8">
        <f t="shared" si="108"/>
        <v>0</v>
      </c>
      <c r="R224" s="8">
        <f t="shared" si="97"/>
        <v>0</v>
      </c>
      <c r="T224" s="8">
        <f t="shared" si="98"/>
        <v>0</v>
      </c>
      <c r="U224" s="8">
        <f t="shared" si="107"/>
        <v>0</v>
      </c>
      <c r="Y224" s="8">
        <f>P225+P238</f>
        <v>17459776.951517612</v>
      </c>
      <c r="Z224" s="8">
        <f t="shared" ref="Z224:AD235" si="109">Q225+Q238</f>
        <v>785689.96281829267</v>
      </c>
      <c r="AA224" s="8">
        <f t="shared" si="109"/>
        <v>36866299.975907862</v>
      </c>
      <c r="AB224" s="8">
        <f t="shared" si="109"/>
        <v>1658983.4989158537</v>
      </c>
      <c r="AC224" s="8">
        <f t="shared" si="109"/>
        <v>30397458.967777774</v>
      </c>
      <c r="AD224" s="8">
        <f t="shared" si="109"/>
        <v>1367885.6535499999</v>
      </c>
    </row>
    <row r="225" spans="1:30">
      <c r="A225" s="9" t="s">
        <v>28</v>
      </c>
      <c r="B225" s="7">
        <v>2024</v>
      </c>
      <c r="C225" s="7">
        <v>140</v>
      </c>
      <c r="D225" s="7">
        <v>840</v>
      </c>
      <c r="E225" s="7">
        <v>521</v>
      </c>
      <c r="F225" s="7">
        <v>1495</v>
      </c>
      <c r="G225" s="7">
        <v>1.3</v>
      </c>
      <c r="H225" s="7">
        <f t="shared" si="91"/>
        <v>6.5427180000000006E+26</v>
      </c>
      <c r="I225" s="12">
        <v>4.4999999999999998E-2</v>
      </c>
      <c r="J225" s="8">
        <f t="shared" ref="J225:J249" si="110">H225*G225*330/(8.856*10^22)</f>
        <v>3169406.0772357727</v>
      </c>
      <c r="K225" s="10">
        <v>1000000</v>
      </c>
      <c r="L225" s="7">
        <f t="shared" si="104"/>
        <v>7.2939999999999997E+23</v>
      </c>
      <c r="M225" s="8">
        <f t="shared" ref="M225:M249" si="111">L225*G225*330/(8.856*10^22)</f>
        <v>3533.3401084010834</v>
      </c>
      <c r="N225" s="8">
        <f t="shared" si="105"/>
        <v>1289669.1395663954</v>
      </c>
      <c r="O225" s="8">
        <f t="shared" ref="O225:O249" si="112">N225*I225</f>
        <v>58035.111280487792</v>
      </c>
      <c r="P225" s="11">
        <f>N225+8050840.72</f>
        <v>9340509.8595663942</v>
      </c>
      <c r="Q225" s="8">
        <f t="shared" si="108"/>
        <v>420322.94368048775</v>
      </c>
      <c r="R225" s="8">
        <f t="shared" si="97"/>
        <v>28356946.32298103</v>
      </c>
      <c r="S225" s="8">
        <f t="shared" ref="S225:S249" si="113">R225*I225</f>
        <v>1276062.5845341464</v>
      </c>
      <c r="T225" s="8">
        <f t="shared" si="98"/>
        <v>22018134.168509483</v>
      </c>
      <c r="U225" s="8">
        <f t="shared" si="107"/>
        <v>990816.03758292668</v>
      </c>
      <c r="Y225" s="8">
        <f>P226+P239</f>
        <v>19535094.000975609</v>
      </c>
      <c r="Z225" s="8">
        <f t="shared" si="109"/>
        <v>879079.23004390229</v>
      </c>
      <c r="AA225" s="8">
        <f t="shared" si="109"/>
        <v>49195765.110731706</v>
      </c>
      <c r="AB225" s="8">
        <f t="shared" si="109"/>
        <v>2213809.4299829267</v>
      </c>
      <c r="AC225" s="8">
        <f t="shared" si="109"/>
        <v>39308874.740813002</v>
      </c>
      <c r="AD225" s="8">
        <f t="shared" si="109"/>
        <v>1768899.3633365852</v>
      </c>
    </row>
    <row r="226" spans="1:30">
      <c r="B226" s="7">
        <v>2025</v>
      </c>
      <c r="C226" s="7">
        <v>214</v>
      </c>
      <c r="D226" s="7">
        <v>1284</v>
      </c>
      <c r="E226" s="7">
        <v>521</v>
      </c>
      <c r="F226" s="7">
        <v>1495</v>
      </c>
      <c r="G226" s="7">
        <v>1.3</v>
      </c>
      <c r="H226" s="7">
        <f t="shared" si="91"/>
        <v>1.00010118E+27</v>
      </c>
      <c r="I226" s="12">
        <v>4.4999999999999998E-2</v>
      </c>
      <c r="J226" s="8">
        <f t="shared" si="110"/>
        <v>4844663.575203252</v>
      </c>
      <c r="K226" s="10">
        <v>1000000</v>
      </c>
      <c r="L226" s="7">
        <f t="shared" si="104"/>
        <v>1.1149399999999999E+24</v>
      </c>
      <c r="M226" s="8">
        <f t="shared" si="111"/>
        <v>5400.96273712737</v>
      </c>
      <c r="N226" s="8">
        <f t="shared" si="105"/>
        <v>1971351.39905149</v>
      </c>
      <c r="O226" s="8">
        <f t="shared" si="112"/>
        <v>88710.812957317044</v>
      </c>
      <c r="P226" s="8">
        <f t="shared" ref="P226:P236" si="114">N226+P225</f>
        <v>11311861.258617884</v>
      </c>
      <c r="Q226" s="8">
        <f t="shared" si="108"/>
        <v>509033.75663780473</v>
      </c>
      <c r="R226" s="8">
        <f t="shared" si="97"/>
        <v>40379842.709837399</v>
      </c>
      <c r="S226" s="8">
        <f t="shared" si="113"/>
        <v>1817092.9219426829</v>
      </c>
      <c r="T226" s="8">
        <f t="shared" si="98"/>
        <v>30690515.55943089</v>
      </c>
      <c r="U226" s="8">
        <f t="shared" si="107"/>
        <v>1381073.2001743901</v>
      </c>
      <c r="Y226" s="8">
        <f>P227+P240</f>
        <v>22095407.273333333</v>
      </c>
      <c r="Z226" s="8">
        <f t="shared" si="109"/>
        <v>994293.32729999989</v>
      </c>
      <c r="AA226" s="8">
        <f t="shared" si="109"/>
        <v>58686763.468455292</v>
      </c>
      <c r="AB226" s="8">
        <f t="shared" si="109"/>
        <v>2640904.3560804878</v>
      </c>
      <c r="AC226" s="8">
        <f t="shared" si="109"/>
        <v>46489644.736747965</v>
      </c>
      <c r="AD226" s="8">
        <f t="shared" si="109"/>
        <v>2092034.0131536585</v>
      </c>
    </row>
    <row r="227" spans="1:30">
      <c r="B227" s="7">
        <v>2026</v>
      </c>
      <c r="C227" s="7">
        <v>264</v>
      </c>
      <c r="D227" s="7">
        <v>1584</v>
      </c>
      <c r="E227" s="7">
        <v>521</v>
      </c>
      <c r="F227" s="7">
        <v>1495</v>
      </c>
      <c r="G227" s="7">
        <v>1.3</v>
      </c>
      <c r="H227" s="7">
        <f t="shared" si="91"/>
        <v>1.23376968E+27</v>
      </c>
      <c r="I227" s="12">
        <v>4.4999999999999998E-2</v>
      </c>
      <c r="J227" s="8">
        <f t="shared" si="110"/>
        <v>5976594.317073171</v>
      </c>
      <c r="K227" s="10">
        <v>1000000</v>
      </c>
      <c r="L227" s="7">
        <f t="shared" si="104"/>
        <v>1.37544E+24</v>
      </c>
      <c r="M227" s="8">
        <f t="shared" si="111"/>
        <v>6662.8699186991871</v>
      </c>
      <c r="N227" s="8">
        <f t="shared" si="105"/>
        <v>2431947.5203252034</v>
      </c>
      <c r="O227" s="8">
        <f t="shared" si="112"/>
        <v>109437.63841463414</v>
      </c>
      <c r="P227" s="8">
        <f t="shared" si="114"/>
        <v>13743808.778943088</v>
      </c>
      <c r="Q227" s="8">
        <f t="shared" si="108"/>
        <v>618471.39505243895</v>
      </c>
      <c r="R227" s="8">
        <f t="shared" si="97"/>
        <v>49603374.68138212</v>
      </c>
      <c r="S227" s="8">
        <f t="shared" si="113"/>
        <v>2232151.8606621954</v>
      </c>
      <c r="T227" s="8">
        <f t="shared" si="98"/>
        <v>37650186.047235772</v>
      </c>
      <c r="U227" s="8">
        <f t="shared" si="107"/>
        <v>1694258.3721256098</v>
      </c>
      <c r="Y227" s="8">
        <f t="shared" ref="Y227:Y235" si="115">P228+P241</f>
        <v>24897865.032479674</v>
      </c>
      <c r="Z227" s="8">
        <f t="shared" si="109"/>
        <v>1120403.9264615851</v>
      </c>
      <c r="AA227" s="8">
        <f t="shared" si="109"/>
        <v>64952547.819065034</v>
      </c>
      <c r="AB227" s="8">
        <f t="shared" si="109"/>
        <v>2922864.6518579265</v>
      </c>
      <c r="AC227" s="8">
        <f t="shared" si="109"/>
        <v>51600986.890203245</v>
      </c>
      <c r="AD227" s="8">
        <f t="shared" si="109"/>
        <v>2322044.4100591461</v>
      </c>
    </row>
    <row r="228" spans="1:30">
      <c r="B228" s="7">
        <v>2027</v>
      </c>
      <c r="C228" s="7">
        <v>289</v>
      </c>
      <c r="D228" s="7">
        <v>1734</v>
      </c>
      <c r="E228" s="7">
        <v>521</v>
      </c>
      <c r="F228" s="7">
        <v>1495</v>
      </c>
      <c r="G228" s="7">
        <v>1.3</v>
      </c>
      <c r="H228" s="7">
        <f t="shared" si="91"/>
        <v>1.3506039299999999E+27</v>
      </c>
      <c r="I228" s="12">
        <v>4.4999999999999998E-2</v>
      </c>
      <c r="J228" s="8">
        <f t="shared" si="110"/>
        <v>6542559.6880081296</v>
      </c>
      <c r="K228" s="10">
        <v>1000000</v>
      </c>
      <c r="L228" s="7">
        <f t="shared" si="104"/>
        <v>1.5056899999999999E+24</v>
      </c>
      <c r="M228" s="8">
        <f t="shared" si="111"/>
        <v>7293.8235094850934</v>
      </c>
      <c r="N228" s="8">
        <f t="shared" si="105"/>
        <v>2662245.5809620591</v>
      </c>
      <c r="O228" s="8">
        <f t="shared" si="112"/>
        <v>119801.05114329266</v>
      </c>
      <c r="P228" s="8">
        <f t="shared" si="114"/>
        <v>16406054.359905146</v>
      </c>
      <c r="Q228" s="8">
        <f t="shared" si="108"/>
        <v>738272.44619573152</v>
      </c>
      <c r="R228" s="8">
        <f t="shared" si="97"/>
        <v>55661412.487953924</v>
      </c>
      <c r="S228" s="8">
        <f t="shared" si="113"/>
        <v>2504763.5619579265</v>
      </c>
      <c r="T228" s="8">
        <f t="shared" si="98"/>
        <v>42576293.111937664</v>
      </c>
      <c r="U228" s="8">
        <f t="shared" si="107"/>
        <v>1915933.1900371949</v>
      </c>
      <c r="Y228" s="8">
        <f t="shared" si="115"/>
        <v>27797392.761138208</v>
      </c>
      <c r="Z228" s="8">
        <f t="shared" si="109"/>
        <v>1250882.6742512195</v>
      </c>
      <c r="AA228" s="8">
        <f t="shared" si="109"/>
        <v>69238615.755040646</v>
      </c>
      <c r="AB228" s="8">
        <f t="shared" si="109"/>
        <v>3115737.7089768294</v>
      </c>
      <c r="AC228" s="8">
        <f t="shared" si="109"/>
        <v>55424874.757073179</v>
      </c>
      <c r="AD228" s="8">
        <f t="shared" si="109"/>
        <v>2494119.364068293</v>
      </c>
    </row>
    <row r="229" spans="1:30">
      <c r="B229" s="7">
        <v>2028</v>
      </c>
      <c r="C229" s="7">
        <v>299</v>
      </c>
      <c r="D229" s="7">
        <v>1794</v>
      </c>
      <c r="E229" s="7">
        <v>521</v>
      </c>
      <c r="F229" s="7">
        <v>1495</v>
      </c>
      <c r="G229" s="7">
        <v>1.3</v>
      </c>
      <c r="H229" s="7">
        <f t="shared" si="91"/>
        <v>1.3973376299999999E+27</v>
      </c>
      <c r="I229" s="12">
        <v>4.4999999999999998E-2</v>
      </c>
      <c r="J229" s="8">
        <f t="shared" si="110"/>
        <v>6768945.8363821143</v>
      </c>
      <c r="K229" s="10">
        <v>1000000</v>
      </c>
      <c r="L229" s="7">
        <f t="shared" si="104"/>
        <v>1.55779E+24</v>
      </c>
      <c r="M229" s="8">
        <f t="shared" si="111"/>
        <v>7546.2049457994581</v>
      </c>
      <c r="N229" s="8">
        <f t="shared" si="105"/>
        <v>2754364.8052168023</v>
      </c>
      <c r="O229" s="8">
        <f t="shared" si="112"/>
        <v>123946.41623475609</v>
      </c>
      <c r="P229" s="8">
        <f t="shared" si="114"/>
        <v>19160419.16512195</v>
      </c>
      <c r="Q229" s="8">
        <f t="shared" si="108"/>
        <v>862218.86243048776</v>
      </c>
      <c r="R229" s="8">
        <f t="shared" si="97"/>
        <v>59774094.183414638</v>
      </c>
      <c r="S229" s="8">
        <f t="shared" si="113"/>
        <v>2689834.2382536586</v>
      </c>
      <c r="T229" s="8">
        <f t="shared" si="98"/>
        <v>46236202.510650411</v>
      </c>
      <c r="U229" s="8">
        <f t="shared" si="107"/>
        <v>2080629.1129792684</v>
      </c>
      <c r="Y229" s="8">
        <f t="shared" si="115"/>
        <v>30735713.115135502</v>
      </c>
      <c r="Z229" s="8">
        <f t="shared" si="109"/>
        <v>1383107.0901810974</v>
      </c>
      <c r="AA229" s="8">
        <f t="shared" si="109"/>
        <v>72731350.596842811</v>
      </c>
      <c r="AB229" s="8">
        <f t="shared" si="109"/>
        <v>3272910.7768579265</v>
      </c>
      <c r="AC229" s="8">
        <f t="shared" si="109"/>
        <v>58732804.769607045</v>
      </c>
      <c r="AD229" s="8">
        <f t="shared" si="109"/>
        <v>2642976.2146323174</v>
      </c>
    </row>
    <row r="230" spans="1:30">
      <c r="B230" s="7">
        <v>2029</v>
      </c>
      <c r="C230" s="7">
        <v>303</v>
      </c>
      <c r="D230" s="7">
        <v>1818</v>
      </c>
      <c r="E230" s="7">
        <v>521</v>
      </c>
      <c r="F230" s="7">
        <v>1495</v>
      </c>
      <c r="G230" s="7">
        <v>1.3</v>
      </c>
      <c r="H230" s="7">
        <f t="shared" si="91"/>
        <v>1.41603111E+27</v>
      </c>
      <c r="I230" s="12">
        <v>4.4999999999999998E-2</v>
      </c>
      <c r="J230" s="8">
        <f t="shared" si="110"/>
        <v>6859500.2957317065</v>
      </c>
      <c r="K230" s="10">
        <v>1000000</v>
      </c>
      <c r="L230" s="7">
        <f t="shared" si="104"/>
        <v>1.5786299999999999E+24</v>
      </c>
      <c r="M230" s="8">
        <f t="shared" si="111"/>
        <v>7647.1575203252032</v>
      </c>
      <c r="N230" s="8">
        <f t="shared" si="105"/>
        <v>2791212.4949186994</v>
      </c>
      <c r="O230" s="8">
        <f t="shared" si="112"/>
        <v>125604.56227134146</v>
      </c>
      <c r="P230" s="8">
        <f t="shared" si="114"/>
        <v>21951631.660040651</v>
      </c>
      <c r="Q230" s="8">
        <f t="shared" si="108"/>
        <v>987823.42470182921</v>
      </c>
      <c r="R230" s="8">
        <f t="shared" si="97"/>
        <v>63108633.434430882</v>
      </c>
      <c r="S230" s="8">
        <f t="shared" si="113"/>
        <v>2839888.5045493897</v>
      </c>
      <c r="T230" s="8">
        <f t="shared" si="98"/>
        <v>49389632.84296748</v>
      </c>
      <c r="U230" s="8">
        <f t="shared" si="107"/>
        <v>2222533.4779335367</v>
      </c>
      <c r="Y230" s="8">
        <f t="shared" si="115"/>
        <v>33693164.563306235</v>
      </c>
      <c r="Z230" s="8">
        <f t="shared" si="109"/>
        <v>1516192.4053487806</v>
      </c>
      <c r="AA230" s="8">
        <f t="shared" si="109"/>
        <v>75964497.325501353</v>
      </c>
      <c r="AB230" s="8">
        <f t="shared" si="109"/>
        <v>3418402.3796475609</v>
      </c>
      <c r="AC230" s="8">
        <f t="shared" si="109"/>
        <v>61874053.071436316</v>
      </c>
      <c r="AD230" s="8">
        <f t="shared" si="109"/>
        <v>2784332.3882146343</v>
      </c>
    </row>
    <row r="231" spans="1:30">
      <c r="B231" s="7">
        <v>2030</v>
      </c>
      <c r="C231" s="7">
        <v>305</v>
      </c>
      <c r="D231" s="7">
        <v>1830</v>
      </c>
      <c r="E231" s="7">
        <v>521</v>
      </c>
      <c r="F231" s="7">
        <v>1495</v>
      </c>
      <c r="G231" s="7">
        <v>1.3</v>
      </c>
      <c r="H231" s="7">
        <f t="shared" si="91"/>
        <v>1.4253778500000001E+27</v>
      </c>
      <c r="I231" s="12">
        <v>4.4999999999999998E-2</v>
      </c>
      <c r="J231" s="8">
        <f t="shared" si="110"/>
        <v>6904777.525406505</v>
      </c>
      <c r="K231" s="10">
        <v>1000000</v>
      </c>
      <c r="L231" s="7">
        <f t="shared" si="104"/>
        <v>1.5890499999999999E+24</v>
      </c>
      <c r="M231" s="8">
        <f t="shared" si="111"/>
        <v>7697.6338075880749</v>
      </c>
      <c r="N231" s="8">
        <f t="shared" si="105"/>
        <v>2809636.3397696475</v>
      </c>
      <c r="O231" s="8">
        <f t="shared" si="112"/>
        <v>126433.63528963413</v>
      </c>
      <c r="P231" s="8">
        <f t="shared" si="114"/>
        <v>24761267.999810297</v>
      </c>
      <c r="Q231" s="8">
        <f t="shared" si="108"/>
        <v>1114257.0599914633</v>
      </c>
      <c r="R231" s="8">
        <f t="shared" si="97"/>
        <v>66189933.152249321</v>
      </c>
      <c r="S231" s="8">
        <f t="shared" si="113"/>
        <v>2978546.9918512194</v>
      </c>
      <c r="T231" s="8">
        <f t="shared" si="98"/>
        <v>52380378.101436317</v>
      </c>
      <c r="U231" s="8">
        <f t="shared" si="107"/>
        <v>2357117.0145646343</v>
      </c>
      <c r="Y231" s="8">
        <f t="shared" si="115"/>
        <v>36650969.636138208</v>
      </c>
      <c r="Z231" s="8">
        <f t="shared" si="109"/>
        <v>1649293.6336262194</v>
      </c>
      <c r="AA231" s="8">
        <f t="shared" si="109"/>
        <v>78924318.34955284</v>
      </c>
      <c r="AB231" s="8">
        <f t="shared" si="109"/>
        <v>3551594.3257298782</v>
      </c>
      <c r="AC231" s="8">
        <f t="shared" si="109"/>
        <v>64833202.111747965</v>
      </c>
      <c r="AD231" s="8">
        <f t="shared" si="109"/>
        <v>2917494.0950286584</v>
      </c>
    </row>
    <row r="232" spans="1:30">
      <c r="B232" s="7">
        <v>2031</v>
      </c>
      <c r="C232" s="7">
        <v>305</v>
      </c>
      <c r="D232" s="7">
        <v>1830</v>
      </c>
      <c r="E232" s="7">
        <v>521</v>
      </c>
      <c r="F232" s="7">
        <v>1495</v>
      </c>
      <c r="G232" s="7">
        <v>1.3</v>
      </c>
      <c r="H232" s="7">
        <f t="shared" si="91"/>
        <v>1.4253778500000001E+27</v>
      </c>
      <c r="I232" s="12">
        <v>4.4999999999999998E-2</v>
      </c>
      <c r="J232" s="8">
        <f t="shared" si="110"/>
        <v>6904777.525406505</v>
      </c>
      <c r="K232" s="10">
        <v>1000000</v>
      </c>
      <c r="L232" s="7">
        <f t="shared" si="104"/>
        <v>1.5890499999999999E+24</v>
      </c>
      <c r="M232" s="8">
        <f t="shared" si="111"/>
        <v>7697.6338075880749</v>
      </c>
      <c r="N232" s="8">
        <f t="shared" si="105"/>
        <v>2809636.3397696475</v>
      </c>
      <c r="O232" s="8">
        <f t="shared" si="112"/>
        <v>126433.63528963413</v>
      </c>
      <c r="P232" s="8">
        <f t="shared" si="114"/>
        <v>27570904.339579944</v>
      </c>
      <c r="Q232" s="8">
        <f t="shared" si="108"/>
        <v>1240690.6952810974</v>
      </c>
      <c r="R232" s="8">
        <f t="shared" si="97"/>
        <v>68999569.492018968</v>
      </c>
      <c r="S232" s="8">
        <f t="shared" si="113"/>
        <v>3104980.6271408536</v>
      </c>
      <c r="T232" s="8">
        <f t="shared" si="98"/>
        <v>55190014.441205963</v>
      </c>
      <c r="U232" s="8">
        <f t="shared" si="107"/>
        <v>2483550.6498542684</v>
      </c>
      <c r="Y232" s="8">
        <f t="shared" si="115"/>
        <v>39608774.708970189</v>
      </c>
      <c r="Z232" s="8">
        <f t="shared" si="109"/>
        <v>1782394.8619036584</v>
      </c>
      <c r="AA232" s="8">
        <f t="shared" si="109"/>
        <v>81882123.422384828</v>
      </c>
      <c r="AB232" s="8">
        <f t="shared" si="109"/>
        <v>3684695.5540073169</v>
      </c>
      <c r="AC232" s="8">
        <f t="shared" si="109"/>
        <v>67791007.184579939</v>
      </c>
      <c r="AD232" s="8">
        <f t="shared" si="109"/>
        <v>3050595.3233060976</v>
      </c>
    </row>
    <row r="233" spans="1:30">
      <c r="B233" s="7">
        <v>2032</v>
      </c>
      <c r="C233" s="7">
        <v>305</v>
      </c>
      <c r="D233" s="7">
        <v>1830</v>
      </c>
      <c r="E233" s="7">
        <v>521</v>
      </c>
      <c r="F233" s="7">
        <v>1495</v>
      </c>
      <c r="G233" s="7">
        <v>1.3</v>
      </c>
      <c r="H233" s="7">
        <f t="shared" si="91"/>
        <v>1.4253778500000001E+27</v>
      </c>
      <c r="I233" s="12">
        <v>4.4999999999999998E-2</v>
      </c>
      <c r="J233" s="8">
        <f t="shared" si="110"/>
        <v>6904777.525406505</v>
      </c>
      <c r="K233" s="10">
        <v>1000000</v>
      </c>
      <c r="L233" s="7">
        <f t="shared" si="104"/>
        <v>1.5890499999999999E+24</v>
      </c>
      <c r="M233" s="8">
        <f t="shared" si="111"/>
        <v>7697.6338075880749</v>
      </c>
      <c r="N233" s="8">
        <f t="shared" si="105"/>
        <v>2809636.3397696475</v>
      </c>
      <c r="O233" s="8">
        <f t="shared" si="112"/>
        <v>126433.63528963413</v>
      </c>
      <c r="P233" s="8">
        <f t="shared" si="114"/>
        <v>30380540.67934959</v>
      </c>
      <c r="Q233" s="8">
        <f t="shared" si="108"/>
        <v>1367124.3305707315</v>
      </c>
      <c r="R233" s="8">
        <f t="shared" si="97"/>
        <v>71809205.831788614</v>
      </c>
      <c r="S233" s="8">
        <f t="shared" si="113"/>
        <v>3231414.2624304877</v>
      </c>
      <c r="T233" s="8">
        <f t="shared" si="98"/>
        <v>57999650.78097561</v>
      </c>
      <c r="U233" s="8">
        <f t="shared" si="107"/>
        <v>2609984.2851439025</v>
      </c>
      <c r="Y233" s="8">
        <f t="shared" si="115"/>
        <v>42575968.51655826</v>
      </c>
      <c r="Z233" s="8">
        <f t="shared" si="109"/>
        <v>1915918.5832451216</v>
      </c>
      <c r="AA233" s="8">
        <f t="shared" si="109"/>
        <v>84986156.894607052</v>
      </c>
      <c r="AB233" s="8">
        <f t="shared" si="109"/>
        <v>3824377.060257317</v>
      </c>
      <c r="AC233" s="8">
        <f t="shared" si="109"/>
        <v>70849427.43525745</v>
      </c>
      <c r="AD233" s="8">
        <f t="shared" si="109"/>
        <v>3188224.2345865853</v>
      </c>
    </row>
    <row r="234" spans="1:30">
      <c r="B234" s="7">
        <v>2033</v>
      </c>
      <c r="C234" s="7">
        <v>306</v>
      </c>
      <c r="D234" s="7">
        <v>1836</v>
      </c>
      <c r="E234" s="7">
        <v>521</v>
      </c>
      <c r="F234" s="7">
        <v>1495</v>
      </c>
      <c r="G234" s="7">
        <v>1.3</v>
      </c>
      <c r="H234" s="7">
        <f t="shared" si="91"/>
        <v>1.4300512200000001E+27</v>
      </c>
      <c r="I234" s="12">
        <v>4.4999999999999998E-2</v>
      </c>
      <c r="J234" s="8">
        <f t="shared" si="110"/>
        <v>6927416.1402439028</v>
      </c>
      <c r="K234" s="10">
        <v>1000000</v>
      </c>
      <c r="L234" s="7">
        <f t="shared" si="104"/>
        <v>1.59426E+24</v>
      </c>
      <c r="M234" s="8">
        <f t="shared" si="111"/>
        <v>7722.871951219513</v>
      </c>
      <c r="N234" s="8">
        <f t="shared" si="105"/>
        <v>2818848.2621951224</v>
      </c>
      <c r="O234" s="8">
        <f t="shared" si="112"/>
        <v>126848.1717987805</v>
      </c>
      <c r="P234" s="8">
        <f t="shared" si="114"/>
        <v>33199388.941544712</v>
      </c>
      <c r="Q234" s="8">
        <f t="shared" si="108"/>
        <v>1493972.5023695119</v>
      </c>
      <c r="R234" s="8">
        <f t="shared" si="97"/>
        <v>74763885.783008128</v>
      </c>
      <c r="S234" s="8">
        <f t="shared" si="113"/>
        <v>3364374.8602353656</v>
      </c>
      <c r="T234" s="8">
        <f t="shared" si="98"/>
        <v>60909053.502520323</v>
      </c>
      <c r="U234" s="8">
        <f t="shared" si="107"/>
        <v>2740907.4076134143</v>
      </c>
      <c r="Y234" s="8">
        <f t="shared" si="115"/>
        <v>45543162.324146345</v>
      </c>
      <c r="Z234" s="8">
        <f t="shared" si="109"/>
        <v>2049442.3045865854</v>
      </c>
      <c r="AA234" s="8">
        <f t="shared" si="109"/>
        <v>87953350.702195123</v>
      </c>
      <c r="AB234" s="8">
        <f t="shared" si="109"/>
        <v>3957900.7815987803</v>
      </c>
      <c r="AC234" s="8">
        <f t="shared" si="109"/>
        <v>73816621.242845535</v>
      </c>
      <c r="AD234" s="8">
        <f t="shared" si="109"/>
        <v>3321747.9559280486</v>
      </c>
    </row>
    <row r="235" spans="1:30">
      <c r="B235" s="7">
        <v>2034</v>
      </c>
      <c r="C235" s="7">
        <v>306</v>
      </c>
      <c r="D235" s="7">
        <v>1836</v>
      </c>
      <c r="E235" s="7">
        <v>521</v>
      </c>
      <c r="F235" s="7">
        <v>1495</v>
      </c>
      <c r="G235" s="7">
        <v>1.3</v>
      </c>
      <c r="H235" s="7">
        <f t="shared" si="91"/>
        <v>1.4300512200000001E+27</v>
      </c>
      <c r="I235" s="12">
        <v>4.4999999999999998E-2</v>
      </c>
      <c r="J235" s="8">
        <f t="shared" si="110"/>
        <v>6927416.1402439028</v>
      </c>
      <c r="K235" s="10">
        <v>1000000</v>
      </c>
      <c r="L235" s="7">
        <f t="shared" si="104"/>
        <v>1.59426E+24</v>
      </c>
      <c r="M235" s="8">
        <f t="shared" si="111"/>
        <v>7722.871951219513</v>
      </c>
      <c r="N235" s="8">
        <f t="shared" si="105"/>
        <v>2818848.2621951224</v>
      </c>
      <c r="O235" s="8">
        <f t="shared" si="112"/>
        <v>126848.1717987805</v>
      </c>
      <c r="P235" s="8">
        <f t="shared" si="114"/>
        <v>36018237.203739837</v>
      </c>
      <c r="Q235" s="8">
        <f t="shared" si="108"/>
        <v>1620820.6741682927</v>
      </c>
      <c r="R235" s="8">
        <f t="shared" si="97"/>
        <v>77582734.045203254</v>
      </c>
      <c r="S235" s="8">
        <f t="shared" si="113"/>
        <v>3491223.0320341461</v>
      </c>
      <c r="T235" s="8">
        <f t="shared" si="98"/>
        <v>63727901.764715448</v>
      </c>
      <c r="U235" s="8">
        <f t="shared" si="107"/>
        <v>2867755.5794121949</v>
      </c>
      <c r="Y235" s="8">
        <f t="shared" si="115"/>
        <v>48510356.131734423</v>
      </c>
      <c r="Z235" s="8">
        <f t="shared" si="109"/>
        <v>2182966.0259280489</v>
      </c>
      <c r="AA235" s="8">
        <f t="shared" si="109"/>
        <v>90920544.509783208</v>
      </c>
      <c r="AB235" s="8">
        <f t="shared" si="109"/>
        <v>4091424.502940244</v>
      </c>
      <c r="AC235" s="8">
        <f t="shared" si="109"/>
        <v>76783815.050433606</v>
      </c>
      <c r="AD235" s="8">
        <f>U236+U249</f>
        <v>3455271.6772695123</v>
      </c>
    </row>
    <row r="236" spans="1:30">
      <c r="B236" s="7">
        <v>2035</v>
      </c>
      <c r="C236" s="7">
        <v>306</v>
      </c>
      <c r="D236" s="7">
        <v>1836</v>
      </c>
      <c r="E236" s="7">
        <v>521</v>
      </c>
      <c r="F236" s="7">
        <v>1495</v>
      </c>
      <c r="G236" s="7">
        <v>1.3</v>
      </c>
      <c r="H236" s="7">
        <f t="shared" si="91"/>
        <v>1.4300512200000001E+27</v>
      </c>
      <c r="I236" s="12">
        <v>4.4999999999999998E-2</v>
      </c>
      <c r="J236" s="8">
        <f t="shared" si="110"/>
        <v>6927416.1402439028</v>
      </c>
      <c r="K236" s="10">
        <v>1000000</v>
      </c>
      <c r="L236" s="7">
        <f t="shared" si="104"/>
        <v>1.59426E+24</v>
      </c>
      <c r="M236" s="8">
        <f t="shared" si="111"/>
        <v>7722.871951219513</v>
      </c>
      <c r="N236" s="8">
        <f t="shared" si="105"/>
        <v>2818848.2621951224</v>
      </c>
      <c r="O236" s="8">
        <f t="shared" si="112"/>
        <v>126848.1717987805</v>
      </c>
      <c r="P236" s="8">
        <f t="shared" si="114"/>
        <v>38837085.465934962</v>
      </c>
      <c r="Q236" s="8">
        <f t="shared" si="108"/>
        <v>1747668.8459670732</v>
      </c>
      <c r="R236" s="8">
        <f t="shared" si="97"/>
        <v>80401582.307398379</v>
      </c>
      <c r="S236" s="8">
        <f t="shared" si="113"/>
        <v>3618071.2038329267</v>
      </c>
      <c r="T236" s="8">
        <f t="shared" si="98"/>
        <v>66546750.026910573</v>
      </c>
      <c r="U236" s="8">
        <f t="shared" si="107"/>
        <v>2994603.7512109755</v>
      </c>
    </row>
    <row r="237" spans="1:30">
      <c r="G237" s="7">
        <v>1.3</v>
      </c>
      <c r="H237" s="7">
        <f t="shared" si="91"/>
        <v>0</v>
      </c>
      <c r="J237" s="8">
        <f t="shared" si="110"/>
        <v>0</v>
      </c>
      <c r="K237" s="10">
        <v>1000000</v>
      </c>
      <c r="L237" s="7">
        <f t="shared" si="104"/>
        <v>0</v>
      </c>
      <c r="M237" s="8">
        <f t="shared" si="111"/>
        <v>0</v>
      </c>
      <c r="N237" s="8">
        <f t="shared" si="105"/>
        <v>0</v>
      </c>
      <c r="O237" s="8">
        <f t="shared" si="112"/>
        <v>0</v>
      </c>
      <c r="P237" s="8"/>
      <c r="Q237" s="8">
        <f t="shared" si="108"/>
        <v>0</v>
      </c>
      <c r="R237" s="8">
        <f t="shared" si="97"/>
        <v>0</v>
      </c>
      <c r="S237" s="8">
        <f t="shared" si="113"/>
        <v>0</v>
      </c>
      <c r="T237" s="8">
        <f t="shared" si="98"/>
        <v>0</v>
      </c>
      <c r="U237" s="8">
        <f t="shared" si="107"/>
        <v>0</v>
      </c>
    </row>
    <row r="238" spans="1:30">
      <c r="A238" s="9" t="s">
        <v>29</v>
      </c>
      <c r="B238" s="7">
        <v>2024</v>
      </c>
      <c r="C238" s="7">
        <v>387</v>
      </c>
      <c r="D238" s="7">
        <v>2322</v>
      </c>
      <c r="E238" s="7">
        <v>10</v>
      </c>
      <c r="F238" s="7">
        <v>578</v>
      </c>
      <c r="G238" s="7">
        <v>1.3</v>
      </c>
      <c r="H238" s="7">
        <f t="shared" si="91"/>
        <v>1.342116E+25</v>
      </c>
      <c r="I238" s="12">
        <v>4.4999999999999998E-2</v>
      </c>
      <c r="J238" s="8">
        <f t="shared" si="110"/>
        <v>65014.426829268297</v>
      </c>
      <c r="K238" s="10">
        <v>1000000</v>
      </c>
      <c r="L238" s="7">
        <f t="shared" si="104"/>
        <v>3.8699999999999997E+22</v>
      </c>
      <c r="M238" s="8">
        <f t="shared" si="111"/>
        <v>187.46951219512192</v>
      </c>
      <c r="N238" s="8">
        <f t="shared" si="105"/>
        <v>68426.371951219495</v>
      </c>
      <c r="O238" s="8">
        <f t="shared" si="112"/>
        <v>3079.1867378048773</v>
      </c>
      <c r="P238" s="11">
        <f>N238+8050840.72</f>
        <v>8119267.0919512194</v>
      </c>
      <c r="Q238" s="8">
        <f t="shared" si="108"/>
        <v>365367.01913780486</v>
      </c>
      <c r="R238" s="8">
        <f t="shared" si="97"/>
        <v>8509353.6529268287</v>
      </c>
      <c r="S238" s="8">
        <f t="shared" si="113"/>
        <v>382920.91438170726</v>
      </c>
      <c r="T238" s="8">
        <f t="shared" si="98"/>
        <v>8379324.7992682923</v>
      </c>
      <c r="U238" s="8">
        <f t="shared" si="107"/>
        <v>377069.61596707313</v>
      </c>
    </row>
    <row r="239" spans="1:30">
      <c r="B239" s="7">
        <v>2025</v>
      </c>
      <c r="C239" s="7">
        <v>588</v>
      </c>
      <c r="D239" s="7">
        <v>3528</v>
      </c>
      <c r="E239" s="7">
        <v>10</v>
      </c>
      <c r="F239" s="7">
        <v>578</v>
      </c>
      <c r="G239" s="7">
        <v>1.3</v>
      </c>
      <c r="H239" s="7">
        <f t="shared" si="91"/>
        <v>2.0391840000000001E+25</v>
      </c>
      <c r="I239" s="12">
        <v>4.4999999999999998E-2</v>
      </c>
      <c r="J239" s="8">
        <f t="shared" si="110"/>
        <v>98781.609756097561</v>
      </c>
      <c r="K239" s="10">
        <v>1000000</v>
      </c>
      <c r="L239" s="7">
        <f t="shared" si="104"/>
        <v>5.8800000000000004E+22</v>
      </c>
      <c r="M239" s="8">
        <f t="shared" si="111"/>
        <v>284.83739837398377</v>
      </c>
      <c r="N239" s="8">
        <f t="shared" si="105"/>
        <v>103965.65040650408</v>
      </c>
      <c r="O239" s="8">
        <f t="shared" si="112"/>
        <v>4678.4542682926831</v>
      </c>
      <c r="P239" s="8">
        <f t="shared" ref="P239:P249" si="116">N239+P238</f>
        <v>8223232.7423577234</v>
      </c>
      <c r="Q239" s="8">
        <f t="shared" si="108"/>
        <v>370045.47340609756</v>
      </c>
      <c r="R239" s="8">
        <f t="shared" si="97"/>
        <v>8815922.4008943085</v>
      </c>
      <c r="S239" s="8">
        <f t="shared" si="113"/>
        <v>396716.50804024388</v>
      </c>
      <c r="T239" s="8">
        <f t="shared" si="98"/>
        <v>8618359.1813821141</v>
      </c>
      <c r="U239" s="8">
        <f t="shared" si="107"/>
        <v>387826.16316219512</v>
      </c>
    </row>
    <row r="240" spans="1:30">
      <c r="B240" s="7">
        <v>2026</v>
      </c>
      <c r="C240" s="7">
        <v>726</v>
      </c>
      <c r="D240" s="7">
        <v>4356</v>
      </c>
      <c r="E240" s="7">
        <v>10</v>
      </c>
      <c r="F240" s="7">
        <v>578</v>
      </c>
      <c r="G240" s="7">
        <v>1.3</v>
      </c>
      <c r="H240" s="7">
        <f t="shared" si="91"/>
        <v>2.5177679999999999E+25</v>
      </c>
      <c r="I240" s="12">
        <v>4.4999999999999998E-2</v>
      </c>
      <c r="J240" s="8">
        <f t="shared" si="110"/>
        <v>121965.04878048779</v>
      </c>
      <c r="K240" s="10">
        <v>1000000</v>
      </c>
      <c r="L240" s="7">
        <f t="shared" si="104"/>
        <v>7.2600000000000002E+22</v>
      </c>
      <c r="M240" s="8">
        <f t="shared" si="111"/>
        <v>351.6869918699187</v>
      </c>
      <c r="N240" s="8">
        <f t="shared" si="105"/>
        <v>128365.75203252032</v>
      </c>
      <c r="O240" s="8">
        <f t="shared" si="112"/>
        <v>5776.4588414634145</v>
      </c>
      <c r="P240" s="8">
        <f t="shared" si="116"/>
        <v>8351598.4943902437</v>
      </c>
      <c r="Q240" s="8">
        <f t="shared" si="108"/>
        <v>375821.93224756094</v>
      </c>
      <c r="R240" s="8">
        <f t="shared" si="97"/>
        <v>9083388.7870731708</v>
      </c>
      <c r="S240" s="8">
        <f t="shared" si="113"/>
        <v>408752.49541829264</v>
      </c>
      <c r="T240" s="8">
        <f t="shared" si="98"/>
        <v>8839458.6895121951</v>
      </c>
      <c r="U240" s="8">
        <f t="shared" si="107"/>
        <v>397775.64102804876</v>
      </c>
    </row>
    <row r="241" spans="2:21">
      <c r="B241" s="7">
        <v>2027</v>
      </c>
      <c r="C241" s="7">
        <v>793</v>
      </c>
      <c r="D241" s="7">
        <v>4758</v>
      </c>
      <c r="E241" s="7">
        <v>10</v>
      </c>
      <c r="F241" s="7">
        <v>578</v>
      </c>
      <c r="G241" s="7">
        <v>1.3</v>
      </c>
      <c r="H241" s="7">
        <f t="shared" si="91"/>
        <v>2.7501240000000002E+25</v>
      </c>
      <c r="I241" s="12">
        <v>4.4999999999999998E-2</v>
      </c>
      <c r="J241" s="8">
        <f t="shared" si="110"/>
        <v>133220.77642276423</v>
      </c>
      <c r="K241" s="10">
        <v>1000000</v>
      </c>
      <c r="L241" s="7">
        <f t="shared" si="104"/>
        <v>7.9300000000000007E+22</v>
      </c>
      <c r="M241" s="8">
        <f t="shared" si="111"/>
        <v>384.14295392953932</v>
      </c>
      <c r="N241" s="8">
        <f t="shared" si="105"/>
        <v>140212.17818428186</v>
      </c>
      <c r="O241" s="8">
        <f t="shared" si="112"/>
        <v>6309.5480182926831</v>
      </c>
      <c r="P241" s="8">
        <f t="shared" si="116"/>
        <v>8491810.6725745257</v>
      </c>
      <c r="Q241" s="8">
        <f t="shared" si="108"/>
        <v>382131.48026585364</v>
      </c>
      <c r="R241" s="8">
        <f t="shared" si="97"/>
        <v>9291135.3311111107</v>
      </c>
      <c r="S241" s="8">
        <f t="shared" si="113"/>
        <v>418101.08989999996</v>
      </c>
      <c r="T241" s="8">
        <f t="shared" si="98"/>
        <v>9024693.7782655824</v>
      </c>
      <c r="U241" s="8">
        <f t="shared" si="107"/>
        <v>406111.22002195119</v>
      </c>
    </row>
    <row r="242" spans="2:21">
      <c r="B242" s="7">
        <v>2028</v>
      </c>
      <c r="C242" s="7">
        <v>821</v>
      </c>
      <c r="D242" s="7">
        <v>4926</v>
      </c>
      <c r="E242" s="7">
        <v>10</v>
      </c>
      <c r="F242" s="7">
        <v>578</v>
      </c>
      <c r="G242" s="7">
        <v>1.3</v>
      </c>
      <c r="H242" s="7">
        <f t="shared" si="91"/>
        <v>2.8472279999999999E+25</v>
      </c>
      <c r="I242" s="12">
        <v>4.4999999999999998E-2</v>
      </c>
      <c r="J242" s="8">
        <f t="shared" si="110"/>
        <v>137924.66260162601</v>
      </c>
      <c r="K242" s="10">
        <v>1000000</v>
      </c>
      <c r="L242" s="7">
        <f t="shared" si="104"/>
        <v>8.2099999999999995E+22</v>
      </c>
      <c r="M242" s="8">
        <f t="shared" si="111"/>
        <v>397.70663956639561</v>
      </c>
      <c r="N242" s="8">
        <f t="shared" si="105"/>
        <v>145162.9234417344</v>
      </c>
      <c r="O242" s="8">
        <f t="shared" si="112"/>
        <v>6532.3315548780474</v>
      </c>
      <c r="P242" s="8">
        <f t="shared" si="116"/>
        <v>8636973.5960162599</v>
      </c>
      <c r="Q242" s="8">
        <f t="shared" si="108"/>
        <v>388663.81182073167</v>
      </c>
      <c r="R242" s="8">
        <f t="shared" si="97"/>
        <v>9464521.571626015</v>
      </c>
      <c r="S242" s="8">
        <f t="shared" si="113"/>
        <v>425903.47072317067</v>
      </c>
      <c r="T242" s="8">
        <f t="shared" si="98"/>
        <v>9188672.2464227639</v>
      </c>
      <c r="U242" s="8">
        <f t="shared" si="107"/>
        <v>413490.25108902436</v>
      </c>
    </row>
    <row r="243" spans="2:21">
      <c r="B243" s="7">
        <v>2029</v>
      </c>
      <c r="C243" s="7">
        <v>832</v>
      </c>
      <c r="D243" s="7">
        <v>4992</v>
      </c>
      <c r="E243" s="7">
        <v>10</v>
      </c>
      <c r="F243" s="7">
        <v>578</v>
      </c>
      <c r="G243" s="7">
        <v>1.3</v>
      </c>
      <c r="H243" s="7">
        <f t="shared" si="91"/>
        <v>2.8853759999999999E+25</v>
      </c>
      <c r="I243" s="12">
        <v>4.4999999999999998E-2</v>
      </c>
      <c r="J243" s="8">
        <f t="shared" si="110"/>
        <v>139772.61788617886</v>
      </c>
      <c r="K243" s="10">
        <v>1000000</v>
      </c>
      <c r="L243" s="7">
        <f t="shared" si="104"/>
        <v>8.32E+22</v>
      </c>
      <c r="M243" s="8">
        <f t="shared" si="111"/>
        <v>403.03523035230353</v>
      </c>
      <c r="N243" s="8">
        <f t="shared" si="105"/>
        <v>147107.85907859079</v>
      </c>
      <c r="O243" s="8">
        <f t="shared" si="112"/>
        <v>6619.8536585365855</v>
      </c>
      <c r="P243" s="8">
        <f t="shared" si="116"/>
        <v>8784081.4550948516</v>
      </c>
      <c r="Q243" s="8">
        <f t="shared" si="108"/>
        <v>395283.6654792683</v>
      </c>
      <c r="R243" s="8">
        <f t="shared" si="97"/>
        <v>9622717.1624119245</v>
      </c>
      <c r="S243" s="8">
        <f t="shared" si="113"/>
        <v>433022.27230853657</v>
      </c>
      <c r="T243" s="8">
        <f t="shared" si="98"/>
        <v>9343171.9266395662</v>
      </c>
      <c r="U243" s="8">
        <f t="shared" si="107"/>
        <v>420442.73669878044</v>
      </c>
    </row>
    <row r="244" spans="2:21">
      <c r="B244" s="7">
        <v>2030</v>
      </c>
      <c r="C244" s="7">
        <v>836</v>
      </c>
      <c r="D244" s="7">
        <v>5016</v>
      </c>
      <c r="E244" s="7">
        <v>10</v>
      </c>
      <c r="F244" s="7">
        <v>578</v>
      </c>
      <c r="G244" s="7">
        <v>1.3</v>
      </c>
      <c r="H244" s="7">
        <f t="shared" si="91"/>
        <v>2.8992479999999999E+25</v>
      </c>
      <c r="I244" s="12">
        <v>4.4999999999999998E-2</v>
      </c>
      <c r="J244" s="8">
        <f t="shared" si="110"/>
        <v>140444.60162601626</v>
      </c>
      <c r="K244" s="10">
        <v>1000000</v>
      </c>
      <c r="L244" s="7">
        <f t="shared" si="104"/>
        <v>8.3599999999999996E+22</v>
      </c>
      <c r="M244" s="8">
        <f t="shared" si="111"/>
        <v>404.97289972899728</v>
      </c>
      <c r="N244" s="8">
        <f t="shared" si="105"/>
        <v>147815.108401084</v>
      </c>
      <c r="O244" s="8">
        <f t="shared" si="112"/>
        <v>6651.6798780487798</v>
      </c>
      <c r="P244" s="8">
        <f t="shared" si="116"/>
        <v>8931896.5634959359</v>
      </c>
      <c r="Q244" s="8">
        <f t="shared" si="108"/>
        <v>401935.34535731713</v>
      </c>
      <c r="R244" s="8">
        <f t="shared" si="97"/>
        <v>9774564.1732520331</v>
      </c>
      <c r="S244" s="8">
        <f t="shared" si="113"/>
        <v>439855.3877963415</v>
      </c>
      <c r="T244" s="8">
        <f t="shared" si="98"/>
        <v>9493674.9700000007</v>
      </c>
      <c r="U244" s="8">
        <f t="shared" si="107"/>
        <v>427215.37365000002</v>
      </c>
    </row>
    <row r="245" spans="2:21">
      <c r="B245" s="7">
        <v>2031</v>
      </c>
      <c r="C245" s="7">
        <v>838</v>
      </c>
      <c r="D245" s="7">
        <v>5028</v>
      </c>
      <c r="E245" s="7">
        <v>10</v>
      </c>
      <c r="F245" s="7">
        <v>578</v>
      </c>
      <c r="G245" s="7">
        <v>1.3</v>
      </c>
      <c r="H245" s="7">
        <f t="shared" si="91"/>
        <v>2.9061840000000002E+25</v>
      </c>
      <c r="I245" s="12">
        <v>4.4999999999999998E-2</v>
      </c>
      <c r="J245" s="8">
        <f t="shared" si="110"/>
        <v>140780.59349593497</v>
      </c>
      <c r="K245" s="10">
        <v>1000000</v>
      </c>
      <c r="L245" s="7">
        <f t="shared" si="104"/>
        <v>8.3799999999999994E+22</v>
      </c>
      <c r="M245" s="8">
        <f t="shared" si="111"/>
        <v>405.94173441734409</v>
      </c>
      <c r="N245" s="8">
        <f t="shared" si="105"/>
        <v>148168.7330623306</v>
      </c>
      <c r="O245" s="8">
        <f t="shared" si="112"/>
        <v>6667.5929878048773</v>
      </c>
      <c r="P245" s="8">
        <f t="shared" si="116"/>
        <v>9080065.2965582665</v>
      </c>
      <c r="Q245" s="8">
        <f t="shared" si="108"/>
        <v>408602.93834512198</v>
      </c>
      <c r="R245" s="8">
        <f t="shared" si="97"/>
        <v>9924748.8575338759</v>
      </c>
      <c r="S245" s="8">
        <f t="shared" si="113"/>
        <v>446613.69858902443</v>
      </c>
      <c r="T245" s="8">
        <f t="shared" si="98"/>
        <v>9643187.6705420054</v>
      </c>
      <c r="U245" s="8">
        <f t="shared" si="107"/>
        <v>433943.44517439022</v>
      </c>
    </row>
    <row r="246" spans="2:21">
      <c r="B246" s="7">
        <v>2032</v>
      </c>
      <c r="C246" s="7">
        <v>838</v>
      </c>
      <c r="D246" s="7">
        <v>5028</v>
      </c>
      <c r="E246" s="7">
        <v>10</v>
      </c>
      <c r="F246" s="7">
        <v>578</v>
      </c>
      <c r="G246" s="7">
        <v>1.3</v>
      </c>
      <c r="H246" s="7">
        <f t="shared" si="91"/>
        <v>2.9061840000000002E+25</v>
      </c>
      <c r="I246" s="12">
        <v>4.4999999999999998E-2</v>
      </c>
      <c r="J246" s="8">
        <f t="shared" si="110"/>
        <v>140780.59349593497</v>
      </c>
      <c r="K246" s="10">
        <v>1000000</v>
      </c>
      <c r="L246" s="7">
        <f t="shared" si="104"/>
        <v>8.3799999999999994E+22</v>
      </c>
      <c r="M246" s="8">
        <f t="shared" si="111"/>
        <v>405.94173441734409</v>
      </c>
      <c r="N246" s="8">
        <f t="shared" si="105"/>
        <v>148168.7330623306</v>
      </c>
      <c r="O246" s="8">
        <f t="shared" si="112"/>
        <v>6667.5929878048773</v>
      </c>
      <c r="P246" s="8">
        <f t="shared" si="116"/>
        <v>9228234.0296205971</v>
      </c>
      <c r="Q246" s="8">
        <f t="shared" si="108"/>
        <v>415270.53133292688</v>
      </c>
      <c r="R246" s="8">
        <f t="shared" si="97"/>
        <v>10072917.590596206</v>
      </c>
      <c r="S246" s="8">
        <f t="shared" si="113"/>
        <v>453281.29157682927</v>
      </c>
      <c r="T246" s="8">
        <f t="shared" si="98"/>
        <v>9791356.4036043361</v>
      </c>
      <c r="U246" s="8">
        <f t="shared" si="107"/>
        <v>440611.03816219512</v>
      </c>
    </row>
    <row r="247" spans="2:21">
      <c r="B247" s="7">
        <v>2033</v>
      </c>
      <c r="C247" s="7">
        <v>839</v>
      </c>
      <c r="D247" s="7">
        <v>5034</v>
      </c>
      <c r="E247" s="7">
        <v>10</v>
      </c>
      <c r="F247" s="7">
        <v>578</v>
      </c>
      <c r="G247" s="7">
        <v>1.3</v>
      </c>
      <c r="H247" s="7">
        <f t="shared" si="91"/>
        <v>2.9096520000000001E+25</v>
      </c>
      <c r="I247" s="12">
        <v>4.4999999999999998E-2</v>
      </c>
      <c r="J247" s="8">
        <f t="shared" si="110"/>
        <v>140948.58943089432</v>
      </c>
      <c r="K247" s="10">
        <v>1000000</v>
      </c>
      <c r="L247" s="7">
        <f t="shared" si="104"/>
        <v>8.3899999999999993E+22</v>
      </c>
      <c r="M247" s="8">
        <f t="shared" si="111"/>
        <v>406.42615176151753</v>
      </c>
      <c r="N247" s="8">
        <f t="shared" si="105"/>
        <v>148345.54539295391</v>
      </c>
      <c r="O247" s="8">
        <f t="shared" si="112"/>
        <v>6675.5495426829257</v>
      </c>
      <c r="P247" s="8">
        <f t="shared" si="116"/>
        <v>9376579.5750135519</v>
      </c>
      <c r="Q247" s="8">
        <f t="shared" si="108"/>
        <v>421946.08087560983</v>
      </c>
      <c r="R247" s="8">
        <f t="shared" si="97"/>
        <v>10222271.111598918</v>
      </c>
      <c r="S247" s="8">
        <f t="shared" si="113"/>
        <v>460002.20002195128</v>
      </c>
      <c r="T247" s="8">
        <f t="shared" si="98"/>
        <v>9940373.9327371288</v>
      </c>
      <c r="U247" s="8">
        <f t="shared" si="107"/>
        <v>447316.8269731708</v>
      </c>
    </row>
    <row r="248" spans="2:21">
      <c r="B248" s="7">
        <v>2034</v>
      </c>
      <c r="C248" s="7">
        <v>839</v>
      </c>
      <c r="D248" s="7">
        <v>5034</v>
      </c>
      <c r="E248" s="7">
        <v>10</v>
      </c>
      <c r="F248" s="7">
        <v>578</v>
      </c>
      <c r="G248" s="7">
        <v>1.3</v>
      </c>
      <c r="H248" s="7">
        <f t="shared" si="91"/>
        <v>2.9096520000000001E+25</v>
      </c>
      <c r="I248" s="12">
        <v>4.4999999999999998E-2</v>
      </c>
      <c r="J248" s="8">
        <f t="shared" si="110"/>
        <v>140948.58943089432</v>
      </c>
      <c r="K248" s="10">
        <v>1000000</v>
      </c>
      <c r="L248" s="7">
        <f t="shared" si="104"/>
        <v>8.3899999999999993E+22</v>
      </c>
      <c r="M248" s="8">
        <f t="shared" si="111"/>
        <v>406.42615176151753</v>
      </c>
      <c r="N248" s="8">
        <f t="shared" si="105"/>
        <v>148345.54539295391</v>
      </c>
      <c r="O248" s="8">
        <f t="shared" si="112"/>
        <v>6675.5495426829257</v>
      </c>
      <c r="P248" s="8">
        <f t="shared" si="116"/>
        <v>9524925.1204065066</v>
      </c>
      <c r="Q248" s="8">
        <f t="shared" si="108"/>
        <v>428621.63041829277</v>
      </c>
      <c r="R248" s="8">
        <f t="shared" si="97"/>
        <v>10370616.656991873</v>
      </c>
      <c r="S248" s="8">
        <f t="shared" si="113"/>
        <v>466677.74956463429</v>
      </c>
      <c r="T248" s="8">
        <f t="shared" si="98"/>
        <v>10088719.478130084</v>
      </c>
      <c r="U248" s="8">
        <f t="shared" si="107"/>
        <v>453992.37651585374</v>
      </c>
    </row>
    <row r="249" spans="2:21">
      <c r="B249" s="7">
        <v>2035</v>
      </c>
      <c r="C249" s="7">
        <v>839</v>
      </c>
      <c r="D249" s="7">
        <v>5034</v>
      </c>
      <c r="E249" s="7">
        <v>10</v>
      </c>
      <c r="F249" s="7">
        <v>578</v>
      </c>
      <c r="G249" s="7">
        <v>1.3</v>
      </c>
      <c r="H249" s="7">
        <f t="shared" ref="H249" si="117">D249*E249*F249*10^18</f>
        <v>2.9096520000000001E+25</v>
      </c>
      <c r="I249" s="12">
        <v>4.4999999999999998E-2</v>
      </c>
      <c r="J249" s="8">
        <f t="shared" si="110"/>
        <v>140948.58943089432</v>
      </c>
      <c r="K249" s="10">
        <v>1000000</v>
      </c>
      <c r="L249" s="7">
        <f t="shared" si="104"/>
        <v>8.3899999999999993E+22</v>
      </c>
      <c r="M249" s="8">
        <f t="shared" si="111"/>
        <v>406.42615176151753</v>
      </c>
      <c r="N249" s="8">
        <f t="shared" si="105"/>
        <v>148345.54539295391</v>
      </c>
      <c r="O249" s="8">
        <f t="shared" si="112"/>
        <v>6675.5495426829257</v>
      </c>
      <c r="P249" s="8">
        <f t="shared" si="116"/>
        <v>9673270.6657994613</v>
      </c>
      <c r="Q249" s="8">
        <f t="shared" si="108"/>
        <v>435297.17996097571</v>
      </c>
      <c r="R249" s="8">
        <f t="shared" si="97"/>
        <v>10518962.202384828</v>
      </c>
      <c r="S249" s="8">
        <f t="shared" si="113"/>
        <v>473353.29910731723</v>
      </c>
      <c r="T249" s="8">
        <f t="shared" si="98"/>
        <v>10237065.023523038</v>
      </c>
      <c r="U249" s="8">
        <f t="shared" si="107"/>
        <v>460667.92605853669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26F8-B4CB-4D77-A2AF-5FF76360086E}">
  <dimension ref="A1:AD250"/>
  <sheetViews>
    <sheetView topLeftCell="A229" workbookViewId="0">
      <selection activeCell="B4" sqref="B4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40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</row>
    <row r="3" spans="1:30">
      <c r="A3" s="9" t="s">
        <v>28</v>
      </c>
      <c r="B3" s="6" t="s">
        <v>53</v>
      </c>
      <c r="N3" s="14" t="s">
        <v>43</v>
      </c>
      <c r="O3" s="14" t="s">
        <v>43</v>
      </c>
      <c r="R3" s="14" t="s">
        <v>43</v>
      </c>
      <c r="S3" s="14" t="s">
        <v>43</v>
      </c>
      <c r="T3" s="14" t="s">
        <v>43</v>
      </c>
      <c r="U3" s="14" t="s">
        <v>43</v>
      </c>
      <c r="Y3" s="8">
        <f>P4+P17</f>
        <v>33046933.17611111</v>
      </c>
      <c r="Z3" s="8">
        <f t="shared" ref="Z3:AD14" si="0">Q4+Q17</f>
        <v>12524787.673746109</v>
      </c>
      <c r="AA3" s="8">
        <f t="shared" si="0"/>
        <v>37892612.865135498</v>
      </c>
      <c r="AB3" s="8">
        <f t="shared" si="0"/>
        <v>14361300.275886353</v>
      </c>
      <c r="AC3" s="8">
        <f t="shared" si="0"/>
        <v>36277386.302127369</v>
      </c>
      <c r="AD3" s="8">
        <f t="shared" si="0"/>
        <v>13749129.408506274</v>
      </c>
    </row>
    <row r="4" spans="1:30">
      <c r="B4" s="7">
        <v>2024</v>
      </c>
      <c r="C4" s="7">
        <v>140</v>
      </c>
      <c r="D4" s="7">
        <f>C4*6</f>
        <v>840</v>
      </c>
      <c r="E4" s="7">
        <v>260</v>
      </c>
      <c r="F4" s="7">
        <v>748</v>
      </c>
      <c r="G4" s="7">
        <v>1.3</v>
      </c>
      <c r="H4" s="7">
        <f>D4*E4*F4*10^18</f>
        <v>1.6336319999999999E+26</v>
      </c>
      <c r="I4" s="7">
        <v>0.379</v>
      </c>
      <c r="J4" s="8">
        <f>H4*G4*330/(8.856*10^22)</f>
        <v>791359.67479674786</v>
      </c>
      <c r="K4" s="10">
        <v>25000000</v>
      </c>
      <c r="L4" s="7">
        <f>E4*K4*10^13*C4</f>
        <v>9.0999999999999995E+24</v>
      </c>
      <c r="M4" s="8">
        <f>L4*G4*330/(8.856*10^22)</f>
        <v>44081.978319783193</v>
      </c>
      <c r="N4" s="8">
        <f>M4*365</f>
        <v>16089922.086720865</v>
      </c>
      <c r="O4" s="8">
        <f>N4*I4</f>
        <v>6098080.4708672082</v>
      </c>
      <c r="P4" s="11">
        <f>N4+8050840.72</f>
        <v>24140762.806720864</v>
      </c>
      <c r="Q4" s="8">
        <f t="shared" ref="Q4:Q15" si="1">P4*I4</f>
        <v>9149349.1037472077</v>
      </c>
      <c r="R4" s="8">
        <f>J4*6+P4</f>
        <v>28888920.85550135</v>
      </c>
      <c r="S4" s="8">
        <f>R4*I4</f>
        <v>10948901.004235012</v>
      </c>
      <c r="T4" s="8">
        <f>J4*4+P4</f>
        <v>27306201.505907856</v>
      </c>
      <c r="U4" s="8">
        <f>T4*I4</f>
        <v>10349050.370739078</v>
      </c>
      <c r="W4" s="8"/>
      <c r="X4" s="8"/>
      <c r="Y4" s="8">
        <f>P5+P18</f>
        <v>58941098.995894305</v>
      </c>
      <c r="Z4" s="8">
        <f t="shared" si="0"/>
        <v>22338676.51944394</v>
      </c>
      <c r="AA4" s="8">
        <f t="shared" si="0"/>
        <v>66347170.142235771</v>
      </c>
      <c r="AB4" s="8">
        <f t="shared" si="0"/>
        <v>25145577.483907357</v>
      </c>
      <c r="AC4" s="8">
        <f t="shared" si="0"/>
        <v>63878479.760121949</v>
      </c>
      <c r="AD4" s="8">
        <f t="shared" si="0"/>
        <v>24209943.829086218</v>
      </c>
    </row>
    <row r="5" spans="1:30">
      <c r="B5" s="7">
        <v>2025</v>
      </c>
      <c r="C5" s="7">
        <v>214</v>
      </c>
      <c r="D5" s="7">
        <f t="shared" ref="D5:D15" si="2">C5*6</f>
        <v>1284</v>
      </c>
      <c r="E5" s="7">
        <v>260</v>
      </c>
      <c r="F5" s="7">
        <v>748</v>
      </c>
      <c r="G5" s="7">
        <v>1.3</v>
      </c>
      <c r="H5" s="7">
        <f t="shared" ref="H5:H15" si="3">D5*E5*F5*10^18</f>
        <v>2.4971232000000001E+26</v>
      </c>
      <c r="I5" s="7">
        <v>0.379</v>
      </c>
      <c r="J5" s="8">
        <f t="shared" ref="J5:J15" si="4">H5*G5*330/(8.856*10^22)</f>
        <v>1209649.7886178864</v>
      </c>
      <c r="K5" s="10">
        <v>25000000</v>
      </c>
      <c r="L5" s="7">
        <f t="shared" ref="L5:L73" si="5">E5*K5*10^13*C5</f>
        <v>1.391E+25</v>
      </c>
      <c r="M5" s="8">
        <f t="shared" ref="M5:M15" si="6">L5*G5*330/(8.856*10^22)</f>
        <v>67382.452574525742</v>
      </c>
      <c r="N5" s="8">
        <f t="shared" ref="N5:N73" si="7">M5*365</f>
        <v>24594595.189701896</v>
      </c>
      <c r="O5" s="8">
        <f>N5*I5</f>
        <v>9321351.5768970195</v>
      </c>
      <c r="P5" s="8">
        <f t="shared" ref="P5:P15" si="8">N5+P4</f>
        <v>48735357.99642276</v>
      </c>
      <c r="Q5" s="8">
        <f t="shared" si="1"/>
        <v>18470700.680644225</v>
      </c>
      <c r="R5" s="8">
        <f t="shared" ref="R5:R68" si="9">J5*6+P5</f>
        <v>55993256.72813008</v>
      </c>
      <c r="S5" s="8">
        <f t="shared" ref="S5:S15" si="10">R5*I5</f>
        <v>21221444.299961299</v>
      </c>
      <c r="T5" s="8">
        <f t="shared" ref="T5:T68" si="11">J5*4+P5</f>
        <v>53573957.150894307</v>
      </c>
      <c r="U5" s="8">
        <f t="shared" ref="U5:U73" si="12">T5*I5</f>
        <v>20304529.760188941</v>
      </c>
      <c r="W5" s="8"/>
      <c r="X5" s="8"/>
      <c r="Y5" s="8">
        <f>P6+P19</f>
        <v>90886666.83126016</v>
      </c>
      <c r="Z5" s="8">
        <f t="shared" si="0"/>
        <v>34446046.729047596</v>
      </c>
      <c r="AA5" s="8">
        <f t="shared" si="0"/>
        <v>100023283.86784552</v>
      </c>
      <c r="AB5" s="8">
        <f t="shared" si="0"/>
        <v>37908824.58591345</v>
      </c>
      <c r="AC5" s="8">
        <f t="shared" si="0"/>
        <v>96977744.855650395</v>
      </c>
      <c r="AD5" s="8">
        <f t="shared" si="0"/>
        <v>36754565.300291501</v>
      </c>
    </row>
    <row r="6" spans="1:30">
      <c r="B6" s="7">
        <v>2026</v>
      </c>
      <c r="C6" s="7">
        <v>264</v>
      </c>
      <c r="D6" s="7">
        <f t="shared" si="2"/>
        <v>1584</v>
      </c>
      <c r="E6" s="7">
        <v>260</v>
      </c>
      <c r="F6" s="7">
        <v>748</v>
      </c>
      <c r="G6" s="7">
        <v>1.3</v>
      </c>
      <c r="H6" s="7">
        <f t="shared" si="3"/>
        <v>3.0805632E+26</v>
      </c>
      <c r="I6" s="7">
        <v>0.379</v>
      </c>
      <c r="J6" s="8">
        <f t="shared" si="4"/>
        <v>1492278.243902439</v>
      </c>
      <c r="K6" s="10">
        <v>25000000</v>
      </c>
      <c r="L6" s="7">
        <f t="shared" si="5"/>
        <v>1.7159999999999999E+25</v>
      </c>
      <c r="M6" s="8">
        <f t="shared" si="6"/>
        <v>83126.016260162593</v>
      </c>
      <c r="N6" s="8">
        <f t="shared" si="7"/>
        <v>30340995.934959345</v>
      </c>
      <c r="O6" s="8">
        <f t="shared" ref="O6:O15" si="13">N6*I6</f>
        <v>11499237.459349591</v>
      </c>
      <c r="P6" s="8">
        <f t="shared" si="8"/>
        <v>79076353.931382105</v>
      </c>
      <c r="Q6" s="8">
        <f t="shared" si="1"/>
        <v>29969938.139993817</v>
      </c>
      <c r="R6" s="8">
        <f t="shared" si="9"/>
        <v>88030023.394796744</v>
      </c>
      <c r="S6" s="8">
        <f t="shared" si="10"/>
        <v>33363378.866627965</v>
      </c>
      <c r="T6" s="8">
        <f t="shared" si="11"/>
        <v>85045466.906991854</v>
      </c>
      <c r="U6" s="8">
        <f t="shared" si="12"/>
        <v>32232231.957749914</v>
      </c>
      <c r="W6" s="8"/>
      <c r="X6" s="8"/>
      <c r="Y6" s="8">
        <f t="shared" ref="Y6:Y14" si="14">P7+P20</f>
        <v>125853515.36615175</v>
      </c>
      <c r="Z6" s="8">
        <f t="shared" si="0"/>
        <v>47698482.323771514</v>
      </c>
      <c r="AA6" s="8">
        <f t="shared" si="0"/>
        <v>135854901.36005419</v>
      </c>
      <c r="AB6" s="8">
        <f t="shared" si="0"/>
        <v>51489007.615460537</v>
      </c>
      <c r="AC6" s="8">
        <f t="shared" si="0"/>
        <v>132521106.02875338</v>
      </c>
      <c r="AD6" s="8">
        <f t="shared" si="0"/>
        <v>50225499.184897527</v>
      </c>
    </row>
    <row r="7" spans="1:30">
      <c r="B7" s="7">
        <v>2027</v>
      </c>
      <c r="C7" s="7">
        <v>289</v>
      </c>
      <c r="D7" s="7">
        <f t="shared" si="2"/>
        <v>1734</v>
      </c>
      <c r="E7" s="7">
        <v>260</v>
      </c>
      <c r="F7" s="7">
        <v>748</v>
      </c>
      <c r="G7" s="7">
        <v>1.3</v>
      </c>
      <c r="H7" s="7">
        <f t="shared" si="3"/>
        <v>3.3722832000000002E+26</v>
      </c>
      <c r="I7" s="7">
        <v>0.379</v>
      </c>
      <c r="J7" s="8">
        <f t="shared" si="4"/>
        <v>1633592.4715447153</v>
      </c>
      <c r="K7" s="10">
        <v>25000000</v>
      </c>
      <c r="L7" s="7">
        <f t="shared" si="5"/>
        <v>1.8785E+25</v>
      </c>
      <c r="M7" s="8">
        <f t="shared" si="6"/>
        <v>90997.798102981018</v>
      </c>
      <c r="N7" s="8">
        <f t="shared" si="7"/>
        <v>33214196.307588071</v>
      </c>
      <c r="O7" s="8">
        <f t="shared" si="13"/>
        <v>12588180.400575878</v>
      </c>
      <c r="P7" s="8">
        <f t="shared" si="8"/>
        <v>112290550.23897018</v>
      </c>
      <c r="Q7" s="8">
        <f t="shared" si="1"/>
        <v>42558118.5405697</v>
      </c>
      <c r="R7" s="8">
        <f t="shared" si="9"/>
        <v>122092105.06823847</v>
      </c>
      <c r="S7" s="8">
        <f t="shared" si="10"/>
        <v>46272907.820862383</v>
      </c>
      <c r="T7" s="8">
        <f t="shared" si="11"/>
        <v>118824920.12514904</v>
      </c>
      <c r="U7" s="8">
        <f t="shared" si="12"/>
        <v>45034644.727431484</v>
      </c>
      <c r="W7" s="8"/>
      <c r="X7" s="8"/>
      <c r="Y7" s="8">
        <f t="shared" si="14"/>
        <v>162031528.36581302</v>
      </c>
      <c r="Z7" s="8">
        <f t="shared" si="0"/>
        <v>61409949.250643127</v>
      </c>
      <c r="AA7" s="8">
        <f t="shared" si="0"/>
        <v>172379124.33532518</v>
      </c>
      <c r="AB7" s="8">
        <f t="shared" si="0"/>
        <v>65331688.123088248</v>
      </c>
      <c r="AC7" s="8">
        <f t="shared" si="0"/>
        <v>168929925.67882115</v>
      </c>
      <c r="AD7" s="8">
        <f t="shared" si="0"/>
        <v>64024441.832273215</v>
      </c>
    </row>
    <row r="8" spans="1:30">
      <c r="B8" s="7">
        <v>2028</v>
      </c>
      <c r="C8" s="7">
        <v>299</v>
      </c>
      <c r="D8" s="7">
        <f t="shared" si="2"/>
        <v>1794</v>
      </c>
      <c r="E8" s="7">
        <v>260</v>
      </c>
      <c r="F8" s="7">
        <v>748</v>
      </c>
      <c r="G8" s="7">
        <v>1.3</v>
      </c>
      <c r="H8" s="7">
        <f t="shared" si="3"/>
        <v>3.4889712000000001E+26</v>
      </c>
      <c r="I8" s="7">
        <v>0.379</v>
      </c>
      <c r="J8" s="8">
        <f t="shared" si="4"/>
        <v>1690118.1626016258</v>
      </c>
      <c r="K8" s="10">
        <v>25000000</v>
      </c>
      <c r="L8" s="7">
        <f t="shared" si="5"/>
        <v>1.9434999999999999E+25</v>
      </c>
      <c r="M8" s="8">
        <f t="shared" si="6"/>
        <v>94146.5108401084</v>
      </c>
      <c r="N8" s="8">
        <f t="shared" si="7"/>
        <v>34363476.456639566</v>
      </c>
      <c r="O8" s="8">
        <f t="shared" si="13"/>
        <v>13023757.577066395</v>
      </c>
      <c r="P8" s="8">
        <f t="shared" si="8"/>
        <v>146654026.69560975</v>
      </c>
      <c r="Q8" s="8">
        <f t="shared" si="1"/>
        <v>55581876.117636092</v>
      </c>
      <c r="R8" s="8">
        <f t="shared" si="9"/>
        <v>156794735.6712195</v>
      </c>
      <c r="S8" s="8">
        <f t="shared" si="10"/>
        <v>59425204.819392189</v>
      </c>
      <c r="T8" s="8">
        <f t="shared" si="11"/>
        <v>153414499.34601626</v>
      </c>
      <c r="U8" s="8">
        <f t="shared" si="12"/>
        <v>58144095.252140164</v>
      </c>
      <c r="W8" s="8"/>
      <c r="X8" s="8"/>
      <c r="Y8" s="8">
        <f t="shared" si="14"/>
        <v>198693565.12055552</v>
      </c>
      <c r="Z8" s="8">
        <f t="shared" si="0"/>
        <v>75304861.180690542</v>
      </c>
      <c r="AA8" s="8">
        <f t="shared" si="0"/>
        <v>209179594.68153113</v>
      </c>
      <c r="AB8" s="8">
        <f t="shared" si="0"/>
        <v>79279066.384300306</v>
      </c>
      <c r="AC8" s="8">
        <f t="shared" si="0"/>
        <v>205684251.49453926</v>
      </c>
      <c r="AD8" s="8">
        <f t="shared" si="0"/>
        <v>77954331.31643039</v>
      </c>
    </row>
    <row r="9" spans="1:30">
      <c r="B9" s="7">
        <v>2029</v>
      </c>
      <c r="C9" s="7">
        <v>303</v>
      </c>
      <c r="D9" s="7">
        <f t="shared" si="2"/>
        <v>1818</v>
      </c>
      <c r="E9" s="7">
        <v>260</v>
      </c>
      <c r="F9" s="7">
        <v>748</v>
      </c>
      <c r="G9" s="7">
        <v>1.3</v>
      </c>
      <c r="H9" s="7">
        <f t="shared" si="3"/>
        <v>3.5356464000000002E+26</v>
      </c>
      <c r="I9" s="7">
        <v>0.379</v>
      </c>
      <c r="J9" s="8">
        <f t="shared" si="4"/>
        <v>1712728.4390243902</v>
      </c>
      <c r="K9" s="10">
        <v>25000000</v>
      </c>
      <c r="L9" s="7">
        <f t="shared" si="5"/>
        <v>1.9694999999999999E+25</v>
      </c>
      <c r="M9" s="8">
        <f t="shared" si="6"/>
        <v>95405.995934959341</v>
      </c>
      <c r="N9" s="8">
        <f t="shared" si="7"/>
        <v>34823188.516260162</v>
      </c>
      <c r="O9" s="8">
        <f t="shared" si="13"/>
        <v>13197988.447662601</v>
      </c>
      <c r="P9" s="8">
        <f t="shared" si="8"/>
        <v>181477215.2118699</v>
      </c>
      <c r="Q9" s="8">
        <f t="shared" si="1"/>
        <v>68779864.565298691</v>
      </c>
      <c r="R9" s="8">
        <f t="shared" si="9"/>
        <v>191753585.84601623</v>
      </c>
      <c r="S9" s="8">
        <f t="shared" si="10"/>
        <v>72674609.03564015</v>
      </c>
      <c r="T9" s="8">
        <f t="shared" si="11"/>
        <v>188328128.96796745</v>
      </c>
      <c r="U9" s="8">
        <f t="shared" si="12"/>
        <v>71376360.878859669</v>
      </c>
      <c r="W9" s="8"/>
      <c r="X9" s="8"/>
      <c r="Y9" s="8">
        <f t="shared" si="14"/>
        <v>235594298.52163953</v>
      </c>
      <c r="Z9" s="8">
        <f t="shared" si="0"/>
        <v>89290239.139701396</v>
      </c>
      <c r="AA9" s="8">
        <f t="shared" si="0"/>
        <v>246149166.88749319</v>
      </c>
      <c r="AB9" s="8">
        <f t="shared" si="0"/>
        <v>93290534.250359938</v>
      </c>
      <c r="AC9" s="8">
        <f t="shared" si="0"/>
        <v>242630877.43220866</v>
      </c>
      <c r="AD9" s="8">
        <f t="shared" si="0"/>
        <v>91957102.546807081</v>
      </c>
    </row>
    <row r="10" spans="1:30">
      <c r="B10" s="7">
        <v>2030</v>
      </c>
      <c r="C10" s="7">
        <v>305</v>
      </c>
      <c r="D10" s="7">
        <f t="shared" si="2"/>
        <v>1830</v>
      </c>
      <c r="E10" s="7">
        <v>260</v>
      </c>
      <c r="F10" s="7">
        <v>748</v>
      </c>
      <c r="G10" s="7">
        <v>1.3</v>
      </c>
      <c r="H10" s="7">
        <f t="shared" si="3"/>
        <v>3.5589839999999999E+26</v>
      </c>
      <c r="I10" s="7">
        <v>0.379</v>
      </c>
      <c r="J10" s="8">
        <f t="shared" si="4"/>
        <v>1724033.5772357723</v>
      </c>
      <c r="K10" s="10">
        <v>25000000</v>
      </c>
      <c r="L10" s="7">
        <f t="shared" si="5"/>
        <v>1.9824999999999998E+25</v>
      </c>
      <c r="M10" s="8">
        <f t="shared" si="6"/>
        <v>96035.738482384826</v>
      </c>
      <c r="N10" s="8">
        <f t="shared" si="7"/>
        <v>35053044.546070464</v>
      </c>
      <c r="O10" s="8">
        <f t="shared" si="13"/>
        <v>13285103.882960705</v>
      </c>
      <c r="P10" s="8">
        <f t="shared" si="8"/>
        <v>216530259.75794035</v>
      </c>
      <c r="Q10" s="8">
        <f t="shared" si="1"/>
        <v>82064968.448259398</v>
      </c>
      <c r="R10" s="8">
        <f t="shared" si="9"/>
        <v>226874461.22135499</v>
      </c>
      <c r="S10" s="8">
        <f t="shared" si="10"/>
        <v>85985420.802893549</v>
      </c>
      <c r="T10" s="8">
        <f t="shared" si="11"/>
        <v>223426394.06688344</v>
      </c>
      <c r="U10" s="8">
        <f t="shared" si="12"/>
        <v>84678603.351348832</v>
      </c>
      <c r="W10" s="8"/>
      <c r="X10" s="8"/>
      <c r="Y10" s="8">
        <f t="shared" si="14"/>
        <v>272499452.2309891</v>
      </c>
      <c r="Z10" s="8">
        <f t="shared" si="0"/>
        <v>103277292.39554487</v>
      </c>
      <c r="AA10" s="8">
        <f t="shared" si="0"/>
        <v>283054824.58464766</v>
      </c>
      <c r="AB10" s="8">
        <f t="shared" si="0"/>
        <v>107277778.51758146</v>
      </c>
      <c r="AC10" s="8">
        <f t="shared" si="0"/>
        <v>279536367.13342816</v>
      </c>
      <c r="AD10" s="8">
        <f t="shared" si="0"/>
        <v>105944283.14356926</v>
      </c>
    </row>
    <row r="11" spans="1:30">
      <c r="B11" s="7">
        <v>2031</v>
      </c>
      <c r="C11" s="7">
        <v>305</v>
      </c>
      <c r="D11" s="7">
        <f t="shared" si="2"/>
        <v>1830</v>
      </c>
      <c r="E11" s="7">
        <v>260</v>
      </c>
      <c r="F11" s="7">
        <v>748</v>
      </c>
      <c r="G11" s="7">
        <v>1.3</v>
      </c>
      <c r="H11" s="7">
        <f t="shared" si="3"/>
        <v>3.5589839999999999E+26</v>
      </c>
      <c r="I11" s="7">
        <v>0.379</v>
      </c>
      <c r="J11" s="8">
        <f t="shared" si="4"/>
        <v>1724033.5772357723</v>
      </c>
      <c r="K11" s="10">
        <v>25000000</v>
      </c>
      <c r="L11" s="7">
        <f t="shared" si="5"/>
        <v>1.9824999999999998E+25</v>
      </c>
      <c r="M11" s="8">
        <f t="shared" si="6"/>
        <v>96035.738482384826</v>
      </c>
      <c r="N11" s="8">
        <f t="shared" si="7"/>
        <v>35053044.546070464</v>
      </c>
      <c r="O11" s="8">
        <f t="shared" si="13"/>
        <v>13285103.882960705</v>
      </c>
      <c r="P11" s="8">
        <f t="shared" si="8"/>
        <v>251583304.30401081</v>
      </c>
      <c r="Q11" s="8">
        <f t="shared" si="1"/>
        <v>95350072.33122009</v>
      </c>
      <c r="R11" s="8">
        <f t="shared" si="9"/>
        <v>261927505.76742545</v>
      </c>
      <c r="S11" s="8">
        <f t="shared" si="10"/>
        <v>99270524.685854241</v>
      </c>
      <c r="T11" s="8">
        <f t="shared" si="11"/>
        <v>258479438.6129539</v>
      </c>
      <c r="U11" s="8">
        <f t="shared" si="12"/>
        <v>97963707.234309524</v>
      </c>
      <c r="W11" s="8"/>
      <c r="X11" s="8"/>
      <c r="Y11" s="8">
        <f t="shared" si="14"/>
        <v>309404605.94033873</v>
      </c>
      <c r="Z11" s="8">
        <f t="shared" si="0"/>
        <v>117264345.65138838</v>
      </c>
      <c r="AA11" s="8">
        <f t="shared" si="0"/>
        <v>319959978.29399723</v>
      </c>
      <c r="AB11" s="8">
        <f t="shared" si="0"/>
        <v>121264831.77342495</v>
      </c>
      <c r="AC11" s="8">
        <f t="shared" si="0"/>
        <v>316441520.84277773</v>
      </c>
      <c r="AD11" s="8">
        <f t="shared" si="0"/>
        <v>119931336.39941277</v>
      </c>
    </row>
    <row r="12" spans="1:30">
      <c r="B12" s="7">
        <v>2032</v>
      </c>
      <c r="C12" s="7">
        <v>305</v>
      </c>
      <c r="D12" s="7">
        <f t="shared" si="2"/>
        <v>1830</v>
      </c>
      <c r="E12" s="7">
        <v>260</v>
      </c>
      <c r="F12" s="7">
        <v>748</v>
      </c>
      <c r="G12" s="7">
        <v>1.3</v>
      </c>
      <c r="H12" s="7">
        <f t="shared" si="3"/>
        <v>3.5589839999999999E+26</v>
      </c>
      <c r="I12" s="7">
        <v>0.379</v>
      </c>
      <c r="J12" s="8">
        <f t="shared" si="4"/>
        <v>1724033.5772357723</v>
      </c>
      <c r="K12" s="10">
        <v>25000000</v>
      </c>
      <c r="L12" s="7">
        <f t="shared" si="5"/>
        <v>1.9824999999999998E+25</v>
      </c>
      <c r="M12" s="8">
        <f t="shared" si="6"/>
        <v>96035.738482384826</v>
      </c>
      <c r="N12" s="8">
        <f t="shared" si="7"/>
        <v>35053044.546070464</v>
      </c>
      <c r="O12" s="8">
        <f t="shared" si="13"/>
        <v>13285103.882960705</v>
      </c>
      <c r="P12" s="8">
        <f t="shared" si="8"/>
        <v>286636348.85008126</v>
      </c>
      <c r="Q12" s="8">
        <f t="shared" si="1"/>
        <v>108635176.2141808</v>
      </c>
      <c r="R12" s="8">
        <f t="shared" si="9"/>
        <v>296980550.31349587</v>
      </c>
      <c r="S12" s="8">
        <f t="shared" si="10"/>
        <v>112555628.56881493</v>
      </c>
      <c r="T12" s="8">
        <f t="shared" si="11"/>
        <v>293532483.15902436</v>
      </c>
      <c r="U12" s="8">
        <f t="shared" si="12"/>
        <v>111248811.11727023</v>
      </c>
      <c r="W12" s="8"/>
      <c r="X12" s="8"/>
      <c r="Y12" s="8">
        <f t="shared" si="14"/>
        <v>346426897.81872624</v>
      </c>
      <c r="Z12" s="8">
        <f t="shared" si="0"/>
        <v>131295794.27329725</v>
      </c>
      <c r="AA12" s="8">
        <f t="shared" si="0"/>
        <v>357016437.58092135</v>
      </c>
      <c r="AB12" s="8">
        <f t="shared" si="0"/>
        <v>135309229.84316921</v>
      </c>
      <c r="AC12" s="8">
        <f t="shared" si="0"/>
        <v>353486590.993523</v>
      </c>
      <c r="AD12" s="8">
        <f t="shared" si="0"/>
        <v>133971417.98654521</v>
      </c>
    </row>
    <row r="13" spans="1:30">
      <c r="B13" s="7">
        <v>2033</v>
      </c>
      <c r="C13" s="7">
        <v>306</v>
      </c>
      <c r="D13" s="7">
        <f t="shared" si="2"/>
        <v>1836</v>
      </c>
      <c r="E13" s="7">
        <v>260</v>
      </c>
      <c r="F13" s="7">
        <v>748</v>
      </c>
      <c r="G13" s="7">
        <v>1.3</v>
      </c>
      <c r="H13" s="7">
        <f t="shared" si="3"/>
        <v>3.5706528000000001E+26</v>
      </c>
      <c r="I13" s="7">
        <v>0.379</v>
      </c>
      <c r="J13" s="8">
        <f t="shared" si="4"/>
        <v>1729686.1463414633</v>
      </c>
      <c r="K13" s="10">
        <v>25000000</v>
      </c>
      <c r="L13" s="7">
        <f t="shared" si="5"/>
        <v>1.989E+25</v>
      </c>
      <c r="M13" s="8">
        <f t="shared" si="6"/>
        <v>96350.609756097561</v>
      </c>
      <c r="N13" s="8">
        <f t="shared" si="7"/>
        <v>35167972.560975611</v>
      </c>
      <c r="O13" s="8">
        <f t="shared" si="13"/>
        <v>13328661.600609757</v>
      </c>
      <c r="P13" s="8">
        <f t="shared" si="8"/>
        <v>321804321.41105688</v>
      </c>
      <c r="Q13" s="8">
        <f t="shared" si="1"/>
        <v>121963837.81479056</v>
      </c>
      <c r="R13" s="8">
        <f t="shared" si="9"/>
        <v>332182438.28910565</v>
      </c>
      <c r="S13" s="8">
        <f t="shared" si="10"/>
        <v>125897144.11157104</v>
      </c>
      <c r="T13" s="8">
        <f t="shared" si="11"/>
        <v>328723065.99642271</v>
      </c>
      <c r="U13" s="8">
        <f t="shared" si="12"/>
        <v>124586042.0126442</v>
      </c>
      <c r="W13" s="8"/>
      <c r="X13" s="8"/>
      <c r="Y13" s="8">
        <f t="shared" si="14"/>
        <v>383449189.69711381</v>
      </c>
      <c r="Z13" s="8">
        <f t="shared" si="0"/>
        <v>145327242.89520615</v>
      </c>
      <c r="AA13" s="8">
        <f t="shared" si="0"/>
        <v>394038729.45930892</v>
      </c>
      <c r="AB13" s="8">
        <f t="shared" si="0"/>
        <v>149340678.46507806</v>
      </c>
      <c r="AC13" s="8">
        <f t="shared" si="0"/>
        <v>390508882.87191051</v>
      </c>
      <c r="AD13" s="8">
        <f t="shared" si="0"/>
        <v>148002866.60845408</v>
      </c>
    </row>
    <row r="14" spans="1:30">
      <c r="B14" s="7">
        <v>2034</v>
      </c>
      <c r="C14" s="7">
        <v>306</v>
      </c>
      <c r="D14" s="7">
        <f t="shared" si="2"/>
        <v>1836</v>
      </c>
      <c r="E14" s="7">
        <v>260</v>
      </c>
      <c r="F14" s="7">
        <v>748</v>
      </c>
      <c r="G14" s="7">
        <v>1.3</v>
      </c>
      <c r="H14" s="7">
        <f t="shared" si="3"/>
        <v>3.5706528000000001E+26</v>
      </c>
      <c r="I14" s="7">
        <v>0.379</v>
      </c>
      <c r="J14" s="8">
        <f t="shared" si="4"/>
        <v>1729686.1463414633</v>
      </c>
      <c r="K14" s="10">
        <v>25000000</v>
      </c>
      <c r="L14" s="7">
        <f t="shared" si="5"/>
        <v>1.989E+25</v>
      </c>
      <c r="M14" s="8">
        <f t="shared" si="6"/>
        <v>96350.609756097561</v>
      </c>
      <c r="N14" s="8">
        <f t="shared" si="7"/>
        <v>35167972.560975611</v>
      </c>
      <c r="O14" s="8">
        <f t="shared" si="13"/>
        <v>13328661.600609757</v>
      </c>
      <c r="P14" s="8">
        <f t="shared" si="8"/>
        <v>356972293.97203249</v>
      </c>
      <c r="Q14" s="8">
        <f t="shared" si="1"/>
        <v>135292499.41540033</v>
      </c>
      <c r="R14" s="8">
        <f t="shared" si="9"/>
        <v>367350410.85008126</v>
      </c>
      <c r="S14" s="8">
        <f t="shared" si="10"/>
        <v>139225805.71218079</v>
      </c>
      <c r="T14" s="8">
        <f t="shared" si="11"/>
        <v>363891038.55739832</v>
      </c>
      <c r="U14" s="8">
        <f t="shared" si="12"/>
        <v>137914703.61325395</v>
      </c>
      <c r="W14" s="8"/>
      <c r="X14" s="8"/>
      <c r="Y14" s="8">
        <f t="shared" si="14"/>
        <v>420471481.57550132</v>
      </c>
      <c r="Z14" s="8">
        <f t="shared" si="0"/>
        <v>159358691.517115</v>
      </c>
      <c r="AA14" s="8">
        <f t="shared" si="0"/>
        <v>431061021.33769643</v>
      </c>
      <c r="AB14" s="8">
        <f t="shared" si="0"/>
        <v>163372127.08698693</v>
      </c>
      <c r="AC14" s="8">
        <f t="shared" si="0"/>
        <v>427531174.75029802</v>
      </c>
      <c r="AD14" s="8">
        <f>U15+U28</f>
        <v>162034315.23036298</v>
      </c>
    </row>
    <row r="15" spans="1:30">
      <c r="B15" s="7">
        <v>2035</v>
      </c>
      <c r="C15" s="7">
        <v>306</v>
      </c>
      <c r="D15" s="7">
        <f t="shared" si="2"/>
        <v>1836</v>
      </c>
      <c r="E15" s="7">
        <v>260</v>
      </c>
      <c r="F15" s="7">
        <v>748</v>
      </c>
      <c r="G15" s="7">
        <v>1.3</v>
      </c>
      <c r="H15" s="7">
        <f t="shared" si="3"/>
        <v>3.5706528000000001E+26</v>
      </c>
      <c r="I15" s="7">
        <v>0.379</v>
      </c>
      <c r="J15" s="8">
        <f t="shared" si="4"/>
        <v>1729686.1463414633</v>
      </c>
      <c r="K15" s="10">
        <v>25000000</v>
      </c>
      <c r="L15" s="7">
        <f t="shared" si="5"/>
        <v>1.989E+25</v>
      </c>
      <c r="M15" s="8">
        <f t="shared" si="6"/>
        <v>96350.609756097561</v>
      </c>
      <c r="N15" s="8">
        <f t="shared" si="7"/>
        <v>35167972.560975611</v>
      </c>
      <c r="O15" s="8">
        <f t="shared" si="13"/>
        <v>13328661.600609757</v>
      </c>
      <c r="P15" s="8">
        <f t="shared" si="8"/>
        <v>392140266.5330081</v>
      </c>
      <c r="Q15" s="8">
        <f t="shared" si="1"/>
        <v>148621161.01601008</v>
      </c>
      <c r="R15" s="8">
        <f t="shared" si="9"/>
        <v>402518383.41105688</v>
      </c>
      <c r="S15" s="8">
        <f t="shared" si="10"/>
        <v>152554467.31279054</v>
      </c>
      <c r="T15" s="8">
        <f t="shared" si="11"/>
        <v>399059011.11837393</v>
      </c>
      <c r="U15" s="8">
        <f t="shared" si="12"/>
        <v>151243365.21386373</v>
      </c>
      <c r="W15" s="8"/>
      <c r="X15" s="8"/>
      <c r="Y15" s="8"/>
      <c r="Z15" s="8"/>
      <c r="AA15" s="8"/>
      <c r="AB15" s="8"/>
      <c r="AC15" s="8"/>
      <c r="AD15" s="8"/>
    </row>
    <row r="16" spans="1:30">
      <c r="A16" s="9" t="s">
        <v>29</v>
      </c>
      <c r="K16" s="10">
        <v>25000000</v>
      </c>
      <c r="L16" s="7">
        <f t="shared" si="5"/>
        <v>0</v>
      </c>
      <c r="N16" s="8">
        <f t="shared" si="7"/>
        <v>0</v>
      </c>
      <c r="R16" s="8">
        <f t="shared" si="9"/>
        <v>0</v>
      </c>
      <c r="T16" s="8">
        <f t="shared" si="11"/>
        <v>0</v>
      </c>
      <c r="U16" s="8">
        <f t="shared" si="12"/>
        <v>0</v>
      </c>
    </row>
    <row r="17" spans="1:30">
      <c r="B17" s="7">
        <v>2024</v>
      </c>
      <c r="C17" s="7">
        <v>387</v>
      </c>
      <c r="D17" s="7">
        <f>6*ROUND(C17,0)</f>
        <v>2322</v>
      </c>
      <c r="E17" s="7">
        <v>5</v>
      </c>
      <c r="F17" s="7">
        <v>289</v>
      </c>
      <c r="G17" s="7">
        <v>1.3</v>
      </c>
      <c r="H17" s="7">
        <f>D17*E17*F17*10^18</f>
        <v>3.3552900000000001E+24</v>
      </c>
      <c r="I17" s="7">
        <v>0.379</v>
      </c>
      <c r="J17" s="8">
        <f>H17*G17*330/(8.856*10^22)</f>
        <v>16253.606707317074</v>
      </c>
      <c r="K17" s="10">
        <v>25000000</v>
      </c>
      <c r="L17" s="7">
        <f t="shared" si="5"/>
        <v>4.8375000000000002E+23</v>
      </c>
      <c r="M17" s="8">
        <f>L17*G17*330/(8.856*10^22)</f>
        <v>2343.3689024390246</v>
      </c>
      <c r="N17" s="8">
        <f t="shared" si="7"/>
        <v>855329.64939024404</v>
      </c>
      <c r="O17" s="8">
        <f>N17*I17</f>
        <v>324169.93711890251</v>
      </c>
      <c r="P17" s="11">
        <f>N17+8050840.72</f>
        <v>8906170.3693902437</v>
      </c>
      <c r="Q17" s="8">
        <f t="shared" ref="Q17:Q28" si="15">P17*I17</f>
        <v>3375438.5699989023</v>
      </c>
      <c r="R17" s="8">
        <f t="shared" si="9"/>
        <v>9003692.0096341465</v>
      </c>
      <c r="S17" s="8">
        <f>R17*I17</f>
        <v>3412399.2716513416</v>
      </c>
      <c r="T17" s="8">
        <f t="shared" si="11"/>
        <v>8971184.7962195128</v>
      </c>
      <c r="U17" s="8">
        <f t="shared" si="12"/>
        <v>3400079.0377671956</v>
      </c>
    </row>
    <row r="18" spans="1:30">
      <c r="B18" s="7">
        <v>2025</v>
      </c>
      <c r="C18" s="7">
        <v>588</v>
      </c>
      <c r="D18" s="7">
        <f t="shared" ref="D18:D28" si="16">6*ROUND(C18,0)</f>
        <v>3528</v>
      </c>
      <c r="E18" s="7">
        <v>5</v>
      </c>
      <c r="F18" s="7">
        <v>289</v>
      </c>
      <c r="G18" s="7">
        <v>1.3</v>
      </c>
      <c r="H18" s="7">
        <f t="shared" ref="H18:H83" si="17">D18*E18*F18*10^18</f>
        <v>5.0979600000000002E+24</v>
      </c>
      <c r="I18" s="7">
        <v>0.379</v>
      </c>
      <c r="J18" s="8">
        <f t="shared" ref="J18:J56" si="18">H18*G18*330/(8.856*10^22)</f>
        <v>24695.40243902439</v>
      </c>
      <c r="K18" s="10">
        <v>25000000</v>
      </c>
      <c r="L18" s="7">
        <f t="shared" si="5"/>
        <v>7.3500000000000004E+23</v>
      </c>
      <c r="M18" s="8">
        <f t="shared" ref="M18:M56" si="19">L18*G18*330/(8.856*10^22)</f>
        <v>3560.4674796747968</v>
      </c>
      <c r="N18" s="8">
        <f t="shared" si="7"/>
        <v>1299570.6300813009</v>
      </c>
      <c r="O18" s="8">
        <f t="shared" ref="O18:O56" si="20">N18*I18</f>
        <v>492537.26880081301</v>
      </c>
      <c r="P18" s="8">
        <f t="shared" ref="P18:P28" si="21">N18+P17</f>
        <v>10205740.999471545</v>
      </c>
      <c r="Q18" s="8">
        <f t="shared" si="15"/>
        <v>3867975.8387997155</v>
      </c>
      <c r="R18" s="8">
        <f t="shared" si="9"/>
        <v>10353913.414105691</v>
      </c>
      <c r="S18" s="8">
        <f t="shared" ref="S18:S56" si="22">R18*I18</f>
        <v>3924133.1839460568</v>
      </c>
      <c r="T18" s="8">
        <f t="shared" si="11"/>
        <v>10304522.609227642</v>
      </c>
      <c r="U18" s="8">
        <f t="shared" si="12"/>
        <v>3905414.0688972767</v>
      </c>
    </row>
    <row r="19" spans="1:30">
      <c r="B19" s="7">
        <v>2026</v>
      </c>
      <c r="C19" s="7">
        <v>726</v>
      </c>
      <c r="D19" s="7">
        <f t="shared" si="16"/>
        <v>4356</v>
      </c>
      <c r="E19" s="7">
        <v>5</v>
      </c>
      <c r="F19" s="7">
        <v>289</v>
      </c>
      <c r="G19" s="7">
        <v>1.3</v>
      </c>
      <c r="H19" s="7">
        <f t="shared" si="17"/>
        <v>6.2944199999999997E+24</v>
      </c>
      <c r="I19" s="7">
        <v>0.379</v>
      </c>
      <c r="J19" s="8">
        <f t="shared" si="18"/>
        <v>30491.262195121948</v>
      </c>
      <c r="K19" s="10">
        <v>25000000</v>
      </c>
      <c r="L19" s="7">
        <f t="shared" si="5"/>
        <v>9.075E+23</v>
      </c>
      <c r="M19" s="8">
        <f t="shared" si="19"/>
        <v>4396.0873983739839</v>
      </c>
      <c r="N19" s="8">
        <f t="shared" si="7"/>
        <v>1604571.900406504</v>
      </c>
      <c r="O19" s="8">
        <f t="shared" si="20"/>
        <v>608132.75025406503</v>
      </c>
      <c r="P19" s="8">
        <f t="shared" si="21"/>
        <v>11810312.899878049</v>
      </c>
      <c r="Q19" s="8">
        <f t="shared" si="15"/>
        <v>4476108.5890537808</v>
      </c>
      <c r="R19" s="8">
        <f t="shared" si="9"/>
        <v>11993260.47304878</v>
      </c>
      <c r="S19" s="8">
        <f t="shared" si="22"/>
        <v>4545445.7192854881</v>
      </c>
      <c r="T19" s="8">
        <f t="shared" si="11"/>
        <v>11932277.948658537</v>
      </c>
      <c r="U19" s="8">
        <f t="shared" si="12"/>
        <v>4522333.3425415857</v>
      </c>
    </row>
    <row r="20" spans="1:30">
      <c r="B20" s="7">
        <v>2027</v>
      </c>
      <c r="C20" s="7">
        <v>793</v>
      </c>
      <c r="D20" s="7">
        <f t="shared" si="16"/>
        <v>4758</v>
      </c>
      <c r="E20" s="7">
        <v>5</v>
      </c>
      <c r="F20" s="7">
        <v>289</v>
      </c>
      <c r="G20" s="7">
        <v>1.3</v>
      </c>
      <c r="H20" s="7">
        <f t="shared" si="17"/>
        <v>6.8753100000000004E+24</v>
      </c>
      <c r="I20" s="7">
        <v>0.379</v>
      </c>
      <c r="J20" s="8">
        <f t="shared" si="18"/>
        <v>33305.194105691058</v>
      </c>
      <c r="K20" s="10">
        <v>25000000</v>
      </c>
      <c r="L20" s="7">
        <f t="shared" si="5"/>
        <v>9.9125000000000005E+23</v>
      </c>
      <c r="M20" s="8">
        <f t="shared" si="19"/>
        <v>4801.7869241192411</v>
      </c>
      <c r="N20" s="8">
        <f t="shared" si="7"/>
        <v>1752652.2273035231</v>
      </c>
      <c r="O20" s="8">
        <f t="shared" si="20"/>
        <v>664255.19414803525</v>
      </c>
      <c r="P20" s="8">
        <f t="shared" si="21"/>
        <v>13562965.127181573</v>
      </c>
      <c r="Q20" s="8">
        <f t="shared" si="15"/>
        <v>5140363.7832018165</v>
      </c>
      <c r="R20" s="8">
        <f t="shared" si="9"/>
        <v>13762796.291815719</v>
      </c>
      <c r="S20" s="8">
        <f t="shared" si="22"/>
        <v>5216099.7945981575</v>
      </c>
      <c r="T20" s="8">
        <f t="shared" si="11"/>
        <v>13696185.903604338</v>
      </c>
      <c r="U20" s="8">
        <f t="shared" si="12"/>
        <v>5190854.4574660445</v>
      </c>
    </row>
    <row r="21" spans="1:30">
      <c r="B21" s="7">
        <v>2028</v>
      </c>
      <c r="C21" s="7">
        <v>821</v>
      </c>
      <c r="D21" s="7">
        <f t="shared" si="16"/>
        <v>4926</v>
      </c>
      <c r="E21" s="7">
        <v>5</v>
      </c>
      <c r="F21" s="7">
        <v>289</v>
      </c>
      <c r="G21" s="7">
        <v>1.3</v>
      </c>
      <c r="H21" s="7">
        <f t="shared" si="17"/>
        <v>7.1180699999999998E+24</v>
      </c>
      <c r="I21" s="7">
        <v>0.379</v>
      </c>
      <c r="J21" s="8">
        <f t="shared" si="18"/>
        <v>34481.165650406503</v>
      </c>
      <c r="K21" s="10">
        <v>25000000</v>
      </c>
      <c r="L21" s="7">
        <f t="shared" si="5"/>
        <v>1.0262500000000001E+24</v>
      </c>
      <c r="M21" s="8">
        <f t="shared" si="19"/>
        <v>4971.3329945799469</v>
      </c>
      <c r="N21" s="8">
        <f t="shared" si="7"/>
        <v>1814536.5430216806</v>
      </c>
      <c r="O21" s="8">
        <f t="shared" si="20"/>
        <v>687709.34980521689</v>
      </c>
      <c r="P21" s="8">
        <f t="shared" si="21"/>
        <v>15377501.670203254</v>
      </c>
      <c r="Q21" s="8">
        <f t="shared" si="15"/>
        <v>5828073.1330070328</v>
      </c>
      <c r="R21" s="8">
        <f t="shared" si="9"/>
        <v>15584388.664105693</v>
      </c>
      <c r="S21" s="8">
        <f t="shared" si="22"/>
        <v>5906483.3036960578</v>
      </c>
      <c r="T21" s="8">
        <f t="shared" si="11"/>
        <v>15515426.332804879</v>
      </c>
      <c r="U21" s="8">
        <f t="shared" si="12"/>
        <v>5880346.5801330488</v>
      </c>
    </row>
    <row r="22" spans="1:30">
      <c r="B22" s="7">
        <v>2029</v>
      </c>
      <c r="C22" s="7">
        <v>832</v>
      </c>
      <c r="D22" s="7">
        <f t="shared" si="16"/>
        <v>4992</v>
      </c>
      <c r="E22" s="7">
        <v>5</v>
      </c>
      <c r="F22" s="7">
        <v>289</v>
      </c>
      <c r="G22" s="7">
        <v>1.3</v>
      </c>
      <c r="H22" s="7">
        <f t="shared" si="17"/>
        <v>7.2134399999999996E+24</v>
      </c>
      <c r="I22" s="7">
        <v>0.379</v>
      </c>
      <c r="J22" s="8">
        <f t="shared" si="18"/>
        <v>34943.154471544716</v>
      </c>
      <c r="K22" s="10">
        <v>25000000</v>
      </c>
      <c r="L22" s="7">
        <f t="shared" si="5"/>
        <v>1.04E+24</v>
      </c>
      <c r="M22" s="8">
        <f t="shared" si="19"/>
        <v>5037.9403794037944</v>
      </c>
      <c r="N22" s="8">
        <f t="shared" si="7"/>
        <v>1838848.2384823849</v>
      </c>
      <c r="O22" s="8">
        <f t="shared" si="20"/>
        <v>696923.48238482384</v>
      </c>
      <c r="P22" s="8">
        <f t="shared" si="21"/>
        <v>17216349.90868564</v>
      </c>
      <c r="Q22" s="8">
        <f t="shared" si="15"/>
        <v>6524996.615391857</v>
      </c>
      <c r="R22" s="8">
        <f t="shared" si="9"/>
        <v>17426008.835514907</v>
      </c>
      <c r="S22" s="8">
        <f t="shared" si="22"/>
        <v>6604457.3486601496</v>
      </c>
      <c r="T22" s="8">
        <f t="shared" si="11"/>
        <v>17356122.526571818</v>
      </c>
      <c r="U22" s="8">
        <f t="shared" si="12"/>
        <v>6577970.437570719</v>
      </c>
    </row>
    <row r="23" spans="1:30">
      <c r="B23" s="7">
        <v>2030</v>
      </c>
      <c r="C23" s="7">
        <v>836</v>
      </c>
      <c r="D23" s="7">
        <f t="shared" si="16"/>
        <v>5016</v>
      </c>
      <c r="E23" s="7">
        <v>5</v>
      </c>
      <c r="F23" s="7">
        <v>289</v>
      </c>
      <c r="G23" s="7">
        <v>1.3</v>
      </c>
      <c r="H23" s="7">
        <f t="shared" si="17"/>
        <v>7.2481199999999999E+24</v>
      </c>
      <c r="I23" s="7">
        <v>0.379</v>
      </c>
      <c r="J23" s="8">
        <f t="shared" si="18"/>
        <v>35111.150406504064</v>
      </c>
      <c r="K23" s="10">
        <v>25000000</v>
      </c>
      <c r="L23" s="7">
        <f t="shared" si="5"/>
        <v>1.0449999999999999E+24</v>
      </c>
      <c r="M23" s="8">
        <f t="shared" si="19"/>
        <v>5062.1612466124652</v>
      </c>
      <c r="N23" s="8">
        <f t="shared" si="7"/>
        <v>1847688.8550135498</v>
      </c>
      <c r="O23" s="8">
        <f t="shared" si="20"/>
        <v>700274.07605013542</v>
      </c>
      <c r="P23" s="8">
        <f t="shared" si="21"/>
        <v>19064038.763699189</v>
      </c>
      <c r="Q23" s="8">
        <f t="shared" si="15"/>
        <v>7225270.6914419923</v>
      </c>
      <c r="R23" s="8">
        <f t="shared" si="9"/>
        <v>19274705.666138213</v>
      </c>
      <c r="S23" s="8">
        <f t="shared" si="22"/>
        <v>7305113.4474663828</v>
      </c>
      <c r="T23" s="8">
        <f t="shared" si="11"/>
        <v>19204483.365325205</v>
      </c>
      <c r="U23" s="8">
        <f t="shared" si="12"/>
        <v>7278499.1954582529</v>
      </c>
    </row>
    <row r="24" spans="1:30">
      <c r="B24" s="7">
        <v>2031</v>
      </c>
      <c r="C24" s="7">
        <v>838</v>
      </c>
      <c r="D24" s="7">
        <f t="shared" si="16"/>
        <v>5028</v>
      </c>
      <c r="E24" s="7">
        <v>5</v>
      </c>
      <c r="F24" s="7">
        <v>289</v>
      </c>
      <c r="G24" s="7">
        <v>1.3</v>
      </c>
      <c r="H24" s="7">
        <f t="shared" si="17"/>
        <v>7.2654600000000005E+24</v>
      </c>
      <c r="I24" s="7">
        <v>0.379</v>
      </c>
      <c r="J24" s="8">
        <f t="shared" si="18"/>
        <v>35195.148373983742</v>
      </c>
      <c r="K24" s="10">
        <v>25000000</v>
      </c>
      <c r="L24" s="7">
        <f t="shared" si="5"/>
        <v>1.0475E+24</v>
      </c>
      <c r="M24" s="8">
        <f t="shared" si="19"/>
        <v>5074.2716802168025</v>
      </c>
      <c r="N24" s="8">
        <f t="shared" si="7"/>
        <v>1852109.1632791329</v>
      </c>
      <c r="O24" s="8">
        <f t="shared" si="20"/>
        <v>701949.37288279133</v>
      </c>
      <c r="P24" s="8">
        <f t="shared" si="21"/>
        <v>20916147.92697832</v>
      </c>
      <c r="Q24" s="8">
        <f t="shared" si="15"/>
        <v>7927220.0643247832</v>
      </c>
      <c r="R24" s="8">
        <f t="shared" si="9"/>
        <v>21127318.817222223</v>
      </c>
      <c r="S24" s="8">
        <f t="shared" si="22"/>
        <v>8007253.8317272225</v>
      </c>
      <c r="T24" s="8">
        <f t="shared" si="11"/>
        <v>21056928.520474255</v>
      </c>
      <c r="U24" s="8">
        <f t="shared" si="12"/>
        <v>7980575.9092597431</v>
      </c>
    </row>
    <row r="25" spans="1:30">
      <c r="B25" s="7">
        <v>2032</v>
      </c>
      <c r="C25" s="7">
        <v>838</v>
      </c>
      <c r="D25" s="7">
        <f t="shared" si="16"/>
        <v>5028</v>
      </c>
      <c r="E25" s="7">
        <v>5</v>
      </c>
      <c r="F25" s="7">
        <v>289</v>
      </c>
      <c r="G25" s="7">
        <v>1.3</v>
      </c>
      <c r="H25" s="7">
        <f t="shared" si="17"/>
        <v>7.2654600000000005E+24</v>
      </c>
      <c r="I25" s="7">
        <v>0.379</v>
      </c>
      <c r="J25" s="8">
        <f t="shared" si="18"/>
        <v>35195.148373983742</v>
      </c>
      <c r="K25" s="10">
        <v>25000000</v>
      </c>
      <c r="L25" s="7">
        <f t="shared" si="5"/>
        <v>1.0475E+24</v>
      </c>
      <c r="M25" s="8">
        <f t="shared" si="19"/>
        <v>5074.2716802168025</v>
      </c>
      <c r="N25" s="8">
        <f t="shared" si="7"/>
        <v>1852109.1632791329</v>
      </c>
      <c r="O25" s="8">
        <f t="shared" si="20"/>
        <v>701949.37288279133</v>
      </c>
      <c r="P25" s="8">
        <f t="shared" si="21"/>
        <v>22768257.090257451</v>
      </c>
      <c r="Q25" s="8">
        <f t="shared" si="15"/>
        <v>8629169.437207574</v>
      </c>
      <c r="R25" s="8">
        <f t="shared" si="9"/>
        <v>22979427.980501354</v>
      </c>
      <c r="S25" s="8">
        <f t="shared" si="22"/>
        <v>8709203.2046100125</v>
      </c>
      <c r="T25" s="8">
        <f t="shared" si="11"/>
        <v>22909037.683753386</v>
      </c>
      <c r="U25" s="8">
        <f t="shared" si="12"/>
        <v>8682525.282142533</v>
      </c>
    </row>
    <row r="26" spans="1:30">
      <c r="B26" s="7">
        <v>2033</v>
      </c>
      <c r="C26" s="7">
        <v>839</v>
      </c>
      <c r="D26" s="7">
        <f t="shared" si="16"/>
        <v>5034</v>
      </c>
      <c r="E26" s="7">
        <v>5</v>
      </c>
      <c r="F26" s="7">
        <v>289</v>
      </c>
      <c r="G26" s="7">
        <v>1.3</v>
      </c>
      <c r="H26" s="7">
        <f t="shared" si="17"/>
        <v>7.2741300000000003E+24</v>
      </c>
      <c r="I26" s="7">
        <v>0.379</v>
      </c>
      <c r="J26" s="8">
        <f t="shared" si="18"/>
        <v>35237.147357723581</v>
      </c>
      <c r="K26" s="10">
        <v>25000000</v>
      </c>
      <c r="L26" s="7">
        <f t="shared" si="5"/>
        <v>1.04875E+24</v>
      </c>
      <c r="M26" s="8">
        <f t="shared" si="19"/>
        <v>5080.3268970189702</v>
      </c>
      <c r="N26" s="8">
        <f t="shared" si="7"/>
        <v>1854319.317411924</v>
      </c>
      <c r="O26" s="8">
        <f t="shared" si="20"/>
        <v>702787.02129911922</v>
      </c>
      <c r="P26" s="8">
        <f t="shared" si="21"/>
        <v>24622576.407669377</v>
      </c>
      <c r="Q26" s="8">
        <f t="shared" si="15"/>
        <v>9331956.4585066941</v>
      </c>
      <c r="R26" s="8">
        <f t="shared" si="9"/>
        <v>24833999.291815717</v>
      </c>
      <c r="S26" s="8">
        <f t="shared" si="22"/>
        <v>9412085.7315981574</v>
      </c>
      <c r="T26" s="8">
        <f t="shared" si="11"/>
        <v>24763524.997100271</v>
      </c>
      <c r="U26" s="8">
        <f t="shared" si="12"/>
        <v>9385375.9739010036</v>
      </c>
    </row>
    <row r="27" spans="1:30">
      <c r="B27" s="7">
        <v>2034</v>
      </c>
      <c r="C27" s="7">
        <v>839</v>
      </c>
      <c r="D27" s="7">
        <f t="shared" si="16"/>
        <v>5034</v>
      </c>
      <c r="E27" s="7">
        <v>5</v>
      </c>
      <c r="F27" s="7">
        <v>289</v>
      </c>
      <c r="G27" s="7">
        <v>1.3</v>
      </c>
      <c r="H27" s="7">
        <f t="shared" si="17"/>
        <v>7.2741300000000003E+24</v>
      </c>
      <c r="I27" s="7">
        <v>0.379</v>
      </c>
      <c r="J27" s="8">
        <f t="shared" si="18"/>
        <v>35237.147357723581</v>
      </c>
      <c r="K27" s="10">
        <v>25000000</v>
      </c>
      <c r="L27" s="7">
        <f t="shared" si="5"/>
        <v>1.04875E+24</v>
      </c>
      <c r="M27" s="8">
        <f t="shared" si="19"/>
        <v>5080.3268970189702</v>
      </c>
      <c r="N27" s="8">
        <f t="shared" si="7"/>
        <v>1854319.317411924</v>
      </c>
      <c r="O27" s="8">
        <f t="shared" si="20"/>
        <v>702787.02129911922</v>
      </c>
      <c r="P27" s="8">
        <f t="shared" si="21"/>
        <v>26476895.725081302</v>
      </c>
      <c r="Q27" s="8">
        <f t="shared" si="15"/>
        <v>10034743.479805814</v>
      </c>
      <c r="R27" s="8">
        <f t="shared" si="9"/>
        <v>26688318.609227642</v>
      </c>
      <c r="S27" s="8">
        <f t="shared" si="22"/>
        <v>10114872.752897277</v>
      </c>
      <c r="T27" s="8">
        <f t="shared" si="11"/>
        <v>26617844.314512197</v>
      </c>
      <c r="U27" s="8">
        <f t="shared" si="12"/>
        <v>10088162.995200124</v>
      </c>
    </row>
    <row r="28" spans="1:30">
      <c r="B28" s="7">
        <v>2035</v>
      </c>
      <c r="C28" s="7">
        <v>839</v>
      </c>
      <c r="D28" s="7">
        <f t="shared" si="16"/>
        <v>5034</v>
      </c>
      <c r="E28" s="7">
        <v>5</v>
      </c>
      <c r="F28" s="7">
        <v>289</v>
      </c>
      <c r="G28" s="7">
        <v>1.3</v>
      </c>
      <c r="H28" s="7">
        <f t="shared" si="17"/>
        <v>7.2741300000000003E+24</v>
      </c>
      <c r="I28" s="7">
        <v>0.379</v>
      </c>
      <c r="J28" s="8">
        <f t="shared" si="18"/>
        <v>35237.147357723581</v>
      </c>
      <c r="K28" s="10">
        <v>25000000</v>
      </c>
      <c r="L28" s="7">
        <f t="shared" si="5"/>
        <v>1.04875E+24</v>
      </c>
      <c r="M28" s="8">
        <f t="shared" si="19"/>
        <v>5080.3268970189702</v>
      </c>
      <c r="N28" s="8">
        <f t="shared" si="7"/>
        <v>1854319.317411924</v>
      </c>
      <c r="O28" s="8">
        <f t="shared" si="20"/>
        <v>702787.02129911922</v>
      </c>
      <c r="P28" s="8">
        <f t="shared" si="21"/>
        <v>28331215.042493228</v>
      </c>
      <c r="Q28" s="8">
        <f t="shared" si="15"/>
        <v>10737530.501104934</v>
      </c>
      <c r="R28" s="8">
        <f t="shared" si="9"/>
        <v>28542637.926639568</v>
      </c>
      <c r="S28" s="8">
        <f t="shared" si="22"/>
        <v>10817659.774196396</v>
      </c>
      <c r="T28" s="8">
        <f t="shared" si="11"/>
        <v>28472163.631924123</v>
      </c>
      <c r="U28" s="8">
        <f t="shared" si="12"/>
        <v>10790950.016499242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9"/>
        <v>0</v>
      </c>
      <c r="S29" s="8">
        <f t="shared" si="22"/>
        <v>0</v>
      </c>
      <c r="T29" s="8">
        <f t="shared" si="11"/>
        <v>0</v>
      </c>
      <c r="U29" s="8">
        <f t="shared" si="12"/>
        <v>0</v>
      </c>
    </row>
    <row r="30" spans="1:30">
      <c r="A30" s="5"/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9"/>
        <v>0</v>
      </c>
      <c r="S30" s="8">
        <f t="shared" si="22"/>
        <v>0</v>
      </c>
      <c r="T30" s="8">
        <f t="shared" si="11"/>
        <v>0</v>
      </c>
      <c r="U30" s="8">
        <f t="shared" si="12"/>
        <v>0</v>
      </c>
    </row>
    <row r="31" spans="1:30">
      <c r="A31" s="9" t="s">
        <v>28</v>
      </c>
      <c r="B31" s="6" t="s">
        <v>54</v>
      </c>
      <c r="H31" s="7">
        <f t="shared" si="17"/>
        <v>0</v>
      </c>
      <c r="J31" s="8">
        <f t="shared" si="18"/>
        <v>0</v>
      </c>
      <c r="K31" s="10">
        <v>25000000</v>
      </c>
      <c r="L31" s="7">
        <f t="shared" si="5"/>
        <v>0</v>
      </c>
      <c r="M31" s="8">
        <f t="shared" si="19"/>
        <v>0</v>
      </c>
      <c r="N31" s="8">
        <f t="shared" si="7"/>
        <v>0</v>
      </c>
      <c r="O31" s="8">
        <f t="shared" si="20"/>
        <v>0</v>
      </c>
      <c r="P31" s="8"/>
      <c r="Q31" s="8"/>
      <c r="R31" s="8">
        <f t="shared" si="9"/>
        <v>0</v>
      </c>
      <c r="S31" s="8">
        <f t="shared" si="22"/>
        <v>0</v>
      </c>
      <c r="T31" s="8">
        <f t="shared" si="11"/>
        <v>0</v>
      </c>
      <c r="U31" s="8">
        <f t="shared" si="12"/>
        <v>0</v>
      </c>
      <c r="Y31" s="8">
        <f>P32+P45</f>
        <v>22879782.134444445</v>
      </c>
      <c r="Z31" s="8">
        <f t="shared" ref="Z31:AD42" si="23">Q32+Q45</f>
        <v>8671437.4289544448</v>
      </c>
      <c r="AA31" s="8">
        <f t="shared" si="23"/>
        <v>27725461.823468834</v>
      </c>
      <c r="AB31" s="8">
        <f t="shared" si="23"/>
        <v>10507950.031094689</v>
      </c>
      <c r="AC31" s="8">
        <f t="shared" si="23"/>
        <v>26110235.260460705</v>
      </c>
      <c r="AD31" s="8">
        <f t="shared" si="23"/>
        <v>9895779.1637146063</v>
      </c>
    </row>
    <row r="32" spans="1:30">
      <c r="B32" s="7">
        <v>2024</v>
      </c>
      <c r="C32" s="7">
        <v>140</v>
      </c>
      <c r="D32" s="7">
        <f t="shared" ref="D32:D43" si="24">C32*6</f>
        <v>840</v>
      </c>
      <c r="E32" s="7">
        <v>260</v>
      </c>
      <c r="F32" s="7">
        <v>748</v>
      </c>
      <c r="G32" s="7">
        <v>1.3</v>
      </c>
      <c r="H32" s="7">
        <f t="shared" si="17"/>
        <v>1.6336319999999999E+26</v>
      </c>
      <c r="I32" s="7">
        <v>0.379</v>
      </c>
      <c r="J32" s="8">
        <f t="shared" si="18"/>
        <v>791359.67479674786</v>
      </c>
      <c r="K32" s="10">
        <v>10000000</v>
      </c>
      <c r="L32" s="7">
        <f t="shared" si="5"/>
        <v>3.6400000000000002E+24</v>
      </c>
      <c r="M32" s="8">
        <f t="shared" si="19"/>
        <v>17632.791327913281</v>
      </c>
      <c r="N32" s="8">
        <f t="shared" si="7"/>
        <v>6435968.8346883478</v>
      </c>
      <c r="O32" s="8">
        <f t="shared" si="20"/>
        <v>2439232.1883468837</v>
      </c>
      <c r="P32" s="11">
        <f>N32+8050840.72</f>
        <v>14486809.554688348</v>
      </c>
      <c r="Q32" s="8">
        <f t="shared" ref="Q32:Q43" si="25">P32*I32</f>
        <v>5490500.8212268837</v>
      </c>
      <c r="R32" s="8">
        <f t="shared" si="9"/>
        <v>19234967.603468835</v>
      </c>
      <c r="S32" s="8">
        <f t="shared" si="22"/>
        <v>7290052.7217146885</v>
      </c>
      <c r="T32" s="8">
        <f t="shared" si="11"/>
        <v>17652248.253875338</v>
      </c>
      <c r="U32" s="8">
        <f t="shared" si="12"/>
        <v>6690202.0882187532</v>
      </c>
      <c r="Y32" s="8">
        <f>P33+P46</f>
        <v>33237448.462357726</v>
      </c>
      <c r="Z32" s="8">
        <f t="shared" si="23"/>
        <v>12596992.96723358</v>
      </c>
      <c r="AA32" s="8">
        <f t="shared" si="23"/>
        <v>40643519.608699188</v>
      </c>
      <c r="AB32" s="8">
        <f t="shared" si="23"/>
        <v>15403893.931696994</v>
      </c>
      <c r="AC32" s="8">
        <f t="shared" si="23"/>
        <v>38174829.226585373</v>
      </c>
      <c r="AD32" s="8">
        <f t="shared" si="23"/>
        <v>14468260.276875855</v>
      </c>
    </row>
    <row r="33" spans="1:30">
      <c r="B33" s="7">
        <v>2025</v>
      </c>
      <c r="C33" s="7">
        <v>214</v>
      </c>
      <c r="D33" s="7">
        <f t="shared" si="24"/>
        <v>1284</v>
      </c>
      <c r="E33" s="7">
        <v>260</v>
      </c>
      <c r="F33" s="7">
        <v>748</v>
      </c>
      <c r="G33" s="7">
        <v>1.3</v>
      </c>
      <c r="H33" s="7">
        <f t="shared" si="17"/>
        <v>2.4971232000000001E+26</v>
      </c>
      <c r="I33" s="7">
        <v>0.379</v>
      </c>
      <c r="J33" s="8">
        <f t="shared" si="18"/>
        <v>1209649.7886178864</v>
      </c>
      <c r="K33" s="10">
        <v>10000000</v>
      </c>
      <c r="L33" s="7">
        <f t="shared" si="5"/>
        <v>5.5639999999999995E+24</v>
      </c>
      <c r="M33" s="8">
        <f t="shared" si="19"/>
        <v>26952.981029810297</v>
      </c>
      <c r="N33" s="8">
        <f t="shared" si="7"/>
        <v>9837838.0758807585</v>
      </c>
      <c r="O33" s="8">
        <f t="shared" si="20"/>
        <v>3728540.6307588075</v>
      </c>
      <c r="P33" s="8">
        <f t="shared" ref="P33:P43" si="26">N33+P32</f>
        <v>24324647.630569108</v>
      </c>
      <c r="Q33" s="8">
        <f t="shared" si="25"/>
        <v>9219041.4519856926</v>
      </c>
      <c r="R33" s="8">
        <f t="shared" si="9"/>
        <v>31582546.362276427</v>
      </c>
      <c r="S33" s="8">
        <f t="shared" si="22"/>
        <v>11969785.071302766</v>
      </c>
      <c r="T33" s="8">
        <f t="shared" si="11"/>
        <v>29163246.785040654</v>
      </c>
      <c r="U33" s="8">
        <f t="shared" si="12"/>
        <v>11052870.531530408</v>
      </c>
      <c r="Y33" s="8">
        <f>P34+P47</f>
        <v>46015675.59650407</v>
      </c>
      <c r="Z33" s="8">
        <f t="shared" si="23"/>
        <v>17439941.051075041</v>
      </c>
      <c r="AA33" s="8">
        <f t="shared" si="23"/>
        <v>55152292.633089431</v>
      </c>
      <c r="AB33" s="8">
        <f t="shared" si="23"/>
        <v>20902718.907940894</v>
      </c>
      <c r="AC33" s="8">
        <f t="shared" si="23"/>
        <v>52106753.620894313</v>
      </c>
      <c r="AD33" s="8">
        <f t="shared" si="23"/>
        <v>19748459.622318946</v>
      </c>
    </row>
    <row r="34" spans="1:30">
      <c r="B34" s="7">
        <v>2026</v>
      </c>
      <c r="C34" s="7">
        <v>264</v>
      </c>
      <c r="D34" s="7">
        <f t="shared" si="24"/>
        <v>1584</v>
      </c>
      <c r="E34" s="7">
        <v>260</v>
      </c>
      <c r="F34" s="7">
        <v>748</v>
      </c>
      <c r="G34" s="7">
        <v>1.3</v>
      </c>
      <c r="H34" s="7">
        <f t="shared" si="17"/>
        <v>3.0805632E+26</v>
      </c>
      <c r="I34" s="7">
        <v>0.379</v>
      </c>
      <c r="J34" s="8">
        <f t="shared" si="18"/>
        <v>1492278.243902439</v>
      </c>
      <c r="K34" s="10">
        <v>10000000</v>
      </c>
      <c r="L34" s="7">
        <f t="shared" si="5"/>
        <v>6.8640000000000005E+24</v>
      </c>
      <c r="M34" s="8">
        <f t="shared" si="19"/>
        <v>33250.406504065038</v>
      </c>
      <c r="N34" s="8">
        <f t="shared" si="7"/>
        <v>12136398.373983739</v>
      </c>
      <c r="O34" s="8">
        <f t="shared" si="20"/>
        <v>4599694.9837398371</v>
      </c>
      <c r="P34" s="8">
        <f t="shared" si="26"/>
        <v>36461046.004552849</v>
      </c>
      <c r="Q34" s="8">
        <f t="shared" si="25"/>
        <v>13818736.435725531</v>
      </c>
      <c r="R34" s="8">
        <f t="shared" si="9"/>
        <v>45414715.46796748</v>
      </c>
      <c r="S34" s="8">
        <f t="shared" si="22"/>
        <v>17212177.162359674</v>
      </c>
      <c r="T34" s="8">
        <f t="shared" si="11"/>
        <v>42430158.980162606</v>
      </c>
      <c r="U34" s="8">
        <f t="shared" si="12"/>
        <v>16081030.253481628</v>
      </c>
      <c r="Y34" s="8">
        <f t="shared" ref="Y34:Y42" si="27">P35+P48</f>
        <v>60002415.010460705</v>
      </c>
      <c r="Z34" s="8">
        <f t="shared" si="23"/>
        <v>22740915.288964607</v>
      </c>
      <c r="AA34" s="8">
        <f t="shared" si="23"/>
        <v>70003801.004363149</v>
      </c>
      <c r="AB34" s="8">
        <f t="shared" si="23"/>
        <v>26531440.58065363</v>
      </c>
      <c r="AC34" s="8">
        <f t="shared" si="23"/>
        <v>66670005.673062325</v>
      </c>
      <c r="AD34" s="8">
        <f t="shared" si="23"/>
        <v>25267932.150090624</v>
      </c>
    </row>
    <row r="35" spans="1:30">
      <c r="B35" s="7">
        <v>2027</v>
      </c>
      <c r="C35" s="7">
        <v>289</v>
      </c>
      <c r="D35" s="7">
        <f t="shared" si="24"/>
        <v>1734</v>
      </c>
      <c r="E35" s="7">
        <v>260</v>
      </c>
      <c r="F35" s="7">
        <v>748</v>
      </c>
      <c r="G35" s="7">
        <v>1.3</v>
      </c>
      <c r="H35" s="7">
        <f t="shared" si="17"/>
        <v>3.3722832000000002E+26</v>
      </c>
      <c r="I35" s="7">
        <v>0.379</v>
      </c>
      <c r="J35" s="8">
        <f t="shared" si="18"/>
        <v>1633592.4715447153</v>
      </c>
      <c r="K35" s="10">
        <v>10000000</v>
      </c>
      <c r="L35" s="7">
        <f t="shared" si="5"/>
        <v>7.5140000000000005E+24</v>
      </c>
      <c r="M35" s="8">
        <f t="shared" si="19"/>
        <v>36399.119241192413</v>
      </c>
      <c r="N35" s="8">
        <f t="shared" si="7"/>
        <v>13285678.52303523</v>
      </c>
      <c r="O35" s="8">
        <f t="shared" si="20"/>
        <v>5035272.1602303525</v>
      </c>
      <c r="P35" s="8">
        <f t="shared" si="26"/>
        <v>49746724.527588077</v>
      </c>
      <c r="Q35" s="8">
        <f t="shared" si="25"/>
        <v>18854008.595955882</v>
      </c>
      <c r="R35" s="8">
        <f t="shared" si="9"/>
        <v>59548279.356856368</v>
      </c>
      <c r="S35" s="8">
        <f t="shared" si="22"/>
        <v>22568797.876248565</v>
      </c>
      <c r="T35" s="8">
        <f t="shared" si="11"/>
        <v>56281094.413766935</v>
      </c>
      <c r="U35" s="8">
        <f t="shared" si="12"/>
        <v>21330534.782817669</v>
      </c>
      <c r="Y35" s="8">
        <f t="shared" si="27"/>
        <v>74473620.210325196</v>
      </c>
      <c r="Z35" s="8">
        <f t="shared" si="23"/>
        <v>28225502.059713252</v>
      </c>
      <c r="AA35" s="8">
        <f t="shared" si="23"/>
        <v>84821216.179837391</v>
      </c>
      <c r="AB35" s="8">
        <f t="shared" si="23"/>
        <v>32147240.93215837</v>
      </c>
      <c r="AC35" s="8">
        <f t="shared" si="23"/>
        <v>81372017.523333341</v>
      </c>
      <c r="AD35" s="8">
        <f t="shared" si="23"/>
        <v>30839994.641343333</v>
      </c>
    </row>
    <row r="36" spans="1:30">
      <c r="B36" s="7">
        <v>2028</v>
      </c>
      <c r="C36" s="7">
        <v>299</v>
      </c>
      <c r="D36" s="7">
        <f t="shared" si="24"/>
        <v>1794</v>
      </c>
      <c r="E36" s="7">
        <v>260</v>
      </c>
      <c r="F36" s="7">
        <v>748</v>
      </c>
      <c r="G36" s="7">
        <v>1.3</v>
      </c>
      <c r="H36" s="7">
        <f t="shared" si="17"/>
        <v>3.4889712000000001E+26</v>
      </c>
      <c r="I36" s="7">
        <v>0.379</v>
      </c>
      <c r="J36" s="8">
        <f t="shared" si="18"/>
        <v>1690118.1626016258</v>
      </c>
      <c r="K36" s="10">
        <v>10000000</v>
      </c>
      <c r="L36" s="7">
        <f t="shared" si="5"/>
        <v>7.774E+24</v>
      </c>
      <c r="M36" s="8">
        <f t="shared" si="19"/>
        <v>37658.604336043361</v>
      </c>
      <c r="N36" s="8">
        <f t="shared" si="7"/>
        <v>13745390.582655827</v>
      </c>
      <c r="O36" s="8">
        <f t="shared" si="20"/>
        <v>5209503.0308265584</v>
      </c>
      <c r="P36" s="8">
        <f t="shared" si="26"/>
        <v>63492115.110243902</v>
      </c>
      <c r="Q36" s="8">
        <f t="shared" si="25"/>
        <v>24063511.62678244</v>
      </c>
      <c r="R36" s="8">
        <f t="shared" si="9"/>
        <v>73632824.085853651</v>
      </c>
      <c r="S36" s="8">
        <f t="shared" si="22"/>
        <v>27906840.328538533</v>
      </c>
      <c r="T36" s="8">
        <f t="shared" si="11"/>
        <v>70252587.760650411</v>
      </c>
      <c r="U36" s="8">
        <f t="shared" si="12"/>
        <v>26625730.761286505</v>
      </c>
      <c r="Y36" s="8">
        <f t="shared" si="27"/>
        <v>89138434.912222221</v>
      </c>
      <c r="Z36" s="8">
        <f t="shared" si="23"/>
        <v>33783466.831732221</v>
      </c>
      <c r="AA36" s="8">
        <f t="shared" si="23"/>
        <v>99624464.473197833</v>
      </c>
      <c r="AB36" s="8">
        <f t="shared" si="23"/>
        <v>37757672.035341978</v>
      </c>
      <c r="AC36" s="8">
        <f t="shared" si="23"/>
        <v>96129121.286205947</v>
      </c>
      <c r="AD36" s="8">
        <f t="shared" si="23"/>
        <v>36432936.967472062</v>
      </c>
    </row>
    <row r="37" spans="1:30">
      <c r="B37" s="7">
        <v>2029</v>
      </c>
      <c r="C37" s="7">
        <v>303</v>
      </c>
      <c r="D37" s="7">
        <f t="shared" si="24"/>
        <v>1818</v>
      </c>
      <c r="E37" s="7">
        <v>260</v>
      </c>
      <c r="F37" s="7">
        <v>748</v>
      </c>
      <c r="G37" s="7">
        <v>1.3</v>
      </c>
      <c r="H37" s="7">
        <f t="shared" si="17"/>
        <v>3.5356464000000002E+26</v>
      </c>
      <c r="I37" s="7">
        <v>0.379</v>
      </c>
      <c r="J37" s="8">
        <f t="shared" si="18"/>
        <v>1712728.4390243902</v>
      </c>
      <c r="K37" s="10">
        <v>10000000</v>
      </c>
      <c r="L37" s="7">
        <f t="shared" si="5"/>
        <v>7.8780000000000003E+24</v>
      </c>
      <c r="M37" s="8">
        <f t="shared" si="19"/>
        <v>38162.398373983742</v>
      </c>
      <c r="N37" s="8">
        <f t="shared" si="7"/>
        <v>13929275.406504067</v>
      </c>
      <c r="O37" s="8">
        <f t="shared" si="20"/>
        <v>5279195.3790650414</v>
      </c>
      <c r="P37" s="8">
        <f t="shared" si="26"/>
        <v>77421390.516747966</v>
      </c>
      <c r="Q37" s="8">
        <f t="shared" si="25"/>
        <v>29342707.00584748</v>
      </c>
      <c r="R37" s="8">
        <f t="shared" si="9"/>
        <v>87697761.150894314</v>
      </c>
      <c r="S37" s="8">
        <f t="shared" si="22"/>
        <v>33237451.476188947</v>
      </c>
      <c r="T37" s="8">
        <f t="shared" si="11"/>
        <v>84272304.272845522</v>
      </c>
      <c r="U37" s="8">
        <f t="shared" si="12"/>
        <v>31939203.319408454</v>
      </c>
      <c r="Y37" s="8">
        <f t="shared" si="27"/>
        <v>103898728.27265583</v>
      </c>
      <c r="Z37" s="8">
        <f t="shared" si="23"/>
        <v>39377618.015336558</v>
      </c>
      <c r="AA37" s="8">
        <f t="shared" si="23"/>
        <v>114453596.6385095</v>
      </c>
      <c r="AB37" s="8">
        <f t="shared" si="23"/>
        <v>43377913.1259951</v>
      </c>
      <c r="AC37" s="8">
        <f t="shared" si="23"/>
        <v>110935307.18322495</v>
      </c>
      <c r="AD37" s="8">
        <f t="shared" si="23"/>
        <v>42044481.42244225</v>
      </c>
    </row>
    <row r="38" spans="1:30">
      <c r="B38" s="7">
        <v>2030</v>
      </c>
      <c r="C38" s="7">
        <v>305</v>
      </c>
      <c r="D38" s="7">
        <f t="shared" si="24"/>
        <v>1830</v>
      </c>
      <c r="E38" s="7">
        <v>260</v>
      </c>
      <c r="F38" s="7">
        <v>748</v>
      </c>
      <c r="G38" s="7">
        <v>1.3</v>
      </c>
      <c r="H38" s="7">
        <f t="shared" si="17"/>
        <v>3.5589839999999999E+26</v>
      </c>
      <c r="I38" s="7">
        <v>0.379</v>
      </c>
      <c r="J38" s="8">
        <f t="shared" si="18"/>
        <v>1724033.5772357723</v>
      </c>
      <c r="K38" s="10">
        <v>10000000</v>
      </c>
      <c r="L38" s="7">
        <f t="shared" si="5"/>
        <v>7.9300000000000004E+24</v>
      </c>
      <c r="M38" s="8">
        <f t="shared" si="19"/>
        <v>38414.295392953929</v>
      </c>
      <c r="N38" s="8">
        <f t="shared" si="7"/>
        <v>14021217.818428185</v>
      </c>
      <c r="O38" s="8">
        <f t="shared" si="20"/>
        <v>5314041.553184282</v>
      </c>
      <c r="P38" s="8">
        <f t="shared" si="26"/>
        <v>91442608.335176155</v>
      </c>
      <c r="Q38" s="8">
        <f t="shared" si="25"/>
        <v>34656748.559031762</v>
      </c>
      <c r="R38" s="8">
        <f t="shared" si="9"/>
        <v>101786809.79859079</v>
      </c>
      <c r="S38" s="8">
        <f t="shared" si="22"/>
        <v>38577200.913665913</v>
      </c>
      <c r="T38" s="8">
        <f t="shared" si="11"/>
        <v>98338742.644119248</v>
      </c>
      <c r="U38" s="8">
        <f t="shared" si="12"/>
        <v>37270383.462121196</v>
      </c>
      <c r="Y38" s="8">
        <f t="shared" si="27"/>
        <v>118660789.75639567</v>
      </c>
      <c r="Z38" s="8">
        <f t="shared" si="23"/>
        <v>44972439.317673959</v>
      </c>
      <c r="AA38" s="8">
        <f t="shared" si="23"/>
        <v>129216162.11005421</v>
      </c>
      <c r="AB38" s="8">
        <f t="shared" si="23"/>
        <v>48972925.439710543</v>
      </c>
      <c r="AC38" s="8">
        <f t="shared" si="23"/>
        <v>125697704.6588347</v>
      </c>
      <c r="AD38" s="8">
        <f t="shared" si="23"/>
        <v>47639430.065698355</v>
      </c>
    </row>
    <row r="39" spans="1:30">
      <c r="B39" s="7">
        <v>2031</v>
      </c>
      <c r="C39" s="7">
        <v>305</v>
      </c>
      <c r="D39" s="7">
        <f t="shared" si="24"/>
        <v>1830</v>
      </c>
      <c r="E39" s="7">
        <v>260</v>
      </c>
      <c r="F39" s="7">
        <v>748</v>
      </c>
      <c r="G39" s="7">
        <v>1.3</v>
      </c>
      <c r="H39" s="7">
        <f t="shared" si="17"/>
        <v>3.5589839999999999E+26</v>
      </c>
      <c r="I39" s="7">
        <v>0.379</v>
      </c>
      <c r="J39" s="8">
        <f t="shared" si="18"/>
        <v>1724033.5772357723</v>
      </c>
      <c r="K39" s="10">
        <v>10000000</v>
      </c>
      <c r="L39" s="7">
        <f t="shared" si="5"/>
        <v>7.9300000000000004E+24</v>
      </c>
      <c r="M39" s="8">
        <f t="shared" si="19"/>
        <v>38414.295392953929</v>
      </c>
      <c r="N39" s="8">
        <f t="shared" si="7"/>
        <v>14021217.818428185</v>
      </c>
      <c r="O39" s="8">
        <f t="shared" si="20"/>
        <v>5314041.553184282</v>
      </c>
      <c r="P39" s="8">
        <f t="shared" si="26"/>
        <v>105463826.15360434</v>
      </c>
      <c r="Q39" s="8">
        <f t="shared" si="25"/>
        <v>39970790.112216048</v>
      </c>
      <c r="R39" s="8">
        <f t="shared" si="9"/>
        <v>115808027.61701898</v>
      </c>
      <c r="S39" s="8">
        <f t="shared" si="22"/>
        <v>43891242.466850191</v>
      </c>
      <c r="T39" s="8">
        <f t="shared" si="11"/>
        <v>112359960.46254744</v>
      </c>
      <c r="U39" s="8">
        <f t="shared" si="12"/>
        <v>42584425.015305482</v>
      </c>
      <c r="Y39" s="8">
        <f t="shared" si="27"/>
        <v>133422851.24013552</v>
      </c>
      <c r="Z39" s="8">
        <f t="shared" si="23"/>
        <v>50567260.620011359</v>
      </c>
      <c r="AA39" s="8">
        <f t="shared" si="23"/>
        <v>143978223.59379405</v>
      </c>
      <c r="AB39" s="8">
        <f t="shared" si="23"/>
        <v>54567746.742047943</v>
      </c>
      <c r="AC39" s="8">
        <f t="shared" si="23"/>
        <v>140459766.14257455</v>
      </c>
      <c r="AD39" s="8">
        <f t="shared" si="23"/>
        <v>53234251.368035749</v>
      </c>
    </row>
    <row r="40" spans="1:30">
      <c r="B40" s="7">
        <v>2032</v>
      </c>
      <c r="C40" s="7">
        <v>305</v>
      </c>
      <c r="D40" s="7">
        <f t="shared" si="24"/>
        <v>1830</v>
      </c>
      <c r="E40" s="7">
        <v>260</v>
      </c>
      <c r="F40" s="7">
        <v>748</v>
      </c>
      <c r="G40" s="7">
        <v>1.3</v>
      </c>
      <c r="H40" s="7">
        <f t="shared" si="17"/>
        <v>3.5589839999999999E+26</v>
      </c>
      <c r="I40" s="7">
        <v>0.379</v>
      </c>
      <c r="J40" s="8">
        <f t="shared" si="18"/>
        <v>1724033.5772357723</v>
      </c>
      <c r="K40" s="10">
        <v>10000000</v>
      </c>
      <c r="L40" s="7">
        <f t="shared" si="5"/>
        <v>7.9300000000000004E+24</v>
      </c>
      <c r="M40" s="8">
        <f t="shared" si="19"/>
        <v>38414.295392953929</v>
      </c>
      <c r="N40" s="8">
        <f t="shared" si="7"/>
        <v>14021217.818428185</v>
      </c>
      <c r="O40" s="8">
        <f t="shared" si="20"/>
        <v>5314041.553184282</v>
      </c>
      <c r="P40" s="8">
        <f t="shared" si="26"/>
        <v>119485043.97203253</v>
      </c>
      <c r="Q40" s="8">
        <f t="shared" si="25"/>
        <v>45284831.665400334</v>
      </c>
      <c r="R40" s="8">
        <f t="shared" si="9"/>
        <v>129829245.43544717</v>
      </c>
      <c r="S40" s="8">
        <f t="shared" si="22"/>
        <v>49205284.020034477</v>
      </c>
      <c r="T40" s="8">
        <f t="shared" si="11"/>
        <v>126381178.28097562</v>
      </c>
      <c r="U40" s="8">
        <f t="shared" si="12"/>
        <v>47898466.56848976</v>
      </c>
      <c r="Y40" s="8">
        <f t="shared" si="27"/>
        <v>148231767.99149054</v>
      </c>
      <c r="Z40" s="8">
        <f t="shared" si="23"/>
        <v>56179840.068774916</v>
      </c>
      <c r="AA40" s="8">
        <f t="shared" si="23"/>
        <v>158821307.75368565</v>
      </c>
      <c r="AB40" s="8">
        <f t="shared" si="23"/>
        <v>60193275.638646871</v>
      </c>
      <c r="AC40" s="8">
        <f t="shared" si="23"/>
        <v>155291461.16628727</v>
      </c>
      <c r="AD40" s="8">
        <f t="shared" si="23"/>
        <v>58855463.782022879</v>
      </c>
    </row>
    <row r="41" spans="1:30">
      <c r="B41" s="7">
        <v>2033</v>
      </c>
      <c r="C41" s="7">
        <v>306</v>
      </c>
      <c r="D41" s="7">
        <f t="shared" si="24"/>
        <v>1836</v>
      </c>
      <c r="E41" s="7">
        <v>260</v>
      </c>
      <c r="F41" s="7">
        <v>748</v>
      </c>
      <c r="G41" s="7">
        <v>1.3</v>
      </c>
      <c r="H41" s="7">
        <f t="shared" si="17"/>
        <v>3.5706528000000001E+26</v>
      </c>
      <c r="I41" s="7">
        <v>0.379</v>
      </c>
      <c r="J41" s="8">
        <f t="shared" si="18"/>
        <v>1729686.1463414633</v>
      </c>
      <c r="K41" s="10">
        <v>10000000</v>
      </c>
      <c r="L41" s="7">
        <f t="shared" si="5"/>
        <v>7.9559999999999999E+24</v>
      </c>
      <c r="M41" s="8">
        <f t="shared" si="19"/>
        <v>38540.243902439026</v>
      </c>
      <c r="N41" s="8">
        <f t="shared" si="7"/>
        <v>14067189.024390245</v>
      </c>
      <c r="O41" s="8">
        <f t="shared" si="20"/>
        <v>5331464.6402439028</v>
      </c>
      <c r="P41" s="8">
        <f t="shared" si="26"/>
        <v>133552232.99642278</v>
      </c>
      <c r="Q41" s="8">
        <f t="shared" si="25"/>
        <v>50616296.305644237</v>
      </c>
      <c r="R41" s="8">
        <f t="shared" si="9"/>
        <v>143930349.87447158</v>
      </c>
      <c r="S41" s="8">
        <f t="shared" si="22"/>
        <v>54549602.602424726</v>
      </c>
      <c r="T41" s="8">
        <f t="shared" si="11"/>
        <v>140470977.58178863</v>
      </c>
      <c r="U41" s="8">
        <f t="shared" si="12"/>
        <v>53238500.503497891</v>
      </c>
      <c r="Y41" s="8">
        <f t="shared" si="27"/>
        <v>163040684.74284554</v>
      </c>
      <c r="Z41" s="8">
        <f t="shared" si="23"/>
        <v>61792419.517538458</v>
      </c>
      <c r="AA41" s="8">
        <f t="shared" si="23"/>
        <v>173630224.50504065</v>
      </c>
      <c r="AB41" s="8">
        <f t="shared" si="23"/>
        <v>65805855.087410413</v>
      </c>
      <c r="AC41" s="8">
        <f t="shared" si="23"/>
        <v>170100377.9176423</v>
      </c>
      <c r="AD41" s="8">
        <f t="shared" si="23"/>
        <v>64468043.230786428</v>
      </c>
    </row>
    <row r="42" spans="1:30">
      <c r="B42" s="7">
        <v>2034</v>
      </c>
      <c r="C42" s="7">
        <v>306</v>
      </c>
      <c r="D42" s="7">
        <f t="shared" si="24"/>
        <v>1836</v>
      </c>
      <c r="E42" s="7">
        <v>260</v>
      </c>
      <c r="F42" s="7">
        <v>748</v>
      </c>
      <c r="G42" s="7">
        <v>1.3</v>
      </c>
      <c r="H42" s="7">
        <f t="shared" si="17"/>
        <v>3.5706528000000001E+26</v>
      </c>
      <c r="I42" s="7">
        <v>0.379</v>
      </c>
      <c r="J42" s="8">
        <f t="shared" si="18"/>
        <v>1729686.1463414633</v>
      </c>
      <c r="K42" s="10">
        <v>10000000</v>
      </c>
      <c r="L42" s="7">
        <f t="shared" si="5"/>
        <v>7.9559999999999999E+24</v>
      </c>
      <c r="M42" s="8">
        <f t="shared" si="19"/>
        <v>38540.243902439026</v>
      </c>
      <c r="N42" s="8">
        <f t="shared" si="7"/>
        <v>14067189.024390245</v>
      </c>
      <c r="O42" s="8">
        <f t="shared" si="20"/>
        <v>5331464.6402439028</v>
      </c>
      <c r="P42" s="8">
        <f t="shared" si="26"/>
        <v>147619422.02081302</v>
      </c>
      <c r="Q42" s="8">
        <f t="shared" si="25"/>
        <v>55947760.945888132</v>
      </c>
      <c r="R42" s="8">
        <f t="shared" si="9"/>
        <v>157997538.8988618</v>
      </c>
      <c r="S42" s="8">
        <f t="shared" si="22"/>
        <v>59881067.242668621</v>
      </c>
      <c r="T42" s="8">
        <f t="shared" si="11"/>
        <v>154538166.60617888</v>
      </c>
      <c r="U42" s="8">
        <f t="shared" si="12"/>
        <v>58569965.143741794</v>
      </c>
      <c r="Y42" s="8">
        <f t="shared" si="27"/>
        <v>177849601.49420056</v>
      </c>
      <c r="Z42" s="8">
        <f t="shared" si="23"/>
        <v>67404998.966302022</v>
      </c>
      <c r="AA42" s="8">
        <f t="shared" si="23"/>
        <v>188439141.25639567</v>
      </c>
      <c r="AB42" s="8">
        <f t="shared" si="23"/>
        <v>71418434.536173955</v>
      </c>
      <c r="AC42" s="8">
        <f t="shared" si="23"/>
        <v>184909294.66899732</v>
      </c>
      <c r="AD42" s="8">
        <f>U43+U56</f>
        <v>70080622.679549992</v>
      </c>
    </row>
    <row r="43" spans="1:30">
      <c r="B43" s="7">
        <v>2035</v>
      </c>
      <c r="C43" s="7">
        <v>306</v>
      </c>
      <c r="D43" s="7">
        <f t="shared" si="24"/>
        <v>1836</v>
      </c>
      <c r="E43" s="7">
        <v>260</v>
      </c>
      <c r="F43" s="7">
        <v>748</v>
      </c>
      <c r="G43" s="7">
        <v>1.3</v>
      </c>
      <c r="H43" s="7">
        <f t="shared" si="17"/>
        <v>3.5706528000000001E+26</v>
      </c>
      <c r="I43" s="7">
        <v>0.379</v>
      </c>
      <c r="J43" s="8">
        <f t="shared" si="18"/>
        <v>1729686.1463414633</v>
      </c>
      <c r="K43" s="10">
        <v>10000000</v>
      </c>
      <c r="L43" s="7">
        <f t="shared" si="5"/>
        <v>7.9559999999999999E+24</v>
      </c>
      <c r="M43" s="8">
        <f t="shared" si="19"/>
        <v>38540.243902439026</v>
      </c>
      <c r="N43" s="8">
        <f t="shared" si="7"/>
        <v>14067189.024390245</v>
      </c>
      <c r="O43" s="8">
        <f t="shared" si="20"/>
        <v>5331464.6402439028</v>
      </c>
      <c r="P43" s="8">
        <f t="shared" si="26"/>
        <v>161686611.04520327</v>
      </c>
      <c r="Q43" s="8">
        <f t="shared" si="25"/>
        <v>61279225.586132042</v>
      </c>
      <c r="R43" s="8">
        <f t="shared" si="9"/>
        <v>172064727.92325205</v>
      </c>
      <c r="S43" s="8">
        <f t="shared" si="22"/>
        <v>65212531.882912524</v>
      </c>
      <c r="T43" s="8">
        <f t="shared" si="11"/>
        <v>168605355.63056913</v>
      </c>
      <c r="U43" s="8">
        <f t="shared" si="12"/>
        <v>63901429.783985704</v>
      </c>
    </row>
    <row r="44" spans="1:30">
      <c r="A44" s="9" t="s">
        <v>29</v>
      </c>
      <c r="G44" s="7">
        <v>1.3</v>
      </c>
      <c r="H44" s="7">
        <f t="shared" si="17"/>
        <v>0</v>
      </c>
      <c r="J44" s="8">
        <f t="shared" si="18"/>
        <v>0</v>
      </c>
      <c r="K44" s="10">
        <v>10000000</v>
      </c>
      <c r="L44" s="7">
        <f t="shared" si="5"/>
        <v>0</v>
      </c>
      <c r="M44" s="8">
        <f t="shared" si="19"/>
        <v>0</v>
      </c>
      <c r="N44" s="8">
        <f t="shared" si="7"/>
        <v>0</v>
      </c>
      <c r="O44" s="8">
        <f t="shared" si="20"/>
        <v>0</v>
      </c>
      <c r="P44" s="8"/>
      <c r="Q44" s="8"/>
      <c r="R44" s="8">
        <f t="shared" si="9"/>
        <v>0</v>
      </c>
      <c r="S44" s="8">
        <f t="shared" si="22"/>
        <v>0</v>
      </c>
      <c r="T44" s="8">
        <f t="shared" si="11"/>
        <v>0</v>
      </c>
      <c r="U44" s="8">
        <f t="shared" si="12"/>
        <v>0</v>
      </c>
    </row>
    <row r="45" spans="1:30">
      <c r="B45" s="7">
        <v>2024</v>
      </c>
      <c r="C45" s="7">
        <v>387</v>
      </c>
      <c r="D45" s="7">
        <f t="shared" ref="D45:D56" si="28">6*ROUND(C45,0)</f>
        <v>2322</v>
      </c>
      <c r="E45" s="7">
        <v>5</v>
      </c>
      <c r="F45" s="7">
        <v>289</v>
      </c>
      <c r="G45" s="7">
        <v>1.3</v>
      </c>
      <c r="H45" s="7">
        <f t="shared" si="17"/>
        <v>3.3552900000000001E+24</v>
      </c>
      <c r="I45" s="7">
        <v>0.379</v>
      </c>
      <c r="J45" s="8">
        <f t="shared" si="18"/>
        <v>16253.606707317074</v>
      </c>
      <c r="K45" s="10">
        <v>10000000</v>
      </c>
      <c r="L45" s="7">
        <f t="shared" si="5"/>
        <v>1.935E+23</v>
      </c>
      <c r="M45" s="8">
        <f t="shared" si="19"/>
        <v>937.34756097560978</v>
      </c>
      <c r="N45" s="8">
        <f t="shared" si="7"/>
        <v>342131.85975609755</v>
      </c>
      <c r="O45" s="8">
        <f t="shared" si="20"/>
        <v>129667.97484756097</v>
      </c>
      <c r="P45" s="11">
        <f>N45+8050840.72</f>
        <v>8392972.5797560979</v>
      </c>
      <c r="Q45" s="8">
        <f t="shared" ref="Q45:Q56" si="29">P45*I45</f>
        <v>3180936.6077275611</v>
      </c>
      <c r="R45" s="8">
        <f t="shared" si="9"/>
        <v>8490494.2200000007</v>
      </c>
      <c r="S45" s="8">
        <f t="shared" si="22"/>
        <v>3217897.3093800005</v>
      </c>
      <c r="T45" s="8">
        <f t="shared" si="11"/>
        <v>8457987.006585367</v>
      </c>
      <c r="U45" s="8">
        <f t="shared" si="12"/>
        <v>3205577.075495854</v>
      </c>
    </row>
    <row r="46" spans="1:30">
      <c r="B46" s="7">
        <v>2025</v>
      </c>
      <c r="C46" s="7">
        <v>588</v>
      </c>
      <c r="D46" s="7">
        <f t="shared" si="28"/>
        <v>3528</v>
      </c>
      <c r="E46" s="7">
        <v>5</v>
      </c>
      <c r="F46" s="7">
        <v>289</v>
      </c>
      <c r="G46" s="7">
        <v>1.3</v>
      </c>
      <c r="H46" s="7">
        <f t="shared" si="17"/>
        <v>5.0979600000000002E+24</v>
      </c>
      <c r="I46" s="7">
        <v>0.379</v>
      </c>
      <c r="J46" s="8">
        <f t="shared" si="18"/>
        <v>24695.40243902439</v>
      </c>
      <c r="K46" s="10">
        <v>10000000</v>
      </c>
      <c r="L46" s="7">
        <f t="shared" si="5"/>
        <v>2.94E+23</v>
      </c>
      <c r="M46" s="8">
        <f t="shared" si="19"/>
        <v>1424.1869918699185</v>
      </c>
      <c r="N46" s="8">
        <f t="shared" si="7"/>
        <v>519828.25203252025</v>
      </c>
      <c r="O46" s="8">
        <f t="shared" si="20"/>
        <v>197014.90752032519</v>
      </c>
      <c r="P46" s="8">
        <f t="shared" ref="P46:P56" si="30">N46+P45</f>
        <v>8912800.8317886181</v>
      </c>
      <c r="Q46" s="8">
        <f t="shared" si="29"/>
        <v>3377951.5152478861</v>
      </c>
      <c r="R46" s="8">
        <f t="shared" si="9"/>
        <v>9060973.2464227639</v>
      </c>
      <c r="S46" s="8">
        <f t="shared" si="22"/>
        <v>3434108.8603942278</v>
      </c>
      <c r="T46" s="8">
        <f t="shared" si="11"/>
        <v>9011582.4415447153</v>
      </c>
      <c r="U46" s="8">
        <f t="shared" si="12"/>
        <v>3415389.7453454472</v>
      </c>
    </row>
    <row r="47" spans="1:30">
      <c r="B47" s="7">
        <v>2026</v>
      </c>
      <c r="C47" s="7">
        <v>726</v>
      </c>
      <c r="D47" s="7">
        <f t="shared" si="28"/>
        <v>4356</v>
      </c>
      <c r="E47" s="7">
        <v>5</v>
      </c>
      <c r="F47" s="7">
        <v>289</v>
      </c>
      <c r="G47" s="7">
        <v>1.3</v>
      </c>
      <c r="H47" s="7">
        <f t="shared" si="17"/>
        <v>6.2944199999999997E+24</v>
      </c>
      <c r="I47" s="7">
        <v>0.379</v>
      </c>
      <c r="J47" s="8">
        <f t="shared" si="18"/>
        <v>30491.262195121948</v>
      </c>
      <c r="K47" s="10">
        <v>10000000</v>
      </c>
      <c r="L47" s="7">
        <f t="shared" si="5"/>
        <v>3.6299999999999999E+23</v>
      </c>
      <c r="M47" s="8">
        <f t="shared" si="19"/>
        <v>1758.4349593495933</v>
      </c>
      <c r="N47" s="8">
        <f t="shared" si="7"/>
        <v>641828.7601626016</v>
      </c>
      <c r="O47" s="8">
        <f t="shared" si="20"/>
        <v>243253.10010162601</v>
      </c>
      <c r="P47" s="8">
        <f t="shared" si="30"/>
        <v>9554629.5919512194</v>
      </c>
      <c r="Q47" s="8">
        <f t="shared" si="29"/>
        <v>3621204.6153495121</v>
      </c>
      <c r="R47" s="8">
        <f t="shared" si="9"/>
        <v>9737577.1651219502</v>
      </c>
      <c r="S47" s="8">
        <f t="shared" si="22"/>
        <v>3690541.745581219</v>
      </c>
      <c r="T47" s="8">
        <f t="shared" si="11"/>
        <v>9676594.6407317072</v>
      </c>
      <c r="U47" s="8">
        <f t="shared" si="12"/>
        <v>3667429.368837317</v>
      </c>
    </row>
    <row r="48" spans="1:30">
      <c r="B48" s="7">
        <v>2027</v>
      </c>
      <c r="C48" s="7">
        <v>793</v>
      </c>
      <c r="D48" s="7">
        <f t="shared" si="28"/>
        <v>4758</v>
      </c>
      <c r="E48" s="7">
        <v>5</v>
      </c>
      <c r="F48" s="7">
        <v>289</v>
      </c>
      <c r="G48" s="7">
        <v>1.3</v>
      </c>
      <c r="H48" s="7">
        <f t="shared" si="17"/>
        <v>6.8753100000000004E+24</v>
      </c>
      <c r="I48" s="7">
        <v>0.379</v>
      </c>
      <c r="J48" s="8">
        <f t="shared" si="18"/>
        <v>33305.194105691058</v>
      </c>
      <c r="K48" s="10">
        <v>10000000</v>
      </c>
      <c r="L48" s="7">
        <f t="shared" si="5"/>
        <v>3.9650000000000002E+23</v>
      </c>
      <c r="M48" s="8">
        <f t="shared" si="19"/>
        <v>1920.7147696476964</v>
      </c>
      <c r="N48" s="8">
        <f t="shared" si="7"/>
        <v>701060.89092140913</v>
      </c>
      <c r="O48" s="8">
        <f t="shared" si="20"/>
        <v>265702.07765921409</v>
      </c>
      <c r="P48" s="8">
        <f t="shared" si="30"/>
        <v>10255690.482872628</v>
      </c>
      <c r="Q48" s="8">
        <f t="shared" si="29"/>
        <v>3886906.693008726</v>
      </c>
      <c r="R48" s="8">
        <f t="shared" si="9"/>
        <v>10455521.647506773</v>
      </c>
      <c r="S48" s="8">
        <f t="shared" si="22"/>
        <v>3962642.704405067</v>
      </c>
      <c r="T48" s="8">
        <f t="shared" si="11"/>
        <v>10388911.259295393</v>
      </c>
      <c r="U48" s="8">
        <f t="shared" si="12"/>
        <v>3937397.367272954</v>
      </c>
    </row>
    <row r="49" spans="1:30">
      <c r="B49" s="7">
        <v>2028</v>
      </c>
      <c r="C49" s="7">
        <v>821</v>
      </c>
      <c r="D49" s="7">
        <f t="shared" si="28"/>
        <v>4926</v>
      </c>
      <c r="E49" s="7">
        <v>5</v>
      </c>
      <c r="F49" s="7">
        <v>289</v>
      </c>
      <c r="G49" s="7">
        <v>1.3</v>
      </c>
      <c r="H49" s="7">
        <f t="shared" si="17"/>
        <v>7.1180699999999998E+24</v>
      </c>
      <c r="I49" s="7">
        <v>0.379</v>
      </c>
      <c r="J49" s="8">
        <f t="shared" si="18"/>
        <v>34481.165650406503</v>
      </c>
      <c r="K49" s="10">
        <v>10000000</v>
      </c>
      <c r="L49" s="7">
        <f t="shared" si="5"/>
        <v>4.1050000000000001E+23</v>
      </c>
      <c r="M49" s="8">
        <f t="shared" si="19"/>
        <v>1988.5331978319784</v>
      </c>
      <c r="N49" s="8">
        <f t="shared" si="7"/>
        <v>725814.61720867211</v>
      </c>
      <c r="O49" s="8">
        <f t="shared" si="20"/>
        <v>275083.73992208671</v>
      </c>
      <c r="P49" s="8">
        <f t="shared" si="30"/>
        <v>10981505.1000813</v>
      </c>
      <c r="Q49" s="8">
        <f t="shared" si="29"/>
        <v>4161990.4329308127</v>
      </c>
      <c r="R49" s="8">
        <f t="shared" si="9"/>
        <v>11188392.09398374</v>
      </c>
      <c r="S49" s="8">
        <f t="shared" si="22"/>
        <v>4240400.6036198372</v>
      </c>
      <c r="T49" s="8">
        <f t="shared" si="11"/>
        <v>11119429.762682926</v>
      </c>
      <c r="U49" s="8">
        <f t="shared" si="12"/>
        <v>4214263.8800568292</v>
      </c>
    </row>
    <row r="50" spans="1:30">
      <c r="B50" s="7">
        <v>2029</v>
      </c>
      <c r="C50" s="7">
        <v>832</v>
      </c>
      <c r="D50" s="7">
        <f t="shared" si="28"/>
        <v>4992</v>
      </c>
      <c r="E50" s="7">
        <v>5</v>
      </c>
      <c r="F50" s="7">
        <v>289</v>
      </c>
      <c r="G50" s="7">
        <v>1.3</v>
      </c>
      <c r="H50" s="7">
        <f t="shared" si="17"/>
        <v>7.2134399999999996E+24</v>
      </c>
      <c r="I50" s="7">
        <v>0.379</v>
      </c>
      <c r="J50" s="8">
        <f t="shared" si="18"/>
        <v>34943.154471544716</v>
      </c>
      <c r="K50" s="10">
        <v>10000000</v>
      </c>
      <c r="L50" s="7">
        <f t="shared" si="5"/>
        <v>4.16E+23</v>
      </c>
      <c r="M50" s="8">
        <f t="shared" si="19"/>
        <v>2015.1761517615175</v>
      </c>
      <c r="N50" s="8">
        <f t="shared" si="7"/>
        <v>735539.29539295391</v>
      </c>
      <c r="O50" s="8">
        <f t="shared" si="20"/>
        <v>278769.39295392955</v>
      </c>
      <c r="P50" s="8">
        <f t="shared" si="30"/>
        <v>11717044.395474255</v>
      </c>
      <c r="Q50" s="8">
        <f t="shared" si="29"/>
        <v>4440759.8258847427</v>
      </c>
      <c r="R50" s="8">
        <f t="shared" si="9"/>
        <v>11926703.322303524</v>
      </c>
      <c r="S50" s="8">
        <f t="shared" si="22"/>
        <v>4520220.5591530353</v>
      </c>
      <c r="T50" s="8">
        <f t="shared" si="11"/>
        <v>11856817.013360433</v>
      </c>
      <c r="U50" s="8">
        <f t="shared" si="12"/>
        <v>4493733.6480636047</v>
      </c>
    </row>
    <row r="51" spans="1:30">
      <c r="B51" s="7">
        <v>2030</v>
      </c>
      <c r="C51" s="7">
        <v>836</v>
      </c>
      <c r="D51" s="7">
        <f t="shared" si="28"/>
        <v>5016</v>
      </c>
      <c r="E51" s="7">
        <v>5</v>
      </c>
      <c r="F51" s="7">
        <v>289</v>
      </c>
      <c r="G51" s="7">
        <v>1.3</v>
      </c>
      <c r="H51" s="7">
        <f t="shared" si="17"/>
        <v>7.2481199999999999E+24</v>
      </c>
      <c r="I51" s="7">
        <v>0.379</v>
      </c>
      <c r="J51" s="8">
        <f t="shared" si="18"/>
        <v>35111.150406504064</v>
      </c>
      <c r="K51" s="10">
        <v>10000000</v>
      </c>
      <c r="L51" s="7">
        <f t="shared" si="5"/>
        <v>4.1799999999999998E+23</v>
      </c>
      <c r="M51" s="8">
        <f t="shared" si="19"/>
        <v>2024.8644986449863</v>
      </c>
      <c r="N51" s="8">
        <f t="shared" si="7"/>
        <v>739075.54200541996</v>
      </c>
      <c r="O51" s="8">
        <f t="shared" si="20"/>
        <v>280109.63042005419</v>
      </c>
      <c r="P51" s="8">
        <f t="shared" si="30"/>
        <v>12456119.937479675</v>
      </c>
      <c r="Q51" s="8">
        <f t="shared" si="29"/>
        <v>4720869.456304797</v>
      </c>
      <c r="R51" s="8">
        <f t="shared" si="9"/>
        <v>12666786.839918699</v>
      </c>
      <c r="S51" s="8">
        <f t="shared" si="22"/>
        <v>4800712.2123291874</v>
      </c>
      <c r="T51" s="8">
        <f t="shared" si="11"/>
        <v>12596564.539105691</v>
      </c>
      <c r="U51" s="8">
        <f t="shared" si="12"/>
        <v>4774097.9603210567</v>
      </c>
    </row>
    <row r="52" spans="1:30">
      <c r="B52" s="7">
        <v>2031</v>
      </c>
      <c r="C52" s="7">
        <v>838</v>
      </c>
      <c r="D52" s="7">
        <f t="shared" si="28"/>
        <v>5028</v>
      </c>
      <c r="E52" s="7">
        <v>5</v>
      </c>
      <c r="F52" s="7">
        <v>289</v>
      </c>
      <c r="G52" s="7">
        <v>1.3</v>
      </c>
      <c r="H52" s="7">
        <f t="shared" si="17"/>
        <v>7.2654600000000005E+24</v>
      </c>
      <c r="I52" s="7">
        <v>0.379</v>
      </c>
      <c r="J52" s="8">
        <f t="shared" si="18"/>
        <v>35195.148373983742</v>
      </c>
      <c r="K52" s="10">
        <v>10000000</v>
      </c>
      <c r="L52" s="7">
        <f t="shared" si="5"/>
        <v>4.19E+23</v>
      </c>
      <c r="M52" s="8">
        <f t="shared" si="19"/>
        <v>2029.7086720867208</v>
      </c>
      <c r="N52" s="8">
        <f t="shared" si="7"/>
        <v>740843.66531165305</v>
      </c>
      <c r="O52" s="8">
        <f t="shared" si="20"/>
        <v>280779.74915311649</v>
      </c>
      <c r="P52" s="8">
        <f t="shared" si="30"/>
        <v>13196963.602791328</v>
      </c>
      <c r="Q52" s="8">
        <f t="shared" si="29"/>
        <v>5001649.2054579137</v>
      </c>
      <c r="R52" s="8">
        <f t="shared" si="9"/>
        <v>13408134.493035231</v>
      </c>
      <c r="S52" s="8">
        <f t="shared" si="22"/>
        <v>5081682.9728603521</v>
      </c>
      <c r="T52" s="8">
        <f t="shared" si="11"/>
        <v>13337744.196287263</v>
      </c>
      <c r="U52" s="8">
        <f t="shared" si="12"/>
        <v>5055005.0503928727</v>
      </c>
    </row>
    <row r="53" spans="1:30">
      <c r="B53" s="7">
        <v>2032</v>
      </c>
      <c r="C53" s="7">
        <v>838</v>
      </c>
      <c r="D53" s="7">
        <f t="shared" si="28"/>
        <v>5028</v>
      </c>
      <c r="E53" s="7">
        <v>5</v>
      </c>
      <c r="F53" s="7">
        <v>289</v>
      </c>
      <c r="G53" s="7">
        <v>1.3</v>
      </c>
      <c r="H53" s="7">
        <f t="shared" si="17"/>
        <v>7.2654600000000005E+24</v>
      </c>
      <c r="I53" s="7">
        <v>0.379</v>
      </c>
      <c r="J53" s="8">
        <f t="shared" si="18"/>
        <v>35195.148373983742</v>
      </c>
      <c r="K53" s="10">
        <v>10000000</v>
      </c>
      <c r="L53" s="7">
        <f t="shared" si="5"/>
        <v>4.19E+23</v>
      </c>
      <c r="M53" s="8">
        <f t="shared" si="19"/>
        <v>2029.7086720867208</v>
      </c>
      <c r="N53" s="8">
        <f t="shared" si="7"/>
        <v>740843.66531165305</v>
      </c>
      <c r="O53" s="8">
        <f t="shared" si="20"/>
        <v>280779.74915311649</v>
      </c>
      <c r="P53" s="8">
        <f t="shared" si="30"/>
        <v>13937807.268102981</v>
      </c>
      <c r="Q53" s="8">
        <f t="shared" si="29"/>
        <v>5282428.9546110295</v>
      </c>
      <c r="R53" s="8">
        <f t="shared" si="9"/>
        <v>14148978.158346884</v>
      </c>
      <c r="S53" s="8">
        <f t="shared" si="22"/>
        <v>5362462.7220134689</v>
      </c>
      <c r="T53" s="8">
        <f t="shared" si="11"/>
        <v>14078587.861598916</v>
      </c>
      <c r="U53" s="8">
        <f t="shared" si="12"/>
        <v>5335784.7995459894</v>
      </c>
    </row>
    <row r="54" spans="1:30">
      <c r="B54" s="7">
        <v>2033</v>
      </c>
      <c r="C54" s="7">
        <v>839</v>
      </c>
      <c r="D54" s="7">
        <f t="shared" si="28"/>
        <v>5034</v>
      </c>
      <c r="E54" s="7">
        <v>5</v>
      </c>
      <c r="F54" s="7">
        <v>289</v>
      </c>
      <c r="G54" s="7">
        <v>1.3</v>
      </c>
      <c r="H54" s="7">
        <f t="shared" si="17"/>
        <v>7.2741300000000003E+24</v>
      </c>
      <c r="I54" s="7">
        <v>0.379</v>
      </c>
      <c r="J54" s="8">
        <f t="shared" si="18"/>
        <v>35237.147357723581</v>
      </c>
      <c r="K54" s="10">
        <v>10000000</v>
      </c>
      <c r="L54" s="7">
        <f t="shared" si="5"/>
        <v>4.1950000000000001E+23</v>
      </c>
      <c r="M54" s="8">
        <f t="shared" si="19"/>
        <v>2032.1307588075883</v>
      </c>
      <c r="N54" s="8">
        <f t="shared" si="7"/>
        <v>741727.72696476977</v>
      </c>
      <c r="O54" s="8">
        <f t="shared" si="20"/>
        <v>281114.80851964775</v>
      </c>
      <c r="P54" s="8">
        <f t="shared" si="30"/>
        <v>14679534.995067751</v>
      </c>
      <c r="Q54" s="8">
        <f t="shared" si="29"/>
        <v>5563543.7631306779</v>
      </c>
      <c r="R54" s="8">
        <f t="shared" si="9"/>
        <v>14890957.879214093</v>
      </c>
      <c r="S54" s="8">
        <f t="shared" si="22"/>
        <v>5643673.0362221412</v>
      </c>
      <c r="T54" s="8">
        <f t="shared" si="11"/>
        <v>14820483.584498646</v>
      </c>
      <c r="U54" s="8">
        <f t="shared" si="12"/>
        <v>5616963.2785249865</v>
      </c>
    </row>
    <row r="55" spans="1:30">
      <c r="B55" s="7">
        <v>2034</v>
      </c>
      <c r="C55" s="7">
        <v>839</v>
      </c>
      <c r="D55" s="7">
        <f t="shared" si="28"/>
        <v>5034</v>
      </c>
      <c r="E55" s="7">
        <v>5</v>
      </c>
      <c r="F55" s="7">
        <v>289</v>
      </c>
      <c r="G55" s="7">
        <v>1.3</v>
      </c>
      <c r="H55" s="7">
        <f t="shared" si="17"/>
        <v>7.2741300000000003E+24</v>
      </c>
      <c r="I55" s="7">
        <v>0.379</v>
      </c>
      <c r="J55" s="8">
        <f t="shared" si="18"/>
        <v>35237.147357723581</v>
      </c>
      <c r="K55" s="10">
        <v>10000000</v>
      </c>
      <c r="L55" s="7">
        <f t="shared" si="5"/>
        <v>4.1950000000000001E+23</v>
      </c>
      <c r="M55" s="8">
        <f t="shared" si="19"/>
        <v>2032.1307588075883</v>
      </c>
      <c r="N55" s="8">
        <f t="shared" si="7"/>
        <v>741727.72696476977</v>
      </c>
      <c r="O55" s="8">
        <f t="shared" si="20"/>
        <v>281114.80851964775</v>
      </c>
      <c r="P55" s="8">
        <f t="shared" si="30"/>
        <v>15421262.722032521</v>
      </c>
      <c r="Q55" s="8">
        <f t="shared" si="29"/>
        <v>5844658.5716503253</v>
      </c>
      <c r="R55" s="8">
        <f t="shared" si="9"/>
        <v>15632685.606178863</v>
      </c>
      <c r="S55" s="8">
        <f t="shared" si="22"/>
        <v>5924787.8447417887</v>
      </c>
      <c r="T55" s="8">
        <f t="shared" si="11"/>
        <v>15562211.311463416</v>
      </c>
      <c r="U55" s="8">
        <f t="shared" si="12"/>
        <v>5898078.0870446349</v>
      </c>
    </row>
    <row r="56" spans="1:30">
      <c r="B56" s="7">
        <v>2035</v>
      </c>
      <c r="C56" s="7">
        <v>839</v>
      </c>
      <c r="D56" s="7">
        <f t="shared" si="28"/>
        <v>5034</v>
      </c>
      <c r="E56" s="7">
        <v>5</v>
      </c>
      <c r="F56" s="7">
        <v>289</v>
      </c>
      <c r="G56" s="7">
        <v>1.3</v>
      </c>
      <c r="H56" s="7">
        <f t="shared" si="17"/>
        <v>7.2741300000000003E+24</v>
      </c>
      <c r="I56" s="7">
        <v>0.379</v>
      </c>
      <c r="J56" s="8">
        <f t="shared" si="18"/>
        <v>35237.147357723581</v>
      </c>
      <c r="K56" s="10">
        <v>10000000</v>
      </c>
      <c r="L56" s="7">
        <f t="shared" si="5"/>
        <v>4.1950000000000001E+23</v>
      </c>
      <c r="M56" s="8">
        <f t="shared" si="19"/>
        <v>2032.1307588075883</v>
      </c>
      <c r="N56" s="8">
        <f t="shared" si="7"/>
        <v>741727.72696476977</v>
      </c>
      <c r="O56" s="8">
        <f t="shared" si="20"/>
        <v>281114.80851964775</v>
      </c>
      <c r="P56" s="8">
        <f t="shared" si="30"/>
        <v>16162990.448997291</v>
      </c>
      <c r="Q56" s="8">
        <f t="shared" si="29"/>
        <v>6125773.3801699737</v>
      </c>
      <c r="R56" s="8">
        <f t="shared" si="9"/>
        <v>16374413.333143633</v>
      </c>
      <c r="S56" s="8">
        <f t="shared" si="22"/>
        <v>6205902.6532614371</v>
      </c>
      <c r="T56" s="8">
        <f t="shared" si="11"/>
        <v>16303939.038428186</v>
      </c>
      <c r="U56" s="8">
        <f t="shared" si="12"/>
        <v>6179192.8955642823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9"/>
        <v>0</v>
      </c>
      <c r="T57" s="8">
        <f t="shared" si="11"/>
        <v>0</v>
      </c>
      <c r="U57" s="8">
        <f t="shared" si="12"/>
        <v>0</v>
      </c>
    </row>
    <row r="58" spans="1:30">
      <c r="A58" s="5"/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9"/>
        <v>0</v>
      </c>
      <c r="T58" s="8">
        <f t="shared" si="11"/>
        <v>0</v>
      </c>
      <c r="U58" s="8">
        <f t="shared" si="12"/>
        <v>0</v>
      </c>
    </row>
    <row r="59" spans="1:30">
      <c r="A59" s="9" t="s">
        <v>28</v>
      </c>
      <c r="B59" s="6" t="s">
        <v>55</v>
      </c>
      <c r="H59" s="7">
        <f t="shared" si="17"/>
        <v>0</v>
      </c>
      <c r="L59" s="7">
        <f t="shared" si="5"/>
        <v>0</v>
      </c>
      <c r="N59" s="8">
        <f t="shared" si="7"/>
        <v>0</v>
      </c>
      <c r="R59" s="8">
        <f t="shared" si="9"/>
        <v>0</v>
      </c>
      <c r="T59" s="8">
        <f t="shared" si="11"/>
        <v>0</v>
      </c>
      <c r="U59" s="8">
        <f t="shared" si="12"/>
        <v>0</v>
      </c>
      <c r="Y59" s="8">
        <f>P60+P73</f>
        <v>16779491.509444445</v>
      </c>
      <c r="Z59" s="8">
        <f t="shared" ref="Z59:AD70" si="31">Q60+Q73</f>
        <v>6359427.2820794452</v>
      </c>
      <c r="AA59" s="8">
        <f t="shared" si="31"/>
        <v>21625171.198468834</v>
      </c>
      <c r="AB59" s="8">
        <f t="shared" si="31"/>
        <v>8195939.8842196884</v>
      </c>
      <c r="AC59" s="8">
        <f t="shared" si="31"/>
        <v>20009944.635460705</v>
      </c>
      <c r="AD59" s="8">
        <f t="shared" si="31"/>
        <v>7583769.0168396067</v>
      </c>
    </row>
    <row r="60" spans="1:30">
      <c r="B60" s="7">
        <v>2024</v>
      </c>
      <c r="C60" s="7">
        <v>140</v>
      </c>
      <c r="D60" s="7">
        <v>840</v>
      </c>
      <c r="E60" s="7">
        <v>260</v>
      </c>
      <c r="F60" s="7">
        <v>748</v>
      </c>
      <c r="G60" s="7">
        <v>1.3</v>
      </c>
      <c r="H60" s="7">
        <f t="shared" si="17"/>
        <v>1.6336319999999999E+26</v>
      </c>
      <c r="I60" s="7">
        <v>0.379</v>
      </c>
      <c r="J60" s="8">
        <f t="shared" ref="J60:J84" si="32">H60*G60*330/(8.856*10^22)</f>
        <v>791359.67479674786</v>
      </c>
      <c r="K60" s="10">
        <v>1000000</v>
      </c>
      <c r="L60" s="7">
        <f t="shared" si="5"/>
        <v>3.6400000000000001E+23</v>
      </c>
      <c r="M60" s="8">
        <f t="shared" ref="M60:M84" si="33">L60*G60*330/(8.856*10^22)</f>
        <v>1763.2791327913278</v>
      </c>
      <c r="N60" s="8">
        <f t="shared" si="7"/>
        <v>643596.88346883468</v>
      </c>
      <c r="O60" s="8">
        <f t="shared" ref="O60:O84" si="34">N60*I60</f>
        <v>243923.21883468833</v>
      </c>
      <c r="P60" s="11">
        <f>N60+8050840.72</f>
        <v>8694437.6034688354</v>
      </c>
      <c r="Q60" s="8">
        <f t="shared" ref="Q60:Q71" si="35">P60*I60</f>
        <v>3295191.8517146888</v>
      </c>
      <c r="R60" s="8">
        <f t="shared" si="9"/>
        <v>13442595.652249321</v>
      </c>
      <c r="S60" s="8">
        <f t="shared" ref="S60:S84" si="36">R60*I60</f>
        <v>5094743.7522024931</v>
      </c>
      <c r="T60" s="8">
        <f t="shared" si="11"/>
        <v>11859876.302655827</v>
      </c>
      <c r="U60" s="8">
        <f t="shared" si="12"/>
        <v>4494893.1187065588</v>
      </c>
      <c r="Y60" s="8">
        <f>P61+P74</f>
        <v>17815258.142235771</v>
      </c>
      <c r="Z60" s="8">
        <f t="shared" si="31"/>
        <v>6751982.8359073577</v>
      </c>
      <c r="AA60" s="8">
        <f t="shared" si="31"/>
        <v>25221329.288577236</v>
      </c>
      <c r="AB60" s="8">
        <f t="shared" si="31"/>
        <v>9558883.8003707733</v>
      </c>
      <c r="AC60" s="8">
        <f t="shared" si="31"/>
        <v>22752638.906463414</v>
      </c>
      <c r="AD60" s="8">
        <f t="shared" si="31"/>
        <v>8623250.1455496326</v>
      </c>
    </row>
    <row r="61" spans="1:30">
      <c r="B61" s="7">
        <v>2025</v>
      </c>
      <c r="C61" s="7">
        <v>214</v>
      </c>
      <c r="D61" s="7">
        <v>1284</v>
      </c>
      <c r="E61" s="7">
        <v>260</v>
      </c>
      <c r="F61" s="7">
        <v>748</v>
      </c>
      <c r="G61" s="7">
        <v>1.3</v>
      </c>
      <c r="H61" s="7">
        <f t="shared" si="17"/>
        <v>2.4971232000000001E+26</v>
      </c>
      <c r="I61" s="7">
        <v>0.379</v>
      </c>
      <c r="J61" s="8">
        <f t="shared" si="32"/>
        <v>1209649.7886178864</v>
      </c>
      <c r="K61" s="10">
        <v>1000000</v>
      </c>
      <c r="L61" s="7">
        <f t="shared" si="5"/>
        <v>5.564E+23</v>
      </c>
      <c r="M61" s="8">
        <f t="shared" si="33"/>
        <v>2695.2981029810298</v>
      </c>
      <c r="N61" s="8">
        <f t="shared" si="7"/>
        <v>983783.80758807587</v>
      </c>
      <c r="O61" s="8">
        <f t="shared" si="34"/>
        <v>372854.06307588075</v>
      </c>
      <c r="P61" s="8">
        <f t="shared" ref="P61:P71" si="37">N61+P60</f>
        <v>9678221.4110569116</v>
      </c>
      <c r="Q61" s="8">
        <f t="shared" si="35"/>
        <v>3668045.9147905693</v>
      </c>
      <c r="R61" s="8">
        <f t="shared" si="9"/>
        <v>16936120.142764229</v>
      </c>
      <c r="S61" s="8">
        <f t="shared" si="36"/>
        <v>6418789.5341076432</v>
      </c>
      <c r="T61" s="8">
        <f t="shared" si="11"/>
        <v>14516820.565528456</v>
      </c>
      <c r="U61" s="8">
        <f t="shared" si="12"/>
        <v>5501874.9943352845</v>
      </c>
      <c r="Y61" s="8">
        <f>P62+P75</f>
        <v>19093080.855650406</v>
      </c>
      <c r="Z61" s="8">
        <f t="shared" si="31"/>
        <v>7236277.6442915043</v>
      </c>
      <c r="AA61" s="8">
        <f t="shared" si="31"/>
        <v>28229697.892235771</v>
      </c>
      <c r="AB61" s="8">
        <f t="shared" si="31"/>
        <v>10699055.501157358</v>
      </c>
      <c r="AC61" s="8">
        <f t="shared" si="31"/>
        <v>25184158.880040653</v>
      </c>
      <c r="AD61" s="8">
        <f t="shared" si="31"/>
        <v>9544796.215535406</v>
      </c>
    </row>
    <row r="62" spans="1:30">
      <c r="B62" s="7">
        <v>2026</v>
      </c>
      <c r="C62" s="7">
        <v>264</v>
      </c>
      <c r="D62" s="7">
        <v>1584</v>
      </c>
      <c r="E62" s="7">
        <v>260</v>
      </c>
      <c r="F62" s="7">
        <v>748</v>
      </c>
      <c r="G62" s="7">
        <v>1.3</v>
      </c>
      <c r="H62" s="7">
        <f t="shared" si="17"/>
        <v>3.0805632E+26</v>
      </c>
      <c r="I62" s="7">
        <v>0.379</v>
      </c>
      <c r="J62" s="8">
        <f t="shared" si="32"/>
        <v>1492278.243902439</v>
      </c>
      <c r="K62" s="10">
        <v>1000000</v>
      </c>
      <c r="L62" s="7">
        <f t="shared" si="5"/>
        <v>6.8640000000000005E+23</v>
      </c>
      <c r="M62" s="8">
        <f t="shared" si="33"/>
        <v>3325.0406504065045</v>
      </c>
      <c r="N62" s="8">
        <f t="shared" si="7"/>
        <v>1213639.8373983742</v>
      </c>
      <c r="O62" s="8">
        <f t="shared" si="34"/>
        <v>459969.49837398384</v>
      </c>
      <c r="P62" s="8">
        <f t="shared" si="37"/>
        <v>10891861.248455286</v>
      </c>
      <c r="Q62" s="8">
        <f t="shared" si="35"/>
        <v>4128015.4131645532</v>
      </c>
      <c r="R62" s="8">
        <f t="shared" si="9"/>
        <v>19845530.711869918</v>
      </c>
      <c r="S62" s="8">
        <f t="shared" si="36"/>
        <v>7521456.1397986989</v>
      </c>
      <c r="T62" s="8">
        <f t="shared" si="11"/>
        <v>16860974.224065043</v>
      </c>
      <c r="U62" s="8">
        <f t="shared" si="12"/>
        <v>6390309.230920651</v>
      </c>
      <c r="Y62" s="8">
        <f t="shared" ref="Y62:Y70" si="38">P63+P76</f>
        <v>20491754.797046073</v>
      </c>
      <c r="Z62" s="8">
        <f t="shared" si="31"/>
        <v>7766375.0680804607</v>
      </c>
      <c r="AA62" s="8">
        <f t="shared" si="31"/>
        <v>30493140.79094851</v>
      </c>
      <c r="AB62" s="8">
        <f t="shared" si="31"/>
        <v>11556900.359769486</v>
      </c>
      <c r="AC62" s="8">
        <f t="shared" si="31"/>
        <v>27159345.4596477</v>
      </c>
      <c r="AD62" s="8">
        <f t="shared" si="31"/>
        <v>10293391.929206477</v>
      </c>
    </row>
    <row r="63" spans="1:30">
      <c r="B63" s="7">
        <v>2027</v>
      </c>
      <c r="C63" s="7">
        <v>289</v>
      </c>
      <c r="D63" s="7">
        <v>1734</v>
      </c>
      <c r="E63" s="7">
        <v>260</v>
      </c>
      <c r="F63" s="7">
        <v>748</v>
      </c>
      <c r="G63" s="7">
        <v>1.3</v>
      </c>
      <c r="H63" s="7">
        <f t="shared" si="17"/>
        <v>3.3722832000000002E+26</v>
      </c>
      <c r="I63" s="7">
        <v>0.379</v>
      </c>
      <c r="J63" s="8">
        <f t="shared" si="32"/>
        <v>1633592.4715447153</v>
      </c>
      <c r="K63" s="10">
        <v>1000000</v>
      </c>
      <c r="L63" s="7">
        <f t="shared" si="5"/>
        <v>7.5139999999999994E+23</v>
      </c>
      <c r="M63" s="8">
        <f t="shared" si="33"/>
        <v>3639.9119241192407</v>
      </c>
      <c r="N63" s="8">
        <f t="shared" si="7"/>
        <v>1328567.8523035229</v>
      </c>
      <c r="O63" s="8">
        <f t="shared" si="34"/>
        <v>503527.21602303517</v>
      </c>
      <c r="P63" s="8">
        <f t="shared" si="37"/>
        <v>12220429.10075881</v>
      </c>
      <c r="Q63" s="8">
        <f t="shared" si="35"/>
        <v>4631542.6291875886</v>
      </c>
      <c r="R63" s="8">
        <f t="shared" si="9"/>
        <v>22021983.930027101</v>
      </c>
      <c r="S63" s="8">
        <f t="shared" si="36"/>
        <v>8346331.9094802719</v>
      </c>
      <c r="T63" s="8">
        <f t="shared" si="11"/>
        <v>18754798.986937672</v>
      </c>
      <c r="U63" s="8">
        <f t="shared" si="12"/>
        <v>7108068.8160493774</v>
      </c>
      <c r="Y63" s="8">
        <f t="shared" si="38"/>
        <v>21938875.31703252</v>
      </c>
      <c r="Z63" s="8">
        <f t="shared" si="31"/>
        <v>8314833.7451553252</v>
      </c>
      <c r="AA63" s="8">
        <f t="shared" si="31"/>
        <v>32286471.28654471</v>
      </c>
      <c r="AB63" s="8">
        <f t="shared" si="31"/>
        <v>12236572.617600447</v>
      </c>
      <c r="AC63" s="8">
        <f t="shared" si="31"/>
        <v>28837272.630040649</v>
      </c>
      <c r="AD63" s="8">
        <f t="shared" si="31"/>
        <v>10929326.326785406</v>
      </c>
    </row>
    <row r="64" spans="1:30">
      <c r="B64" s="7">
        <v>2028</v>
      </c>
      <c r="C64" s="7">
        <v>299</v>
      </c>
      <c r="D64" s="7">
        <v>1794</v>
      </c>
      <c r="E64" s="7">
        <v>260</v>
      </c>
      <c r="F64" s="7">
        <v>748</v>
      </c>
      <c r="G64" s="7">
        <v>1.3</v>
      </c>
      <c r="H64" s="7">
        <f t="shared" si="17"/>
        <v>3.4889712000000001E+26</v>
      </c>
      <c r="I64" s="7">
        <v>0.379</v>
      </c>
      <c r="J64" s="8">
        <f t="shared" si="32"/>
        <v>1690118.1626016258</v>
      </c>
      <c r="K64" s="10">
        <v>1000000</v>
      </c>
      <c r="L64" s="7">
        <f t="shared" si="5"/>
        <v>7.774E+23</v>
      </c>
      <c r="M64" s="8">
        <f t="shared" si="33"/>
        <v>3765.8604336043354</v>
      </c>
      <c r="N64" s="8">
        <f t="shared" si="7"/>
        <v>1374539.0582655824</v>
      </c>
      <c r="O64" s="8">
        <f t="shared" si="34"/>
        <v>520950.30308265577</v>
      </c>
      <c r="P64" s="8">
        <f t="shared" si="37"/>
        <v>13594968.159024391</v>
      </c>
      <c r="Q64" s="8">
        <f t="shared" si="35"/>
        <v>5152492.9322702447</v>
      </c>
      <c r="R64" s="8">
        <f t="shared" si="9"/>
        <v>23735677.134634145</v>
      </c>
      <c r="S64" s="8">
        <f t="shared" si="36"/>
        <v>8995821.6340263411</v>
      </c>
      <c r="T64" s="8">
        <f t="shared" si="11"/>
        <v>20355440.809430894</v>
      </c>
      <c r="U64" s="8">
        <f t="shared" si="12"/>
        <v>7714712.0667743087</v>
      </c>
      <c r="Y64" s="8">
        <f t="shared" si="38"/>
        <v>23405356.787222221</v>
      </c>
      <c r="Z64" s="8">
        <f t="shared" si="31"/>
        <v>8870630.2223572228</v>
      </c>
      <c r="AA64" s="8">
        <f t="shared" si="31"/>
        <v>33891386.348197833</v>
      </c>
      <c r="AB64" s="8">
        <f t="shared" si="31"/>
        <v>12844835.425966978</v>
      </c>
      <c r="AC64" s="8">
        <f t="shared" si="31"/>
        <v>30396043.161205962</v>
      </c>
      <c r="AD64" s="8">
        <f t="shared" si="31"/>
        <v>11520100.35809706</v>
      </c>
    </row>
    <row r="65" spans="1:30">
      <c r="B65" s="7">
        <v>2029</v>
      </c>
      <c r="C65" s="7">
        <v>303</v>
      </c>
      <c r="D65" s="7">
        <v>1818</v>
      </c>
      <c r="E65" s="7">
        <v>260</v>
      </c>
      <c r="F65" s="7">
        <v>748</v>
      </c>
      <c r="G65" s="7">
        <v>1.3</v>
      </c>
      <c r="H65" s="7">
        <f t="shared" si="17"/>
        <v>3.5356464000000002E+26</v>
      </c>
      <c r="I65" s="7">
        <v>0.379</v>
      </c>
      <c r="J65" s="8">
        <f t="shared" si="32"/>
        <v>1712728.4390243902</v>
      </c>
      <c r="K65" s="10">
        <v>1000000</v>
      </c>
      <c r="L65" s="7">
        <f t="shared" si="5"/>
        <v>7.8780000000000003E+23</v>
      </c>
      <c r="M65" s="8">
        <f t="shared" si="33"/>
        <v>3816.2398373983747</v>
      </c>
      <c r="N65" s="8">
        <f t="shared" si="7"/>
        <v>1392927.5406504069</v>
      </c>
      <c r="O65" s="8">
        <f t="shared" si="34"/>
        <v>527919.53790650424</v>
      </c>
      <c r="P65" s="8">
        <f t="shared" si="37"/>
        <v>14987895.699674798</v>
      </c>
      <c r="Q65" s="8">
        <f t="shared" si="35"/>
        <v>5680412.4701767489</v>
      </c>
      <c r="R65" s="8">
        <f t="shared" si="9"/>
        <v>25264266.33382114</v>
      </c>
      <c r="S65" s="8">
        <f t="shared" si="36"/>
        <v>9575156.9405182116</v>
      </c>
      <c r="T65" s="8">
        <f t="shared" si="11"/>
        <v>21838809.455772359</v>
      </c>
      <c r="U65" s="8">
        <f t="shared" si="12"/>
        <v>8276908.7837377237</v>
      </c>
      <c r="Y65" s="8">
        <f t="shared" si="38"/>
        <v>24881386.123265583</v>
      </c>
      <c r="Z65" s="8">
        <f t="shared" si="31"/>
        <v>9430045.3407176565</v>
      </c>
      <c r="AA65" s="8">
        <f t="shared" si="31"/>
        <v>35436254.489119247</v>
      </c>
      <c r="AB65" s="8">
        <f t="shared" si="31"/>
        <v>13430340.451376192</v>
      </c>
      <c r="AC65" s="8">
        <f t="shared" si="31"/>
        <v>31917965.033834688</v>
      </c>
      <c r="AD65" s="8">
        <f t="shared" si="31"/>
        <v>12096908.747823346</v>
      </c>
    </row>
    <row r="66" spans="1:30">
      <c r="B66" s="7">
        <v>2030</v>
      </c>
      <c r="C66" s="7">
        <v>305</v>
      </c>
      <c r="D66" s="7">
        <v>1830</v>
      </c>
      <c r="E66" s="7">
        <v>260</v>
      </c>
      <c r="F66" s="7">
        <v>748</v>
      </c>
      <c r="G66" s="7">
        <v>1.3</v>
      </c>
      <c r="H66" s="7">
        <f t="shared" si="17"/>
        <v>3.5589839999999999E+26</v>
      </c>
      <c r="I66" s="7">
        <v>0.379</v>
      </c>
      <c r="J66" s="8">
        <f t="shared" si="32"/>
        <v>1724033.5772357723</v>
      </c>
      <c r="K66" s="10">
        <v>1000000</v>
      </c>
      <c r="L66" s="7">
        <f t="shared" si="5"/>
        <v>7.9300000000000004E+23</v>
      </c>
      <c r="M66" s="8">
        <f t="shared" si="33"/>
        <v>3841.4295392953927</v>
      </c>
      <c r="N66" s="8">
        <f t="shared" si="7"/>
        <v>1402121.7818428183</v>
      </c>
      <c r="O66" s="8">
        <f t="shared" si="34"/>
        <v>531404.15531842818</v>
      </c>
      <c r="P66" s="8">
        <f t="shared" si="37"/>
        <v>16390017.481517617</v>
      </c>
      <c r="Q66" s="8">
        <f t="shared" si="35"/>
        <v>6211816.6254951768</v>
      </c>
      <c r="R66" s="8">
        <f t="shared" si="9"/>
        <v>26734218.944932252</v>
      </c>
      <c r="S66" s="8">
        <f t="shared" si="36"/>
        <v>10132268.980129324</v>
      </c>
      <c r="T66" s="8">
        <f t="shared" si="11"/>
        <v>23286151.790460706</v>
      </c>
      <c r="U66" s="8">
        <f t="shared" si="12"/>
        <v>8825451.5285846069</v>
      </c>
      <c r="Y66" s="8">
        <f t="shared" si="38"/>
        <v>26357592.271639563</v>
      </c>
      <c r="Z66" s="8">
        <f t="shared" si="31"/>
        <v>9989527.4709513951</v>
      </c>
      <c r="AA66" s="8">
        <f t="shared" si="31"/>
        <v>36912964.625298098</v>
      </c>
      <c r="AB66" s="8">
        <f t="shared" si="31"/>
        <v>13990013.592987981</v>
      </c>
      <c r="AC66" s="8">
        <f t="shared" si="31"/>
        <v>33394507.174078591</v>
      </c>
      <c r="AD66" s="8">
        <f t="shared" si="31"/>
        <v>12656518.218975786</v>
      </c>
    </row>
    <row r="67" spans="1:30">
      <c r="B67" s="7">
        <v>2031</v>
      </c>
      <c r="C67" s="7">
        <v>305</v>
      </c>
      <c r="D67" s="7">
        <v>1830</v>
      </c>
      <c r="E67" s="7">
        <v>260</v>
      </c>
      <c r="F67" s="7">
        <v>748</v>
      </c>
      <c r="G67" s="7">
        <v>1.3</v>
      </c>
      <c r="H67" s="7">
        <f t="shared" si="17"/>
        <v>3.5589839999999999E+26</v>
      </c>
      <c r="I67" s="7">
        <v>0.379</v>
      </c>
      <c r="J67" s="8">
        <f t="shared" si="32"/>
        <v>1724033.5772357723</v>
      </c>
      <c r="K67" s="10">
        <v>1000000</v>
      </c>
      <c r="L67" s="7">
        <f t="shared" si="5"/>
        <v>7.9300000000000004E+23</v>
      </c>
      <c r="M67" s="8">
        <f t="shared" si="33"/>
        <v>3841.4295392953927</v>
      </c>
      <c r="N67" s="8">
        <f t="shared" si="7"/>
        <v>1402121.7818428183</v>
      </c>
      <c r="O67" s="8">
        <f t="shared" si="34"/>
        <v>531404.15531842818</v>
      </c>
      <c r="P67" s="8">
        <f t="shared" si="37"/>
        <v>17792139.263360433</v>
      </c>
      <c r="Q67" s="8">
        <f t="shared" si="35"/>
        <v>6743220.7808136046</v>
      </c>
      <c r="R67" s="8">
        <f t="shared" si="9"/>
        <v>28136340.726775065</v>
      </c>
      <c r="S67" s="8">
        <f t="shared" si="36"/>
        <v>10663673.13544775</v>
      </c>
      <c r="T67" s="8">
        <f t="shared" si="11"/>
        <v>24688273.572303522</v>
      </c>
      <c r="U67" s="8">
        <f t="shared" si="12"/>
        <v>9356855.6839030348</v>
      </c>
      <c r="Y67" s="8">
        <f t="shared" si="38"/>
        <v>27833798.420013547</v>
      </c>
      <c r="Z67" s="8">
        <f t="shared" si="31"/>
        <v>10549009.601185134</v>
      </c>
      <c r="AA67" s="8">
        <f t="shared" si="31"/>
        <v>38389170.773672089</v>
      </c>
      <c r="AB67" s="8">
        <f t="shared" si="31"/>
        <v>14549495.723221721</v>
      </c>
      <c r="AC67" s="8">
        <f t="shared" si="31"/>
        <v>34870713.322452575</v>
      </c>
      <c r="AD67" s="8">
        <f t="shared" si="31"/>
        <v>13216000.349209525</v>
      </c>
    </row>
    <row r="68" spans="1:30">
      <c r="B68" s="7">
        <v>2032</v>
      </c>
      <c r="C68" s="7">
        <v>305</v>
      </c>
      <c r="D68" s="7">
        <v>1830</v>
      </c>
      <c r="E68" s="7">
        <v>260</v>
      </c>
      <c r="F68" s="7">
        <v>748</v>
      </c>
      <c r="G68" s="7">
        <v>1.3</v>
      </c>
      <c r="H68" s="7">
        <f t="shared" si="17"/>
        <v>3.5589839999999999E+26</v>
      </c>
      <c r="I68" s="7">
        <v>0.379</v>
      </c>
      <c r="J68" s="8">
        <f t="shared" si="32"/>
        <v>1724033.5772357723</v>
      </c>
      <c r="K68" s="10">
        <v>1000000</v>
      </c>
      <c r="L68" s="7">
        <f t="shared" si="5"/>
        <v>7.9300000000000004E+23</v>
      </c>
      <c r="M68" s="8">
        <f t="shared" si="33"/>
        <v>3841.4295392953927</v>
      </c>
      <c r="N68" s="8">
        <f t="shared" si="7"/>
        <v>1402121.7818428183</v>
      </c>
      <c r="O68" s="8">
        <f t="shared" si="34"/>
        <v>531404.15531842818</v>
      </c>
      <c r="P68" s="8">
        <f t="shared" si="37"/>
        <v>19194261.04520325</v>
      </c>
      <c r="Q68" s="8">
        <f t="shared" si="35"/>
        <v>7274624.9361320315</v>
      </c>
      <c r="R68" s="8">
        <f t="shared" si="9"/>
        <v>29538462.508617885</v>
      </c>
      <c r="S68" s="8">
        <f t="shared" si="36"/>
        <v>11195077.29076618</v>
      </c>
      <c r="T68" s="8">
        <f t="shared" si="11"/>
        <v>26090395.354146339</v>
      </c>
      <c r="U68" s="8">
        <f t="shared" si="12"/>
        <v>9888259.8392214626</v>
      </c>
      <c r="Y68" s="8">
        <f t="shared" si="38"/>
        <v>29314690.095149048</v>
      </c>
      <c r="Z68" s="8">
        <f t="shared" si="31"/>
        <v>11110267.54606149</v>
      </c>
      <c r="AA68" s="8">
        <f t="shared" si="31"/>
        <v>39904229.857344165</v>
      </c>
      <c r="AB68" s="8">
        <f t="shared" si="31"/>
        <v>15123703.115933441</v>
      </c>
      <c r="AC68" s="8">
        <f t="shared" si="31"/>
        <v>36374383.2699458</v>
      </c>
      <c r="AD68" s="8">
        <f t="shared" si="31"/>
        <v>13785891.259309456</v>
      </c>
    </row>
    <row r="69" spans="1:30">
      <c r="B69" s="7">
        <v>2033</v>
      </c>
      <c r="C69" s="7">
        <v>306</v>
      </c>
      <c r="D69" s="7">
        <v>1836</v>
      </c>
      <c r="E69" s="7">
        <v>260</v>
      </c>
      <c r="F69" s="7">
        <v>748</v>
      </c>
      <c r="G69" s="7">
        <v>1.3</v>
      </c>
      <c r="H69" s="7">
        <f t="shared" si="17"/>
        <v>3.5706528000000001E+26</v>
      </c>
      <c r="I69" s="7">
        <v>0.379</v>
      </c>
      <c r="J69" s="8">
        <f t="shared" si="32"/>
        <v>1729686.1463414633</v>
      </c>
      <c r="K69" s="10">
        <v>1000000</v>
      </c>
      <c r="L69" s="7">
        <f t="shared" si="5"/>
        <v>7.9560000000000005E+23</v>
      </c>
      <c r="M69" s="8">
        <f t="shared" si="33"/>
        <v>3854.0243902439029</v>
      </c>
      <c r="N69" s="8">
        <f t="shared" si="7"/>
        <v>1406718.9024390245</v>
      </c>
      <c r="O69" s="8">
        <f t="shared" si="34"/>
        <v>533146.46402439033</v>
      </c>
      <c r="P69" s="8">
        <f t="shared" si="37"/>
        <v>20600979.947642274</v>
      </c>
      <c r="Q69" s="8">
        <f t="shared" si="35"/>
        <v>7807771.4001564216</v>
      </c>
      <c r="R69" s="8">
        <f t="shared" ref="R69:R132" si="39">J69*6+P69</f>
        <v>30979096.825691052</v>
      </c>
      <c r="S69" s="8">
        <f t="shared" si="36"/>
        <v>11741077.696936909</v>
      </c>
      <c r="T69" s="8">
        <f t="shared" ref="T69:T132" si="40">J69*4+P69</f>
        <v>27519724.533008128</v>
      </c>
      <c r="U69" s="8">
        <f t="shared" si="12"/>
        <v>10429975.59801008</v>
      </c>
      <c r="Y69" s="8">
        <f t="shared" si="38"/>
        <v>30795581.770284548</v>
      </c>
      <c r="Z69" s="8">
        <f t="shared" si="31"/>
        <v>11671525.490937844</v>
      </c>
      <c r="AA69" s="8">
        <f t="shared" si="31"/>
        <v>41385121.532479674</v>
      </c>
      <c r="AB69" s="8">
        <f t="shared" si="31"/>
        <v>15684961.060809795</v>
      </c>
      <c r="AC69" s="8">
        <f t="shared" si="31"/>
        <v>37855274.945081294</v>
      </c>
      <c r="AD69" s="8">
        <f t="shared" si="31"/>
        <v>14347149.204185812</v>
      </c>
    </row>
    <row r="70" spans="1:30">
      <c r="B70" s="7">
        <v>2034</v>
      </c>
      <c r="C70" s="7">
        <v>306</v>
      </c>
      <c r="D70" s="7">
        <v>1836</v>
      </c>
      <c r="E70" s="7">
        <v>260</v>
      </c>
      <c r="F70" s="7">
        <v>748</v>
      </c>
      <c r="G70" s="7">
        <v>1.3</v>
      </c>
      <c r="H70" s="7">
        <f t="shared" si="17"/>
        <v>3.5706528000000001E+26</v>
      </c>
      <c r="I70" s="7">
        <v>0.379</v>
      </c>
      <c r="J70" s="8">
        <f t="shared" si="32"/>
        <v>1729686.1463414633</v>
      </c>
      <c r="K70" s="10">
        <v>1000000</v>
      </c>
      <c r="L70" s="7">
        <f t="shared" si="5"/>
        <v>7.9560000000000005E+23</v>
      </c>
      <c r="M70" s="8">
        <f t="shared" si="33"/>
        <v>3854.0243902439029</v>
      </c>
      <c r="N70" s="8">
        <f t="shared" si="7"/>
        <v>1406718.9024390245</v>
      </c>
      <c r="O70" s="8">
        <f t="shared" si="34"/>
        <v>533146.46402439033</v>
      </c>
      <c r="P70" s="8">
        <f t="shared" si="37"/>
        <v>22007698.850081299</v>
      </c>
      <c r="Q70" s="8">
        <f t="shared" si="35"/>
        <v>8340917.8641808126</v>
      </c>
      <c r="R70" s="8">
        <f t="shared" si="39"/>
        <v>32385815.72813008</v>
      </c>
      <c r="S70" s="8">
        <f t="shared" si="36"/>
        <v>12274224.1609613</v>
      </c>
      <c r="T70" s="8">
        <f t="shared" si="40"/>
        <v>28926443.435447153</v>
      </c>
      <c r="U70" s="8">
        <f t="shared" si="12"/>
        <v>10963122.062034471</v>
      </c>
      <c r="Y70" s="8">
        <f t="shared" si="38"/>
        <v>32276473.445420049</v>
      </c>
      <c r="Z70" s="8">
        <f t="shared" si="31"/>
        <v>12232783.435814198</v>
      </c>
      <c r="AA70" s="8">
        <f t="shared" si="31"/>
        <v>42866013.207615167</v>
      </c>
      <c r="AB70" s="8">
        <f t="shared" si="31"/>
        <v>16246219.005686149</v>
      </c>
      <c r="AC70" s="8">
        <f t="shared" si="31"/>
        <v>39336166.620216802</v>
      </c>
      <c r="AD70" s="8">
        <f>U71+U84</f>
        <v>14908407.149062168</v>
      </c>
    </row>
    <row r="71" spans="1:30">
      <c r="B71" s="7">
        <v>2035</v>
      </c>
      <c r="C71" s="7">
        <v>306</v>
      </c>
      <c r="D71" s="7">
        <v>1836</v>
      </c>
      <c r="E71" s="7">
        <v>260</v>
      </c>
      <c r="F71" s="7">
        <v>748</v>
      </c>
      <c r="G71" s="7">
        <v>1.3</v>
      </c>
      <c r="H71" s="7">
        <f t="shared" si="17"/>
        <v>3.5706528000000001E+26</v>
      </c>
      <c r="I71" s="7">
        <v>0.379</v>
      </c>
      <c r="J71" s="8">
        <f t="shared" si="32"/>
        <v>1729686.1463414633</v>
      </c>
      <c r="K71" s="10">
        <v>1000000</v>
      </c>
      <c r="L71" s="7">
        <f t="shared" si="5"/>
        <v>7.9560000000000005E+23</v>
      </c>
      <c r="M71" s="8">
        <f t="shared" si="33"/>
        <v>3854.0243902439029</v>
      </c>
      <c r="N71" s="8">
        <f t="shared" si="7"/>
        <v>1406718.9024390245</v>
      </c>
      <c r="O71" s="8">
        <f t="shared" si="34"/>
        <v>533146.46402439033</v>
      </c>
      <c r="P71" s="8">
        <f t="shared" si="37"/>
        <v>23414417.752520323</v>
      </c>
      <c r="Q71" s="8">
        <f t="shared" si="35"/>
        <v>8874064.3282052018</v>
      </c>
      <c r="R71" s="8">
        <f t="shared" si="39"/>
        <v>33792534.6305691</v>
      </c>
      <c r="S71" s="8">
        <f t="shared" si="36"/>
        <v>12807370.624985689</v>
      </c>
      <c r="T71" s="8">
        <f t="shared" si="40"/>
        <v>30333162.337886177</v>
      </c>
      <c r="U71" s="8">
        <f t="shared" si="12"/>
        <v>11496268.526058862</v>
      </c>
    </row>
    <row r="72" spans="1:30">
      <c r="A72" s="9" t="s">
        <v>29</v>
      </c>
      <c r="G72" s="7">
        <v>1.3</v>
      </c>
      <c r="H72" s="7">
        <f t="shared" si="17"/>
        <v>0</v>
      </c>
      <c r="J72" s="8">
        <f t="shared" si="32"/>
        <v>0</v>
      </c>
      <c r="K72" s="10">
        <v>1000000</v>
      </c>
      <c r="L72" s="7">
        <f t="shared" si="5"/>
        <v>0</v>
      </c>
      <c r="M72" s="8">
        <f t="shared" si="33"/>
        <v>0</v>
      </c>
      <c r="N72" s="8">
        <f t="shared" si="7"/>
        <v>0</v>
      </c>
      <c r="O72" s="8">
        <f t="shared" si="34"/>
        <v>0</v>
      </c>
      <c r="P72" s="8"/>
      <c r="Q72" s="8"/>
      <c r="R72" s="8">
        <f t="shared" si="39"/>
        <v>0</v>
      </c>
      <c r="S72" s="8">
        <f t="shared" si="36"/>
        <v>0</v>
      </c>
      <c r="T72" s="8">
        <f t="shared" si="40"/>
        <v>0</v>
      </c>
      <c r="U72" s="8">
        <f t="shared" si="12"/>
        <v>0</v>
      </c>
    </row>
    <row r="73" spans="1:30">
      <c r="B73" s="7">
        <v>2024</v>
      </c>
      <c r="C73" s="7">
        <v>387</v>
      </c>
      <c r="D73" s="7">
        <v>2322</v>
      </c>
      <c r="E73" s="7">
        <v>5</v>
      </c>
      <c r="F73" s="7">
        <v>289</v>
      </c>
      <c r="G73" s="7">
        <v>1.3</v>
      </c>
      <c r="H73" s="7">
        <f t="shared" si="17"/>
        <v>3.3552900000000001E+24</v>
      </c>
      <c r="I73" s="7">
        <v>0.379</v>
      </c>
      <c r="J73" s="8">
        <f t="shared" si="32"/>
        <v>16253.606707317074</v>
      </c>
      <c r="K73" s="10">
        <v>1000000</v>
      </c>
      <c r="L73" s="7">
        <f t="shared" si="5"/>
        <v>1.9349999999999998E+22</v>
      </c>
      <c r="M73" s="8">
        <f t="shared" si="33"/>
        <v>93.734756097560961</v>
      </c>
      <c r="N73" s="8">
        <f t="shared" si="7"/>
        <v>34213.185975609747</v>
      </c>
      <c r="O73" s="8">
        <f t="shared" si="34"/>
        <v>12966.797484756094</v>
      </c>
      <c r="P73" s="11">
        <f>N73+8050840.72</f>
        <v>8085053.9059756091</v>
      </c>
      <c r="Q73" s="8">
        <f t="shared" ref="Q73:Q84" si="41">P73*I73</f>
        <v>3064235.4303647559</v>
      </c>
      <c r="R73" s="8">
        <f t="shared" si="39"/>
        <v>8182575.5462195119</v>
      </c>
      <c r="S73" s="8">
        <f t="shared" si="36"/>
        <v>3101196.1320171952</v>
      </c>
      <c r="T73" s="8">
        <f t="shared" si="40"/>
        <v>8150068.3328048773</v>
      </c>
      <c r="U73" s="8">
        <f t="shared" si="12"/>
        <v>3088875.8981330483</v>
      </c>
    </row>
    <row r="74" spans="1:30">
      <c r="B74" s="7">
        <v>2025</v>
      </c>
      <c r="C74" s="7">
        <v>588</v>
      </c>
      <c r="D74" s="7">
        <v>3528</v>
      </c>
      <c r="E74" s="7">
        <v>5</v>
      </c>
      <c r="F74" s="7">
        <v>289</v>
      </c>
      <c r="G74" s="7">
        <v>1.3</v>
      </c>
      <c r="H74" s="7">
        <f t="shared" si="17"/>
        <v>5.0979600000000002E+24</v>
      </c>
      <c r="I74" s="7">
        <v>0.379</v>
      </c>
      <c r="J74" s="8">
        <f t="shared" si="32"/>
        <v>24695.40243902439</v>
      </c>
      <c r="K74" s="10">
        <v>1000000</v>
      </c>
      <c r="L74" s="7">
        <f t="shared" ref="L74:L142" si="42">E74*K74*10^13*C74</f>
        <v>2.9400000000000002E+22</v>
      </c>
      <c r="M74" s="8">
        <f t="shared" si="33"/>
        <v>142.41869918699189</v>
      </c>
      <c r="N74" s="8">
        <f t="shared" ref="N74:N142" si="43">M74*365</f>
        <v>51982.82520325204</v>
      </c>
      <c r="O74" s="8">
        <f t="shared" si="34"/>
        <v>19701.490752032521</v>
      </c>
      <c r="P74" s="8">
        <f t="shared" ref="P74:P84" si="44">N74+P73</f>
        <v>8137036.7311788611</v>
      </c>
      <c r="Q74" s="8">
        <f t="shared" si="41"/>
        <v>3083936.9211167884</v>
      </c>
      <c r="R74" s="8">
        <f t="shared" si="39"/>
        <v>8285209.1458130078</v>
      </c>
      <c r="S74" s="8">
        <f t="shared" si="36"/>
        <v>3140094.2662631301</v>
      </c>
      <c r="T74" s="8">
        <f t="shared" si="40"/>
        <v>8235818.3409349583</v>
      </c>
      <c r="U74" s="8">
        <f t="shared" ref="U74:U142" si="45">T74*I74</f>
        <v>3121375.1512143491</v>
      </c>
    </row>
    <row r="75" spans="1:30">
      <c r="B75" s="7">
        <v>2026</v>
      </c>
      <c r="C75" s="7">
        <v>726</v>
      </c>
      <c r="D75" s="7">
        <v>4356</v>
      </c>
      <c r="E75" s="7">
        <v>5</v>
      </c>
      <c r="F75" s="7">
        <v>289</v>
      </c>
      <c r="G75" s="7">
        <v>1.3</v>
      </c>
      <c r="H75" s="7">
        <f t="shared" si="17"/>
        <v>6.2944199999999997E+24</v>
      </c>
      <c r="I75" s="7">
        <v>0.379</v>
      </c>
      <c r="J75" s="8">
        <f t="shared" si="32"/>
        <v>30491.262195121948</v>
      </c>
      <c r="K75" s="10">
        <v>1000000</v>
      </c>
      <c r="L75" s="7">
        <f t="shared" si="42"/>
        <v>3.6300000000000001E+22</v>
      </c>
      <c r="M75" s="8">
        <f t="shared" si="33"/>
        <v>175.84349593495935</v>
      </c>
      <c r="N75" s="8">
        <f t="shared" si="43"/>
        <v>64182.876016260161</v>
      </c>
      <c r="O75" s="8">
        <f t="shared" si="34"/>
        <v>24325.310010162601</v>
      </c>
      <c r="P75" s="8">
        <f t="shared" si="44"/>
        <v>8201219.6071951212</v>
      </c>
      <c r="Q75" s="8">
        <f t="shared" si="41"/>
        <v>3108262.2311269511</v>
      </c>
      <c r="R75" s="8">
        <f t="shared" si="39"/>
        <v>8384167.180365853</v>
      </c>
      <c r="S75" s="8">
        <f t="shared" si="36"/>
        <v>3177599.3613586584</v>
      </c>
      <c r="T75" s="8">
        <f t="shared" si="40"/>
        <v>8323184.6559756091</v>
      </c>
      <c r="U75" s="8">
        <f t="shared" si="45"/>
        <v>3154486.984614756</v>
      </c>
    </row>
    <row r="76" spans="1:30">
      <c r="B76" s="7">
        <v>2027</v>
      </c>
      <c r="C76" s="7">
        <v>793</v>
      </c>
      <c r="D76" s="7">
        <v>4758</v>
      </c>
      <c r="E76" s="7">
        <v>5</v>
      </c>
      <c r="F76" s="7">
        <v>289</v>
      </c>
      <c r="G76" s="7">
        <v>1.3</v>
      </c>
      <c r="H76" s="7">
        <f t="shared" si="17"/>
        <v>6.8753100000000004E+24</v>
      </c>
      <c r="I76" s="7">
        <v>0.379</v>
      </c>
      <c r="J76" s="8">
        <f t="shared" si="32"/>
        <v>33305.194105691058</v>
      </c>
      <c r="K76" s="10">
        <v>1000000</v>
      </c>
      <c r="L76" s="7">
        <f t="shared" si="42"/>
        <v>3.9650000000000004E+22</v>
      </c>
      <c r="M76" s="8">
        <f t="shared" si="33"/>
        <v>192.07147696476966</v>
      </c>
      <c r="N76" s="8">
        <f t="shared" si="43"/>
        <v>70106.08909214093</v>
      </c>
      <c r="O76" s="8">
        <f t="shared" si="34"/>
        <v>26570.207765921412</v>
      </c>
      <c r="P76" s="8">
        <f t="shared" si="44"/>
        <v>8271325.6962872623</v>
      </c>
      <c r="Q76" s="8">
        <f t="shared" si="41"/>
        <v>3134832.4388928725</v>
      </c>
      <c r="R76" s="8">
        <f t="shared" si="39"/>
        <v>8471156.860921409</v>
      </c>
      <c r="S76" s="8">
        <f t="shared" si="36"/>
        <v>3210568.450289214</v>
      </c>
      <c r="T76" s="8">
        <f t="shared" si="40"/>
        <v>8404546.4727100264</v>
      </c>
      <c r="U76" s="8">
        <f t="shared" si="45"/>
        <v>3185323.1131571</v>
      </c>
    </row>
    <row r="77" spans="1:30">
      <c r="B77" s="7">
        <v>2028</v>
      </c>
      <c r="C77" s="7">
        <v>821</v>
      </c>
      <c r="D77" s="7">
        <v>4926</v>
      </c>
      <c r="E77" s="7">
        <v>5</v>
      </c>
      <c r="F77" s="7">
        <v>289</v>
      </c>
      <c r="G77" s="7">
        <v>1.3</v>
      </c>
      <c r="H77" s="7">
        <f t="shared" si="17"/>
        <v>7.1180699999999998E+24</v>
      </c>
      <c r="I77" s="7">
        <v>0.379</v>
      </c>
      <c r="J77" s="8">
        <f t="shared" si="32"/>
        <v>34481.165650406503</v>
      </c>
      <c r="K77" s="10">
        <v>1000000</v>
      </c>
      <c r="L77" s="7">
        <f t="shared" si="42"/>
        <v>4.1049999999999997E+22</v>
      </c>
      <c r="M77" s="8">
        <f t="shared" si="33"/>
        <v>198.8533197831978</v>
      </c>
      <c r="N77" s="8">
        <f t="shared" si="43"/>
        <v>72581.461720867199</v>
      </c>
      <c r="O77" s="8">
        <f t="shared" si="34"/>
        <v>27508.373992208668</v>
      </c>
      <c r="P77" s="8">
        <f t="shared" si="44"/>
        <v>8343907.1580081293</v>
      </c>
      <c r="Q77" s="8">
        <f t="shared" si="41"/>
        <v>3162340.8128850809</v>
      </c>
      <c r="R77" s="8">
        <f t="shared" si="39"/>
        <v>8550794.1519105677</v>
      </c>
      <c r="S77" s="8">
        <f t="shared" si="36"/>
        <v>3240750.983574105</v>
      </c>
      <c r="T77" s="8">
        <f t="shared" si="40"/>
        <v>8481831.8206097558</v>
      </c>
      <c r="U77" s="8">
        <f t="shared" si="45"/>
        <v>3214614.2600110974</v>
      </c>
    </row>
    <row r="78" spans="1:30">
      <c r="B78" s="7">
        <v>2029</v>
      </c>
      <c r="C78" s="7">
        <v>832</v>
      </c>
      <c r="D78" s="7">
        <v>4992</v>
      </c>
      <c r="E78" s="7">
        <v>5</v>
      </c>
      <c r="F78" s="7">
        <v>289</v>
      </c>
      <c r="G78" s="7">
        <v>1.3</v>
      </c>
      <c r="H78" s="7">
        <f t="shared" si="17"/>
        <v>7.2134399999999996E+24</v>
      </c>
      <c r="I78" s="7">
        <v>0.379</v>
      </c>
      <c r="J78" s="8">
        <f t="shared" si="32"/>
        <v>34943.154471544716</v>
      </c>
      <c r="K78" s="10">
        <v>1000000</v>
      </c>
      <c r="L78" s="7">
        <f t="shared" si="42"/>
        <v>4.16E+22</v>
      </c>
      <c r="M78" s="8">
        <f t="shared" si="33"/>
        <v>201.51761517615176</v>
      </c>
      <c r="N78" s="8">
        <f t="shared" si="43"/>
        <v>73553.929539295394</v>
      </c>
      <c r="O78" s="8">
        <f t="shared" si="34"/>
        <v>27876.939295392953</v>
      </c>
      <c r="P78" s="8">
        <f t="shared" si="44"/>
        <v>8417461.0875474252</v>
      </c>
      <c r="Q78" s="8">
        <f t="shared" si="41"/>
        <v>3190217.7521804743</v>
      </c>
      <c r="R78" s="8">
        <f t="shared" si="39"/>
        <v>8627120.0143766943</v>
      </c>
      <c r="S78" s="8">
        <f t="shared" si="36"/>
        <v>3269678.485448767</v>
      </c>
      <c r="T78" s="8">
        <f t="shared" si="40"/>
        <v>8557233.7054336034</v>
      </c>
      <c r="U78" s="8">
        <f t="shared" si="45"/>
        <v>3243191.5743593359</v>
      </c>
    </row>
    <row r="79" spans="1:30">
      <c r="B79" s="7">
        <v>2030</v>
      </c>
      <c r="C79" s="7">
        <v>836</v>
      </c>
      <c r="D79" s="7">
        <v>5016</v>
      </c>
      <c r="E79" s="7">
        <v>5</v>
      </c>
      <c r="F79" s="7">
        <v>289</v>
      </c>
      <c r="G79" s="7">
        <v>1.3</v>
      </c>
      <c r="H79" s="7">
        <f t="shared" si="17"/>
        <v>7.2481199999999999E+24</v>
      </c>
      <c r="I79" s="7">
        <v>0.379</v>
      </c>
      <c r="J79" s="8">
        <f t="shared" si="32"/>
        <v>35111.150406504064</v>
      </c>
      <c r="K79" s="10">
        <v>1000000</v>
      </c>
      <c r="L79" s="7">
        <f t="shared" si="42"/>
        <v>4.1799999999999998E+22</v>
      </c>
      <c r="M79" s="8">
        <f t="shared" si="33"/>
        <v>202.48644986449864</v>
      </c>
      <c r="N79" s="8">
        <f t="shared" si="43"/>
        <v>73907.554200541999</v>
      </c>
      <c r="O79" s="8">
        <f t="shared" si="34"/>
        <v>28010.963042005416</v>
      </c>
      <c r="P79" s="8">
        <f t="shared" si="44"/>
        <v>8491368.6417479664</v>
      </c>
      <c r="Q79" s="8">
        <f t="shared" si="41"/>
        <v>3218228.7152224793</v>
      </c>
      <c r="R79" s="8">
        <f t="shared" si="39"/>
        <v>8702035.5441869907</v>
      </c>
      <c r="S79" s="8">
        <f t="shared" si="36"/>
        <v>3298071.4712468693</v>
      </c>
      <c r="T79" s="8">
        <f t="shared" si="40"/>
        <v>8631813.2433739826</v>
      </c>
      <c r="U79" s="8">
        <f t="shared" si="45"/>
        <v>3271457.2192387395</v>
      </c>
    </row>
    <row r="80" spans="1:30">
      <c r="B80" s="7">
        <v>2031</v>
      </c>
      <c r="C80" s="7">
        <v>838</v>
      </c>
      <c r="D80" s="7">
        <v>5028</v>
      </c>
      <c r="E80" s="7">
        <v>5</v>
      </c>
      <c r="F80" s="7">
        <v>289</v>
      </c>
      <c r="G80" s="7">
        <v>1.3</v>
      </c>
      <c r="H80" s="7">
        <f t="shared" si="17"/>
        <v>7.2654600000000005E+24</v>
      </c>
      <c r="I80" s="7">
        <v>0.379</v>
      </c>
      <c r="J80" s="8">
        <f t="shared" si="32"/>
        <v>35195.148373983742</v>
      </c>
      <c r="K80" s="10">
        <v>1000000</v>
      </c>
      <c r="L80" s="7">
        <f t="shared" si="42"/>
        <v>4.1899999999999997E+22</v>
      </c>
      <c r="M80" s="8">
        <f t="shared" si="33"/>
        <v>202.97086720867205</v>
      </c>
      <c r="N80" s="8">
        <f t="shared" si="43"/>
        <v>74084.366531165302</v>
      </c>
      <c r="O80" s="8">
        <f t="shared" si="34"/>
        <v>28077.97491531165</v>
      </c>
      <c r="P80" s="8">
        <f t="shared" si="44"/>
        <v>8565453.0082791317</v>
      </c>
      <c r="Q80" s="8">
        <f t="shared" si="41"/>
        <v>3246306.690137791</v>
      </c>
      <c r="R80" s="8">
        <f t="shared" si="39"/>
        <v>8776623.8985230345</v>
      </c>
      <c r="S80" s="8">
        <f t="shared" si="36"/>
        <v>3326340.4575402299</v>
      </c>
      <c r="T80" s="8">
        <f t="shared" si="40"/>
        <v>8706233.6017750669</v>
      </c>
      <c r="U80" s="8">
        <f t="shared" si="45"/>
        <v>3299662.5350727504</v>
      </c>
    </row>
    <row r="81" spans="1:30">
      <c r="B81" s="7">
        <v>2032</v>
      </c>
      <c r="C81" s="7">
        <v>838</v>
      </c>
      <c r="D81" s="7">
        <v>5028</v>
      </c>
      <c r="E81" s="7">
        <v>5</v>
      </c>
      <c r="F81" s="7">
        <v>289</v>
      </c>
      <c r="G81" s="7">
        <v>1.3</v>
      </c>
      <c r="H81" s="7">
        <f t="shared" si="17"/>
        <v>7.2654600000000005E+24</v>
      </c>
      <c r="I81" s="7">
        <v>0.379</v>
      </c>
      <c r="J81" s="8">
        <f t="shared" si="32"/>
        <v>35195.148373983742</v>
      </c>
      <c r="K81" s="10">
        <v>1000000</v>
      </c>
      <c r="L81" s="7">
        <f t="shared" si="42"/>
        <v>4.1899999999999997E+22</v>
      </c>
      <c r="M81" s="8">
        <f t="shared" si="33"/>
        <v>202.97086720867205</v>
      </c>
      <c r="N81" s="8">
        <f t="shared" si="43"/>
        <v>74084.366531165302</v>
      </c>
      <c r="O81" s="8">
        <f t="shared" si="34"/>
        <v>28077.97491531165</v>
      </c>
      <c r="P81" s="8">
        <f t="shared" si="44"/>
        <v>8639537.374810297</v>
      </c>
      <c r="Q81" s="8">
        <f t="shared" si="41"/>
        <v>3274384.6650531027</v>
      </c>
      <c r="R81" s="8">
        <f t="shared" si="39"/>
        <v>8850708.2650541998</v>
      </c>
      <c r="S81" s="8">
        <f t="shared" si="36"/>
        <v>3354418.4324555416</v>
      </c>
      <c r="T81" s="8">
        <f t="shared" si="40"/>
        <v>8780317.9683062322</v>
      </c>
      <c r="U81" s="8">
        <f t="shared" si="45"/>
        <v>3327740.5099880621</v>
      </c>
    </row>
    <row r="82" spans="1:30">
      <c r="B82" s="7">
        <v>2033</v>
      </c>
      <c r="C82" s="7">
        <v>839</v>
      </c>
      <c r="D82" s="7">
        <v>5034</v>
      </c>
      <c r="E82" s="7">
        <v>5</v>
      </c>
      <c r="F82" s="7">
        <v>289</v>
      </c>
      <c r="G82" s="7">
        <v>1.3</v>
      </c>
      <c r="H82" s="7">
        <f t="shared" si="17"/>
        <v>7.2741300000000003E+24</v>
      </c>
      <c r="I82" s="7">
        <v>0.379</v>
      </c>
      <c r="J82" s="8">
        <f t="shared" si="32"/>
        <v>35237.147357723581</v>
      </c>
      <c r="K82" s="10">
        <v>1000000</v>
      </c>
      <c r="L82" s="7">
        <f t="shared" si="42"/>
        <v>4.1949999999999996E+22</v>
      </c>
      <c r="M82" s="8">
        <f t="shared" si="33"/>
        <v>203.21307588075877</v>
      </c>
      <c r="N82" s="8">
        <f t="shared" si="43"/>
        <v>74172.772696476954</v>
      </c>
      <c r="O82" s="8">
        <f t="shared" si="34"/>
        <v>28111.480851964767</v>
      </c>
      <c r="P82" s="8">
        <f t="shared" si="44"/>
        <v>8713710.1475067735</v>
      </c>
      <c r="Q82" s="8">
        <f t="shared" si="41"/>
        <v>3302496.1459050672</v>
      </c>
      <c r="R82" s="8">
        <f t="shared" si="39"/>
        <v>8925133.0316531155</v>
      </c>
      <c r="S82" s="8">
        <f t="shared" si="36"/>
        <v>3382625.4189965306</v>
      </c>
      <c r="T82" s="8">
        <f t="shared" si="40"/>
        <v>8854658.7369376682</v>
      </c>
      <c r="U82" s="8">
        <f t="shared" si="45"/>
        <v>3355915.6612993763</v>
      </c>
    </row>
    <row r="83" spans="1:30">
      <c r="B83" s="7">
        <v>2034</v>
      </c>
      <c r="C83" s="7">
        <v>839</v>
      </c>
      <c r="D83" s="7">
        <v>5034</v>
      </c>
      <c r="E83" s="7">
        <v>5</v>
      </c>
      <c r="F83" s="7">
        <v>289</v>
      </c>
      <c r="G83" s="7">
        <v>1.3</v>
      </c>
      <c r="H83" s="7">
        <f t="shared" si="17"/>
        <v>7.2741300000000003E+24</v>
      </c>
      <c r="I83" s="7">
        <v>0.379</v>
      </c>
      <c r="J83" s="8">
        <f t="shared" si="32"/>
        <v>35237.147357723581</v>
      </c>
      <c r="K83" s="10">
        <v>1000000</v>
      </c>
      <c r="L83" s="7">
        <f t="shared" si="42"/>
        <v>4.1949999999999996E+22</v>
      </c>
      <c r="M83" s="8">
        <f t="shared" si="33"/>
        <v>203.21307588075877</v>
      </c>
      <c r="N83" s="8">
        <f t="shared" si="43"/>
        <v>74172.772696476954</v>
      </c>
      <c r="O83" s="8">
        <f t="shared" si="34"/>
        <v>28111.480851964767</v>
      </c>
      <c r="P83" s="8">
        <f t="shared" si="44"/>
        <v>8787882.9202032499</v>
      </c>
      <c r="Q83" s="8">
        <f t="shared" si="41"/>
        <v>3330607.6267570318</v>
      </c>
      <c r="R83" s="8">
        <f t="shared" si="39"/>
        <v>8999305.804349592</v>
      </c>
      <c r="S83" s="8">
        <f t="shared" si="36"/>
        <v>3410736.8998484956</v>
      </c>
      <c r="T83" s="8">
        <f t="shared" si="40"/>
        <v>8928831.5096341446</v>
      </c>
      <c r="U83" s="8">
        <f t="shared" si="45"/>
        <v>3384027.1421513408</v>
      </c>
    </row>
    <row r="84" spans="1:30">
      <c r="B84" s="7">
        <v>2035</v>
      </c>
      <c r="C84" s="7">
        <v>839</v>
      </c>
      <c r="D84" s="7">
        <v>5034</v>
      </c>
      <c r="E84" s="7">
        <v>5</v>
      </c>
      <c r="F84" s="7">
        <v>289</v>
      </c>
      <c r="G84" s="7">
        <v>1.3</v>
      </c>
      <c r="H84" s="7">
        <f t="shared" ref="H84" si="46">D84*E84*F84*10^18</f>
        <v>7.2741300000000003E+24</v>
      </c>
      <c r="I84" s="7">
        <v>0.379</v>
      </c>
      <c r="J84" s="8">
        <f t="shared" si="32"/>
        <v>35237.147357723581</v>
      </c>
      <c r="K84" s="10">
        <v>1000000</v>
      </c>
      <c r="L84" s="7">
        <f t="shared" si="42"/>
        <v>4.1949999999999996E+22</v>
      </c>
      <c r="M84" s="8">
        <f t="shared" si="33"/>
        <v>203.21307588075877</v>
      </c>
      <c r="N84" s="8">
        <f t="shared" si="43"/>
        <v>74172.772696476954</v>
      </c>
      <c r="O84" s="8">
        <f t="shared" si="34"/>
        <v>28111.480851964767</v>
      </c>
      <c r="P84" s="8">
        <f t="shared" si="44"/>
        <v>8862055.6928997263</v>
      </c>
      <c r="Q84" s="8">
        <f t="shared" si="41"/>
        <v>3358719.1076089963</v>
      </c>
      <c r="R84" s="8">
        <f t="shared" si="39"/>
        <v>9073478.5770460684</v>
      </c>
      <c r="S84" s="8">
        <f t="shared" si="36"/>
        <v>3438848.3807004602</v>
      </c>
      <c r="T84" s="8">
        <f t="shared" si="40"/>
        <v>9003004.282330621</v>
      </c>
      <c r="U84" s="8">
        <f t="shared" si="45"/>
        <v>3412138.6230033054</v>
      </c>
    </row>
    <row r="85" spans="1:30">
      <c r="A85" s="5"/>
      <c r="L85" s="7">
        <f t="shared" si="42"/>
        <v>0</v>
      </c>
      <c r="N85" s="8">
        <f t="shared" si="43"/>
        <v>0</v>
      </c>
      <c r="R85" s="8">
        <f t="shared" si="39"/>
        <v>0</v>
      </c>
      <c r="T85" s="8">
        <f t="shared" si="40"/>
        <v>0</v>
      </c>
      <c r="U85" s="8">
        <f t="shared" si="45"/>
        <v>0</v>
      </c>
    </row>
    <row r="86" spans="1:30">
      <c r="A86" s="9" t="s">
        <v>28</v>
      </c>
      <c r="B86" s="6" t="s">
        <v>56</v>
      </c>
      <c r="L86" s="7">
        <f t="shared" si="42"/>
        <v>0</v>
      </c>
      <c r="N86" s="8">
        <f t="shared" si="43"/>
        <v>0</v>
      </c>
      <c r="O86" s="7" t="s">
        <v>47</v>
      </c>
      <c r="R86" s="8">
        <f t="shared" si="39"/>
        <v>0</v>
      </c>
      <c r="S86" s="7" t="s">
        <v>47</v>
      </c>
      <c r="T86" s="8">
        <f t="shared" si="40"/>
        <v>0</v>
      </c>
      <c r="U86" s="8">
        <f t="shared" si="45"/>
        <v>0</v>
      </c>
      <c r="Y86" s="8">
        <f>P87+P100</f>
        <v>33046933.17611111</v>
      </c>
      <c r="Z86" s="8">
        <f t="shared" ref="Z86:AD97" si="47">Q87+Q100</f>
        <v>18175813.246861111</v>
      </c>
      <c r="AA86" s="8">
        <f t="shared" si="47"/>
        <v>37892612.865135498</v>
      </c>
      <c r="AB86" s="8">
        <f t="shared" si="47"/>
        <v>20840937.075824525</v>
      </c>
      <c r="AC86" s="8">
        <f t="shared" si="47"/>
        <v>36277386.302127369</v>
      </c>
      <c r="AD86" s="8">
        <f t="shared" si="47"/>
        <v>19952562.466170054</v>
      </c>
    </row>
    <row r="87" spans="1:30">
      <c r="B87" s="7">
        <v>2024</v>
      </c>
      <c r="C87" s="7">
        <v>140</v>
      </c>
      <c r="D87" s="7">
        <f>C87*6</f>
        <v>840</v>
      </c>
      <c r="E87" s="7">
        <v>260</v>
      </c>
      <c r="F87" s="7">
        <v>748</v>
      </c>
      <c r="G87" s="7">
        <v>1.3</v>
      </c>
      <c r="H87" s="7">
        <f>D87*E87*F87*10^18</f>
        <v>1.6336319999999999E+26</v>
      </c>
      <c r="I87" s="12">
        <v>0.55000000000000004</v>
      </c>
      <c r="J87" s="8">
        <f>H87*G87*330/(8.856*10^22)</f>
        <v>791359.67479674786</v>
      </c>
      <c r="K87" s="10">
        <v>25000000</v>
      </c>
      <c r="L87" s="7">
        <f t="shared" si="42"/>
        <v>9.0999999999999995E+24</v>
      </c>
      <c r="M87" s="8">
        <f>L87*G87*330/(8.856*10^22)</f>
        <v>44081.978319783193</v>
      </c>
      <c r="N87" s="8">
        <f t="shared" si="43"/>
        <v>16089922.086720865</v>
      </c>
      <c r="O87" s="8">
        <f>N87*I87</f>
        <v>8849457.1476964764</v>
      </c>
      <c r="P87" s="11">
        <f>N87+8050840.72</f>
        <v>24140762.806720864</v>
      </c>
      <c r="Q87" s="8">
        <f t="shared" ref="Q87:Q98" si="48">P87*I87</f>
        <v>13277419.543696476</v>
      </c>
      <c r="R87" s="8">
        <f t="shared" si="39"/>
        <v>28888920.85550135</v>
      </c>
      <c r="S87" s="8">
        <f>R87*I87</f>
        <v>15888906.470525743</v>
      </c>
      <c r="T87" s="8">
        <f t="shared" si="40"/>
        <v>27306201.505907856</v>
      </c>
      <c r="U87" s="8">
        <f t="shared" si="45"/>
        <v>15018410.828249322</v>
      </c>
      <c r="Y87" s="8">
        <f>P88+P101</f>
        <v>58941098.995894305</v>
      </c>
      <c r="Z87" s="8">
        <f t="shared" si="47"/>
        <v>32417604.44774187</v>
      </c>
      <c r="AA87" s="8">
        <f t="shared" si="47"/>
        <v>66347170.142235771</v>
      </c>
      <c r="AB87" s="8">
        <f t="shared" si="47"/>
        <v>36490943.578229681</v>
      </c>
      <c r="AC87" s="8">
        <f t="shared" si="47"/>
        <v>63878479.760121949</v>
      </c>
      <c r="AD87" s="8">
        <f t="shared" si="47"/>
        <v>35133163.868067071</v>
      </c>
    </row>
    <row r="88" spans="1:30">
      <c r="B88" s="7">
        <v>2025</v>
      </c>
      <c r="C88" s="7">
        <v>214</v>
      </c>
      <c r="D88" s="7">
        <f t="shared" ref="D88:D98" si="49">C88*6</f>
        <v>1284</v>
      </c>
      <c r="E88" s="7">
        <v>260</v>
      </c>
      <c r="F88" s="7">
        <v>748</v>
      </c>
      <c r="G88" s="7">
        <v>1.3</v>
      </c>
      <c r="H88" s="7">
        <f t="shared" ref="H88:H98" si="50">D88*E88*F88*10^18</f>
        <v>2.4971232000000001E+26</v>
      </c>
      <c r="I88" s="12">
        <v>0.55000000000000004</v>
      </c>
      <c r="J88" s="8">
        <f t="shared" ref="J88:J98" si="51">H88*G88*330/(8.856*10^22)</f>
        <v>1209649.7886178864</v>
      </c>
      <c r="K88" s="10">
        <v>25000000</v>
      </c>
      <c r="L88" s="7">
        <f t="shared" si="42"/>
        <v>1.391E+25</v>
      </c>
      <c r="M88" s="8">
        <f t="shared" ref="M88:M98" si="52">L88*G88*330/(8.856*10^22)</f>
        <v>67382.452574525742</v>
      </c>
      <c r="N88" s="8">
        <f t="shared" si="43"/>
        <v>24594595.189701896</v>
      </c>
      <c r="O88" s="8">
        <f>N88*I88</f>
        <v>13527027.354336044</v>
      </c>
      <c r="P88" s="8">
        <f t="shared" ref="P88:P98" si="53">N88+P87</f>
        <v>48735357.99642276</v>
      </c>
      <c r="Q88" s="8">
        <f t="shared" si="48"/>
        <v>26804446.89803252</v>
      </c>
      <c r="R88" s="8">
        <f t="shared" si="39"/>
        <v>55993256.72813008</v>
      </c>
      <c r="S88" s="8">
        <f t="shared" ref="S88:S98" si="54">R88*I88</f>
        <v>30796291.200471547</v>
      </c>
      <c r="T88" s="8">
        <f t="shared" si="40"/>
        <v>53573957.150894307</v>
      </c>
      <c r="U88" s="8">
        <f t="shared" si="45"/>
        <v>29465676.43299187</v>
      </c>
      <c r="Y88" s="8">
        <f>P89+P102</f>
        <v>90886666.83126016</v>
      </c>
      <c r="Z88" s="8">
        <f t="shared" si="47"/>
        <v>49987666.757193089</v>
      </c>
      <c r="AA88" s="8">
        <f t="shared" si="47"/>
        <v>100023283.86784552</v>
      </c>
      <c r="AB88" s="8">
        <f t="shared" si="47"/>
        <v>55012806.127315044</v>
      </c>
      <c r="AC88" s="8">
        <f t="shared" si="47"/>
        <v>96977744.855650395</v>
      </c>
      <c r="AD88" s="8">
        <f t="shared" si="47"/>
        <v>53337759.670607716</v>
      </c>
    </row>
    <row r="89" spans="1:30">
      <c r="B89" s="7">
        <v>2026</v>
      </c>
      <c r="C89" s="7">
        <v>264</v>
      </c>
      <c r="D89" s="7">
        <f t="shared" si="49"/>
        <v>1584</v>
      </c>
      <c r="E89" s="7">
        <v>260</v>
      </c>
      <c r="F89" s="7">
        <v>748</v>
      </c>
      <c r="G89" s="7">
        <v>1.3</v>
      </c>
      <c r="H89" s="7">
        <f t="shared" si="50"/>
        <v>3.0805632E+26</v>
      </c>
      <c r="I89" s="12">
        <v>0.55000000000000004</v>
      </c>
      <c r="J89" s="8">
        <f t="shared" si="51"/>
        <v>1492278.243902439</v>
      </c>
      <c r="K89" s="10">
        <v>25000000</v>
      </c>
      <c r="L89" s="7">
        <f t="shared" si="42"/>
        <v>1.7159999999999999E+25</v>
      </c>
      <c r="M89" s="8">
        <f t="shared" si="52"/>
        <v>83126.016260162593</v>
      </c>
      <c r="N89" s="8">
        <f t="shared" si="43"/>
        <v>30340995.934959345</v>
      </c>
      <c r="O89" s="8">
        <f t="shared" ref="O89:O98" si="55">N89*I89</f>
        <v>16687547.764227642</v>
      </c>
      <c r="P89" s="8">
        <f t="shared" si="53"/>
        <v>79076353.931382105</v>
      </c>
      <c r="Q89" s="8">
        <f t="shared" si="48"/>
        <v>43491994.66226016</v>
      </c>
      <c r="R89" s="8">
        <f t="shared" si="39"/>
        <v>88030023.394796744</v>
      </c>
      <c r="S89" s="8">
        <f t="shared" si="54"/>
        <v>48416512.867138214</v>
      </c>
      <c r="T89" s="8">
        <f t="shared" si="40"/>
        <v>85045466.906991854</v>
      </c>
      <c r="U89" s="8">
        <f t="shared" si="45"/>
        <v>46775006.798845522</v>
      </c>
      <c r="Y89" s="8">
        <f t="shared" ref="Y89:Y97" si="56">P90+P103</f>
        <v>125853515.36615175</v>
      </c>
      <c r="Z89" s="8">
        <f t="shared" si="47"/>
        <v>69219433.451383471</v>
      </c>
      <c r="AA89" s="8">
        <f t="shared" si="47"/>
        <v>135854901.36005419</v>
      </c>
      <c r="AB89" s="8">
        <f t="shared" si="47"/>
        <v>74720195.748029813</v>
      </c>
      <c r="AC89" s="8">
        <f t="shared" si="47"/>
        <v>132521106.02875338</v>
      </c>
      <c r="AD89" s="8">
        <f t="shared" si="47"/>
        <v>72886608.315814361</v>
      </c>
    </row>
    <row r="90" spans="1:30">
      <c r="B90" s="7">
        <v>2027</v>
      </c>
      <c r="C90" s="7">
        <v>289</v>
      </c>
      <c r="D90" s="7">
        <f t="shared" si="49"/>
        <v>1734</v>
      </c>
      <c r="E90" s="7">
        <v>260</v>
      </c>
      <c r="F90" s="7">
        <v>748</v>
      </c>
      <c r="G90" s="7">
        <v>1.3</v>
      </c>
      <c r="H90" s="7">
        <f t="shared" si="50"/>
        <v>3.3722832000000002E+26</v>
      </c>
      <c r="I90" s="12">
        <v>0.55000000000000004</v>
      </c>
      <c r="J90" s="8">
        <f t="shared" si="51"/>
        <v>1633592.4715447153</v>
      </c>
      <c r="K90" s="10">
        <v>25000000</v>
      </c>
      <c r="L90" s="7">
        <f t="shared" si="42"/>
        <v>1.8785E+25</v>
      </c>
      <c r="M90" s="8">
        <f t="shared" si="52"/>
        <v>90997.798102981018</v>
      </c>
      <c r="N90" s="8">
        <f t="shared" si="43"/>
        <v>33214196.307588071</v>
      </c>
      <c r="O90" s="8">
        <f t="shared" si="55"/>
        <v>18267807.969173439</v>
      </c>
      <c r="P90" s="8">
        <f t="shared" si="53"/>
        <v>112290550.23897018</v>
      </c>
      <c r="Q90" s="8">
        <f t="shared" si="48"/>
        <v>61759802.631433599</v>
      </c>
      <c r="R90" s="8">
        <f t="shared" si="39"/>
        <v>122092105.06823847</v>
      </c>
      <c r="S90" s="8">
        <f t="shared" si="54"/>
        <v>67150657.787531167</v>
      </c>
      <c r="T90" s="8">
        <f t="shared" si="40"/>
        <v>118824920.12514904</v>
      </c>
      <c r="U90" s="8">
        <f t="shared" si="45"/>
        <v>65353706.06883198</v>
      </c>
      <c r="Y90" s="8">
        <f t="shared" si="56"/>
        <v>162031528.36581302</v>
      </c>
      <c r="Z90" s="8">
        <f t="shared" si="47"/>
        <v>89117340.601197168</v>
      </c>
      <c r="AA90" s="8">
        <f t="shared" si="47"/>
        <v>172379124.33532518</v>
      </c>
      <c r="AB90" s="8">
        <f t="shared" si="47"/>
        <v>94808518.384428859</v>
      </c>
      <c r="AC90" s="8">
        <f t="shared" si="47"/>
        <v>168929925.67882115</v>
      </c>
      <c r="AD90" s="8">
        <f t="shared" si="47"/>
        <v>92911459.123351634</v>
      </c>
    </row>
    <row r="91" spans="1:30">
      <c r="B91" s="7">
        <v>2028</v>
      </c>
      <c r="C91" s="7">
        <v>299</v>
      </c>
      <c r="D91" s="7">
        <f t="shared" si="49"/>
        <v>1794</v>
      </c>
      <c r="E91" s="7">
        <v>260</v>
      </c>
      <c r="F91" s="7">
        <v>748</v>
      </c>
      <c r="G91" s="7">
        <v>1.3</v>
      </c>
      <c r="H91" s="7">
        <f t="shared" si="50"/>
        <v>3.4889712000000001E+26</v>
      </c>
      <c r="I91" s="12">
        <v>0.55000000000000004</v>
      </c>
      <c r="J91" s="8">
        <f t="shared" si="51"/>
        <v>1690118.1626016258</v>
      </c>
      <c r="K91" s="10">
        <v>25000000</v>
      </c>
      <c r="L91" s="7">
        <f t="shared" si="42"/>
        <v>1.9434999999999999E+25</v>
      </c>
      <c r="M91" s="8">
        <f t="shared" si="52"/>
        <v>94146.5108401084</v>
      </c>
      <c r="N91" s="8">
        <f t="shared" si="43"/>
        <v>34363476.456639566</v>
      </c>
      <c r="O91" s="8">
        <f t="shared" si="55"/>
        <v>18899912.051151764</v>
      </c>
      <c r="P91" s="8">
        <f t="shared" si="53"/>
        <v>146654026.69560975</v>
      </c>
      <c r="Q91" s="8">
        <f t="shared" si="48"/>
        <v>80659714.682585374</v>
      </c>
      <c r="R91" s="8">
        <f t="shared" si="39"/>
        <v>156794735.6712195</v>
      </c>
      <c r="S91" s="8">
        <f t="shared" si="54"/>
        <v>86237104.619170725</v>
      </c>
      <c r="T91" s="8">
        <f t="shared" si="40"/>
        <v>153414499.34601626</v>
      </c>
      <c r="U91" s="8">
        <f t="shared" si="45"/>
        <v>84377974.640308946</v>
      </c>
      <c r="Y91" s="8">
        <f t="shared" si="56"/>
        <v>198693565.12055552</v>
      </c>
      <c r="Z91" s="8">
        <f t="shared" si="47"/>
        <v>109281460.81630555</v>
      </c>
      <c r="AA91" s="8">
        <f t="shared" si="47"/>
        <v>209179594.68153113</v>
      </c>
      <c r="AB91" s="8">
        <f t="shared" si="47"/>
        <v>115048777.07484214</v>
      </c>
      <c r="AC91" s="8">
        <f t="shared" si="47"/>
        <v>205684251.49453926</v>
      </c>
      <c r="AD91" s="8">
        <f t="shared" si="47"/>
        <v>113126338.3219966</v>
      </c>
    </row>
    <row r="92" spans="1:30">
      <c r="B92" s="7">
        <v>2029</v>
      </c>
      <c r="C92" s="7">
        <v>303</v>
      </c>
      <c r="D92" s="7">
        <f t="shared" si="49"/>
        <v>1818</v>
      </c>
      <c r="E92" s="7">
        <v>260</v>
      </c>
      <c r="F92" s="7">
        <v>748</v>
      </c>
      <c r="G92" s="7">
        <v>1.3</v>
      </c>
      <c r="H92" s="7">
        <f t="shared" si="50"/>
        <v>3.5356464000000002E+26</v>
      </c>
      <c r="I92" s="12">
        <v>0.55000000000000004</v>
      </c>
      <c r="J92" s="8">
        <f t="shared" si="51"/>
        <v>1712728.4390243902</v>
      </c>
      <c r="K92" s="10">
        <v>25000000</v>
      </c>
      <c r="L92" s="7">
        <f t="shared" si="42"/>
        <v>1.9694999999999999E+25</v>
      </c>
      <c r="M92" s="8">
        <f t="shared" si="52"/>
        <v>95405.995934959341</v>
      </c>
      <c r="N92" s="8">
        <f t="shared" si="43"/>
        <v>34823188.516260162</v>
      </c>
      <c r="O92" s="8">
        <f t="shared" si="55"/>
        <v>19152753.683943089</v>
      </c>
      <c r="P92" s="8">
        <f t="shared" si="53"/>
        <v>181477215.2118699</v>
      </c>
      <c r="Q92" s="8">
        <f t="shared" si="48"/>
        <v>99812468.366528451</v>
      </c>
      <c r="R92" s="8">
        <f t="shared" si="39"/>
        <v>191753585.84601623</v>
      </c>
      <c r="S92" s="8">
        <f t="shared" si="54"/>
        <v>105464472.21530893</v>
      </c>
      <c r="T92" s="8">
        <f t="shared" si="40"/>
        <v>188328128.96796745</v>
      </c>
      <c r="U92" s="8">
        <f t="shared" si="45"/>
        <v>103580470.93238211</v>
      </c>
      <c r="Y92" s="8">
        <f t="shared" si="56"/>
        <v>235594298.52163953</v>
      </c>
      <c r="Z92" s="8">
        <f t="shared" si="47"/>
        <v>129576864.18690175</v>
      </c>
      <c r="AA92" s="8">
        <f t="shared" si="47"/>
        <v>246149166.88749319</v>
      </c>
      <c r="AB92" s="8">
        <f t="shared" si="47"/>
        <v>135382041.78812128</v>
      </c>
      <c r="AC92" s="8">
        <f t="shared" si="47"/>
        <v>242630877.43220866</v>
      </c>
      <c r="AD92" s="8">
        <f t="shared" si="47"/>
        <v>133446982.58771476</v>
      </c>
    </row>
    <row r="93" spans="1:30">
      <c r="B93" s="7">
        <v>2030</v>
      </c>
      <c r="C93" s="7">
        <v>305</v>
      </c>
      <c r="D93" s="7">
        <f t="shared" si="49"/>
        <v>1830</v>
      </c>
      <c r="E93" s="7">
        <v>260</v>
      </c>
      <c r="F93" s="7">
        <v>748</v>
      </c>
      <c r="G93" s="7">
        <v>1.3</v>
      </c>
      <c r="H93" s="7">
        <f t="shared" si="50"/>
        <v>3.5589839999999999E+26</v>
      </c>
      <c r="I93" s="12">
        <v>0.55000000000000004</v>
      </c>
      <c r="J93" s="8">
        <f t="shared" si="51"/>
        <v>1724033.5772357723</v>
      </c>
      <c r="K93" s="10">
        <v>25000000</v>
      </c>
      <c r="L93" s="7">
        <f t="shared" si="42"/>
        <v>1.9824999999999998E+25</v>
      </c>
      <c r="M93" s="8">
        <f t="shared" si="52"/>
        <v>96035.738482384826</v>
      </c>
      <c r="N93" s="8">
        <f t="shared" si="43"/>
        <v>35053044.546070464</v>
      </c>
      <c r="O93" s="8">
        <f t="shared" si="55"/>
        <v>19279174.500338756</v>
      </c>
      <c r="P93" s="8">
        <f t="shared" si="53"/>
        <v>216530259.75794035</v>
      </c>
      <c r="Q93" s="8">
        <f t="shared" si="48"/>
        <v>119091642.8668672</v>
      </c>
      <c r="R93" s="8">
        <f t="shared" si="39"/>
        <v>226874461.22135499</v>
      </c>
      <c r="S93" s="8">
        <f t="shared" si="54"/>
        <v>124780953.67174526</v>
      </c>
      <c r="T93" s="8">
        <f t="shared" si="40"/>
        <v>223426394.06688344</v>
      </c>
      <c r="U93" s="8">
        <f t="shared" si="45"/>
        <v>122884516.7367859</v>
      </c>
      <c r="Y93" s="8">
        <f t="shared" si="56"/>
        <v>272499452.2309891</v>
      </c>
      <c r="Z93" s="8">
        <f t="shared" si="47"/>
        <v>149874698.72704402</v>
      </c>
      <c r="AA93" s="8">
        <f t="shared" si="47"/>
        <v>283054824.58464766</v>
      </c>
      <c r="AB93" s="8">
        <f t="shared" si="47"/>
        <v>155680153.52155623</v>
      </c>
      <c r="AC93" s="8">
        <f t="shared" si="47"/>
        <v>279536367.13342816</v>
      </c>
      <c r="AD93" s="8">
        <f t="shared" si="47"/>
        <v>153745001.9233855</v>
      </c>
    </row>
    <row r="94" spans="1:30">
      <c r="B94" s="7">
        <v>2031</v>
      </c>
      <c r="C94" s="7">
        <v>305</v>
      </c>
      <c r="D94" s="7">
        <f t="shared" si="49"/>
        <v>1830</v>
      </c>
      <c r="E94" s="7">
        <v>260</v>
      </c>
      <c r="F94" s="7">
        <v>748</v>
      </c>
      <c r="G94" s="7">
        <v>1.3</v>
      </c>
      <c r="H94" s="7">
        <f t="shared" si="50"/>
        <v>3.5589839999999999E+26</v>
      </c>
      <c r="I94" s="12">
        <v>0.55000000000000004</v>
      </c>
      <c r="J94" s="8">
        <f t="shared" si="51"/>
        <v>1724033.5772357723</v>
      </c>
      <c r="K94" s="10">
        <v>25000000</v>
      </c>
      <c r="L94" s="7">
        <f t="shared" si="42"/>
        <v>1.9824999999999998E+25</v>
      </c>
      <c r="M94" s="8">
        <f t="shared" si="52"/>
        <v>96035.738482384826</v>
      </c>
      <c r="N94" s="8">
        <f t="shared" si="43"/>
        <v>35053044.546070464</v>
      </c>
      <c r="O94" s="8">
        <f t="shared" si="55"/>
        <v>19279174.500338756</v>
      </c>
      <c r="P94" s="8">
        <f t="shared" si="53"/>
        <v>251583304.30401081</v>
      </c>
      <c r="Q94" s="8">
        <f t="shared" si="48"/>
        <v>138370817.36720595</v>
      </c>
      <c r="R94" s="8">
        <f t="shared" si="39"/>
        <v>261927505.76742545</v>
      </c>
      <c r="S94" s="8">
        <f t="shared" si="54"/>
        <v>144060128.172084</v>
      </c>
      <c r="T94" s="8">
        <f t="shared" si="40"/>
        <v>258479438.6129539</v>
      </c>
      <c r="U94" s="8">
        <f t="shared" si="45"/>
        <v>142163691.23712465</v>
      </c>
      <c r="Y94" s="8">
        <f t="shared" si="56"/>
        <v>309404605.94033873</v>
      </c>
      <c r="Z94" s="8">
        <f t="shared" si="47"/>
        <v>170172533.26718631</v>
      </c>
      <c r="AA94" s="8">
        <f t="shared" si="47"/>
        <v>319959978.29399723</v>
      </c>
      <c r="AB94" s="8">
        <f t="shared" si="47"/>
        <v>175977988.0616985</v>
      </c>
      <c r="AC94" s="8">
        <f t="shared" si="47"/>
        <v>316441520.84277773</v>
      </c>
      <c r="AD94" s="8">
        <f t="shared" si="47"/>
        <v>174042836.46352777</v>
      </c>
    </row>
    <row r="95" spans="1:30">
      <c r="B95" s="7">
        <v>2032</v>
      </c>
      <c r="C95" s="7">
        <v>305</v>
      </c>
      <c r="D95" s="7">
        <f t="shared" si="49"/>
        <v>1830</v>
      </c>
      <c r="E95" s="7">
        <v>260</v>
      </c>
      <c r="F95" s="7">
        <v>748</v>
      </c>
      <c r="G95" s="7">
        <v>1.3</v>
      </c>
      <c r="H95" s="7">
        <f t="shared" si="50"/>
        <v>3.5589839999999999E+26</v>
      </c>
      <c r="I95" s="12">
        <v>0.55000000000000004</v>
      </c>
      <c r="J95" s="8">
        <f t="shared" si="51"/>
        <v>1724033.5772357723</v>
      </c>
      <c r="K95" s="10">
        <v>25000000</v>
      </c>
      <c r="L95" s="7">
        <f t="shared" si="42"/>
        <v>1.9824999999999998E+25</v>
      </c>
      <c r="M95" s="8">
        <f t="shared" si="52"/>
        <v>96035.738482384826</v>
      </c>
      <c r="N95" s="8">
        <f t="shared" si="43"/>
        <v>35053044.546070464</v>
      </c>
      <c r="O95" s="8">
        <f t="shared" si="55"/>
        <v>19279174.500338756</v>
      </c>
      <c r="P95" s="8">
        <f t="shared" si="53"/>
        <v>286636348.85008126</v>
      </c>
      <c r="Q95" s="8">
        <f t="shared" si="48"/>
        <v>157649991.86754471</v>
      </c>
      <c r="R95" s="8">
        <f t="shared" si="39"/>
        <v>296980550.31349587</v>
      </c>
      <c r="S95" s="8">
        <f t="shared" si="54"/>
        <v>163339302.67242274</v>
      </c>
      <c r="T95" s="8">
        <f t="shared" si="40"/>
        <v>293532483.15902436</v>
      </c>
      <c r="U95" s="8">
        <f t="shared" si="45"/>
        <v>161442865.73746341</v>
      </c>
      <c r="Y95" s="8">
        <f t="shared" si="56"/>
        <v>346426897.81872624</v>
      </c>
      <c r="Z95" s="8">
        <f t="shared" si="47"/>
        <v>190534793.80029947</v>
      </c>
      <c r="AA95" s="8">
        <f t="shared" si="47"/>
        <v>357016437.58092135</v>
      </c>
      <c r="AB95" s="8">
        <f t="shared" si="47"/>
        <v>196359040.66950676</v>
      </c>
      <c r="AC95" s="8">
        <f t="shared" si="47"/>
        <v>353486590.993523</v>
      </c>
      <c r="AD95" s="8">
        <f t="shared" si="47"/>
        <v>194417625.04643765</v>
      </c>
    </row>
    <row r="96" spans="1:30">
      <c r="B96" s="7">
        <v>2033</v>
      </c>
      <c r="C96" s="7">
        <v>306</v>
      </c>
      <c r="D96" s="7">
        <f t="shared" si="49"/>
        <v>1836</v>
      </c>
      <c r="E96" s="7">
        <v>260</v>
      </c>
      <c r="F96" s="7">
        <v>748</v>
      </c>
      <c r="G96" s="7">
        <v>1.3</v>
      </c>
      <c r="H96" s="7">
        <f t="shared" si="50"/>
        <v>3.5706528000000001E+26</v>
      </c>
      <c r="I96" s="12">
        <v>0.55000000000000004</v>
      </c>
      <c r="J96" s="8">
        <f t="shared" si="51"/>
        <v>1729686.1463414633</v>
      </c>
      <c r="K96" s="10">
        <v>25000000</v>
      </c>
      <c r="L96" s="7">
        <f t="shared" si="42"/>
        <v>1.989E+25</v>
      </c>
      <c r="M96" s="8">
        <f t="shared" si="52"/>
        <v>96350.609756097561</v>
      </c>
      <c r="N96" s="8">
        <f t="shared" si="43"/>
        <v>35167972.560975611</v>
      </c>
      <c r="O96" s="8">
        <f t="shared" si="55"/>
        <v>19342384.908536587</v>
      </c>
      <c r="P96" s="8">
        <f t="shared" si="53"/>
        <v>321804321.41105688</v>
      </c>
      <c r="Q96" s="8">
        <f t="shared" si="48"/>
        <v>176992376.77608129</v>
      </c>
      <c r="R96" s="8">
        <f t="shared" si="39"/>
        <v>332182438.28910565</v>
      </c>
      <c r="S96" s="8">
        <f t="shared" si="54"/>
        <v>182700341.05900812</v>
      </c>
      <c r="T96" s="8">
        <f t="shared" si="40"/>
        <v>328723065.99642271</v>
      </c>
      <c r="U96" s="8">
        <f t="shared" si="45"/>
        <v>180797686.29803249</v>
      </c>
      <c r="Y96" s="8">
        <f t="shared" si="56"/>
        <v>383449189.69711381</v>
      </c>
      <c r="Z96" s="8">
        <f t="shared" si="47"/>
        <v>210897054.33341259</v>
      </c>
      <c r="AA96" s="8">
        <f t="shared" si="47"/>
        <v>394038729.45930892</v>
      </c>
      <c r="AB96" s="8">
        <f t="shared" si="47"/>
        <v>216721301.20261991</v>
      </c>
      <c r="AC96" s="8">
        <f t="shared" si="47"/>
        <v>390508882.87191051</v>
      </c>
      <c r="AD96" s="8">
        <f t="shared" si="47"/>
        <v>214779885.5795508</v>
      </c>
    </row>
    <row r="97" spans="1:30">
      <c r="B97" s="7">
        <v>2034</v>
      </c>
      <c r="C97" s="7">
        <v>306</v>
      </c>
      <c r="D97" s="7">
        <f t="shared" si="49"/>
        <v>1836</v>
      </c>
      <c r="E97" s="7">
        <v>260</v>
      </c>
      <c r="F97" s="7">
        <v>748</v>
      </c>
      <c r="G97" s="7">
        <v>1.3</v>
      </c>
      <c r="H97" s="7">
        <f t="shared" si="50"/>
        <v>3.5706528000000001E+26</v>
      </c>
      <c r="I97" s="12">
        <v>0.55000000000000004</v>
      </c>
      <c r="J97" s="8">
        <f t="shared" si="51"/>
        <v>1729686.1463414633</v>
      </c>
      <c r="K97" s="10">
        <v>25000000</v>
      </c>
      <c r="L97" s="7">
        <f t="shared" si="42"/>
        <v>1.989E+25</v>
      </c>
      <c r="M97" s="8">
        <f t="shared" si="52"/>
        <v>96350.609756097561</v>
      </c>
      <c r="N97" s="8">
        <f t="shared" si="43"/>
        <v>35167972.560975611</v>
      </c>
      <c r="O97" s="8">
        <f t="shared" si="55"/>
        <v>19342384.908536587</v>
      </c>
      <c r="P97" s="8">
        <f t="shared" si="53"/>
        <v>356972293.97203249</v>
      </c>
      <c r="Q97" s="8">
        <f t="shared" si="48"/>
        <v>196334761.68461788</v>
      </c>
      <c r="R97" s="8">
        <f t="shared" si="39"/>
        <v>367350410.85008126</v>
      </c>
      <c r="S97" s="8">
        <f t="shared" si="54"/>
        <v>202042725.9675447</v>
      </c>
      <c r="T97" s="8">
        <f t="shared" si="40"/>
        <v>363891038.55739832</v>
      </c>
      <c r="U97" s="8">
        <f t="shared" si="45"/>
        <v>200140071.20656911</v>
      </c>
      <c r="Y97" s="8">
        <f t="shared" si="56"/>
        <v>420471481.57550132</v>
      </c>
      <c r="Z97" s="8">
        <f t="shared" si="47"/>
        <v>231259314.86652574</v>
      </c>
      <c r="AA97" s="8">
        <f t="shared" si="47"/>
        <v>431061021.33769643</v>
      </c>
      <c r="AB97" s="8">
        <f t="shared" si="47"/>
        <v>237083561.73573306</v>
      </c>
      <c r="AC97" s="8">
        <f t="shared" si="47"/>
        <v>427531174.75029802</v>
      </c>
      <c r="AD97" s="8">
        <f>U98+U111</f>
        <v>235142146.11266395</v>
      </c>
    </row>
    <row r="98" spans="1:30">
      <c r="B98" s="7">
        <v>2035</v>
      </c>
      <c r="C98" s="7">
        <v>306</v>
      </c>
      <c r="D98" s="7">
        <f t="shared" si="49"/>
        <v>1836</v>
      </c>
      <c r="E98" s="7">
        <v>260</v>
      </c>
      <c r="F98" s="7">
        <v>748</v>
      </c>
      <c r="G98" s="7">
        <v>1.3</v>
      </c>
      <c r="H98" s="7">
        <f t="shared" si="50"/>
        <v>3.5706528000000001E+26</v>
      </c>
      <c r="I98" s="12">
        <v>0.55000000000000004</v>
      </c>
      <c r="J98" s="8">
        <f t="shared" si="51"/>
        <v>1729686.1463414633</v>
      </c>
      <c r="K98" s="10">
        <v>25000000</v>
      </c>
      <c r="L98" s="7">
        <f t="shared" si="42"/>
        <v>1.989E+25</v>
      </c>
      <c r="M98" s="8">
        <f t="shared" si="52"/>
        <v>96350.609756097561</v>
      </c>
      <c r="N98" s="8">
        <f t="shared" si="43"/>
        <v>35167972.560975611</v>
      </c>
      <c r="O98" s="8">
        <f t="shared" si="55"/>
        <v>19342384.908536587</v>
      </c>
      <c r="P98" s="8">
        <f t="shared" si="53"/>
        <v>392140266.5330081</v>
      </c>
      <c r="Q98" s="8">
        <f t="shared" si="48"/>
        <v>215677146.59315446</v>
      </c>
      <c r="R98" s="8">
        <f t="shared" si="39"/>
        <v>402518383.41105688</v>
      </c>
      <c r="S98" s="8">
        <f t="shared" si="54"/>
        <v>221385110.87608129</v>
      </c>
      <c r="T98" s="8">
        <f t="shared" si="40"/>
        <v>399059011.11837393</v>
      </c>
      <c r="U98" s="8">
        <f t="shared" si="45"/>
        <v>219482456.11510569</v>
      </c>
    </row>
    <row r="99" spans="1:30">
      <c r="A99" s="9" t="s">
        <v>29</v>
      </c>
      <c r="K99" s="10">
        <v>25000000</v>
      </c>
      <c r="L99" s="7">
        <f t="shared" si="42"/>
        <v>0</v>
      </c>
      <c r="N99" s="8">
        <f t="shared" si="43"/>
        <v>0</v>
      </c>
      <c r="R99" s="8">
        <f t="shared" si="39"/>
        <v>0</v>
      </c>
      <c r="T99" s="8">
        <f t="shared" si="40"/>
        <v>0</v>
      </c>
      <c r="U99" s="8">
        <f t="shared" si="45"/>
        <v>0</v>
      </c>
    </row>
    <row r="100" spans="1:30">
      <c r="B100" s="7">
        <v>2024</v>
      </c>
      <c r="C100" s="7">
        <v>387</v>
      </c>
      <c r="D100" s="7">
        <f>6*ROUND(C100,0)</f>
        <v>2322</v>
      </c>
      <c r="E100" s="7">
        <v>5</v>
      </c>
      <c r="F100" s="7">
        <v>289</v>
      </c>
      <c r="G100" s="7">
        <v>1.3</v>
      </c>
      <c r="H100" s="7">
        <f>D100*E100*F100*10^18</f>
        <v>3.3552900000000001E+24</v>
      </c>
      <c r="I100" s="12">
        <v>0.55000000000000004</v>
      </c>
      <c r="J100" s="8">
        <f>H100*G100*330/(8.856*10^22)</f>
        <v>16253.606707317074</v>
      </c>
      <c r="K100" s="10">
        <v>25000000</v>
      </c>
      <c r="L100" s="7">
        <f t="shared" si="42"/>
        <v>4.8375000000000002E+23</v>
      </c>
      <c r="M100" s="8">
        <f>L100*G100*330/(8.856*10^22)</f>
        <v>2343.3689024390246</v>
      </c>
      <c r="N100" s="8">
        <f t="shared" si="43"/>
        <v>855329.64939024404</v>
      </c>
      <c r="O100" s="8">
        <f>N100*I100</f>
        <v>470431.30716463429</v>
      </c>
      <c r="P100" s="11">
        <f>N100+8050840.72</f>
        <v>8906170.3693902437</v>
      </c>
      <c r="Q100" s="8">
        <f t="shared" ref="Q100:Q111" si="57">P100*I100</f>
        <v>4898393.7031646343</v>
      </c>
      <c r="R100" s="8">
        <f t="shared" si="39"/>
        <v>9003692.0096341465</v>
      </c>
      <c r="S100" s="8">
        <f>R100*I100</f>
        <v>4952030.6052987808</v>
      </c>
      <c r="T100" s="8">
        <f t="shared" si="40"/>
        <v>8971184.7962195128</v>
      </c>
      <c r="U100" s="8">
        <f t="shared" si="45"/>
        <v>4934151.6379207326</v>
      </c>
    </row>
    <row r="101" spans="1:30">
      <c r="B101" s="7">
        <v>2025</v>
      </c>
      <c r="C101" s="7">
        <v>588</v>
      </c>
      <c r="D101" s="7">
        <f t="shared" ref="D101:D111" si="58">6*ROUND(C101,0)</f>
        <v>3528</v>
      </c>
      <c r="E101" s="7">
        <v>5</v>
      </c>
      <c r="F101" s="7">
        <v>289</v>
      </c>
      <c r="G101" s="7">
        <v>1.3</v>
      </c>
      <c r="H101" s="7">
        <f t="shared" ref="H101:H166" si="59">D101*E101*F101*10^18</f>
        <v>5.0979600000000002E+24</v>
      </c>
      <c r="I101" s="12">
        <v>0.55000000000000004</v>
      </c>
      <c r="J101" s="8">
        <f t="shared" ref="J101:J139" si="60">H101*G101*330/(8.856*10^22)</f>
        <v>24695.40243902439</v>
      </c>
      <c r="K101" s="10">
        <v>25000000</v>
      </c>
      <c r="L101" s="7">
        <f t="shared" si="42"/>
        <v>7.3500000000000004E+23</v>
      </c>
      <c r="M101" s="8">
        <f t="shared" ref="M101:M139" si="61">L101*G101*330/(8.856*10^22)</f>
        <v>3560.4674796747968</v>
      </c>
      <c r="N101" s="8">
        <f t="shared" si="43"/>
        <v>1299570.6300813009</v>
      </c>
      <c r="O101" s="8">
        <f t="shared" ref="O101:O139" si="62">N101*I101</f>
        <v>714763.84654471558</v>
      </c>
      <c r="P101" s="8">
        <f t="shared" ref="P101:P111" si="63">N101+P100</f>
        <v>10205740.999471545</v>
      </c>
      <c r="Q101" s="8">
        <f t="shared" si="57"/>
        <v>5613157.5497093499</v>
      </c>
      <c r="R101" s="8">
        <f t="shared" si="39"/>
        <v>10353913.414105691</v>
      </c>
      <c r="S101" s="8">
        <f t="shared" ref="S101:S139" si="64">R101*I101</f>
        <v>5694652.3777581304</v>
      </c>
      <c r="T101" s="8">
        <f t="shared" si="40"/>
        <v>10304522.609227642</v>
      </c>
      <c r="U101" s="8">
        <f t="shared" si="45"/>
        <v>5667487.4350752039</v>
      </c>
    </row>
    <row r="102" spans="1:30">
      <c r="B102" s="7">
        <v>2026</v>
      </c>
      <c r="C102" s="7">
        <v>726</v>
      </c>
      <c r="D102" s="7">
        <f t="shared" si="58"/>
        <v>4356</v>
      </c>
      <c r="E102" s="7">
        <v>5</v>
      </c>
      <c r="F102" s="7">
        <v>289</v>
      </c>
      <c r="G102" s="7">
        <v>1.3</v>
      </c>
      <c r="H102" s="7">
        <f t="shared" si="59"/>
        <v>6.2944199999999997E+24</v>
      </c>
      <c r="I102" s="12">
        <v>0.55000000000000004</v>
      </c>
      <c r="J102" s="8">
        <f t="shared" si="60"/>
        <v>30491.262195121948</v>
      </c>
      <c r="K102" s="10">
        <v>25000000</v>
      </c>
      <c r="L102" s="7">
        <f t="shared" si="42"/>
        <v>9.075E+23</v>
      </c>
      <c r="M102" s="8">
        <f t="shared" si="61"/>
        <v>4396.0873983739839</v>
      </c>
      <c r="N102" s="8">
        <f t="shared" si="43"/>
        <v>1604571.900406504</v>
      </c>
      <c r="O102" s="8">
        <f t="shared" si="62"/>
        <v>882514.5452235773</v>
      </c>
      <c r="P102" s="8">
        <f t="shared" si="63"/>
        <v>11810312.899878049</v>
      </c>
      <c r="Q102" s="8">
        <f t="shared" si="57"/>
        <v>6495672.0949329278</v>
      </c>
      <c r="R102" s="8">
        <f t="shared" si="39"/>
        <v>11993260.47304878</v>
      </c>
      <c r="S102" s="8">
        <f t="shared" si="64"/>
        <v>6596293.26017683</v>
      </c>
      <c r="T102" s="8">
        <f t="shared" si="40"/>
        <v>11932277.948658537</v>
      </c>
      <c r="U102" s="8">
        <f t="shared" si="45"/>
        <v>6562752.8717621956</v>
      </c>
    </row>
    <row r="103" spans="1:30">
      <c r="B103" s="7">
        <v>2027</v>
      </c>
      <c r="C103" s="7">
        <v>793</v>
      </c>
      <c r="D103" s="7">
        <f t="shared" si="58"/>
        <v>4758</v>
      </c>
      <c r="E103" s="7">
        <v>5</v>
      </c>
      <c r="F103" s="7">
        <v>289</v>
      </c>
      <c r="G103" s="7">
        <v>1.3</v>
      </c>
      <c r="H103" s="7">
        <f t="shared" si="59"/>
        <v>6.8753100000000004E+24</v>
      </c>
      <c r="I103" s="12">
        <v>0.55000000000000004</v>
      </c>
      <c r="J103" s="8">
        <f t="shared" si="60"/>
        <v>33305.194105691058</v>
      </c>
      <c r="K103" s="10">
        <v>25000000</v>
      </c>
      <c r="L103" s="7">
        <f t="shared" si="42"/>
        <v>9.9125000000000005E+23</v>
      </c>
      <c r="M103" s="8">
        <f t="shared" si="61"/>
        <v>4801.7869241192411</v>
      </c>
      <c r="N103" s="8">
        <f t="shared" si="43"/>
        <v>1752652.2273035231</v>
      </c>
      <c r="O103" s="8">
        <f t="shared" si="62"/>
        <v>963958.72501693782</v>
      </c>
      <c r="P103" s="8">
        <f t="shared" si="63"/>
        <v>13562965.127181573</v>
      </c>
      <c r="Q103" s="8">
        <f t="shared" si="57"/>
        <v>7459630.8199498653</v>
      </c>
      <c r="R103" s="8">
        <f t="shared" si="39"/>
        <v>13762796.291815719</v>
      </c>
      <c r="S103" s="8">
        <f t="shared" si="64"/>
        <v>7569537.9604986459</v>
      </c>
      <c r="T103" s="8">
        <f t="shared" si="40"/>
        <v>13696185.903604338</v>
      </c>
      <c r="U103" s="8">
        <f t="shared" si="45"/>
        <v>7532902.2469823863</v>
      </c>
    </row>
    <row r="104" spans="1:30">
      <c r="B104" s="7">
        <v>2028</v>
      </c>
      <c r="C104" s="7">
        <v>821</v>
      </c>
      <c r="D104" s="7">
        <f t="shared" si="58"/>
        <v>4926</v>
      </c>
      <c r="E104" s="7">
        <v>5</v>
      </c>
      <c r="F104" s="7">
        <v>289</v>
      </c>
      <c r="G104" s="7">
        <v>1.3</v>
      </c>
      <c r="H104" s="7">
        <f t="shared" si="59"/>
        <v>7.1180699999999998E+24</v>
      </c>
      <c r="I104" s="12">
        <v>0.55000000000000004</v>
      </c>
      <c r="J104" s="8">
        <f t="shared" si="60"/>
        <v>34481.165650406503</v>
      </c>
      <c r="K104" s="10">
        <v>25000000</v>
      </c>
      <c r="L104" s="7">
        <f t="shared" si="42"/>
        <v>1.0262500000000001E+24</v>
      </c>
      <c r="M104" s="8">
        <f t="shared" si="61"/>
        <v>4971.3329945799469</v>
      </c>
      <c r="N104" s="8">
        <f t="shared" si="43"/>
        <v>1814536.5430216806</v>
      </c>
      <c r="O104" s="8">
        <f t="shared" si="62"/>
        <v>997995.09866192436</v>
      </c>
      <c r="P104" s="8">
        <f t="shared" si="63"/>
        <v>15377501.670203254</v>
      </c>
      <c r="Q104" s="8">
        <f t="shared" si="57"/>
        <v>8457625.918611791</v>
      </c>
      <c r="R104" s="8">
        <f t="shared" si="39"/>
        <v>15584388.664105693</v>
      </c>
      <c r="S104" s="8">
        <f t="shared" si="64"/>
        <v>8571413.7652581315</v>
      </c>
      <c r="T104" s="8">
        <f t="shared" si="40"/>
        <v>15515426.332804879</v>
      </c>
      <c r="U104" s="8">
        <f t="shared" si="45"/>
        <v>8533484.4830426835</v>
      </c>
    </row>
    <row r="105" spans="1:30">
      <c r="B105" s="7">
        <v>2029</v>
      </c>
      <c r="C105" s="7">
        <v>832</v>
      </c>
      <c r="D105" s="7">
        <f t="shared" si="58"/>
        <v>4992</v>
      </c>
      <c r="E105" s="7">
        <v>5</v>
      </c>
      <c r="F105" s="7">
        <v>289</v>
      </c>
      <c r="G105" s="7">
        <v>1.3</v>
      </c>
      <c r="H105" s="7">
        <f t="shared" si="59"/>
        <v>7.2134399999999996E+24</v>
      </c>
      <c r="I105" s="12">
        <v>0.55000000000000004</v>
      </c>
      <c r="J105" s="8">
        <f t="shared" si="60"/>
        <v>34943.154471544716</v>
      </c>
      <c r="K105" s="10">
        <v>25000000</v>
      </c>
      <c r="L105" s="7">
        <f t="shared" si="42"/>
        <v>1.04E+24</v>
      </c>
      <c r="M105" s="8">
        <f t="shared" si="61"/>
        <v>5037.9403794037944</v>
      </c>
      <c r="N105" s="8">
        <f t="shared" si="43"/>
        <v>1838848.2384823849</v>
      </c>
      <c r="O105" s="8">
        <f t="shared" si="62"/>
        <v>1011366.5311653118</v>
      </c>
      <c r="P105" s="8">
        <f t="shared" si="63"/>
        <v>17216349.90868564</v>
      </c>
      <c r="Q105" s="8">
        <f t="shared" si="57"/>
        <v>9468992.4497771021</v>
      </c>
      <c r="R105" s="8">
        <f t="shared" si="39"/>
        <v>17426008.835514907</v>
      </c>
      <c r="S105" s="8">
        <f t="shared" si="64"/>
        <v>9584304.8595332</v>
      </c>
      <c r="T105" s="8">
        <f t="shared" si="40"/>
        <v>17356122.526571818</v>
      </c>
      <c r="U105" s="8">
        <f t="shared" si="45"/>
        <v>9545867.3896145001</v>
      </c>
    </row>
    <row r="106" spans="1:30">
      <c r="B106" s="7">
        <v>2030</v>
      </c>
      <c r="C106" s="7">
        <v>836</v>
      </c>
      <c r="D106" s="7">
        <f t="shared" si="58"/>
        <v>5016</v>
      </c>
      <c r="E106" s="7">
        <v>5</v>
      </c>
      <c r="F106" s="7">
        <v>289</v>
      </c>
      <c r="G106" s="7">
        <v>1.3</v>
      </c>
      <c r="H106" s="7">
        <f t="shared" si="59"/>
        <v>7.2481199999999999E+24</v>
      </c>
      <c r="I106" s="12">
        <v>0.55000000000000004</v>
      </c>
      <c r="J106" s="8">
        <f t="shared" si="60"/>
        <v>35111.150406504064</v>
      </c>
      <c r="K106" s="10">
        <v>25000000</v>
      </c>
      <c r="L106" s="7">
        <f t="shared" si="42"/>
        <v>1.0449999999999999E+24</v>
      </c>
      <c r="M106" s="8">
        <f t="shared" si="61"/>
        <v>5062.1612466124652</v>
      </c>
      <c r="N106" s="8">
        <f t="shared" si="43"/>
        <v>1847688.8550135498</v>
      </c>
      <c r="O106" s="8">
        <f t="shared" si="62"/>
        <v>1016228.8702574525</v>
      </c>
      <c r="P106" s="8">
        <f t="shared" si="63"/>
        <v>19064038.763699189</v>
      </c>
      <c r="Q106" s="8">
        <f t="shared" si="57"/>
        <v>10485221.320034554</v>
      </c>
      <c r="R106" s="8">
        <f t="shared" si="39"/>
        <v>19274705.666138213</v>
      </c>
      <c r="S106" s="8">
        <f t="shared" si="64"/>
        <v>10601088.116376018</v>
      </c>
      <c r="T106" s="8">
        <f t="shared" si="40"/>
        <v>19204483.365325205</v>
      </c>
      <c r="U106" s="8">
        <f t="shared" si="45"/>
        <v>10562465.850928864</v>
      </c>
    </row>
    <row r="107" spans="1:30">
      <c r="B107" s="7">
        <v>2031</v>
      </c>
      <c r="C107" s="7">
        <v>838</v>
      </c>
      <c r="D107" s="7">
        <f t="shared" si="58"/>
        <v>5028</v>
      </c>
      <c r="E107" s="7">
        <v>5</v>
      </c>
      <c r="F107" s="7">
        <v>289</v>
      </c>
      <c r="G107" s="7">
        <v>1.3</v>
      </c>
      <c r="H107" s="7">
        <f t="shared" si="59"/>
        <v>7.2654600000000005E+24</v>
      </c>
      <c r="I107" s="12">
        <v>0.55000000000000004</v>
      </c>
      <c r="J107" s="8">
        <f t="shared" si="60"/>
        <v>35195.148373983742</v>
      </c>
      <c r="K107" s="10">
        <v>25000000</v>
      </c>
      <c r="L107" s="7">
        <f t="shared" si="42"/>
        <v>1.0475E+24</v>
      </c>
      <c r="M107" s="8">
        <f t="shared" si="61"/>
        <v>5074.2716802168025</v>
      </c>
      <c r="N107" s="8">
        <f t="shared" si="43"/>
        <v>1852109.1632791329</v>
      </c>
      <c r="O107" s="8">
        <f t="shared" si="62"/>
        <v>1018660.0398035232</v>
      </c>
      <c r="P107" s="8">
        <f t="shared" si="63"/>
        <v>20916147.92697832</v>
      </c>
      <c r="Q107" s="8">
        <f t="shared" si="57"/>
        <v>11503881.359838076</v>
      </c>
      <c r="R107" s="8">
        <f t="shared" si="39"/>
        <v>21127318.817222223</v>
      </c>
      <c r="S107" s="8">
        <f t="shared" si="64"/>
        <v>11620025.349472223</v>
      </c>
      <c r="T107" s="8">
        <f t="shared" si="40"/>
        <v>21056928.520474255</v>
      </c>
      <c r="U107" s="8">
        <f t="shared" si="45"/>
        <v>11581310.686260842</v>
      </c>
    </row>
    <row r="108" spans="1:30">
      <c r="B108" s="7">
        <v>2032</v>
      </c>
      <c r="C108" s="7">
        <v>838</v>
      </c>
      <c r="D108" s="7">
        <f t="shared" si="58"/>
        <v>5028</v>
      </c>
      <c r="E108" s="7">
        <v>5</v>
      </c>
      <c r="F108" s="7">
        <v>289</v>
      </c>
      <c r="G108" s="7">
        <v>1.3</v>
      </c>
      <c r="H108" s="7">
        <f t="shared" si="59"/>
        <v>7.2654600000000005E+24</v>
      </c>
      <c r="I108" s="12">
        <v>0.55000000000000004</v>
      </c>
      <c r="J108" s="8">
        <f t="shared" si="60"/>
        <v>35195.148373983742</v>
      </c>
      <c r="K108" s="10">
        <v>25000000</v>
      </c>
      <c r="L108" s="7">
        <f t="shared" si="42"/>
        <v>1.0475E+24</v>
      </c>
      <c r="M108" s="8">
        <f t="shared" si="61"/>
        <v>5074.2716802168025</v>
      </c>
      <c r="N108" s="8">
        <f t="shared" si="43"/>
        <v>1852109.1632791329</v>
      </c>
      <c r="O108" s="8">
        <f t="shared" si="62"/>
        <v>1018660.0398035232</v>
      </c>
      <c r="P108" s="8">
        <f t="shared" si="63"/>
        <v>22768257.090257451</v>
      </c>
      <c r="Q108" s="8">
        <f t="shared" si="57"/>
        <v>12522541.3996416</v>
      </c>
      <c r="R108" s="8">
        <f t="shared" si="39"/>
        <v>22979427.980501354</v>
      </c>
      <c r="S108" s="8">
        <f t="shared" si="64"/>
        <v>12638685.389275746</v>
      </c>
      <c r="T108" s="8">
        <f t="shared" si="40"/>
        <v>22909037.683753386</v>
      </c>
      <c r="U108" s="8">
        <f t="shared" si="45"/>
        <v>12599970.726064363</v>
      </c>
    </row>
    <row r="109" spans="1:30">
      <c r="B109" s="7">
        <v>2033</v>
      </c>
      <c r="C109" s="7">
        <v>839</v>
      </c>
      <c r="D109" s="7">
        <f t="shared" si="58"/>
        <v>5034</v>
      </c>
      <c r="E109" s="7">
        <v>5</v>
      </c>
      <c r="F109" s="7">
        <v>289</v>
      </c>
      <c r="G109" s="7">
        <v>1.3</v>
      </c>
      <c r="H109" s="7">
        <f t="shared" si="59"/>
        <v>7.2741300000000003E+24</v>
      </c>
      <c r="I109" s="12">
        <v>0.55000000000000004</v>
      </c>
      <c r="J109" s="8">
        <f t="shared" si="60"/>
        <v>35237.147357723581</v>
      </c>
      <c r="K109" s="10">
        <v>25000000</v>
      </c>
      <c r="L109" s="7">
        <f t="shared" si="42"/>
        <v>1.04875E+24</v>
      </c>
      <c r="M109" s="8">
        <f t="shared" si="61"/>
        <v>5080.3268970189702</v>
      </c>
      <c r="N109" s="8">
        <f t="shared" si="43"/>
        <v>1854319.317411924</v>
      </c>
      <c r="O109" s="8">
        <f t="shared" si="62"/>
        <v>1019875.6245765582</v>
      </c>
      <c r="P109" s="8">
        <f t="shared" si="63"/>
        <v>24622576.407669377</v>
      </c>
      <c r="Q109" s="8">
        <f t="shared" si="57"/>
        <v>13542417.024218159</v>
      </c>
      <c r="R109" s="8">
        <f t="shared" si="39"/>
        <v>24833999.291815717</v>
      </c>
      <c r="S109" s="8">
        <f t="shared" si="64"/>
        <v>13658699.610498644</v>
      </c>
      <c r="T109" s="8">
        <f t="shared" si="40"/>
        <v>24763524.997100271</v>
      </c>
      <c r="U109" s="8">
        <f t="shared" si="45"/>
        <v>13619938.748405151</v>
      </c>
    </row>
    <row r="110" spans="1:30">
      <c r="B110" s="7">
        <v>2034</v>
      </c>
      <c r="C110" s="7">
        <v>839</v>
      </c>
      <c r="D110" s="7">
        <f t="shared" si="58"/>
        <v>5034</v>
      </c>
      <c r="E110" s="7">
        <v>5</v>
      </c>
      <c r="F110" s="7">
        <v>289</v>
      </c>
      <c r="G110" s="7">
        <v>1.3</v>
      </c>
      <c r="H110" s="7">
        <f t="shared" si="59"/>
        <v>7.2741300000000003E+24</v>
      </c>
      <c r="I110" s="12">
        <v>0.55000000000000004</v>
      </c>
      <c r="J110" s="8">
        <f t="shared" si="60"/>
        <v>35237.147357723581</v>
      </c>
      <c r="K110" s="10">
        <v>25000000</v>
      </c>
      <c r="L110" s="7">
        <f t="shared" si="42"/>
        <v>1.04875E+24</v>
      </c>
      <c r="M110" s="8">
        <f t="shared" si="61"/>
        <v>5080.3268970189702</v>
      </c>
      <c r="N110" s="8">
        <f t="shared" si="43"/>
        <v>1854319.317411924</v>
      </c>
      <c r="O110" s="8">
        <f t="shared" si="62"/>
        <v>1019875.6245765582</v>
      </c>
      <c r="P110" s="8">
        <f t="shared" si="63"/>
        <v>26476895.725081302</v>
      </c>
      <c r="Q110" s="8">
        <f t="shared" si="57"/>
        <v>14562292.648794718</v>
      </c>
      <c r="R110" s="8">
        <f t="shared" si="39"/>
        <v>26688318.609227642</v>
      </c>
      <c r="S110" s="8">
        <f t="shared" si="64"/>
        <v>14678575.235075204</v>
      </c>
      <c r="T110" s="8">
        <f t="shared" si="40"/>
        <v>26617844.314512197</v>
      </c>
      <c r="U110" s="8">
        <f t="shared" si="45"/>
        <v>14639814.37298171</v>
      </c>
    </row>
    <row r="111" spans="1:30">
      <c r="B111" s="7">
        <v>2035</v>
      </c>
      <c r="C111" s="7">
        <v>839</v>
      </c>
      <c r="D111" s="7">
        <f t="shared" si="58"/>
        <v>5034</v>
      </c>
      <c r="E111" s="7">
        <v>5</v>
      </c>
      <c r="F111" s="7">
        <v>289</v>
      </c>
      <c r="G111" s="7">
        <v>1.3</v>
      </c>
      <c r="H111" s="7">
        <f t="shared" si="59"/>
        <v>7.2741300000000003E+24</v>
      </c>
      <c r="I111" s="12">
        <v>0.55000000000000004</v>
      </c>
      <c r="J111" s="8">
        <f t="shared" si="60"/>
        <v>35237.147357723581</v>
      </c>
      <c r="K111" s="10">
        <v>25000000</v>
      </c>
      <c r="L111" s="7">
        <f t="shared" si="42"/>
        <v>1.04875E+24</v>
      </c>
      <c r="M111" s="8">
        <f t="shared" si="61"/>
        <v>5080.3268970189702</v>
      </c>
      <c r="N111" s="8">
        <f t="shared" si="43"/>
        <v>1854319.317411924</v>
      </c>
      <c r="O111" s="8">
        <f t="shared" si="62"/>
        <v>1019875.6245765582</v>
      </c>
      <c r="P111" s="8">
        <f t="shared" si="63"/>
        <v>28331215.042493228</v>
      </c>
      <c r="Q111" s="8">
        <f t="shared" si="57"/>
        <v>15582168.273371277</v>
      </c>
      <c r="R111" s="8">
        <f t="shared" si="39"/>
        <v>28542637.926639568</v>
      </c>
      <c r="S111" s="8">
        <f t="shared" si="64"/>
        <v>15698450.859651763</v>
      </c>
      <c r="T111" s="8">
        <f t="shared" si="40"/>
        <v>28472163.631924123</v>
      </c>
      <c r="U111" s="8">
        <f t="shared" si="45"/>
        <v>15659689.997558268</v>
      </c>
    </row>
    <row r="112" spans="1:30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</row>
    <row r="114" spans="1:30">
      <c r="A114" s="9" t="s">
        <v>28</v>
      </c>
      <c r="B114" s="6" t="s">
        <v>57</v>
      </c>
      <c r="H114" s="7">
        <f t="shared" si="59"/>
        <v>0</v>
      </c>
      <c r="J114" s="8">
        <f t="shared" si="60"/>
        <v>0</v>
      </c>
      <c r="K114" s="10">
        <v>25000000</v>
      </c>
      <c r="L114" s="7">
        <f t="shared" si="42"/>
        <v>0</v>
      </c>
      <c r="M114" s="8">
        <f t="shared" si="61"/>
        <v>0</v>
      </c>
      <c r="N114" s="8">
        <f t="shared" si="43"/>
        <v>0</v>
      </c>
      <c r="O114" s="8">
        <f t="shared" si="62"/>
        <v>0</v>
      </c>
      <c r="P114" s="8"/>
      <c r="Q114" s="8"/>
      <c r="R114" s="8">
        <f t="shared" si="39"/>
        <v>0</v>
      </c>
      <c r="S114" s="8">
        <f t="shared" si="64"/>
        <v>0</v>
      </c>
      <c r="T114" s="8">
        <f t="shared" si="40"/>
        <v>0</v>
      </c>
      <c r="U114" s="8">
        <f t="shared" si="45"/>
        <v>0</v>
      </c>
      <c r="Y114" s="8">
        <f>P115+P128</f>
        <v>22879782.134444445</v>
      </c>
      <c r="Z114" s="8">
        <f t="shared" ref="Z114:AD125" si="65">Q115+Q128</f>
        <v>12583880.173944445</v>
      </c>
      <c r="AA114" s="8">
        <f t="shared" si="65"/>
        <v>27725461.823468834</v>
      </c>
      <c r="AB114" s="8">
        <f t="shared" si="65"/>
        <v>15249004.002907861</v>
      </c>
      <c r="AC114" s="8">
        <f t="shared" si="65"/>
        <v>26110235.260460705</v>
      </c>
      <c r="AD114" s="8">
        <f t="shared" si="65"/>
        <v>14360629.393253388</v>
      </c>
    </row>
    <row r="115" spans="1:30">
      <c r="B115" s="7">
        <v>2024</v>
      </c>
      <c r="C115" s="7">
        <v>140</v>
      </c>
      <c r="D115" s="7">
        <f t="shared" ref="D115:D126" si="66">C115*6</f>
        <v>840</v>
      </c>
      <c r="E115" s="7">
        <v>260</v>
      </c>
      <c r="F115" s="7">
        <v>748</v>
      </c>
      <c r="G115" s="7">
        <v>1.3</v>
      </c>
      <c r="H115" s="7">
        <f t="shared" si="59"/>
        <v>1.6336319999999999E+26</v>
      </c>
      <c r="I115" s="12">
        <v>0.55000000000000004</v>
      </c>
      <c r="J115" s="8">
        <f t="shared" si="60"/>
        <v>791359.67479674786</v>
      </c>
      <c r="K115" s="10">
        <v>10000000</v>
      </c>
      <c r="L115" s="7">
        <f t="shared" si="42"/>
        <v>3.6400000000000002E+24</v>
      </c>
      <c r="M115" s="8">
        <f t="shared" si="61"/>
        <v>17632.791327913281</v>
      </c>
      <c r="N115" s="8">
        <f t="shared" si="43"/>
        <v>6435968.8346883478</v>
      </c>
      <c r="O115" s="8">
        <f t="shared" si="62"/>
        <v>3539782.8590785917</v>
      </c>
      <c r="P115" s="11">
        <f>N115+8050840.72</f>
        <v>14486809.554688348</v>
      </c>
      <c r="Q115" s="8">
        <f t="shared" ref="Q115:Q126" si="67">P115*I115</f>
        <v>7967745.2550785914</v>
      </c>
      <c r="R115" s="8">
        <f t="shared" si="39"/>
        <v>19234967.603468835</v>
      </c>
      <c r="S115" s="8">
        <f t="shared" si="64"/>
        <v>10579232.181907861</v>
      </c>
      <c r="T115" s="8">
        <f t="shared" si="40"/>
        <v>17652248.253875338</v>
      </c>
      <c r="U115" s="8">
        <f t="shared" si="45"/>
        <v>9708736.5396314356</v>
      </c>
      <c r="Y115" s="8">
        <f>P116+P129</f>
        <v>33237448.462357726</v>
      </c>
      <c r="Z115" s="8">
        <f t="shared" si="65"/>
        <v>18280596.654296748</v>
      </c>
      <c r="AA115" s="8">
        <f t="shared" si="65"/>
        <v>40643519.608699188</v>
      </c>
      <c r="AB115" s="8">
        <f t="shared" si="65"/>
        <v>22353935.784784555</v>
      </c>
      <c r="AC115" s="8">
        <f t="shared" si="65"/>
        <v>38174829.226585373</v>
      </c>
      <c r="AD115" s="8">
        <f t="shared" si="65"/>
        <v>20996156.074621953</v>
      </c>
    </row>
    <row r="116" spans="1:30">
      <c r="B116" s="7">
        <v>2025</v>
      </c>
      <c r="C116" s="7">
        <v>214</v>
      </c>
      <c r="D116" s="7">
        <f t="shared" si="66"/>
        <v>1284</v>
      </c>
      <c r="E116" s="7">
        <v>260</v>
      </c>
      <c r="F116" s="7">
        <v>748</v>
      </c>
      <c r="G116" s="7">
        <v>1.3</v>
      </c>
      <c r="H116" s="7">
        <f t="shared" si="59"/>
        <v>2.4971232000000001E+26</v>
      </c>
      <c r="I116" s="12">
        <v>0.55000000000000004</v>
      </c>
      <c r="J116" s="8">
        <f t="shared" si="60"/>
        <v>1209649.7886178864</v>
      </c>
      <c r="K116" s="10">
        <v>10000000</v>
      </c>
      <c r="L116" s="7">
        <f t="shared" si="42"/>
        <v>5.5639999999999995E+24</v>
      </c>
      <c r="M116" s="8">
        <f t="shared" si="61"/>
        <v>26952.981029810297</v>
      </c>
      <c r="N116" s="8">
        <f t="shared" si="43"/>
        <v>9837838.0758807585</v>
      </c>
      <c r="O116" s="8">
        <f t="shared" si="62"/>
        <v>5410810.9417344173</v>
      </c>
      <c r="P116" s="8">
        <f t="shared" ref="P116:P126" si="68">N116+P115</f>
        <v>24324647.630569108</v>
      </c>
      <c r="Q116" s="8">
        <f t="shared" si="67"/>
        <v>13378556.19681301</v>
      </c>
      <c r="R116" s="8">
        <f t="shared" si="39"/>
        <v>31582546.362276427</v>
      </c>
      <c r="S116" s="8">
        <f t="shared" si="64"/>
        <v>17370400.499252036</v>
      </c>
      <c r="T116" s="8">
        <f t="shared" si="40"/>
        <v>29163246.785040654</v>
      </c>
      <c r="U116" s="8">
        <f t="shared" si="45"/>
        <v>16039785.731772361</v>
      </c>
      <c r="Y116" s="8">
        <f>P117+P130</f>
        <v>46015675.59650407</v>
      </c>
      <c r="Z116" s="8">
        <f t="shared" si="65"/>
        <v>25308621.578077242</v>
      </c>
      <c r="AA116" s="8">
        <f t="shared" si="65"/>
        <v>55152292.633089431</v>
      </c>
      <c r="AB116" s="8">
        <f t="shared" si="65"/>
        <v>30333760.94819919</v>
      </c>
      <c r="AC116" s="8">
        <f t="shared" si="65"/>
        <v>52106753.620894313</v>
      </c>
      <c r="AD116" s="8">
        <f t="shared" si="65"/>
        <v>28658714.491491877</v>
      </c>
    </row>
    <row r="117" spans="1:30">
      <c r="B117" s="7">
        <v>2026</v>
      </c>
      <c r="C117" s="7">
        <v>264</v>
      </c>
      <c r="D117" s="7">
        <f t="shared" si="66"/>
        <v>1584</v>
      </c>
      <c r="E117" s="7">
        <v>260</v>
      </c>
      <c r="F117" s="7">
        <v>748</v>
      </c>
      <c r="G117" s="7">
        <v>1.3</v>
      </c>
      <c r="H117" s="7">
        <f t="shared" si="59"/>
        <v>3.0805632E+26</v>
      </c>
      <c r="I117" s="12">
        <v>0.55000000000000004</v>
      </c>
      <c r="J117" s="8">
        <f t="shared" si="60"/>
        <v>1492278.243902439</v>
      </c>
      <c r="K117" s="10">
        <v>10000000</v>
      </c>
      <c r="L117" s="7">
        <f t="shared" si="42"/>
        <v>6.8640000000000005E+24</v>
      </c>
      <c r="M117" s="8">
        <f t="shared" si="61"/>
        <v>33250.406504065038</v>
      </c>
      <c r="N117" s="8">
        <f t="shared" si="43"/>
        <v>12136398.373983739</v>
      </c>
      <c r="O117" s="8">
        <f t="shared" si="62"/>
        <v>6675019.1056910567</v>
      </c>
      <c r="P117" s="8">
        <f t="shared" si="68"/>
        <v>36461046.004552849</v>
      </c>
      <c r="Q117" s="8">
        <f t="shared" si="67"/>
        <v>20053575.30250407</v>
      </c>
      <c r="R117" s="8">
        <f t="shared" si="39"/>
        <v>45414715.46796748</v>
      </c>
      <c r="S117" s="8">
        <f t="shared" si="64"/>
        <v>24978093.507382117</v>
      </c>
      <c r="T117" s="8">
        <f t="shared" si="40"/>
        <v>42430158.980162606</v>
      </c>
      <c r="U117" s="8">
        <f t="shared" si="45"/>
        <v>23336587.439089436</v>
      </c>
      <c r="Y117" s="8">
        <f t="shared" ref="Y117:Y125" si="69">P118+P131</f>
        <v>60002415.010460705</v>
      </c>
      <c r="Z117" s="8">
        <f t="shared" si="65"/>
        <v>33001328.25575339</v>
      </c>
      <c r="AA117" s="8">
        <f t="shared" si="65"/>
        <v>70003801.004363149</v>
      </c>
      <c r="AB117" s="8">
        <f t="shared" si="65"/>
        <v>38502090.552399732</v>
      </c>
      <c r="AC117" s="8">
        <f t="shared" si="65"/>
        <v>66670005.673062325</v>
      </c>
      <c r="AD117" s="8">
        <f t="shared" si="65"/>
        <v>36668503.120184287</v>
      </c>
    </row>
    <row r="118" spans="1:30">
      <c r="B118" s="7">
        <v>2027</v>
      </c>
      <c r="C118" s="7">
        <v>289</v>
      </c>
      <c r="D118" s="7">
        <f t="shared" si="66"/>
        <v>1734</v>
      </c>
      <c r="E118" s="7">
        <v>260</v>
      </c>
      <c r="F118" s="7">
        <v>748</v>
      </c>
      <c r="G118" s="7">
        <v>1.3</v>
      </c>
      <c r="H118" s="7">
        <f t="shared" si="59"/>
        <v>3.3722832000000002E+26</v>
      </c>
      <c r="I118" s="12">
        <v>0.55000000000000004</v>
      </c>
      <c r="J118" s="8">
        <f t="shared" si="60"/>
        <v>1633592.4715447153</v>
      </c>
      <c r="K118" s="10">
        <v>10000000</v>
      </c>
      <c r="L118" s="7">
        <f t="shared" si="42"/>
        <v>7.5140000000000005E+24</v>
      </c>
      <c r="M118" s="8">
        <f t="shared" si="61"/>
        <v>36399.119241192413</v>
      </c>
      <c r="N118" s="8">
        <f t="shared" si="43"/>
        <v>13285678.52303523</v>
      </c>
      <c r="O118" s="8">
        <f t="shared" si="62"/>
        <v>7307123.1876693768</v>
      </c>
      <c r="P118" s="8">
        <f t="shared" si="68"/>
        <v>49746724.527588077</v>
      </c>
      <c r="Q118" s="8">
        <f t="shared" si="67"/>
        <v>27360698.490173444</v>
      </c>
      <c r="R118" s="8">
        <f t="shared" si="39"/>
        <v>59548279.356856368</v>
      </c>
      <c r="S118" s="8">
        <f t="shared" si="64"/>
        <v>32751553.646271005</v>
      </c>
      <c r="T118" s="8">
        <f t="shared" si="40"/>
        <v>56281094.413766935</v>
      </c>
      <c r="U118" s="8">
        <f t="shared" si="45"/>
        <v>30954601.927571818</v>
      </c>
      <c r="Y118" s="8">
        <f t="shared" si="69"/>
        <v>74473620.210325196</v>
      </c>
      <c r="Z118" s="8">
        <f t="shared" si="65"/>
        <v>40960491.115678869</v>
      </c>
      <c r="AA118" s="8">
        <f t="shared" si="65"/>
        <v>84821216.179837391</v>
      </c>
      <c r="AB118" s="8">
        <f t="shared" si="65"/>
        <v>46651668.898910567</v>
      </c>
      <c r="AC118" s="8">
        <f t="shared" si="65"/>
        <v>81372017.523333341</v>
      </c>
      <c r="AD118" s="8">
        <f t="shared" si="65"/>
        <v>44754609.637833342</v>
      </c>
    </row>
    <row r="119" spans="1:30">
      <c r="B119" s="7">
        <v>2028</v>
      </c>
      <c r="C119" s="7">
        <v>299</v>
      </c>
      <c r="D119" s="7">
        <f t="shared" si="66"/>
        <v>1794</v>
      </c>
      <c r="E119" s="7">
        <v>260</v>
      </c>
      <c r="F119" s="7">
        <v>748</v>
      </c>
      <c r="G119" s="7">
        <v>1.3</v>
      </c>
      <c r="H119" s="7">
        <f t="shared" si="59"/>
        <v>3.4889712000000001E+26</v>
      </c>
      <c r="I119" s="12">
        <v>0.55000000000000004</v>
      </c>
      <c r="J119" s="8">
        <f t="shared" si="60"/>
        <v>1690118.1626016258</v>
      </c>
      <c r="K119" s="10">
        <v>10000000</v>
      </c>
      <c r="L119" s="7">
        <f t="shared" si="42"/>
        <v>7.774E+24</v>
      </c>
      <c r="M119" s="8">
        <f t="shared" si="61"/>
        <v>37658.604336043361</v>
      </c>
      <c r="N119" s="8">
        <f t="shared" si="43"/>
        <v>13745390.582655827</v>
      </c>
      <c r="O119" s="8">
        <f t="shared" si="62"/>
        <v>7559964.8204607051</v>
      </c>
      <c r="P119" s="8">
        <f t="shared" si="68"/>
        <v>63492115.110243902</v>
      </c>
      <c r="Q119" s="8">
        <f t="shared" si="67"/>
        <v>34920663.310634151</v>
      </c>
      <c r="R119" s="8">
        <f t="shared" si="39"/>
        <v>73632824.085853651</v>
      </c>
      <c r="S119" s="8">
        <f t="shared" si="64"/>
        <v>40498053.24721951</v>
      </c>
      <c r="T119" s="8">
        <f t="shared" si="40"/>
        <v>70252587.760650411</v>
      </c>
      <c r="U119" s="8">
        <f t="shared" si="45"/>
        <v>38638923.268357731</v>
      </c>
      <c r="Y119" s="8">
        <f t="shared" si="69"/>
        <v>89138434.912222221</v>
      </c>
      <c r="Z119" s="8">
        <f t="shared" si="65"/>
        <v>49026139.20172222</v>
      </c>
      <c r="AA119" s="8">
        <f t="shared" si="65"/>
        <v>99624464.473197833</v>
      </c>
      <c r="AB119" s="8">
        <f t="shared" si="65"/>
        <v>54793455.460258819</v>
      </c>
      <c r="AC119" s="8">
        <f t="shared" si="65"/>
        <v>96129121.286205947</v>
      </c>
      <c r="AD119" s="8">
        <f t="shared" si="65"/>
        <v>52871016.707413279</v>
      </c>
    </row>
    <row r="120" spans="1:30">
      <c r="B120" s="7">
        <v>2029</v>
      </c>
      <c r="C120" s="7">
        <v>303</v>
      </c>
      <c r="D120" s="7">
        <f t="shared" si="66"/>
        <v>1818</v>
      </c>
      <c r="E120" s="7">
        <v>260</v>
      </c>
      <c r="F120" s="7">
        <v>748</v>
      </c>
      <c r="G120" s="7">
        <v>1.3</v>
      </c>
      <c r="H120" s="7">
        <f t="shared" si="59"/>
        <v>3.5356464000000002E+26</v>
      </c>
      <c r="I120" s="12">
        <v>0.55000000000000004</v>
      </c>
      <c r="J120" s="8">
        <f t="shared" si="60"/>
        <v>1712728.4390243902</v>
      </c>
      <c r="K120" s="10">
        <v>10000000</v>
      </c>
      <c r="L120" s="7">
        <f t="shared" si="42"/>
        <v>7.8780000000000003E+24</v>
      </c>
      <c r="M120" s="8">
        <f t="shared" si="61"/>
        <v>38162.398373983742</v>
      </c>
      <c r="N120" s="8">
        <f t="shared" si="43"/>
        <v>13929275.406504067</v>
      </c>
      <c r="O120" s="8">
        <f t="shared" si="62"/>
        <v>7661101.4735772377</v>
      </c>
      <c r="P120" s="8">
        <f t="shared" si="68"/>
        <v>77421390.516747966</v>
      </c>
      <c r="Q120" s="8">
        <f t="shared" si="67"/>
        <v>42581764.784211382</v>
      </c>
      <c r="R120" s="8">
        <f t="shared" si="39"/>
        <v>87697761.150894314</v>
      </c>
      <c r="S120" s="8">
        <f t="shared" si="64"/>
        <v>48233768.63299188</v>
      </c>
      <c r="T120" s="8">
        <f t="shared" si="40"/>
        <v>84272304.272845522</v>
      </c>
      <c r="U120" s="8">
        <f t="shared" si="45"/>
        <v>46349767.350065038</v>
      </c>
      <c r="Y120" s="8">
        <f t="shared" si="69"/>
        <v>103898728.27265583</v>
      </c>
      <c r="Z120" s="8">
        <f t="shared" si="65"/>
        <v>57144300.54996071</v>
      </c>
      <c r="AA120" s="8">
        <f t="shared" si="65"/>
        <v>114453596.6385095</v>
      </c>
      <c r="AB120" s="8">
        <f t="shared" si="65"/>
        <v>62949478.151180223</v>
      </c>
      <c r="AC120" s="8">
        <f t="shared" si="65"/>
        <v>110935307.18322495</v>
      </c>
      <c r="AD120" s="8">
        <f t="shared" si="65"/>
        <v>61014418.950773716</v>
      </c>
    </row>
    <row r="121" spans="1:30">
      <c r="B121" s="7">
        <v>2030</v>
      </c>
      <c r="C121" s="7">
        <v>305</v>
      </c>
      <c r="D121" s="7">
        <f t="shared" si="66"/>
        <v>1830</v>
      </c>
      <c r="E121" s="7">
        <v>260</v>
      </c>
      <c r="F121" s="7">
        <v>748</v>
      </c>
      <c r="G121" s="7">
        <v>1.3</v>
      </c>
      <c r="H121" s="7">
        <f t="shared" si="59"/>
        <v>3.5589839999999999E+26</v>
      </c>
      <c r="I121" s="12">
        <v>0.55000000000000004</v>
      </c>
      <c r="J121" s="8">
        <f t="shared" si="60"/>
        <v>1724033.5772357723</v>
      </c>
      <c r="K121" s="10">
        <v>10000000</v>
      </c>
      <c r="L121" s="7">
        <f t="shared" si="42"/>
        <v>7.9300000000000004E+24</v>
      </c>
      <c r="M121" s="8">
        <f t="shared" si="61"/>
        <v>38414.295392953929</v>
      </c>
      <c r="N121" s="8">
        <f t="shared" si="43"/>
        <v>14021217.818428185</v>
      </c>
      <c r="O121" s="8">
        <f t="shared" si="62"/>
        <v>7711669.8001355026</v>
      </c>
      <c r="P121" s="8">
        <f t="shared" si="68"/>
        <v>91442608.335176155</v>
      </c>
      <c r="Q121" s="8">
        <f t="shared" si="67"/>
        <v>50293434.58434689</v>
      </c>
      <c r="R121" s="8">
        <f t="shared" si="39"/>
        <v>101786809.79859079</v>
      </c>
      <c r="S121" s="8">
        <f t="shared" si="64"/>
        <v>55982745.389224939</v>
      </c>
      <c r="T121" s="8">
        <f t="shared" si="40"/>
        <v>98338742.644119248</v>
      </c>
      <c r="U121" s="8">
        <f t="shared" si="45"/>
        <v>54086308.454265587</v>
      </c>
      <c r="Y121" s="8">
        <f t="shared" si="69"/>
        <v>118660789.75639567</v>
      </c>
      <c r="Z121" s="8">
        <f t="shared" si="65"/>
        <v>65263434.366017625</v>
      </c>
      <c r="AA121" s="8">
        <f t="shared" si="65"/>
        <v>129216162.11005421</v>
      </c>
      <c r="AB121" s="8">
        <f t="shared" si="65"/>
        <v>71068889.160529822</v>
      </c>
      <c r="AC121" s="8">
        <f t="shared" si="65"/>
        <v>125697704.6588347</v>
      </c>
      <c r="AD121" s="8">
        <f t="shared" si="65"/>
        <v>69133737.562359095</v>
      </c>
    </row>
    <row r="122" spans="1:30">
      <c r="B122" s="7">
        <v>2031</v>
      </c>
      <c r="C122" s="7">
        <v>305</v>
      </c>
      <c r="D122" s="7">
        <f t="shared" si="66"/>
        <v>1830</v>
      </c>
      <c r="E122" s="7">
        <v>260</v>
      </c>
      <c r="F122" s="7">
        <v>748</v>
      </c>
      <c r="G122" s="7">
        <v>1.3</v>
      </c>
      <c r="H122" s="7">
        <f t="shared" si="59"/>
        <v>3.5589839999999999E+26</v>
      </c>
      <c r="I122" s="12">
        <v>0.55000000000000004</v>
      </c>
      <c r="J122" s="8">
        <f t="shared" si="60"/>
        <v>1724033.5772357723</v>
      </c>
      <c r="K122" s="10">
        <v>10000000</v>
      </c>
      <c r="L122" s="7">
        <f t="shared" si="42"/>
        <v>7.9300000000000004E+24</v>
      </c>
      <c r="M122" s="8">
        <f t="shared" si="61"/>
        <v>38414.295392953929</v>
      </c>
      <c r="N122" s="8">
        <f t="shared" si="43"/>
        <v>14021217.818428185</v>
      </c>
      <c r="O122" s="8">
        <f t="shared" si="62"/>
        <v>7711669.8001355026</v>
      </c>
      <c r="P122" s="8">
        <f t="shared" si="68"/>
        <v>105463826.15360434</v>
      </c>
      <c r="Q122" s="8">
        <f t="shared" si="67"/>
        <v>58005104.384482391</v>
      </c>
      <c r="R122" s="8">
        <f t="shared" si="39"/>
        <v>115808027.61701898</v>
      </c>
      <c r="S122" s="8">
        <f t="shared" si="64"/>
        <v>63694415.189360447</v>
      </c>
      <c r="T122" s="8">
        <f t="shared" si="40"/>
        <v>112359960.46254744</v>
      </c>
      <c r="U122" s="8">
        <f t="shared" si="45"/>
        <v>61797978.254401095</v>
      </c>
      <c r="Y122" s="8">
        <f t="shared" si="69"/>
        <v>133422851.24013552</v>
      </c>
      <c r="Z122" s="8">
        <f t="shared" si="65"/>
        <v>73382568.182074547</v>
      </c>
      <c r="AA122" s="8">
        <f t="shared" si="65"/>
        <v>143978223.59379405</v>
      </c>
      <c r="AB122" s="8">
        <f t="shared" si="65"/>
        <v>79188022.976586729</v>
      </c>
      <c r="AC122" s="8">
        <f t="shared" si="65"/>
        <v>140459766.14257455</v>
      </c>
      <c r="AD122" s="8">
        <f t="shared" si="65"/>
        <v>77252871.378416002</v>
      </c>
    </row>
    <row r="123" spans="1:30">
      <c r="B123" s="7">
        <v>2032</v>
      </c>
      <c r="C123" s="7">
        <v>305</v>
      </c>
      <c r="D123" s="7">
        <f t="shared" si="66"/>
        <v>1830</v>
      </c>
      <c r="E123" s="7">
        <v>260</v>
      </c>
      <c r="F123" s="7">
        <v>748</v>
      </c>
      <c r="G123" s="7">
        <v>1.3</v>
      </c>
      <c r="H123" s="7">
        <f t="shared" si="59"/>
        <v>3.5589839999999999E+26</v>
      </c>
      <c r="I123" s="12">
        <v>0.55000000000000004</v>
      </c>
      <c r="J123" s="8">
        <f t="shared" si="60"/>
        <v>1724033.5772357723</v>
      </c>
      <c r="K123" s="10">
        <v>10000000</v>
      </c>
      <c r="L123" s="7">
        <f t="shared" si="42"/>
        <v>7.9300000000000004E+24</v>
      </c>
      <c r="M123" s="8">
        <f t="shared" si="61"/>
        <v>38414.295392953929</v>
      </c>
      <c r="N123" s="8">
        <f t="shared" si="43"/>
        <v>14021217.818428185</v>
      </c>
      <c r="O123" s="8">
        <f t="shared" si="62"/>
        <v>7711669.8001355026</v>
      </c>
      <c r="P123" s="8">
        <f t="shared" si="68"/>
        <v>119485043.97203253</v>
      </c>
      <c r="Q123" s="8">
        <f t="shared" si="67"/>
        <v>65716774.184617899</v>
      </c>
      <c r="R123" s="8">
        <f t="shared" si="39"/>
        <v>129829245.43544717</v>
      </c>
      <c r="S123" s="8">
        <f t="shared" si="64"/>
        <v>71406084.989495948</v>
      </c>
      <c r="T123" s="8">
        <f t="shared" si="40"/>
        <v>126381178.28097562</v>
      </c>
      <c r="U123" s="8">
        <f t="shared" si="45"/>
        <v>69509648.054536596</v>
      </c>
      <c r="Y123" s="8">
        <f t="shared" si="69"/>
        <v>148231767.99149054</v>
      </c>
      <c r="Z123" s="8">
        <f t="shared" si="65"/>
        <v>81527472.39531979</v>
      </c>
      <c r="AA123" s="8">
        <f t="shared" si="65"/>
        <v>158821307.75368565</v>
      </c>
      <c r="AB123" s="8">
        <f t="shared" si="65"/>
        <v>87351719.264527127</v>
      </c>
      <c r="AC123" s="8">
        <f t="shared" si="65"/>
        <v>155291461.16628727</v>
      </c>
      <c r="AD123" s="8">
        <f t="shared" si="65"/>
        <v>85410303.64145802</v>
      </c>
    </row>
    <row r="124" spans="1:30">
      <c r="B124" s="7">
        <v>2033</v>
      </c>
      <c r="C124" s="7">
        <v>306</v>
      </c>
      <c r="D124" s="7">
        <f t="shared" si="66"/>
        <v>1836</v>
      </c>
      <c r="E124" s="7">
        <v>260</v>
      </c>
      <c r="F124" s="7">
        <v>748</v>
      </c>
      <c r="G124" s="7">
        <v>1.3</v>
      </c>
      <c r="H124" s="7">
        <f t="shared" si="59"/>
        <v>3.5706528000000001E+26</v>
      </c>
      <c r="I124" s="12">
        <v>0.55000000000000004</v>
      </c>
      <c r="J124" s="8">
        <f t="shared" si="60"/>
        <v>1729686.1463414633</v>
      </c>
      <c r="K124" s="10">
        <v>10000000</v>
      </c>
      <c r="L124" s="7">
        <f t="shared" si="42"/>
        <v>7.9559999999999999E+24</v>
      </c>
      <c r="M124" s="8">
        <f t="shared" si="61"/>
        <v>38540.243902439026</v>
      </c>
      <c r="N124" s="8">
        <f t="shared" si="43"/>
        <v>14067189.024390245</v>
      </c>
      <c r="O124" s="8">
        <f t="shared" si="62"/>
        <v>7736953.9634146355</v>
      </c>
      <c r="P124" s="8">
        <f t="shared" si="68"/>
        <v>133552232.99642278</v>
      </c>
      <c r="Q124" s="8">
        <f t="shared" si="67"/>
        <v>73453728.148032531</v>
      </c>
      <c r="R124" s="8">
        <f t="shared" si="39"/>
        <v>143930349.87447158</v>
      </c>
      <c r="S124" s="8">
        <f t="shared" si="64"/>
        <v>79161692.430959374</v>
      </c>
      <c r="T124" s="8">
        <f t="shared" si="40"/>
        <v>140470977.58178863</v>
      </c>
      <c r="U124" s="8">
        <f t="shared" si="45"/>
        <v>77259037.66998376</v>
      </c>
      <c r="Y124" s="8">
        <f t="shared" si="69"/>
        <v>163040684.74284554</v>
      </c>
      <c r="Z124" s="8">
        <f t="shared" si="65"/>
        <v>89672376.608565062</v>
      </c>
      <c r="AA124" s="8">
        <f t="shared" si="65"/>
        <v>173630224.50504065</v>
      </c>
      <c r="AB124" s="8">
        <f t="shared" si="65"/>
        <v>95496623.47777237</v>
      </c>
      <c r="AC124" s="8">
        <f t="shared" si="65"/>
        <v>170100377.9176423</v>
      </c>
      <c r="AD124" s="8">
        <f t="shared" si="65"/>
        <v>93555207.854703262</v>
      </c>
    </row>
    <row r="125" spans="1:30">
      <c r="B125" s="7">
        <v>2034</v>
      </c>
      <c r="C125" s="7">
        <v>306</v>
      </c>
      <c r="D125" s="7">
        <f t="shared" si="66"/>
        <v>1836</v>
      </c>
      <c r="E125" s="7">
        <v>260</v>
      </c>
      <c r="F125" s="7">
        <v>748</v>
      </c>
      <c r="G125" s="7">
        <v>1.3</v>
      </c>
      <c r="H125" s="7">
        <f t="shared" si="59"/>
        <v>3.5706528000000001E+26</v>
      </c>
      <c r="I125" s="12">
        <v>0.55000000000000004</v>
      </c>
      <c r="J125" s="8">
        <f t="shared" si="60"/>
        <v>1729686.1463414633</v>
      </c>
      <c r="K125" s="10">
        <v>10000000</v>
      </c>
      <c r="L125" s="7">
        <f t="shared" si="42"/>
        <v>7.9559999999999999E+24</v>
      </c>
      <c r="M125" s="8">
        <f t="shared" si="61"/>
        <v>38540.243902439026</v>
      </c>
      <c r="N125" s="8">
        <f t="shared" si="43"/>
        <v>14067189.024390245</v>
      </c>
      <c r="O125" s="8">
        <f t="shared" si="62"/>
        <v>7736953.9634146355</v>
      </c>
      <c r="P125" s="8">
        <f t="shared" si="68"/>
        <v>147619422.02081302</v>
      </c>
      <c r="Q125" s="8">
        <f t="shared" si="67"/>
        <v>81190682.11144717</v>
      </c>
      <c r="R125" s="8">
        <f t="shared" si="39"/>
        <v>157997538.8988618</v>
      </c>
      <c r="S125" s="8">
        <f t="shared" si="64"/>
        <v>86898646.394373998</v>
      </c>
      <c r="T125" s="8">
        <f t="shared" si="40"/>
        <v>154538166.60617888</v>
      </c>
      <c r="U125" s="8">
        <f t="shared" si="45"/>
        <v>84995991.633398384</v>
      </c>
      <c r="Y125" s="8">
        <f t="shared" si="69"/>
        <v>177849601.49420056</v>
      </c>
      <c r="Z125" s="8">
        <f t="shared" si="65"/>
        <v>97817280.82181032</v>
      </c>
      <c r="AA125" s="8">
        <f t="shared" si="65"/>
        <v>188439141.25639567</v>
      </c>
      <c r="AB125" s="8">
        <f t="shared" si="65"/>
        <v>103641527.69101763</v>
      </c>
      <c r="AC125" s="8">
        <f t="shared" si="65"/>
        <v>184909294.66899732</v>
      </c>
      <c r="AD125" s="8">
        <f>U126+U139</f>
        <v>101700112.06794852</v>
      </c>
    </row>
    <row r="126" spans="1:30">
      <c r="B126" s="7">
        <v>2035</v>
      </c>
      <c r="C126" s="7">
        <v>306</v>
      </c>
      <c r="D126" s="7">
        <f t="shared" si="66"/>
        <v>1836</v>
      </c>
      <c r="E126" s="7">
        <v>260</v>
      </c>
      <c r="F126" s="7">
        <v>748</v>
      </c>
      <c r="G126" s="7">
        <v>1.3</v>
      </c>
      <c r="H126" s="7">
        <f t="shared" si="59"/>
        <v>3.5706528000000001E+26</v>
      </c>
      <c r="I126" s="12">
        <v>0.55000000000000004</v>
      </c>
      <c r="J126" s="8">
        <f t="shared" si="60"/>
        <v>1729686.1463414633</v>
      </c>
      <c r="K126" s="10">
        <v>10000000</v>
      </c>
      <c r="L126" s="7">
        <f t="shared" si="42"/>
        <v>7.9559999999999999E+24</v>
      </c>
      <c r="M126" s="8">
        <f t="shared" si="61"/>
        <v>38540.243902439026</v>
      </c>
      <c r="N126" s="8">
        <f t="shared" si="43"/>
        <v>14067189.024390245</v>
      </c>
      <c r="O126" s="8">
        <f t="shared" si="62"/>
        <v>7736953.9634146355</v>
      </c>
      <c r="P126" s="8">
        <f t="shared" si="68"/>
        <v>161686611.04520327</v>
      </c>
      <c r="Q126" s="8">
        <f t="shared" si="67"/>
        <v>88927636.07486181</v>
      </c>
      <c r="R126" s="8">
        <f t="shared" si="39"/>
        <v>172064727.92325205</v>
      </c>
      <c r="S126" s="8">
        <f t="shared" si="64"/>
        <v>94635600.357788637</v>
      </c>
      <c r="T126" s="8">
        <f t="shared" si="40"/>
        <v>168605355.63056913</v>
      </c>
      <c r="U126" s="8">
        <f t="shared" si="45"/>
        <v>92732945.596813023</v>
      </c>
    </row>
    <row r="127" spans="1:30">
      <c r="A127" s="9" t="s">
        <v>29</v>
      </c>
      <c r="G127" s="7">
        <v>1.3</v>
      </c>
      <c r="H127" s="7">
        <f t="shared" si="59"/>
        <v>0</v>
      </c>
      <c r="J127" s="8">
        <f t="shared" si="60"/>
        <v>0</v>
      </c>
      <c r="K127" s="10">
        <v>10000000</v>
      </c>
      <c r="L127" s="7">
        <f t="shared" si="42"/>
        <v>0</v>
      </c>
      <c r="M127" s="8">
        <f t="shared" si="61"/>
        <v>0</v>
      </c>
      <c r="N127" s="8">
        <f t="shared" si="43"/>
        <v>0</v>
      </c>
      <c r="O127" s="8">
        <f t="shared" si="62"/>
        <v>0</v>
      </c>
      <c r="P127" s="8"/>
      <c r="Q127" s="8"/>
      <c r="R127" s="8">
        <f t="shared" si="39"/>
        <v>0</v>
      </c>
      <c r="S127" s="8">
        <f t="shared" si="64"/>
        <v>0</v>
      </c>
      <c r="T127" s="8">
        <f t="shared" si="40"/>
        <v>0</v>
      </c>
      <c r="U127" s="8">
        <f t="shared" si="45"/>
        <v>0</v>
      </c>
    </row>
    <row r="128" spans="1:30">
      <c r="B128" s="7">
        <v>2024</v>
      </c>
      <c r="C128" s="7">
        <v>387</v>
      </c>
      <c r="D128" s="7">
        <f t="shared" ref="D128:D139" si="70">6*ROUND(C128,0)</f>
        <v>2322</v>
      </c>
      <c r="E128" s="7">
        <v>5</v>
      </c>
      <c r="F128" s="7">
        <v>289</v>
      </c>
      <c r="G128" s="7">
        <v>1.3</v>
      </c>
      <c r="H128" s="7">
        <f t="shared" si="59"/>
        <v>3.3552900000000001E+24</v>
      </c>
      <c r="I128" s="12">
        <v>0.55000000000000004</v>
      </c>
      <c r="J128" s="8">
        <f t="shared" si="60"/>
        <v>16253.606707317074</v>
      </c>
      <c r="K128" s="10">
        <v>10000000</v>
      </c>
      <c r="L128" s="7">
        <f t="shared" si="42"/>
        <v>1.935E+23</v>
      </c>
      <c r="M128" s="8">
        <f t="shared" si="61"/>
        <v>937.34756097560978</v>
      </c>
      <c r="N128" s="8">
        <f t="shared" si="43"/>
        <v>342131.85975609755</v>
      </c>
      <c r="O128" s="8">
        <f t="shared" si="62"/>
        <v>188172.52286585368</v>
      </c>
      <c r="P128" s="11">
        <f>N128+8050840.72</f>
        <v>8392972.5797560979</v>
      </c>
      <c r="Q128" s="8">
        <f t="shared" ref="Q128:Q139" si="71">P128*I128</f>
        <v>4616134.9188658539</v>
      </c>
      <c r="R128" s="8">
        <f t="shared" si="39"/>
        <v>8490494.2200000007</v>
      </c>
      <c r="S128" s="8">
        <f t="shared" si="64"/>
        <v>4669771.8210000005</v>
      </c>
      <c r="T128" s="8">
        <f t="shared" si="40"/>
        <v>8457987.006585367</v>
      </c>
      <c r="U128" s="8">
        <f t="shared" si="45"/>
        <v>4651892.8536219522</v>
      </c>
    </row>
    <row r="129" spans="1:30">
      <c r="B129" s="7">
        <v>2025</v>
      </c>
      <c r="C129" s="7">
        <v>588</v>
      </c>
      <c r="D129" s="7">
        <f t="shared" si="70"/>
        <v>3528</v>
      </c>
      <c r="E129" s="7">
        <v>5</v>
      </c>
      <c r="F129" s="7">
        <v>289</v>
      </c>
      <c r="G129" s="7">
        <v>1.3</v>
      </c>
      <c r="H129" s="7">
        <f t="shared" si="59"/>
        <v>5.0979600000000002E+24</v>
      </c>
      <c r="I129" s="12">
        <v>0.55000000000000004</v>
      </c>
      <c r="J129" s="8">
        <f t="shared" si="60"/>
        <v>24695.40243902439</v>
      </c>
      <c r="K129" s="10">
        <v>10000000</v>
      </c>
      <c r="L129" s="7">
        <f t="shared" si="42"/>
        <v>2.94E+23</v>
      </c>
      <c r="M129" s="8">
        <f t="shared" si="61"/>
        <v>1424.1869918699185</v>
      </c>
      <c r="N129" s="8">
        <f t="shared" si="43"/>
        <v>519828.25203252025</v>
      </c>
      <c r="O129" s="8">
        <f t="shared" si="62"/>
        <v>285905.53861788614</v>
      </c>
      <c r="P129" s="8">
        <f t="shared" ref="P129:P139" si="72">N129+P128</f>
        <v>8912800.8317886181</v>
      </c>
      <c r="Q129" s="8">
        <f t="shared" si="71"/>
        <v>4902040.4574837405</v>
      </c>
      <c r="R129" s="8">
        <f t="shared" si="39"/>
        <v>9060973.2464227639</v>
      </c>
      <c r="S129" s="8">
        <f t="shared" si="64"/>
        <v>4983535.2855325202</v>
      </c>
      <c r="T129" s="8">
        <f t="shared" si="40"/>
        <v>9011582.4415447153</v>
      </c>
      <c r="U129" s="8">
        <f t="shared" si="45"/>
        <v>4956370.3428495936</v>
      </c>
    </row>
    <row r="130" spans="1:30">
      <c r="B130" s="7">
        <v>2026</v>
      </c>
      <c r="C130" s="7">
        <v>726</v>
      </c>
      <c r="D130" s="7">
        <f t="shared" si="70"/>
        <v>4356</v>
      </c>
      <c r="E130" s="7">
        <v>5</v>
      </c>
      <c r="F130" s="7">
        <v>289</v>
      </c>
      <c r="G130" s="7">
        <v>1.3</v>
      </c>
      <c r="H130" s="7">
        <f t="shared" si="59"/>
        <v>6.2944199999999997E+24</v>
      </c>
      <c r="I130" s="12">
        <v>0.55000000000000004</v>
      </c>
      <c r="J130" s="8">
        <f t="shared" si="60"/>
        <v>30491.262195121948</v>
      </c>
      <c r="K130" s="10">
        <v>10000000</v>
      </c>
      <c r="L130" s="7">
        <f t="shared" si="42"/>
        <v>3.6299999999999999E+23</v>
      </c>
      <c r="M130" s="8">
        <f t="shared" si="61"/>
        <v>1758.4349593495933</v>
      </c>
      <c r="N130" s="8">
        <f t="shared" si="43"/>
        <v>641828.7601626016</v>
      </c>
      <c r="O130" s="8">
        <f t="shared" si="62"/>
        <v>353005.81808943092</v>
      </c>
      <c r="P130" s="8">
        <f t="shared" si="72"/>
        <v>9554629.5919512194</v>
      </c>
      <c r="Q130" s="8">
        <f t="shared" si="71"/>
        <v>5255046.2755731707</v>
      </c>
      <c r="R130" s="8">
        <f t="shared" si="39"/>
        <v>9737577.1651219502</v>
      </c>
      <c r="S130" s="8">
        <f t="shared" si="64"/>
        <v>5355667.440817073</v>
      </c>
      <c r="T130" s="8">
        <f t="shared" si="40"/>
        <v>9676594.6407317072</v>
      </c>
      <c r="U130" s="8">
        <f t="shared" si="45"/>
        <v>5322127.0524024395</v>
      </c>
    </row>
    <row r="131" spans="1:30">
      <c r="B131" s="7">
        <v>2027</v>
      </c>
      <c r="C131" s="7">
        <v>793</v>
      </c>
      <c r="D131" s="7">
        <f t="shared" si="70"/>
        <v>4758</v>
      </c>
      <c r="E131" s="7">
        <v>5</v>
      </c>
      <c r="F131" s="7">
        <v>289</v>
      </c>
      <c r="G131" s="7">
        <v>1.3</v>
      </c>
      <c r="H131" s="7">
        <f t="shared" si="59"/>
        <v>6.8753100000000004E+24</v>
      </c>
      <c r="I131" s="12">
        <v>0.55000000000000004</v>
      </c>
      <c r="J131" s="8">
        <f t="shared" si="60"/>
        <v>33305.194105691058</v>
      </c>
      <c r="K131" s="10">
        <v>10000000</v>
      </c>
      <c r="L131" s="7">
        <f t="shared" si="42"/>
        <v>3.9650000000000002E+23</v>
      </c>
      <c r="M131" s="8">
        <f t="shared" si="61"/>
        <v>1920.7147696476964</v>
      </c>
      <c r="N131" s="8">
        <f t="shared" si="43"/>
        <v>701060.89092140913</v>
      </c>
      <c r="O131" s="8">
        <f t="shared" si="62"/>
        <v>385583.49000677507</v>
      </c>
      <c r="P131" s="8">
        <f t="shared" si="72"/>
        <v>10255690.482872628</v>
      </c>
      <c r="Q131" s="8">
        <f t="shared" si="71"/>
        <v>5640629.7655799454</v>
      </c>
      <c r="R131" s="8">
        <f t="shared" si="39"/>
        <v>10455521.647506773</v>
      </c>
      <c r="S131" s="8">
        <f t="shared" si="64"/>
        <v>5750536.906128726</v>
      </c>
      <c r="T131" s="8">
        <f t="shared" si="40"/>
        <v>10388911.259295393</v>
      </c>
      <c r="U131" s="8">
        <f t="shared" si="45"/>
        <v>5713901.1926124664</v>
      </c>
    </row>
    <row r="132" spans="1:30">
      <c r="B132" s="7">
        <v>2028</v>
      </c>
      <c r="C132" s="7">
        <v>821</v>
      </c>
      <c r="D132" s="7">
        <f t="shared" si="70"/>
        <v>4926</v>
      </c>
      <c r="E132" s="7">
        <v>5</v>
      </c>
      <c r="F132" s="7">
        <v>289</v>
      </c>
      <c r="G132" s="7">
        <v>1.3</v>
      </c>
      <c r="H132" s="7">
        <f t="shared" si="59"/>
        <v>7.1180699999999998E+24</v>
      </c>
      <c r="I132" s="12">
        <v>0.55000000000000004</v>
      </c>
      <c r="J132" s="8">
        <f t="shared" si="60"/>
        <v>34481.165650406503</v>
      </c>
      <c r="K132" s="10">
        <v>10000000</v>
      </c>
      <c r="L132" s="7">
        <f t="shared" si="42"/>
        <v>4.1050000000000001E+23</v>
      </c>
      <c r="M132" s="8">
        <f t="shared" si="61"/>
        <v>1988.5331978319784</v>
      </c>
      <c r="N132" s="8">
        <f t="shared" si="43"/>
        <v>725814.61720867211</v>
      </c>
      <c r="O132" s="8">
        <f t="shared" si="62"/>
        <v>399198.03946476971</v>
      </c>
      <c r="P132" s="8">
        <f t="shared" si="72"/>
        <v>10981505.1000813</v>
      </c>
      <c r="Q132" s="8">
        <f t="shared" si="71"/>
        <v>6039827.8050447153</v>
      </c>
      <c r="R132" s="8">
        <f t="shared" si="39"/>
        <v>11188392.09398374</v>
      </c>
      <c r="S132" s="8">
        <f t="shared" si="64"/>
        <v>6153615.6516910577</v>
      </c>
      <c r="T132" s="8">
        <f t="shared" si="40"/>
        <v>11119429.762682926</v>
      </c>
      <c r="U132" s="8">
        <f t="shared" si="45"/>
        <v>6115686.3694756096</v>
      </c>
    </row>
    <row r="133" spans="1:30">
      <c r="B133" s="7">
        <v>2029</v>
      </c>
      <c r="C133" s="7">
        <v>832</v>
      </c>
      <c r="D133" s="7">
        <f t="shared" si="70"/>
        <v>4992</v>
      </c>
      <c r="E133" s="7">
        <v>5</v>
      </c>
      <c r="F133" s="7">
        <v>289</v>
      </c>
      <c r="G133" s="7">
        <v>1.3</v>
      </c>
      <c r="H133" s="7">
        <f t="shared" si="59"/>
        <v>7.2134399999999996E+24</v>
      </c>
      <c r="I133" s="12">
        <v>0.55000000000000004</v>
      </c>
      <c r="J133" s="8">
        <f t="shared" si="60"/>
        <v>34943.154471544716</v>
      </c>
      <c r="K133" s="10">
        <v>10000000</v>
      </c>
      <c r="L133" s="7">
        <f t="shared" si="42"/>
        <v>4.16E+23</v>
      </c>
      <c r="M133" s="8">
        <f t="shared" si="61"/>
        <v>2015.1761517615175</v>
      </c>
      <c r="N133" s="8">
        <f t="shared" si="43"/>
        <v>735539.29539295391</v>
      </c>
      <c r="O133" s="8">
        <f t="shared" si="62"/>
        <v>404546.6124661247</v>
      </c>
      <c r="P133" s="8">
        <f t="shared" si="72"/>
        <v>11717044.395474255</v>
      </c>
      <c r="Q133" s="8">
        <f t="shared" si="71"/>
        <v>6444374.417510841</v>
      </c>
      <c r="R133" s="8">
        <f t="shared" ref="R133:R196" si="73">J133*6+P133</f>
        <v>11926703.322303524</v>
      </c>
      <c r="S133" s="8">
        <f t="shared" si="64"/>
        <v>6559686.827266939</v>
      </c>
      <c r="T133" s="8">
        <f t="shared" ref="T133:T196" si="74">J133*4+P133</f>
        <v>11856817.013360433</v>
      </c>
      <c r="U133" s="8">
        <f t="shared" si="45"/>
        <v>6521249.357348239</v>
      </c>
    </row>
    <row r="134" spans="1:30">
      <c r="B134" s="7">
        <v>2030</v>
      </c>
      <c r="C134" s="7">
        <v>836</v>
      </c>
      <c r="D134" s="7">
        <f t="shared" si="70"/>
        <v>5016</v>
      </c>
      <c r="E134" s="7">
        <v>5</v>
      </c>
      <c r="F134" s="7">
        <v>289</v>
      </c>
      <c r="G134" s="7">
        <v>1.3</v>
      </c>
      <c r="H134" s="7">
        <f t="shared" si="59"/>
        <v>7.2481199999999999E+24</v>
      </c>
      <c r="I134" s="12">
        <v>0.55000000000000004</v>
      </c>
      <c r="J134" s="8">
        <f t="shared" si="60"/>
        <v>35111.150406504064</v>
      </c>
      <c r="K134" s="10">
        <v>10000000</v>
      </c>
      <c r="L134" s="7">
        <f t="shared" si="42"/>
        <v>4.1799999999999998E+23</v>
      </c>
      <c r="M134" s="8">
        <f t="shared" si="61"/>
        <v>2024.8644986449863</v>
      </c>
      <c r="N134" s="8">
        <f t="shared" si="43"/>
        <v>739075.54200541996</v>
      </c>
      <c r="O134" s="8">
        <f t="shared" si="62"/>
        <v>406491.548102981</v>
      </c>
      <c r="P134" s="8">
        <f t="shared" si="72"/>
        <v>12456119.937479675</v>
      </c>
      <c r="Q134" s="8">
        <f t="shared" si="71"/>
        <v>6850865.9656138215</v>
      </c>
      <c r="R134" s="8">
        <f t="shared" si="73"/>
        <v>12666786.839918699</v>
      </c>
      <c r="S134" s="8">
        <f t="shared" si="64"/>
        <v>6966732.7619552854</v>
      </c>
      <c r="T134" s="8">
        <f t="shared" si="74"/>
        <v>12596564.539105691</v>
      </c>
      <c r="U134" s="8">
        <f t="shared" si="45"/>
        <v>6928110.4965081308</v>
      </c>
    </row>
    <row r="135" spans="1:30">
      <c r="B135" s="7">
        <v>2031</v>
      </c>
      <c r="C135" s="7">
        <v>838</v>
      </c>
      <c r="D135" s="7">
        <f t="shared" si="70"/>
        <v>5028</v>
      </c>
      <c r="E135" s="7">
        <v>5</v>
      </c>
      <c r="F135" s="7">
        <v>289</v>
      </c>
      <c r="G135" s="7">
        <v>1.3</v>
      </c>
      <c r="H135" s="7">
        <f t="shared" si="59"/>
        <v>7.2654600000000005E+24</v>
      </c>
      <c r="I135" s="12">
        <v>0.55000000000000004</v>
      </c>
      <c r="J135" s="8">
        <f t="shared" si="60"/>
        <v>35195.148373983742</v>
      </c>
      <c r="K135" s="10">
        <v>10000000</v>
      </c>
      <c r="L135" s="7">
        <f t="shared" si="42"/>
        <v>4.19E+23</v>
      </c>
      <c r="M135" s="8">
        <f t="shared" si="61"/>
        <v>2029.7086720867208</v>
      </c>
      <c r="N135" s="8">
        <f t="shared" si="43"/>
        <v>740843.66531165305</v>
      </c>
      <c r="O135" s="8">
        <f t="shared" si="62"/>
        <v>407464.01592140918</v>
      </c>
      <c r="P135" s="8">
        <f t="shared" si="72"/>
        <v>13196963.602791328</v>
      </c>
      <c r="Q135" s="8">
        <f t="shared" si="71"/>
        <v>7258329.9815352308</v>
      </c>
      <c r="R135" s="8">
        <f t="shared" si="73"/>
        <v>13408134.493035231</v>
      </c>
      <c r="S135" s="8">
        <f t="shared" si="64"/>
        <v>7374473.9711693777</v>
      </c>
      <c r="T135" s="8">
        <f t="shared" si="74"/>
        <v>13337744.196287263</v>
      </c>
      <c r="U135" s="8">
        <f t="shared" si="45"/>
        <v>7335759.3079579957</v>
      </c>
    </row>
    <row r="136" spans="1:30">
      <c r="B136" s="7">
        <v>2032</v>
      </c>
      <c r="C136" s="7">
        <v>838</v>
      </c>
      <c r="D136" s="7">
        <f t="shared" si="70"/>
        <v>5028</v>
      </c>
      <c r="E136" s="7">
        <v>5</v>
      </c>
      <c r="F136" s="7">
        <v>289</v>
      </c>
      <c r="G136" s="7">
        <v>1.3</v>
      </c>
      <c r="H136" s="7">
        <f t="shared" si="59"/>
        <v>7.2654600000000005E+24</v>
      </c>
      <c r="I136" s="12">
        <v>0.55000000000000004</v>
      </c>
      <c r="J136" s="8">
        <f t="shared" si="60"/>
        <v>35195.148373983742</v>
      </c>
      <c r="K136" s="10">
        <v>10000000</v>
      </c>
      <c r="L136" s="7">
        <f t="shared" si="42"/>
        <v>4.19E+23</v>
      </c>
      <c r="M136" s="8">
        <f t="shared" si="61"/>
        <v>2029.7086720867208</v>
      </c>
      <c r="N136" s="8">
        <f t="shared" si="43"/>
        <v>740843.66531165305</v>
      </c>
      <c r="O136" s="8">
        <f t="shared" si="62"/>
        <v>407464.01592140918</v>
      </c>
      <c r="P136" s="8">
        <f t="shared" si="72"/>
        <v>13937807.268102981</v>
      </c>
      <c r="Q136" s="8">
        <f t="shared" si="71"/>
        <v>7665793.99745664</v>
      </c>
      <c r="R136" s="8">
        <f t="shared" si="73"/>
        <v>14148978.158346884</v>
      </c>
      <c r="S136" s="8">
        <f t="shared" si="64"/>
        <v>7781937.9870907869</v>
      </c>
      <c r="T136" s="8">
        <f t="shared" si="74"/>
        <v>14078587.861598916</v>
      </c>
      <c r="U136" s="8">
        <f t="shared" si="45"/>
        <v>7743223.3238794049</v>
      </c>
    </row>
    <row r="137" spans="1:30">
      <c r="B137" s="7">
        <v>2033</v>
      </c>
      <c r="C137" s="7">
        <v>839</v>
      </c>
      <c r="D137" s="7">
        <f t="shared" si="70"/>
        <v>5034</v>
      </c>
      <c r="E137" s="7">
        <v>5</v>
      </c>
      <c r="F137" s="7">
        <v>289</v>
      </c>
      <c r="G137" s="7">
        <v>1.3</v>
      </c>
      <c r="H137" s="7">
        <f t="shared" si="59"/>
        <v>7.2741300000000003E+24</v>
      </c>
      <c r="I137" s="12">
        <v>0.55000000000000004</v>
      </c>
      <c r="J137" s="8">
        <f t="shared" si="60"/>
        <v>35237.147357723581</v>
      </c>
      <c r="K137" s="10">
        <v>10000000</v>
      </c>
      <c r="L137" s="7">
        <f t="shared" si="42"/>
        <v>4.1950000000000001E+23</v>
      </c>
      <c r="M137" s="8">
        <f t="shared" si="61"/>
        <v>2032.1307588075883</v>
      </c>
      <c r="N137" s="8">
        <f t="shared" si="43"/>
        <v>741727.72696476977</v>
      </c>
      <c r="O137" s="8">
        <f t="shared" si="62"/>
        <v>407950.24983062339</v>
      </c>
      <c r="P137" s="8">
        <f t="shared" si="72"/>
        <v>14679534.995067751</v>
      </c>
      <c r="Q137" s="8">
        <f t="shared" si="71"/>
        <v>8073744.2472872641</v>
      </c>
      <c r="R137" s="8">
        <f t="shared" si="73"/>
        <v>14890957.879214093</v>
      </c>
      <c r="S137" s="8">
        <f t="shared" si="64"/>
        <v>8190026.8335677516</v>
      </c>
      <c r="T137" s="8">
        <f t="shared" si="74"/>
        <v>14820483.584498646</v>
      </c>
      <c r="U137" s="8">
        <f t="shared" si="45"/>
        <v>8151265.9714742554</v>
      </c>
    </row>
    <row r="138" spans="1:30">
      <c r="B138" s="7">
        <v>2034</v>
      </c>
      <c r="C138" s="7">
        <v>839</v>
      </c>
      <c r="D138" s="7">
        <f t="shared" si="70"/>
        <v>5034</v>
      </c>
      <c r="E138" s="7">
        <v>5</v>
      </c>
      <c r="F138" s="7">
        <v>289</v>
      </c>
      <c r="G138" s="7">
        <v>1.3</v>
      </c>
      <c r="H138" s="7">
        <f t="shared" si="59"/>
        <v>7.2741300000000003E+24</v>
      </c>
      <c r="I138" s="12">
        <v>0.55000000000000004</v>
      </c>
      <c r="J138" s="8">
        <f t="shared" si="60"/>
        <v>35237.147357723581</v>
      </c>
      <c r="K138" s="10">
        <v>10000000</v>
      </c>
      <c r="L138" s="7">
        <f t="shared" si="42"/>
        <v>4.1950000000000001E+23</v>
      </c>
      <c r="M138" s="8">
        <f t="shared" si="61"/>
        <v>2032.1307588075883</v>
      </c>
      <c r="N138" s="8">
        <f t="shared" si="43"/>
        <v>741727.72696476977</v>
      </c>
      <c r="O138" s="8">
        <f t="shared" si="62"/>
        <v>407950.24983062339</v>
      </c>
      <c r="P138" s="8">
        <f t="shared" si="72"/>
        <v>15421262.722032521</v>
      </c>
      <c r="Q138" s="8">
        <f t="shared" si="71"/>
        <v>8481694.4971178863</v>
      </c>
      <c r="R138" s="8">
        <f t="shared" si="73"/>
        <v>15632685.606178863</v>
      </c>
      <c r="S138" s="8">
        <f t="shared" si="64"/>
        <v>8597977.0833983757</v>
      </c>
      <c r="T138" s="8">
        <f t="shared" si="74"/>
        <v>15562211.311463416</v>
      </c>
      <c r="U138" s="8">
        <f t="shared" si="45"/>
        <v>8559216.2213048786</v>
      </c>
    </row>
    <row r="139" spans="1:30">
      <c r="B139" s="7">
        <v>2035</v>
      </c>
      <c r="C139" s="7">
        <v>839</v>
      </c>
      <c r="D139" s="7">
        <f t="shared" si="70"/>
        <v>5034</v>
      </c>
      <c r="E139" s="7">
        <v>5</v>
      </c>
      <c r="F139" s="7">
        <v>289</v>
      </c>
      <c r="G139" s="7">
        <v>1.3</v>
      </c>
      <c r="H139" s="7">
        <f t="shared" si="59"/>
        <v>7.2741300000000003E+24</v>
      </c>
      <c r="I139" s="12">
        <v>0.55000000000000004</v>
      </c>
      <c r="J139" s="8">
        <f t="shared" si="60"/>
        <v>35237.147357723581</v>
      </c>
      <c r="K139" s="10">
        <v>10000000</v>
      </c>
      <c r="L139" s="7">
        <f t="shared" si="42"/>
        <v>4.1950000000000001E+23</v>
      </c>
      <c r="M139" s="8">
        <f t="shared" si="61"/>
        <v>2032.1307588075883</v>
      </c>
      <c r="N139" s="8">
        <f t="shared" si="43"/>
        <v>741727.72696476977</v>
      </c>
      <c r="O139" s="8">
        <f t="shared" si="62"/>
        <v>407950.24983062339</v>
      </c>
      <c r="P139" s="8">
        <f t="shared" si="72"/>
        <v>16162990.448997291</v>
      </c>
      <c r="Q139" s="8">
        <f t="shared" si="71"/>
        <v>8889644.7469485104</v>
      </c>
      <c r="R139" s="8">
        <f t="shared" si="73"/>
        <v>16374413.333143633</v>
      </c>
      <c r="S139" s="8">
        <f t="shared" si="64"/>
        <v>9005927.3332289979</v>
      </c>
      <c r="T139" s="8">
        <f t="shared" si="74"/>
        <v>16303939.038428186</v>
      </c>
      <c r="U139" s="8">
        <f t="shared" si="45"/>
        <v>8967166.4711355027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</row>
    <row r="142" spans="1:30">
      <c r="A142" s="9" t="s">
        <v>28</v>
      </c>
      <c r="B142" s="6" t="s">
        <v>58</v>
      </c>
      <c r="H142" s="7">
        <f t="shared" si="59"/>
        <v>0</v>
      </c>
      <c r="L142" s="7">
        <f t="shared" si="42"/>
        <v>0</v>
      </c>
      <c r="N142" s="8">
        <f t="shared" si="43"/>
        <v>0</v>
      </c>
      <c r="R142" s="8">
        <f t="shared" si="73"/>
        <v>0</v>
      </c>
      <c r="T142" s="8">
        <f t="shared" si="74"/>
        <v>0</v>
      </c>
      <c r="U142" s="8">
        <f t="shared" si="45"/>
        <v>0</v>
      </c>
      <c r="Y142" s="8">
        <f>P143+P156</f>
        <v>16779491.509444445</v>
      </c>
      <c r="Z142" s="8">
        <f t="shared" ref="Z142:AD153" si="75">Q143+Q156</f>
        <v>9228720.3301944453</v>
      </c>
      <c r="AA142" s="8">
        <f t="shared" si="75"/>
        <v>21625171.198468834</v>
      </c>
      <c r="AB142" s="8">
        <f t="shared" si="75"/>
        <v>11893844.159157859</v>
      </c>
      <c r="AC142" s="8">
        <f t="shared" si="75"/>
        <v>20009944.635460705</v>
      </c>
      <c r="AD142" s="8">
        <f t="shared" si="75"/>
        <v>11005469.54950339</v>
      </c>
    </row>
    <row r="143" spans="1:30">
      <c r="B143" s="7">
        <v>2024</v>
      </c>
      <c r="C143" s="7">
        <v>140</v>
      </c>
      <c r="D143" s="7">
        <v>840</v>
      </c>
      <c r="E143" s="7">
        <v>260</v>
      </c>
      <c r="F143" s="7">
        <v>748</v>
      </c>
      <c r="G143" s="7">
        <v>1.3</v>
      </c>
      <c r="H143" s="7">
        <f t="shared" si="59"/>
        <v>1.6336319999999999E+26</v>
      </c>
      <c r="I143" s="12">
        <v>0.55000000000000004</v>
      </c>
      <c r="J143" s="8">
        <f t="shared" ref="J143:J167" si="76">H143*G143*330/(8.856*10^22)</f>
        <v>791359.67479674786</v>
      </c>
      <c r="K143" s="10">
        <v>1000000</v>
      </c>
      <c r="L143" s="7">
        <f t="shared" ref="L143:L211" si="77">E143*K143*10^13*C143</f>
        <v>3.6400000000000001E+23</v>
      </c>
      <c r="M143" s="8">
        <f t="shared" ref="M143:M167" si="78">L143*G143*330/(8.856*10^22)</f>
        <v>1763.2791327913278</v>
      </c>
      <c r="N143" s="8">
        <f t="shared" ref="N143:N211" si="79">M143*365</f>
        <v>643596.88346883468</v>
      </c>
      <c r="O143" s="8">
        <f t="shared" ref="O143:O167" si="80">N143*I143</f>
        <v>353978.2859078591</v>
      </c>
      <c r="P143" s="11">
        <f>N143+8050840.72</f>
        <v>8694437.6034688354</v>
      </c>
      <c r="Q143" s="8">
        <f t="shared" ref="Q143:Q154" si="81">P143*I143</f>
        <v>4781940.6819078596</v>
      </c>
      <c r="R143" s="8">
        <f t="shared" si="73"/>
        <v>13442595.652249321</v>
      </c>
      <c r="S143" s="8">
        <f t="shared" ref="S143:S167" si="82">R143*I143</f>
        <v>7393427.6087371269</v>
      </c>
      <c r="T143" s="8">
        <f t="shared" si="74"/>
        <v>11859876.302655827</v>
      </c>
      <c r="U143" s="8">
        <f t="shared" ref="U143:U211" si="83">T143*I143</f>
        <v>6522931.9664607057</v>
      </c>
      <c r="Y143" s="8">
        <f>P144+P157</f>
        <v>17815258.142235771</v>
      </c>
      <c r="Z143" s="8">
        <f t="shared" si="75"/>
        <v>9798391.9782296754</v>
      </c>
      <c r="AA143" s="8">
        <f t="shared" si="75"/>
        <v>25221329.288577236</v>
      </c>
      <c r="AB143" s="8">
        <f t="shared" si="75"/>
        <v>13871731.108717483</v>
      </c>
      <c r="AC143" s="8">
        <f t="shared" si="75"/>
        <v>22752638.906463414</v>
      </c>
      <c r="AD143" s="8">
        <f t="shared" si="75"/>
        <v>12513951.398554878</v>
      </c>
    </row>
    <row r="144" spans="1:30">
      <c r="B144" s="7">
        <v>2025</v>
      </c>
      <c r="C144" s="7">
        <v>214</v>
      </c>
      <c r="D144" s="7">
        <v>1284</v>
      </c>
      <c r="E144" s="7">
        <v>260</v>
      </c>
      <c r="F144" s="7">
        <v>748</v>
      </c>
      <c r="G144" s="7">
        <v>1.3</v>
      </c>
      <c r="H144" s="7">
        <f t="shared" si="59"/>
        <v>2.4971232000000001E+26</v>
      </c>
      <c r="I144" s="12">
        <v>0.55000000000000004</v>
      </c>
      <c r="J144" s="8">
        <f t="shared" si="76"/>
        <v>1209649.7886178864</v>
      </c>
      <c r="K144" s="10">
        <v>1000000</v>
      </c>
      <c r="L144" s="7">
        <f t="shared" si="77"/>
        <v>5.564E+23</v>
      </c>
      <c r="M144" s="8">
        <f t="shared" si="78"/>
        <v>2695.2981029810298</v>
      </c>
      <c r="N144" s="8">
        <f t="shared" si="79"/>
        <v>983783.80758807587</v>
      </c>
      <c r="O144" s="8">
        <f t="shared" si="80"/>
        <v>541081.09417344176</v>
      </c>
      <c r="P144" s="8">
        <f t="shared" ref="P144:P154" si="84">N144+P143</f>
        <v>9678221.4110569116</v>
      </c>
      <c r="Q144" s="8">
        <f t="shared" si="81"/>
        <v>5323021.7760813022</v>
      </c>
      <c r="R144" s="8">
        <f t="shared" si="73"/>
        <v>16936120.142764229</v>
      </c>
      <c r="S144" s="8">
        <f t="shared" si="82"/>
        <v>9314866.0785203278</v>
      </c>
      <c r="T144" s="8">
        <f t="shared" si="74"/>
        <v>14516820.565528456</v>
      </c>
      <c r="U144" s="8">
        <f t="shared" si="83"/>
        <v>7984251.3110406511</v>
      </c>
      <c r="Y144" s="8">
        <f>P145+P158</f>
        <v>19093080.855650406</v>
      </c>
      <c r="Z144" s="8">
        <f t="shared" si="75"/>
        <v>10501194.470607724</v>
      </c>
      <c r="AA144" s="8">
        <f t="shared" si="75"/>
        <v>28229697.892235771</v>
      </c>
      <c r="AB144" s="8">
        <f t="shared" si="75"/>
        <v>15526333.840729676</v>
      </c>
      <c r="AC144" s="8">
        <f t="shared" si="75"/>
        <v>25184158.880040653</v>
      </c>
      <c r="AD144" s="8">
        <f t="shared" si="75"/>
        <v>13851287.384022359</v>
      </c>
    </row>
    <row r="145" spans="1:30">
      <c r="B145" s="7">
        <v>2026</v>
      </c>
      <c r="C145" s="7">
        <v>264</v>
      </c>
      <c r="D145" s="7">
        <v>1584</v>
      </c>
      <c r="E145" s="7">
        <v>260</v>
      </c>
      <c r="F145" s="7">
        <v>748</v>
      </c>
      <c r="G145" s="7">
        <v>1.3</v>
      </c>
      <c r="H145" s="7">
        <f t="shared" si="59"/>
        <v>3.0805632E+26</v>
      </c>
      <c r="I145" s="12">
        <v>0.55000000000000004</v>
      </c>
      <c r="J145" s="8">
        <f t="shared" si="76"/>
        <v>1492278.243902439</v>
      </c>
      <c r="K145" s="10">
        <v>1000000</v>
      </c>
      <c r="L145" s="7">
        <f t="shared" si="77"/>
        <v>6.8640000000000005E+23</v>
      </c>
      <c r="M145" s="8">
        <f t="shared" si="78"/>
        <v>3325.0406504065045</v>
      </c>
      <c r="N145" s="8">
        <f t="shared" si="79"/>
        <v>1213639.8373983742</v>
      </c>
      <c r="O145" s="8">
        <f t="shared" si="80"/>
        <v>667501.91056910588</v>
      </c>
      <c r="P145" s="8">
        <f t="shared" si="84"/>
        <v>10891861.248455286</v>
      </c>
      <c r="Q145" s="8">
        <f t="shared" si="81"/>
        <v>5990523.6866504075</v>
      </c>
      <c r="R145" s="8">
        <f t="shared" si="73"/>
        <v>19845530.711869918</v>
      </c>
      <c r="S145" s="8">
        <f t="shared" si="82"/>
        <v>10915041.891528456</v>
      </c>
      <c r="T145" s="8">
        <f t="shared" si="74"/>
        <v>16860974.224065043</v>
      </c>
      <c r="U145" s="8">
        <f t="shared" si="83"/>
        <v>9273535.8232357744</v>
      </c>
      <c r="Y145" s="8">
        <f t="shared" ref="Y145:Y153" si="85">P146+P159</f>
        <v>20491754.797046073</v>
      </c>
      <c r="Z145" s="8">
        <f t="shared" si="75"/>
        <v>11270465.138375342</v>
      </c>
      <c r="AA145" s="8">
        <f t="shared" si="75"/>
        <v>30493140.79094851</v>
      </c>
      <c r="AB145" s="8">
        <f t="shared" si="75"/>
        <v>16771227.435021682</v>
      </c>
      <c r="AC145" s="8">
        <f t="shared" si="75"/>
        <v>27159345.4596477</v>
      </c>
      <c r="AD145" s="8">
        <f t="shared" si="75"/>
        <v>14937640.002806235</v>
      </c>
    </row>
    <row r="146" spans="1:30">
      <c r="B146" s="7">
        <v>2027</v>
      </c>
      <c r="C146" s="7">
        <v>289</v>
      </c>
      <c r="D146" s="7">
        <v>1734</v>
      </c>
      <c r="E146" s="7">
        <v>260</v>
      </c>
      <c r="F146" s="7">
        <v>748</v>
      </c>
      <c r="G146" s="7">
        <v>1.3</v>
      </c>
      <c r="H146" s="7">
        <f t="shared" si="59"/>
        <v>3.3722832000000002E+26</v>
      </c>
      <c r="I146" s="12">
        <v>0.55000000000000004</v>
      </c>
      <c r="J146" s="8">
        <f t="shared" si="76"/>
        <v>1633592.4715447153</v>
      </c>
      <c r="K146" s="10">
        <v>1000000</v>
      </c>
      <c r="L146" s="7">
        <f t="shared" si="77"/>
        <v>7.5139999999999994E+23</v>
      </c>
      <c r="M146" s="8">
        <f t="shared" si="78"/>
        <v>3639.9119241192407</v>
      </c>
      <c r="N146" s="8">
        <f t="shared" si="79"/>
        <v>1328567.8523035229</v>
      </c>
      <c r="O146" s="8">
        <f t="shared" si="80"/>
        <v>730712.31876693759</v>
      </c>
      <c r="P146" s="8">
        <f t="shared" si="84"/>
        <v>12220429.10075881</v>
      </c>
      <c r="Q146" s="8">
        <f t="shared" si="81"/>
        <v>6721236.005417346</v>
      </c>
      <c r="R146" s="8">
        <f t="shared" si="73"/>
        <v>22021983.930027101</v>
      </c>
      <c r="S146" s="8">
        <f t="shared" si="82"/>
        <v>12112091.161514906</v>
      </c>
      <c r="T146" s="8">
        <f t="shared" si="74"/>
        <v>18754798.986937672</v>
      </c>
      <c r="U146" s="8">
        <f t="shared" si="83"/>
        <v>10315139.442815721</v>
      </c>
      <c r="Y146" s="8">
        <f t="shared" si="85"/>
        <v>21938875.31703252</v>
      </c>
      <c r="Z146" s="8">
        <f t="shared" si="75"/>
        <v>12066381.424367886</v>
      </c>
      <c r="AA146" s="8">
        <f t="shared" si="75"/>
        <v>32286471.28654471</v>
      </c>
      <c r="AB146" s="8">
        <f t="shared" si="75"/>
        <v>17757559.207599595</v>
      </c>
      <c r="AC146" s="8">
        <f t="shared" si="75"/>
        <v>28837272.630040649</v>
      </c>
      <c r="AD146" s="8">
        <f t="shared" si="75"/>
        <v>15860499.946522359</v>
      </c>
    </row>
    <row r="147" spans="1:30">
      <c r="B147" s="7">
        <v>2028</v>
      </c>
      <c r="C147" s="7">
        <v>299</v>
      </c>
      <c r="D147" s="7">
        <v>1794</v>
      </c>
      <c r="E147" s="7">
        <v>260</v>
      </c>
      <c r="F147" s="7">
        <v>748</v>
      </c>
      <c r="G147" s="7">
        <v>1.3</v>
      </c>
      <c r="H147" s="7">
        <f t="shared" si="59"/>
        <v>3.4889712000000001E+26</v>
      </c>
      <c r="I147" s="12">
        <v>0.55000000000000004</v>
      </c>
      <c r="J147" s="8">
        <f t="shared" si="76"/>
        <v>1690118.1626016258</v>
      </c>
      <c r="K147" s="10">
        <v>1000000</v>
      </c>
      <c r="L147" s="7">
        <f t="shared" si="77"/>
        <v>7.774E+23</v>
      </c>
      <c r="M147" s="8">
        <f t="shared" si="78"/>
        <v>3765.8604336043354</v>
      </c>
      <c r="N147" s="8">
        <f t="shared" si="79"/>
        <v>1374539.0582655824</v>
      </c>
      <c r="O147" s="8">
        <f t="shared" si="80"/>
        <v>755996.48204607039</v>
      </c>
      <c r="P147" s="8">
        <f t="shared" si="84"/>
        <v>13594968.159024391</v>
      </c>
      <c r="Q147" s="8">
        <f t="shared" si="81"/>
        <v>7477232.4874634156</v>
      </c>
      <c r="R147" s="8">
        <f t="shared" si="73"/>
        <v>23735677.134634145</v>
      </c>
      <c r="S147" s="8">
        <f t="shared" si="82"/>
        <v>13054622.424048781</v>
      </c>
      <c r="T147" s="8">
        <f t="shared" si="74"/>
        <v>20355440.809430894</v>
      </c>
      <c r="U147" s="8">
        <f t="shared" si="83"/>
        <v>11195492.445186993</v>
      </c>
      <c r="Y147" s="8">
        <f t="shared" si="85"/>
        <v>23405356.787222221</v>
      </c>
      <c r="Z147" s="8">
        <f t="shared" si="75"/>
        <v>12872946.232972223</v>
      </c>
      <c r="AA147" s="8">
        <f t="shared" si="75"/>
        <v>33891386.348197833</v>
      </c>
      <c r="AB147" s="8">
        <f t="shared" si="75"/>
        <v>18640262.491508812</v>
      </c>
      <c r="AC147" s="8">
        <f t="shared" si="75"/>
        <v>30396043.161205962</v>
      </c>
      <c r="AD147" s="8">
        <f t="shared" si="75"/>
        <v>16717823.73866328</v>
      </c>
    </row>
    <row r="148" spans="1:30">
      <c r="B148" s="7">
        <v>2029</v>
      </c>
      <c r="C148" s="7">
        <v>303</v>
      </c>
      <c r="D148" s="7">
        <v>1818</v>
      </c>
      <c r="E148" s="7">
        <v>260</v>
      </c>
      <c r="F148" s="7">
        <v>748</v>
      </c>
      <c r="G148" s="7">
        <v>1.3</v>
      </c>
      <c r="H148" s="7">
        <f t="shared" si="59"/>
        <v>3.5356464000000002E+26</v>
      </c>
      <c r="I148" s="12">
        <v>0.55000000000000004</v>
      </c>
      <c r="J148" s="8">
        <f t="shared" si="76"/>
        <v>1712728.4390243902</v>
      </c>
      <c r="K148" s="10">
        <v>1000000</v>
      </c>
      <c r="L148" s="7">
        <f t="shared" si="77"/>
        <v>7.8780000000000003E+23</v>
      </c>
      <c r="M148" s="8">
        <f t="shared" si="78"/>
        <v>3816.2398373983747</v>
      </c>
      <c r="N148" s="8">
        <f t="shared" si="79"/>
        <v>1392927.5406504069</v>
      </c>
      <c r="O148" s="8">
        <f t="shared" si="80"/>
        <v>766110.14735772379</v>
      </c>
      <c r="P148" s="8">
        <f t="shared" si="84"/>
        <v>14987895.699674798</v>
      </c>
      <c r="Q148" s="8">
        <f t="shared" si="81"/>
        <v>8243342.6348211393</v>
      </c>
      <c r="R148" s="8">
        <f t="shared" si="73"/>
        <v>25264266.33382114</v>
      </c>
      <c r="S148" s="8">
        <f t="shared" si="82"/>
        <v>13895346.483601628</v>
      </c>
      <c r="T148" s="8">
        <f t="shared" si="74"/>
        <v>21838809.455772359</v>
      </c>
      <c r="U148" s="8">
        <f t="shared" si="83"/>
        <v>12011345.200674798</v>
      </c>
      <c r="Y148" s="8">
        <f t="shared" si="85"/>
        <v>24881386.123265583</v>
      </c>
      <c r="Z148" s="8">
        <f t="shared" si="75"/>
        <v>13684762.367796073</v>
      </c>
      <c r="AA148" s="8">
        <f t="shared" si="75"/>
        <v>35436254.489119247</v>
      </c>
      <c r="AB148" s="8">
        <f t="shared" si="75"/>
        <v>19489939.969015583</v>
      </c>
      <c r="AC148" s="8">
        <f t="shared" si="75"/>
        <v>31917965.033834688</v>
      </c>
      <c r="AD148" s="8">
        <f t="shared" si="75"/>
        <v>17554880.76860908</v>
      </c>
    </row>
    <row r="149" spans="1:30">
      <c r="B149" s="7">
        <v>2030</v>
      </c>
      <c r="C149" s="7">
        <v>305</v>
      </c>
      <c r="D149" s="7">
        <v>1830</v>
      </c>
      <c r="E149" s="7">
        <v>260</v>
      </c>
      <c r="F149" s="7">
        <v>748</v>
      </c>
      <c r="G149" s="7">
        <v>1.3</v>
      </c>
      <c r="H149" s="7">
        <f t="shared" si="59"/>
        <v>3.5589839999999999E+26</v>
      </c>
      <c r="I149" s="12">
        <v>0.55000000000000004</v>
      </c>
      <c r="J149" s="8">
        <f t="shared" si="76"/>
        <v>1724033.5772357723</v>
      </c>
      <c r="K149" s="10">
        <v>1000000</v>
      </c>
      <c r="L149" s="7">
        <f t="shared" si="77"/>
        <v>7.9300000000000004E+23</v>
      </c>
      <c r="M149" s="8">
        <f t="shared" si="78"/>
        <v>3841.4295392953927</v>
      </c>
      <c r="N149" s="8">
        <f t="shared" si="79"/>
        <v>1402121.7818428183</v>
      </c>
      <c r="O149" s="8">
        <f t="shared" si="80"/>
        <v>771166.98001355014</v>
      </c>
      <c r="P149" s="8">
        <f t="shared" si="84"/>
        <v>16390017.481517617</v>
      </c>
      <c r="Q149" s="8">
        <f t="shared" si="81"/>
        <v>9014509.6148346905</v>
      </c>
      <c r="R149" s="8">
        <f t="shared" si="73"/>
        <v>26734218.944932252</v>
      </c>
      <c r="S149" s="8">
        <f t="shared" si="82"/>
        <v>14703820.419712739</v>
      </c>
      <c r="T149" s="8">
        <f t="shared" si="74"/>
        <v>23286151.790460706</v>
      </c>
      <c r="U149" s="8">
        <f t="shared" si="83"/>
        <v>12807383.484753389</v>
      </c>
      <c r="Y149" s="8">
        <f t="shared" si="85"/>
        <v>26357592.271639563</v>
      </c>
      <c r="Z149" s="8">
        <f t="shared" si="75"/>
        <v>14496675.749401763</v>
      </c>
      <c r="AA149" s="8">
        <f t="shared" si="75"/>
        <v>36912964.625298098</v>
      </c>
      <c r="AB149" s="8">
        <f t="shared" si="75"/>
        <v>20302130.543913957</v>
      </c>
      <c r="AC149" s="8">
        <f t="shared" si="75"/>
        <v>33394507.174078591</v>
      </c>
      <c r="AD149" s="8">
        <f t="shared" si="75"/>
        <v>18366978.945743226</v>
      </c>
    </row>
    <row r="150" spans="1:30">
      <c r="B150" s="7">
        <v>2031</v>
      </c>
      <c r="C150" s="7">
        <v>305</v>
      </c>
      <c r="D150" s="7">
        <v>1830</v>
      </c>
      <c r="E150" s="7">
        <v>260</v>
      </c>
      <c r="F150" s="7">
        <v>748</v>
      </c>
      <c r="G150" s="7">
        <v>1.3</v>
      </c>
      <c r="H150" s="7">
        <f t="shared" si="59"/>
        <v>3.5589839999999999E+26</v>
      </c>
      <c r="I150" s="12">
        <v>0.55000000000000004</v>
      </c>
      <c r="J150" s="8">
        <f t="shared" si="76"/>
        <v>1724033.5772357723</v>
      </c>
      <c r="K150" s="10">
        <v>1000000</v>
      </c>
      <c r="L150" s="7">
        <f t="shared" si="77"/>
        <v>7.9300000000000004E+23</v>
      </c>
      <c r="M150" s="8">
        <f t="shared" si="78"/>
        <v>3841.4295392953927</v>
      </c>
      <c r="N150" s="8">
        <f t="shared" si="79"/>
        <v>1402121.7818428183</v>
      </c>
      <c r="O150" s="8">
        <f t="shared" si="80"/>
        <v>771166.98001355014</v>
      </c>
      <c r="P150" s="8">
        <f t="shared" si="84"/>
        <v>17792139.263360433</v>
      </c>
      <c r="Q150" s="8">
        <f t="shared" si="81"/>
        <v>9785676.5948482398</v>
      </c>
      <c r="R150" s="8">
        <f t="shared" si="73"/>
        <v>28136340.726775065</v>
      </c>
      <c r="S150" s="8">
        <f t="shared" si="82"/>
        <v>15474987.399726287</v>
      </c>
      <c r="T150" s="8">
        <f t="shared" si="74"/>
        <v>24688273.572303522</v>
      </c>
      <c r="U150" s="8">
        <f t="shared" si="83"/>
        <v>13578550.464766938</v>
      </c>
      <c r="Y150" s="8">
        <f t="shared" si="85"/>
        <v>27833798.420013547</v>
      </c>
      <c r="Z150" s="8">
        <f t="shared" si="75"/>
        <v>15308589.131007452</v>
      </c>
      <c r="AA150" s="8">
        <f t="shared" si="75"/>
        <v>38389170.773672089</v>
      </c>
      <c r="AB150" s="8">
        <f t="shared" si="75"/>
        <v>21114043.925519649</v>
      </c>
      <c r="AC150" s="8">
        <f t="shared" si="75"/>
        <v>34870713.322452575</v>
      </c>
      <c r="AD150" s="8">
        <f t="shared" si="75"/>
        <v>19178892.327348918</v>
      </c>
    </row>
    <row r="151" spans="1:30">
      <c r="B151" s="7">
        <v>2032</v>
      </c>
      <c r="C151" s="7">
        <v>305</v>
      </c>
      <c r="D151" s="7">
        <v>1830</v>
      </c>
      <c r="E151" s="7">
        <v>260</v>
      </c>
      <c r="F151" s="7">
        <v>748</v>
      </c>
      <c r="G151" s="7">
        <v>1.3</v>
      </c>
      <c r="H151" s="7">
        <f t="shared" si="59"/>
        <v>3.5589839999999999E+26</v>
      </c>
      <c r="I151" s="12">
        <v>0.55000000000000004</v>
      </c>
      <c r="J151" s="8">
        <f t="shared" si="76"/>
        <v>1724033.5772357723</v>
      </c>
      <c r="K151" s="10">
        <v>1000000</v>
      </c>
      <c r="L151" s="7">
        <f t="shared" si="77"/>
        <v>7.9300000000000004E+23</v>
      </c>
      <c r="M151" s="8">
        <f t="shared" si="78"/>
        <v>3841.4295392953927</v>
      </c>
      <c r="N151" s="8">
        <f t="shared" si="79"/>
        <v>1402121.7818428183</v>
      </c>
      <c r="O151" s="8">
        <f t="shared" si="80"/>
        <v>771166.98001355014</v>
      </c>
      <c r="P151" s="8">
        <f t="shared" si="84"/>
        <v>19194261.04520325</v>
      </c>
      <c r="Q151" s="8">
        <f t="shared" si="81"/>
        <v>10556843.574861789</v>
      </c>
      <c r="R151" s="8">
        <f t="shared" si="73"/>
        <v>29538462.508617885</v>
      </c>
      <c r="S151" s="8">
        <f t="shared" si="82"/>
        <v>16246154.379739838</v>
      </c>
      <c r="T151" s="8">
        <f t="shared" si="74"/>
        <v>26090395.354146339</v>
      </c>
      <c r="U151" s="8">
        <f t="shared" si="83"/>
        <v>14349717.444780488</v>
      </c>
      <c r="Y151" s="8">
        <f t="shared" si="85"/>
        <v>29314690.095149048</v>
      </c>
      <c r="Z151" s="8">
        <f t="shared" si="75"/>
        <v>16123079.552331977</v>
      </c>
      <c r="AA151" s="8">
        <f t="shared" si="75"/>
        <v>39904229.857344165</v>
      </c>
      <c r="AB151" s="8">
        <f t="shared" si="75"/>
        <v>21947326.421539295</v>
      </c>
      <c r="AC151" s="8">
        <f t="shared" si="75"/>
        <v>36374383.2699458</v>
      </c>
      <c r="AD151" s="8">
        <f t="shared" si="75"/>
        <v>20005910.798470192</v>
      </c>
    </row>
    <row r="152" spans="1:30">
      <c r="B152" s="7">
        <v>2033</v>
      </c>
      <c r="C152" s="7">
        <v>306</v>
      </c>
      <c r="D152" s="7">
        <v>1836</v>
      </c>
      <c r="E152" s="7">
        <v>260</v>
      </c>
      <c r="F152" s="7">
        <v>748</v>
      </c>
      <c r="G152" s="7">
        <v>1.3</v>
      </c>
      <c r="H152" s="7">
        <f t="shared" si="59"/>
        <v>3.5706528000000001E+26</v>
      </c>
      <c r="I152" s="12">
        <v>0.55000000000000004</v>
      </c>
      <c r="J152" s="8">
        <f t="shared" si="76"/>
        <v>1729686.1463414633</v>
      </c>
      <c r="K152" s="10">
        <v>1000000</v>
      </c>
      <c r="L152" s="7">
        <f t="shared" si="77"/>
        <v>7.9560000000000005E+23</v>
      </c>
      <c r="M152" s="8">
        <f t="shared" si="78"/>
        <v>3854.0243902439029</v>
      </c>
      <c r="N152" s="8">
        <f t="shared" si="79"/>
        <v>1406718.9024390245</v>
      </c>
      <c r="O152" s="8">
        <f t="shared" si="80"/>
        <v>773695.39634146355</v>
      </c>
      <c r="P152" s="8">
        <f t="shared" si="84"/>
        <v>20600979.947642274</v>
      </c>
      <c r="Q152" s="8">
        <f t="shared" si="81"/>
        <v>11330538.971203251</v>
      </c>
      <c r="R152" s="8">
        <f t="shared" si="73"/>
        <v>30979096.825691052</v>
      </c>
      <c r="S152" s="8">
        <f t="shared" si="82"/>
        <v>17038503.25413008</v>
      </c>
      <c r="T152" s="8">
        <f t="shared" si="74"/>
        <v>27519724.533008128</v>
      </c>
      <c r="U152" s="8">
        <f t="shared" si="83"/>
        <v>15135848.493154472</v>
      </c>
      <c r="Y152" s="8">
        <f t="shared" si="85"/>
        <v>30795581.770284548</v>
      </c>
      <c r="Z152" s="8">
        <f t="shared" si="75"/>
        <v>16937569.973656502</v>
      </c>
      <c r="AA152" s="8">
        <f t="shared" si="75"/>
        <v>41385121.532479674</v>
      </c>
      <c r="AB152" s="8">
        <f t="shared" si="75"/>
        <v>22761816.84286382</v>
      </c>
      <c r="AC152" s="8">
        <f t="shared" si="75"/>
        <v>37855274.945081294</v>
      </c>
      <c r="AD152" s="8">
        <f t="shared" si="75"/>
        <v>20820401.219794713</v>
      </c>
    </row>
    <row r="153" spans="1:30">
      <c r="B153" s="7">
        <v>2034</v>
      </c>
      <c r="C153" s="7">
        <v>306</v>
      </c>
      <c r="D153" s="7">
        <v>1836</v>
      </c>
      <c r="E153" s="7">
        <v>260</v>
      </c>
      <c r="F153" s="7">
        <v>748</v>
      </c>
      <c r="G153" s="7">
        <v>1.3</v>
      </c>
      <c r="H153" s="7">
        <f t="shared" si="59"/>
        <v>3.5706528000000001E+26</v>
      </c>
      <c r="I153" s="12">
        <v>0.55000000000000004</v>
      </c>
      <c r="J153" s="8">
        <f t="shared" si="76"/>
        <v>1729686.1463414633</v>
      </c>
      <c r="K153" s="10">
        <v>1000000</v>
      </c>
      <c r="L153" s="7">
        <f t="shared" si="77"/>
        <v>7.9560000000000005E+23</v>
      </c>
      <c r="M153" s="8">
        <f t="shared" si="78"/>
        <v>3854.0243902439029</v>
      </c>
      <c r="N153" s="8">
        <f t="shared" si="79"/>
        <v>1406718.9024390245</v>
      </c>
      <c r="O153" s="8">
        <f t="shared" si="80"/>
        <v>773695.39634146355</v>
      </c>
      <c r="P153" s="8">
        <f t="shared" si="84"/>
        <v>22007698.850081299</v>
      </c>
      <c r="Q153" s="8">
        <f t="shared" si="81"/>
        <v>12104234.367544714</v>
      </c>
      <c r="R153" s="8">
        <f t="shared" si="73"/>
        <v>32385815.72813008</v>
      </c>
      <c r="S153" s="8">
        <f t="shared" si="82"/>
        <v>17812198.650471546</v>
      </c>
      <c r="T153" s="8">
        <f t="shared" si="74"/>
        <v>28926443.435447153</v>
      </c>
      <c r="U153" s="8">
        <f t="shared" si="83"/>
        <v>15909543.889495935</v>
      </c>
      <c r="Y153" s="8">
        <f t="shared" si="85"/>
        <v>32276473.445420049</v>
      </c>
      <c r="Z153" s="8">
        <f t="shared" si="75"/>
        <v>17752060.394981027</v>
      </c>
      <c r="AA153" s="8">
        <f t="shared" si="75"/>
        <v>42866013.207615167</v>
      </c>
      <c r="AB153" s="8">
        <f t="shared" si="75"/>
        <v>23576307.264188346</v>
      </c>
      <c r="AC153" s="8">
        <f t="shared" si="75"/>
        <v>39336166.620216802</v>
      </c>
      <c r="AD153" s="8">
        <f>U154+U167</f>
        <v>21634891.641119242</v>
      </c>
    </row>
    <row r="154" spans="1:30">
      <c r="B154" s="7">
        <v>2035</v>
      </c>
      <c r="C154" s="7">
        <v>306</v>
      </c>
      <c r="D154" s="7">
        <v>1836</v>
      </c>
      <c r="E154" s="7">
        <v>260</v>
      </c>
      <c r="F154" s="7">
        <v>748</v>
      </c>
      <c r="G154" s="7">
        <v>1.3</v>
      </c>
      <c r="H154" s="7">
        <f t="shared" si="59"/>
        <v>3.5706528000000001E+26</v>
      </c>
      <c r="I154" s="12">
        <v>0.55000000000000004</v>
      </c>
      <c r="J154" s="8">
        <f t="shared" si="76"/>
        <v>1729686.1463414633</v>
      </c>
      <c r="K154" s="10">
        <v>1000000</v>
      </c>
      <c r="L154" s="7">
        <f t="shared" si="77"/>
        <v>7.9560000000000005E+23</v>
      </c>
      <c r="M154" s="8">
        <f t="shared" si="78"/>
        <v>3854.0243902439029</v>
      </c>
      <c r="N154" s="8">
        <f t="shared" si="79"/>
        <v>1406718.9024390245</v>
      </c>
      <c r="O154" s="8">
        <f t="shared" si="80"/>
        <v>773695.39634146355</v>
      </c>
      <c r="P154" s="8">
        <f t="shared" si="84"/>
        <v>23414417.752520323</v>
      </c>
      <c r="Q154" s="8">
        <f t="shared" si="81"/>
        <v>12877929.763886178</v>
      </c>
      <c r="R154" s="8">
        <f t="shared" si="73"/>
        <v>33792534.6305691</v>
      </c>
      <c r="S154" s="8">
        <f t="shared" si="82"/>
        <v>18585894.046813007</v>
      </c>
      <c r="T154" s="8">
        <f t="shared" si="74"/>
        <v>30333162.337886177</v>
      </c>
      <c r="U154" s="8">
        <f t="shared" si="83"/>
        <v>16683239.285837399</v>
      </c>
    </row>
    <row r="155" spans="1:30">
      <c r="A155" s="9" t="s">
        <v>29</v>
      </c>
      <c r="G155" s="7">
        <v>1.3</v>
      </c>
      <c r="H155" s="7">
        <f t="shared" si="59"/>
        <v>0</v>
      </c>
      <c r="J155" s="8">
        <f t="shared" si="76"/>
        <v>0</v>
      </c>
      <c r="K155" s="10">
        <v>1000000</v>
      </c>
      <c r="L155" s="7">
        <f t="shared" si="77"/>
        <v>0</v>
      </c>
      <c r="M155" s="8">
        <f t="shared" si="78"/>
        <v>0</v>
      </c>
      <c r="N155" s="8">
        <f t="shared" si="79"/>
        <v>0</v>
      </c>
      <c r="O155" s="8">
        <f t="shared" si="80"/>
        <v>0</v>
      </c>
      <c r="P155" s="8"/>
      <c r="Q155" s="8"/>
      <c r="R155" s="8">
        <f t="shared" si="73"/>
        <v>0</v>
      </c>
      <c r="S155" s="8">
        <f t="shared" si="82"/>
        <v>0</v>
      </c>
      <c r="T155" s="8">
        <f t="shared" si="74"/>
        <v>0</v>
      </c>
      <c r="U155" s="8">
        <f t="shared" si="83"/>
        <v>0</v>
      </c>
    </row>
    <row r="156" spans="1:30">
      <c r="B156" s="7">
        <v>2024</v>
      </c>
      <c r="C156" s="7">
        <v>387</v>
      </c>
      <c r="D156" s="7">
        <v>2322</v>
      </c>
      <c r="E156" s="7">
        <v>5</v>
      </c>
      <c r="F156" s="7">
        <v>289</v>
      </c>
      <c r="G156" s="7">
        <v>1.3</v>
      </c>
      <c r="H156" s="7">
        <f t="shared" si="59"/>
        <v>3.3552900000000001E+24</v>
      </c>
      <c r="I156" s="12">
        <v>0.55000000000000004</v>
      </c>
      <c r="J156" s="8">
        <f t="shared" si="76"/>
        <v>16253.606707317074</v>
      </c>
      <c r="K156" s="10">
        <v>1000000</v>
      </c>
      <c r="L156" s="7">
        <f t="shared" si="77"/>
        <v>1.9349999999999998E+22</v>
      </c>
      <c r="M156" s="8">
        <f t="shared" si="78"/>
        <v>93.734756097560961</v>
      </c>
      <c r="N156" s="8">
        <f t="shared" si="79"/>
        <v>34213.185975609747</v>
      </c>
      <c r="O156" s="8">
        <f t="shared" si="80"/>
        <v>18817.252286585364</v>
      </c>
      <c r="P156" s="11">
        <f>N156+8050840.72</f>
        <v>8085053.9059756091</v>
      </c>
      <c r="Q156" s="8">
        <f t="shared" ref="Q156:Q167" si="86">P156*I156</f>
        <v>4446779.6482865857</v>
      </c>
      <c r="R156" s="8">
        <f t="shared" si="73"/>
        <v>8182575.5462195119</v>
      </c>
      <c r="S156" s="8">
        <f t="shared" si="82"/>
        <v>4500416.5504207322</v>
      </c>
      <c r="T156" s="8">
        <f t="shared" si="74"/>
        <v>8150068.3328048773</v>
      </c>
      <c r="U156" s="8">
        <f t="shared" si="83"/>
        <v>4482537.5830426831</v>
      </c>
    </row>
    <row r="157" spans="1:30">
      <c r="B157" s="7">
        <v>2025</v>
      </c>
      <c r="C157" s="7">
        <v>588</v>
      </c>
      <c r="D157" s="7">
        <v>3528</v>
      </c>
      <c r="E157" s="7">
        <v>5</v>
      </c>
      <c r="F157" s="7">
        <v>289</v>
      </c>
      <c r="G157" s="7">
        <v>1.3</v>
      </c>
      <c r="H157" s="7">
        <f t="shared" si="59"/>
        <v>5.0979600000000002E+24</v>
      </c>
      <c r="I157" s="12">
        <v>0.55000000000000004</v>
      </c>
      <c r="J157" s="8">
        <f t="shared" si="76"/>
        <v>24695.40243902439</v>
      </c>
      <c r="K157" s="10">
        <v>1000000</v>
      </c>
      <c r="L157" s="7">
        <f t="shared" si="77"/>
        <v>2.9400000000000002E+22</v>
      </c>
      <c r="M157" s="8">
        <f t="shared" si="78"/>
        <v>142.41869918699189</v>
      </c>
      <c r="N157" s="8">
        <f t="shared" si="79"/>
        <v>51982.82520325204</v>
      </c>
      <c r="O157" s="8">
        <f t="shared" si="80"/>
        <v>28590.553861788623</v>
      </c>
      <c r="P157" s="8">
        <f t="shared" ref="P157:P167" si="87">N157+P156</f>
        <v>8137036.7311788611</v>
      </c>
      <c r="Q157" s="8">
        <f t="shared" si="86"/>
        <v>4475370.2021483742</v>
      </c>
      <c r="R157" s="8">
        <f t="shared" si="73"/>
        <v>8285209.1458130078</v>
      </c>
      <c r="S157" s="8">
        <f t="shared" si="82"/>
        <v>4556865.0301971547</v>
      </c>
      <c r="T157" s="8">
        <f t="shared" si="74"/>
        <v>8235818.3409349583</v>
      </c>
      <c r="U157" s="8">
        <f t="shared" si="83"/>
        <v>4529700.0875142273</v>
      </c>
    </row>
    <row r="158" spans="1:30">
      <c r="B158" s="7">
        <v>2026</v>
      </c>
      <c r="C158" s="7">
        <v>726</v>
      </c>
      <c r="D158" s="7">
        <v>4356</v>
      </c>
      <c r="E158" s="7">
        <v>5</v>
      </c>
      <c r="F158" s="7">
        <v>289</v>
      </c>
      <c r="G158" s="7">
        <v>1.3</v>
      </c>
      <c r="H158" s="7">
        <f t="shared" si="59"/>
        <v>6.2944199999999997E+24</v>
      </c>
      <c r="I158" s="12">
        <v>0.55000000000000004</v>
      </c>
      <c r="J158" s="8">
        <f t="shared" si="76"/>
        <v>30491.262195121948</v>
      </c>
      <c r="K158" s="10">
        <v>1000000</v>
      </c>
      <c r="L158" s="7">
        <f t="shared" si="77"/>
        <v>3.6300000000000001E+22</v>
      </c>
      <c r="M158" s="8">
        <f t="shared" si="78"/>
        <v>175.84349593495935</v>
      </c>
      <c r="N158" s="8">
        <f t="shared" si="79"/>
        <v>64182.876016260161</v>
      </c>
      <c r="O158" s="8">
        <f t="shared" si="80"/>
        <v>35300.58180894309</v>
      </c>
      <c r="P158" s="8">
        <f t="shared" si="87"/>
        <v>8201219.6071951212</v>
      </c>
      <c r="Q158" s="8">
        <f t="shared" si="86"/>
        <v>4510670.7839573175</v>
      </c>
      <c r="R158" s="8">
        <f t="shared" si="73"/>
        <v>8384167.180365853</v>
      </c>
      <c r="S158" s="8">
        <f t="shared" si="82"/>
        <v>4611291.9492012197</v>
      </c>
      <c r="T158" s="8">
        <f t="shared" si="74"/>
        <v>8323184.6559756091</v>
      </c>
      <c r="U158" s="8">
        <f t="shared" si="83"/>
        <v>4577751.5607865853</v>
      </c>
    </row>
    <row r="159" spans="1:30">
      <c r="B159" s="7">
        <v>2027</v>
      </c>
      <c r="C159" s="7">
        <v>793</v>
      </c>
      <c r="D159" s="7">
        <v>4758</v>
      </c>
      <c r="E159" s="7">
        <v>5</v>
      </c>
      <c r="F159" s="7">
        <v>289</v>
      </c>
      <c r="G159" s="7">
        <v>1.3</v>
      </c>
      <c r="H159" s="7">
        <f t="shared" si="59"/>
        <v>6.8753100000000004E+24</v>
      </c>
      <c r="I159" s="12">
        <v>0.55000000000000004</v>
      </c>
      <c r="J159" s="8">
        <f t="shared" si="76"/>
        <v>33305.194105691058</v>
      </c>
      <c r="K159" s="10">
        <v>1000000</v>
      </c>
      <c r="L159" s="7">
        <f t="shared" si="77"/>
        <v>3.9650000000000004E+22</v>
      </c>
      <c r="M159" s="8">
        <f t="shared" si="78"/>
        <v>192.07147696476966</v>
      </c>
      <c r="N159" s="8">
        <f t="shared" si="79"/>
        <v>70106.08909214093</v>
      </c>
      <c r="O159" s="8">
        <f t="shared" si="80"/>
        <v>38558.349000677517</v>
      </c>
      <c r="P159" s="8">
        <f t="shared" si="87"/>
        <v>8271325.6962872623</v>
      </c>
      <c r="Q159" s="8">
        <f t="shared" si="86"/>
        <v>4549229.1329579949</v>
      </c>
      <c r="R159" s="8">
        <f t="shared" si="73"/>
        <v>8471156.860921409</v>
      </c>
      <c r="S159" s="8">
        <f t="shared" si="82"/>
        <v>4659136.2735067755</v>
      </c>
      <c r="T159" s="8">
        <f t="shared" si="74"/>
        <v>8404546.4727100264</v>
      </c>
      <c r="U159" s="8">
        <f t="shared" si="83"/>
        <v>4622500.559990515</v>
      </c>
    </row>
    <row r="160" spans="1:30">
      <c r="B160" s="7">
        <v>2028</v>
      </c>
      <c r="C160" s="7">
        <v>821</v>
      </c>
      <c r="D160" s="7">
        <v>4926</v>
      </c>
      <c r="E160" s="7">
        <v>5</v>
      </c>
      <c r="F160" s="7">
        <v>289</v>
      </c>
      <c r="G160" s="7">
        <v>1.3</v>
      </c>
      <c r="H160" s="7">
        <f t="shared" si="59"/>
        <v>7.1180699999999998E+24</v>
      </c>
      <c r="I160" s="12">
        <v>0.55000000000000004</v>
      </c>
      <c r="J160" s="8">
        <f t="shared" si="76"/>
        <v>34481.165650406503</v>
      </c>
      <c r="K160" s="10">
        <v>1000000</v>
      </c>
      <c r="L160" s="7">
        <f t="shared" si="77"/>
        <v>4.1049999999999997E+22</v>
      </c>
      <c r="M160" s="8">
        <f t="shared" si="78"/>
        <v>198.8533197831978</v>
      </c>
      <c r="N160" s="8">
        <f t="shared" si="79"/>
        <v>72581.461720867199</v>
      </c>
      <c r="O160" s="8">
        <f t="shared" si="80"/>
        <v>39919.803946476961</v>
      </c>
      <c r="P160" s="8">
        <f t="shared" si="87"/>
        <v>8343907.1580081293</v>
      </c>
      <c r="Q160" s="8">
        <f t="shared" si="86"/>
        <v>4589148.9369044714</v>
      </c>
      <c r="R160" s="8">
        <f t="shared" si="73"/>
        <v>8550794.1519105677</v>
      </c>
      <c r="S160" s="8">
        <f t="shared" si="82"/>
        <v>4702936.7835508129</v>
      </c>
      <c r="T160" s="8">
        <f t="shared" si="74"/>
        <v>8481831.8206097558</v>
      </c>
      <c r="U160" s="8">
        <f t="shared" si="83"/>
        <v>4665007.5013353657</v>
      </c>
    </row>
    <row r="161" spans="1:30">
      <c r="B161" s="7">
        <v>2029</v>
      </c>
      <c r="C161" s="7">
        <v>832</v>
      </c>
      <c r="D161" s="7">
        <v>4992</v>
      </c>
      <c r="E161" s="7">
        <v>5</v>
      </c>
      <c r="F161" s="7">
        <v>289</v>
      </c>
      <c r="G161" s="7">
        <v>1.3</v>
      </c>
      <c r="H161" s="7">
        <f t="shared" si="59"/>
        <v>7.2134399999999996E+24</v>
      </c>
      <c r="I161" s="12">
        <v>0.55000000000000004</v>
      </c>
      <c r="J161" s="8">
        <f t="shared" si="76"/>
        <v>34943.154471544716</v>
      </c>
      <c r="K161" s="10">
        <v>1000000</v>
      </c>
      <c r="L161" s="7">
        <f t="shared" si="77"/>
        <v>4.16E+22</v>
      </c>
      <c r="M161" s="8">
        <f t="shared" si="78"/>
        <v>201.51761517615176</v>
      </c>
      <c r="N161" s="8">
        <f t="shared" si="79"/>
        <v>73553.929539295394</v>
      </c>
      <c r="O161" s="8">
        <f t="shared" si="80"/>
        <v>40454.661246612472</v>
      </c>
      <c r="P161" s="8">
        <f t="shared" si="87"/>
        <v>8417461.0875474252</v>
      </c>
      <c r="Q161" s="8">
        <f t="shared" si="86"/>
        <v>4629603.598151084</v>
      </c>
      <c r="R161" s="8">
        <f t="shared" si="73"/>
        <v>8627120.0143766943</v>
      </c>
      <c r="S161" s="8">
        <f t="shared" si="82"/>
        <v>4744916.007907182</v>
      </c>
      <c r="T161" s="8">
        <f t="shared" si="74"/>
        <v>8557233.7054336034</v>
      </c>
      <c r="U161" s="8">
        <f t="shared" si="83"/>
        <v>4706478.537988482</v>
      </c>
    </row>
    <row r="162" spans="1:30">
      <c r="B162" s="7">
        <v>2030</v>
      </c>
      <c r="C162" s="7">
        <v>836</v>
      </c>
      <c r="D162" s="7">
        <v>5016</v>
      </c>
      <c r="E162" s="7">
        <v>5</v>
      </c>
      <c r="F162" s="7">
        <v>289</v>
      </c>
      <c r="G162" s="7">
        <v>1.3</v>
      </c>
      <c r="H162" s="7">
        <f t="shared" si="59"/>
        <v>7.2481199999999999E+24</v>
      </c>
      <c r="I162" s="12">
        <v>0.55000000000000004</v>
      </c>
      <c r="J162" s="8">
        <f t="shared" si="76"/>
        <v>35111.150406504064</v>
      </c>
      <c r="K162" s="10">
        <v>1000000</v>
      </c>
      <c r="L162" s="7">
        <f t="shared" si="77"/>
        <v>4.1799999999999998E+22</v>
      </c>
      <c r="M162" s="8">
        <f t="shared" si="78"/>
        <v>202.48644986449864</v>
      </c>
      <c r="N162" s="8">
        <f t="shared" si="79"/>
        <v>73907.554200541999</v>
      </c>
      <c r="O162" s="8">
        <f t="shared" si="80"/>
        <v>40649.154810298103</v>
      </c>
      <c r="P162" s="8">
        <f t="shared" si="87"/>
        <v>8491368.6417479664</v>
      </c>
      <c r="Q162" s="8">
        <f t="shared" si="86"/>
        <v>4670252.7529613823</v>
      </c>
      <c r="R162" s="8">
        <f t="shared" si="73"/>
        <v>8702035.5441869907</v>
      </c>
      <c r="S162" s="8">
        <f t="shared" si="82"/>
        <v>4786119.5493028453</v>
      </c>
      <c r="T162" s="8">
        <f t="shared" si="74"/>
        <v>8631813.2433739826</v>
      </c>
      <c r="U162" s="8">
        <f t="shared" si="83"/>
        <v>4747497.2838556906</v>
      </c>
    </row>
    <row r="163" spans="1:30">
      <c r="B163" s="7">
        <v>2031</v>
      </c>
      <c r="C163" s="7">
        <v>838</v>
      </c>
      <c r="D163" s="7">
        <v>5028</v>
      </c>
      <c r="E163" s="7">
        <v>5</v>
      </c>
      <c r="F163" s="7">
        <v>289</v>
      </c>
      <c r="G163" s="7">
        <v>1.3</v>
      </c>
      <c r="H163" s="7">
        <f t="shared" si="59"/>
        <v>7.2654600000000005E+24</v>
      </c>
      <c r="I163" s="12">
        <v>0.55000000000000004</v>
      </c>
      <c r="J163" s="8">
        <f t="shared" si="76"/>
        <v>35195.148373983742</v>
      </c>
      <c r="K163" s="10">
        <v>1000000</v>
      </c>
      <c r="L163" s="7">
        <f t="shared" si="77"/>
        <v>4.1899999999999997E+22</v>
      </c>
      <c r="M163" s="8">
        <f t="shared" si="78"/>
        <v>202.97086720867205</v>
      </c>
      <c r="N163" s="8">
        <f t="shared" si="79"/>
        <v>74084.366531165302</v>
      </c>
      <c r="O163" s="8">
        <f t="shared" si="80"/>
        <v>40746.401592140923</v>
      </c>
      <c r="P163" s="8">
        <f t="shared" si="87"/>
        <v>8565453.0082791317</v>
      </c>
      <c r="Q163" s="8">
        <f t="shared" si="86"/>
        <v>4710999.1545535233</v>
      </c>
      <c r="R163" s="8">
        <f t="shared" si="73"/>
        <v>8776623.8985230345</v>
      </c>
      <c r="S163" s="8">
        <f t="shared" si="82"/>
        <v>4827143.1441876693</v>
      </c>
      <c r="T163" s="8">
        <f t="shared" si="74"/>
        <v>8706233.6017750669</v>
      </c>
      <c r="U163" s="8">
        <f t="shared" si="83"/>
        <v>4788428.4809762873</v>
      </c>
    </row>
    <row r="164" spans="1:30">
      <c r="B164" s="7">
        <v>2032</v>
      </c>
      <c r="C164" s="7">
        <v>838</v>
      </c>
      <c r="D164" s="7">
        <v>5028</v>
      </c>
      <c r="E164" s="7">
        <v>5</v>
      </c>
      <c r="F164" s="7">
        <v>289</v>
      </c>
      <c r="G164" s="7">
        <v>1.3</v>
      </c>
      <c r="H164" s="7">
        <f t="shared" si="59"/>
        <v>7.2654600000000005E+24</v>
      </c>
      <c r="I164" s="12">
        <v>0.55000000000000004</v>
      </c>
      <c r="J164" s="8">
        <f t="shared" si="76"/>
        <v>35195.148373983742</v>
      </c>
      <c r="K164" s="10">
        <v>1000000</v>
      </c>
      <c r="L164" s="7">
        <f t="shared" si="77"/>
        <v>4.1899999999999997E+22</v>
      </c>
      <c r="M164" s="8">
        <f t="shared" si="78"/>
        <v>202.97086720867205</v>
      </c>
      <c r="N164" s="8">
        <f t="shared" si="79"/>
        <v>74084.366531165302</v>
      </c>
      <c r="O164" s="8">
        <f t="shared" si="80"/>
        <v>40746.401592140923</v>
      </c>
      <c r="P164" s="8">
        <f t="shared" si="87"/>
        <v>8639537.374810297</v>
      </c>
      <c r="Q164" s="8">
        <f t="shared" si="86"/>
        <v>4751745.5561456634</v>
      </c>
      <c r="R164" s="8">
        <f t="shared" si="73"/>
        <v>8850708.2650541998</v>
      </c>
      <c r="S164" s="8">
        <f t="shared" si="82"/>
        <v>4867889.5457798103</v>
      </c>
      <c r="T164" s="8">
        <f t="shared" si="74"/>
        <v>8780317.9683062322</v>
      </c>
      <c r="U164" s="8">
        <f t="shared" si="83"/>
        <v>4829174.8825684283</v>
      </c>
    </row>
    <row r="165" spans="1:30">
      <c r="B165" s="7">
        <v>2033</v>
      </c>
      <c r="C165" s="7">
        <v>839</v>
      </c>
      <c r="D165" s="7">
        <v>5034</v>
      </c>
      <c r="E165" s="7">
        <v>5</v>
      </c>
      <c r="F165" s="7">
        <v>289</v>
      </c>
      <c r="G165" s="7">
        <v>1.3</v>
      </c>
      <c r="H165" s="7">
        <f t="shared" si="59"/>
        <v>7.2741300000000003E+24</v>
      </c>
      <c r="I165" s="12">
        <v>0.55000000000000004</v>
      </c>
      <c r="J165" s="8">
        <f t="shared" si="76"/>
        <v>35237.147357723581</v>
      </c>
      <c r="K165" s="10">
        <v>1000000</v>
      </c>
      <c r="L165" s="7">
        <f t="shared" si="77"/>
        <v>4.1949999999999996E+22</v>
      </c>
      <c r="M165" s="8">
        <f t="shared" si="78"/>
        <v>203.21307588075877</v>
      </c>
      <c r="N165" s="8">
        <f t="shared" si="79"/>
        <v>74172.772696476954</v>
      </c>
      <c r="O165" s="8">
        <f t="shared" si="80"/>
        <v>40795.024983062329</v>
      </c>
      <c r="P165" s="8">
        <f t="shared" si="87"/>
        <v>8713710.1475067735</v>
      </c>
      <c r="Q165" s="8">
        <f t="shared" si="86"/>
        <v>4792540.5811287258</v>
      </c>
      <c r="R165" s="8">
        <f t="shared" si="73"/>
        <v>8925133.0316531155</v>
      </c>
      <c r="S165" s="8">
        <f t="shared" si="82"/>
        <v>4908823.1674092142</v>
      </c>
      <c r="T165" s="8">
        <f t="shared" si="74"/>
        <v>8854658.7369376682</v>
      </c>
      <c r="U165" s="8">
        <f t="shared" si="83"/>
        <v>4870062.3053157181</v>
      </c>
    </row>
    <row r="166" spans="1:30">
      <c r="B166" s="7">
        <v>2034</v>
      </c>
      <c r="C166" s="7">
        <v>839</v>
      </c>
      <c r="D166" s="7">
        <v>5034</v>
      </c>
      <c r="E166" s="7">
        <v>5</v>
      </c>
      <c r="F166" s="7">
        <v>289</v>
      </c>
      <c r="G166" s="7">
        <v>1.3</v>
      </c>
      <c r="H166" s="7">
        <f t="shared" si="59"/>
        <v>7.2741300000000003E+24</v>
      </c>
      <c r="I166" s="12">
        <v>0.55000000000000004</v>
      </c>
      <c r="J166" s="8">
        <f t="shared" si="76"/>
        <v>35237.147357723581</v>
      </c>
      <c r="K166" s="10">
        <v>1000000</v>
      </c>
      <c r="L166" s="7">
        <f t="shared" si="77"/>
        <v>4.1949999999999996E+22</v>
      </c>
      <c r="M166" s="8">
        <f t="shared" si="78"/>
        <v>203.21307588075877</v>
      </c>
      <c r="N166" s="8">
        <f t="shared" si="79"/>
        <v>74172.772696476954</v>
      </c>
      <c r="O166" s="8">
        <f t="shared" si="80"/>
        <v>40795.024983062329</v>
      </c>
      <c r="P166" s="8">
        <f t="shared" si="87"/>
        <v>8787882.9202032499</v>
      </c>
      <c r="Q166" s="8">
        <f t="shared" si="86"/>
        <v>4833335.6061117882</v>
      </c>
      <c r="R166" s="8">
        <f t="shared" si="73"/>
        <v>8999305.804349592</v>
      </c>
      <c r="S166" s="8">
        <f t="shared" si="82"/>
        <v>4949618.1923922757</v>
      </c>
      <c r="T166" s="8">
        <f t="shared" si="74"/>
        <v>8928831.5096341446</v>
      </c>
      <c r="U166" s="8">
        <f t="shared" si="83"/>
        <v>4910857.3302987795</v>
      </c>
    </row>
    <row r="167" spans="1:30">
      <c r="B167" s="7">
        <v>2035</v>
      </c>
      <c r="C167" s="7">
        <v>839</v>
      </c>
      <c r="D167" s="7">
        <v>5034</v>
      </c>
      <c r="E167" s="7">
        <v>5</v>
      </c>
      <c r="F167" s="7">
        <v>289</v>
      </c>
      <c r="G167" s="7">
        <v>1.3</v>
      </c>
      <c r="H167" s="7">
        <f t="shared" ref="H167" si="88">D167*E167*F167*10^18</f>
        <v>7.2741300000000003E+24</v>
      </c>
      <c r="I167" s="12">
        <v>0.55000000000000004</v>
      </c>
      <c r="J167" s="8">
        <f t="shared" si="76"/>
        <v>35237.147357723581</v>
      </c>
      <c r="K167" s="10">
        <v>1000000</v>
      </c>
      <c r="L167" s="7">
        <f t="shared" si="77"/>
        <v>4.1949999999999996E+22</v>
      </c>
      <c r="M167" s="8">
        <f t="shared" si="78"/>
        <v>203.21307588075877</v>
      </c>
      <c r="N167" s="8">
        <f t="shared" si="79"/>
        <v>74172.772696476954</v>
      </c>
      <c r="O167" s="8">
        <f t="shared" si="80"/>
        <v>40795.024983062329</v>
      </c>
      <c r="P167" s="8">
        <f t="shared" si="87"/>
        <v>8862055.6928997263</v>
      </c>
      <c r="Q167" s="8">
        <f t="shared" si="86"/>
        <v>4874130.6310948497</v>
      </c>
      <c r="R167" s="8">
        <f t="shared" si="73"/>
        <v>9073478.5770460684</v>
      </c>
      <c r="S167" s="8">
        <f t="shared" si="82"/>
        <v>4990413.2173753381</v>
      </c>
      <c r="T167" s="8">
        <f t="shared" si="74"/>
        <v>9003004.282330621</v>
      </c>
      <c r="U167" s="8">
        <f t="shared" si="83"/>
        <v>4951652.3552818419</v>
      </c>
    </row>
    <row r="168" spans="1:30">
      <c r="A168" s="5"/>
      <c r="L168" s="7">
        <f t="shared" si="77"/>
        <v>0</v>
      </c>
      <c r="N168" s="8">
        <f t="shared" si="79"/>
        <v>0</v>
      </c>
      <c r="R168" s="8">
        <f t="shared" si="73"/>
        <v>0</v>
      </c>
      <c r="T168" s="8">
        <f t="shared" si="74"/>
        <v>0</v>
      </c>
      <c r="U168" s="8">
        <f t="shared" si="83"/>
        <v>0</v>
      </c>
    </row>
    <row r="169" spans="1:30">
      <c r="A169" s="9" t="s">
        <v>28</v>
      </c>
      <c r="B169" s="6" t="s">
        <v>59</v>
      </c>
      <c r="C169" s="7" t="s">
        <v>42</v>
      </c>
      <c r="L169" s="7" t="e">
        <f t="shared" si="77"/>
        <v>#VALUE!</v>
      </c>
      <c r="N169" s="8">
        <f t="shared" si="79"/>
        <v>0</v>
      </c>
      <c r="O169" s="7" t="s">
        <v>47</v>
      </c>
      <c r="R169" s="8">
        <f t="shared" si="73"/>
        <v>0</v>
      </c>
      <c r="S169" s="7" t="s">
        <v>47</v>
      </c>
      <c r="T169" s="8">
        <f t="shared" si="74"/>
        <v>0</v>
      </c>
      <c r="U169" s="8">
        <f t="shared" si="83"/>
        <v>0</v>
      </c>
      <c r="Y169" s="8">
        <f>P170+P183</f>
        <v>33046933.17611111</v>
      </c>
      <c r="Z169" s="8">
        <f t="shared" ref="Z169:AD180" si="89">Q170+Q183</f>
        <v>1487111.9929249997</v>
      </c>
      <c r="AA169" s="8">
        <f t="shared" si="89"/>
        <v>37892612.865135498</v>
      </c>
      <c r="AB169" s="8">
        <f t="shared" si="89"/>
        <v>1705167.5789310974</v>
      </c>
      <c r="AC169" s="8">
        <f t="shared" si="89"/>
        <v>36277386.302127369</v>
      </c>
      <c r="AD169" s="8">
        <f t="shared" si="89"/>
        <v>1632482.3835957316</v>
      </c>
    </row>
    <row r="170" spans="1:30">
      <c r="B170" s="7">
        <v>2024</v>
      </c>
      <c r="C170" s="7">
        <v>140</v>
      </c>
      <c r="D170" s="7">
        <f>C170*6</f>
        <v>840</v>
      </c>
      <c r="E170" s="7">
        <v>260</v>
      </c>
      <c r="F170" s="7">
        <v>748</v>
      </c>
      <c r="G170" s="7">
        <v>1.3</v>
      </c>
      <c r="H170" s="7">
        <f>D170*E170*F170*10^18</f>
        <v>1.6336319999999999E+26</v>
      </c>
      <c r="I170" s="12">
        <v>4.4999999999999998E-2</v>
      </c>
      <c r="J170" s="8">
        <f>H170*G170*330/(8.856*10^22)</f>
        <v>791359.67479674786</v>
      </c>
      <c r="K170" s="10">
        <v>25000000</v>
      </c>
      <c r="L170" s="7">
        <f t="shared" si="77"/>
        <v>9.0999999999999995E+24</v>
      </c>
      <c r="M170" s="8">
        <f>L170*G170*330/(8.856*10^22)</f>
        <v>44081.978319783193</v>
      </c>
      <c r="N170" s="8">
        <f t="shared" si="79"/>
        <v>16089922.086720865</v>
      </c>
      <c r="O170" s="8">
        <f>N170*I170</f>
        <v>724046.4939024389</v>
      </c>
      <c r="P170" s="11">
        <f>N170+8050840.72</f>
        <v>24140762.806720864</v>
      </c>
      <c r="Q170" s="8">
        <f t="shared" ref="Q170:Q181" si="90">P170*I170</f>
        <v>1086334.3263024387</v>
      </c>
      <c r="R170" s="8">
        <f t="shared" si="73"/>
        <v>28888920.85550135</v>
      </c>
      <c r="S170" s="8">
        <f>R170*I170</f>
        <v>1300001.4384975608</v>
      </c>
      <c r="T170" s="8">
        <f t="shared" si="74"/>
        <v>27306201.505907856</v>
      </c>
      <c r="U170" s="8">
        <f t="shared" si="83"/>
        <v>1228779.0677658534</v>
      </c>
      <c r="Y170" s="8">
        <f>P171+P184</f>
        <v>58941098.995894305</v>
      </c>
      <c r="Z170" s="8">
        <f t="shared" si="89"/>
        <v>2652349.4548152434</v>
      </c>
      <c r="AA170" s="8">
        <f t="shared" si="89"/>
        <v>66347170.142235771</v>
      </c>
      <c r="AB170" s="8">
        <f t="shared" si="89"/>
        <v>2985622.6564006098</v>
      </c>
      <c r="AC170" s="8">
        <f t="shared" si="89"/>
        <v>63878479.760121949</v>
      </c>
      <c r="AD170" s="8">
        <f t="shared" si="89"/>
        <v>2874531.5892054876</v>
      </c>
    </row>
    <row r="171" spans="1:30">
      <c r="B171" s="7">
        <v>2025</v>
      </c>
      <c r="C171" s="7">
        <v>214</v>
      </c>
      <c r="D171" s="7">
        <f t="shared" ref="D171:D181" si="91">C171*6</f>
        <v>1284</v>
      </c>
      <c r="E171" s="7">
        <v>260</v>
      </c>
      <c r="F171" s="7">
        <v>748</v>
      </c>
      <c r="G171" s="7">
        <v>1.3</v>
      </c>
      <c r="H171" s="7">
        <f t="shared" ref="H171:H181" si="92">D171*E171*F171*10^18</f>
        <v>2.4971232000000001E+26</v>
      </c>
      <c r="I171" s="12">
        <v>4.4999999999999998E-2</v>
      </c>
      <c r="J171" s="8">
        <f t="shared" ref="J171:J181" si="93">H171*G171*330/(8.856*10^22)</f>
        <v>1209649.7886178864</v>
      </c>
      <c r="K171" s="10">
        <v>25000000</v>
      </c>
      <c r="L171" s="7">
        <f t="shared" si="77"/>
        <v>1.391E+25</v>
      </c>
      <c r="M171" s="8">
        <f t="shared" ref="M171:M181" si="94">L171*G171*330/(8.856*10^22)</f>
        <v>67382.452574525742</v>
      </c>
      <c r="N171" s="8">
        <f t="shared" si="79"/>
        <v>24594595.189701896</v>
      </c>
      <c r="O171" s="8">
        <f>N171*I171</f>
        <v>1106756.7835365853</v>
      </c>
      <c r="P171" s="8">
        <f t="shared" ref="P171:P181" si="95">N171+P170</f>
        <v>48735357.99642276</v>
      </c>
      <c r="Q171" s="8">
        <f t="shared" si="90"/>
        <v>2193091.109839024</v>
      </c>
      <c r="R171" s="8">
        <f t="shared" si="73"/>
        <v>55993256.72813008</v>
      </c>
      <c r="S171" s="8">
        <f t="shared" ref="S171:S181" si="96">R171*I171</f>
        <v>2519696.5527658537</v>
      </c>
      <c r="T171" s="8">
        <f t="shared" si="74"/>
        <v>53573957.150894307</v>
      </c>
      <c r="U171" s="8">
        <f t="shared" si="83"/>
        <v>2410828.0717902435</v>
      </c>
      <c r="Y171" s="8">
        <f>P172+P185</f>
        <v>90886666.83126016</v>
      </c>
      <c r="Z171" s="8">
        <f t="shared" si="89"/>
        <v>4089900.0074067069</v>
      </c>
      <c r="AA171" s="8">
        <f t="shared" si="89"/>
        <v>100023283.86784552</v>
      </c>
      <c r="AB171" s="8">
        <f t="shared" si="89"/>
        <v>4501047.7740530483</v>
      </c>
      <c r="AC171" s="8">
        <f t="shared" si="89"/>
        <v>96977744.855650395</v>
      </c>
      <c r="AD171" s="8">
        <f t="shared" si="89"/>
        <v>4363998.5185042676</v>
      </c>
    </row>
    <row r="172" spans="1:30">
      <c r="B172" s="7">
        <v>2026</v>
      </c>
      <c r="C172" s="7">
        <v>264</v>
      </c>
      <c r="D172" s="7">
        <f t="shared" si="91"/>
        <v>1584</v>
      </c>
      <c r="E172" s="7">
        <v>260</v>
      </c>
      <c r="F172" s="7">
        <v>748</v>
      </c>
      <c r="G172" s="7">
        <v>1.3</v>
      </c>
      <c r="H172" s="7">
        <f t="shared" si="92"/>
        <v>3.0805632E+26</v>
      </c>
      <c r="I172" s="12">
        <v>4.4999999999999998E-2</v>
      </c>
      <c r="J172" s="8">
        <f t="shared" si="93"/>
        <v>1492278.243902439</v>
      </c>
      <c r="K172" s="10">
        <v>25000000</v>
      </c>
      <c r="L172" s="7">
        <f t="shared" si="77"/>
        <v>1.7159999999999999E+25</v>
      </c>
      <c r="M172" s="8">
        <f t="shared" si="94"/>
        <v>83126.016260162593</v>
      </c>
      <c r="N172" s="8">
        <f t="shared" si="79"/>
        <v>30340995.934959345</v>
      </c>
      <c r="O172" s="8">
        <f t="shared" ref="O172:O181" si="97">N172*I172</f>
        <v>1365344.8170731706</v>
      </c>
      <c r="P172" s="8">
        <f t="shared" si="95"/>
        <v>79076353.931382105</v>
      </c>
      <c r="Q172" s="8">
        <f t="shared" si="90"/>
        <v>3558435.9269121946</v>
      </c>
      <c r="R172" s="8">
        <f t="shared" si="73"/>
        <v>88030023.394796744</v>
      </c>
      <c r="S172" s="8">
        <f t="shared" si="96"/>
        <v>3961351.0527658532</v>
      </c>
      <c r="T172" s="8">
        <f t="shared" si="74"/>
        <v>85045466.906991854</v>
      </c>
      <c r="U172" s="8">
        <f t="shared" si="83"/>
        <v>3827046.0108146332</v>
      </c>
      <c r="Y172" s="8">
        <f t="shared" ref="Y172:Y180" si="98">P173+P186</f>
        <v>125853515.36615175</v>
      </c>
      <c r="Z172" s="8">
        <f t="shared" si="89"/>
        <v>5663408.1914768284</v>
      </c>
      <c r="AA172" s="8">
        <f t="shared" si="89"/>
        <v>135854901.36005419</v>
      </c>
      <c r="AB172" s="8">
        <f t="shared" si="89"/>
        <v>6113470.5612024385</v>
      </c>
      <c r="AC172" s="8">
        <f t="shared" si="89"/>
        <v>132521106.02875338</v>
      </c>
      <c r="AD172" s="8">
        <f t="shared" si="89"/>
        <v>5963449.7712939018</v>
      </c>
    </row>
    <row r="173" spans="1:30">
      <c r="B173" s="7">
        <v>2027</v>
      </c>
      <c r="C173" s="7">
        <v>289</v>
      </c>
      <c r="D173" s="7">
        <f t="shared" si="91"/>
        <v>1734</v>
      </c>
      <c r="E173" s="7">
        <v>260</v>
      </c>
      <c r="F173" s="7">
        <v>748</v>
      </c>
      <c r="G173" s="7">
        <v>1.3</v>
      </c>
      <c r="H173" s="7">
        <f t="shared" si="92"/>
        <v>3.3722832000000002E+26</v>
      </c>
      <c r="I173" s="12">
        <v>4.4999999999999998E-2</v>
      </c>
      <c r="J173" s="8">
        <f t="shared" si="93"/>
        <v>1633592.4715447153</v>
      </c>
      <c r="K173" s="10">
        <v>25000000</v>
      </c>
      <c r="L173" s="7">
        <f t="shared" si="77"/>
        <v>1.8785E+25</v>
      </c>
      <c r="M173" s="8">
        <f t="shared" si="94"/>
        <v>90997.798102981018</v>
      </c>
      <c r="N173" s="8">
        <f t="shared" si="79"/>
        <v>33214196.307588071</v>
      </c>
      <c r="O173" s="8">
        <f t="shared" si="97"/>
        <v>1494638.8338414631</v>
      </c>
      <c r="P173" s="8">
        <f t="shared" si="95"/>
        <v>112290550.23897018</v>
      </c>
      <c r="Q173" s="8">
        <f t="shared" si="90"/>
        <v>5053074.7607536577</v>
      </c>
      <c r="R173" s="8">
        <f t="shared" si="73"/>
        <v>122092105.06823847</v>
      </c>
      <c r="S173" s="8">
        <f t="shared" si="96"/>
        <v>5494144.7280707313</v>
      </c>
      <c r="T173" s="8">
        <f t="shared" si="74"/>
        <v>118824920.12514904</v>
      </c>
      <c r="U173" s="8">
        <f t="shared" si="83"/>
        <v>5347121.405631707</v>
      </c>
      <c r="Y173" s="8">
        <f t="shared" si="98"/>
        <v>162031528.36581302</v>
      </c>
      <c r="Z173" s="8">
        <f t="shared" si="89"/>
        <v>7291418.7764615845</v>
      </c>
      <c r="AA173" s="8">
        <f t="shared" si="89"/>
        <v>172379124.33532518</v>
      </c>
      <c r="AB173" s="8">
        <f t="shared" si="89"/>
        <v>7757060.5950896339</v>
      </c>
      <c r="AC173" s="8">
        <f t="shared" si="89"/>
        <v>168929925.67882115</v>
      </c>
      <c r="AD173" s="8">
        <f t="shared" si="89"/>
        <v>7601846.6555469502</v>
      </c>
    </row>
    <row r="174" spans="1:30">
      <c r="B174" s="7">
        <v>2028</v>
      </c>
      <c r="C174" s="7">
        <v>299</v>
      </c>
      <c r="D174" s="7">
        <f t="shared" si="91"/>
        <v>1794</v>
      </c>
      <c r="E174" s="7">
        <v>260</v>
      </c>
      <c r="F174" s="7">
        <v>748</v>
      </c>
      <c r="G174" s="7">
        <v>1.3</v>
      </c>
      <c r="H174" s="7">
        <f t="shared" si="92"/>
        <v>3.4889712000000001E+26</v>
      </c>
      <c r="I174" s="12">
        <v>4.4999999999999998E-2</v>
      </c>
      <c r="J174" s="8">
        <f t="shared" si="93"/>
        <v>1690118.1626016258</v>
      </c>
      <c r="K174" s="10">
        <v>25000000</v>
      </c>
      <c r="L174" s="7">
        <f t="shared" si="77"/>
        <v>1.9434999999999999E+25</v>
      </c>
      <c r="M174" s="8">
        <f t="shared" si="94"/>
        <v>94146.5108401084</v>
      </c>
      <c r="N174" s="8">
        <f t="shared" si="79"/>
        <v>34363476.456639566</v>
      </c>
      <c r="O174" s="8">
        <f t="shared" si="97"/>
        <v>1546356.4405487804</v>
      </c>
      <c r="P174" s="8">
        <f t="shared" si="95"/>
        <v>146654026.69560975</v>
      </c>
      <c r="Q174" s="8">
        <f t="shared" si="90"/>
        <v>6599431.201302438</v>
      </c>
      <c r="R174" s="8">
        <f t="shared" si="73"/>
        <v>156794735.6712195</v>
      </c>
      <c r="S174" s="8">
        <f t="shared" si="96"/>
        <v>7055763.1052048774</v>
      </c>
      <c r="T174" s="8">
        <f t="shared" si="74"/>
        <v>153414499.34601626</v>
      </c>
      <c r="U174" s="8">
        <f t="shared" si="83"/>
        <v>6903652.470570731</v>
      </c>
      <c r="Y174" s="8">
        <f t="shared" si="98"/>
        <v>198693565.12055552</v>
      </c>
      <c r="Z174" s="8">
        <f t="shared" si="89"/>
        <v>8941210.4304249976</v>
      </c>
      <c r="AA174" s="8">
        <f t="shared" si="89"/>
        <v>209179594.68153113</v>
      </c>
      <c r="AB174" s="8">
        <f t="shared" si="89"/>
        <v>9413081.7606689017</v>
      </c>
      <c r="AC174" s="8">
        <f t="shared" si="89"/>
        <v>205684251.49453926</v>
      </c>
      <c r="AD174" s="8">
        <f t="shared" si="89"/>
        <v>9255791.3172542676</v>
      </c>
    </row>
    <row r="175" spans="1:30">
      <c r="B175" s="7">
        <v>2029</v>
      </c>
      <c r="C175" s="7">
        <v>303</v>
      </c>
      <c r="D175" s="7">
        <f t="shared" si="91"/>
        <v>1818</v>
      </c>
      <c r="E175" s="7">
        <v>260</v>
      </c>
      <c r="F175" s="7">
        <v>748</v>
      </c>
      <c r="G175" s="7">
        <v>1.3</v>
      </c>
      <c r="H175" s="7">
        <f t="shared" si="92"/>
        <v>3.5356464000000002E+26</v>
      </c>
      <c r="I175" s="12">
        <v>4.4999999999999998E-2</v>
      </c>
      <c r="J175" s="8">
        <f t="shared" si="93"/>
        <v>1712728.4390243902</v>
      </c>
      <c r="K175" s="10">
        <v>25000000</v>
      </c>
      <c r="L175" s="7">
        <f t="shared" si="77"/>
        <v>1.9694999999999999E+25</v>
      </c>
      <c r="M175" s="8">
        <f t="shared" si="94"/>
        <v>95405.995934959341</v>
      </c>
      <c r="N175" s="8">
        <f t="shared" si="79"/>
        <v>34823188.516260162</v>
      </c>
      <c r="O175" s="8">
        <f t="shared" si="97"/>
        <v>1567043.4832317072</v>
      </c>
      <c r="P175" s="8">
        <f t="shared" si="95"/>
        <v>181477215.2118699</v>
      </c>
      <c r="Q175" s="8">
        <f t="shared" si="90"/>
        <v>8166474.6845341446</v>
      </c>
      <c r="R175" s="8">
        <f t="shared" si="73"/>
        <v>191753585.84601623</v>
      </c>
      <c r="S175" s="8">
        <f t="shared" si="96"/>
        <v>8628911.3630707301</v>
      </c>
      <c r="T175" s="8">
        <f t="shared" si="74"/>
        <v>188328128.96796745</v>
      </c>
      <c r="U175" s="8">
        <f t="shared" si="83"/>
        <v>8474765.8035585359</v>
      </c>
      <c r="Y175" s="8">
        <f t="shared" si="98"/>
        <v>235594298.52163953</v>
      </c>
      <c r="Z175" s="8">
        <f t="shared" si="89"/>
        <v>10601743.433473779</v>
      </c>
      <c r="AA175" s="8">
        <f t="shared" si="89"/>
        <v>246149166.88749319</v>
      </c>
      <c r="AB175" s="8">
        <f t="shared" si="89"/>
        <v>11076712.509937195</v>
      </c>
      <c r="AC175" s="8">
        <f t="shared" si="89"/>
        <v>242630877.43220866</v>
      </c>
      <c r="AD175" s="8">
        <f t="shared" si="89"/>
        <v>10918389.484449388</v>
      </c>
    </row>
    <row r="176" spans="1:30">
      <c r="B176" s="7">
        <v>2030</v>
      </c>
      <c r="C176" s="7">
        <v>305</v>
      </c>
      <c r="D176" s="7">
        <f t="shared" si="91"/>
        <v>1830</v>
      </c>
      <c r="E176" s="7">
        <v>260</v>
      </c>
      <c r="F176" s="7">
        <v>748</v>
      </c>
      <c r="G176" s="7">
        <v>1.3</v>
      </c>
      <c r="H176" s="7">
        <f t="shared" si="92"/>
        <v>3.5589839999999999E+26</v>
      </c>
      <c r="I176" s="12">
        <v>4.4999999999999998E-2</v>
      </c>
      <c r="J176" s="8">
        <f t="shared" si="93"/>
        <v>1724033.5772357723</v>
      </c>
      <c r="K176" s="10">
        <v>25000000</v>
      </c>
      <c r="L176" s="7">
        <f t="shared" si="77"/>
        <v>1.9824999999999998E+25</v>
      </c>
      <c r="M176" s="8">
        <f t="shared" si="94"/>
        <v>96035.738482384826</v>
      </c>
      <c r="N176" s="8">
        <f t="shared" si="79"/>
        <v>35053044.546070464</v>
      </c>
      <c r="O176" s="8">
        <f t="shared" si="97"/>
        <v>1577387.0045731708</v>
      </c>
      <c r="P176" s="8">
        <f t="shared" si="95"/>
        <v>216530259.75794035</v>
      </c>
      <c r="Q176" s="8">
        <f t="shared" si="90"/>
        <v>9743861.6891073156</v>
      </c>
      <c r="R176" s="8">
        <f t="shared" si="73"/>
        <v>226874461.22135499</v>
      </c>
      <c r="S176" s="8">
        <f t="shared" si="96"/>
        <v>10209350.754960975</v>
      </c>
      <c r="T176" s="8">
        <f t="shared" si="74"/>
        <v>223426394.06688344</v>
      </c>
      <c r="U176" s="8">
        <f t="shared" si="83"/>
        <v>10054187.733009754</v>
      </c>
      <c r="Y176" s="8">
        <f t="shared" si="98"/>
        <v>272499452.2309891</v>
      </c>
      <c r="Z176" s="8">
        <f t="shared" si="89"/>
        <v>12262475.35039451</v>
      </c>
      <c r="AA176" s="8">
        <f t="shared" si="89"/>
        <v>283054824.58464766</v>
      </c>
      <c r="AB176" s="8">
        <f t="shared" si="89"/>
        <v>12737467.106309146</v>
      </c>
      <c r="AC176" s="8">
        <f t="shared" si="89"/>
        <v>279536367.13342816</v>
      </c>
      <c r="AD176" s="8">
        <f t="shared" si="89"/>
        <v>12579136.521004267</v>
      </c>
    </row>
    <row r="177" spans="1:30">
      <c r="B177" s="7">
        <v>2031</v>
      </c>
      <c r="C177" s="7">
        <v>305</v>
      </c>
      <c r="D177" s="7">
        <f t="shared" si="91"/>
        <v>1830</v>
      </c>
      <c r="E177" s="7">
        <v>260</v>
      </c>
      <c r="F177" s="7">
        <v>748</v>
      </c>
      <c r="G177" s="7">
        <v>1.3</v>
      </c>
      <c r="H177" s="7">
        <f t="shared" si="92"/>
        <v>3.5589839999999999E+26</v>
      </c>
      <c r="I177" s="12">
        <v>4.4999999999999998E-2</v>
      </c>
      <c r="J177" s="8">
        <f t="shared" si="93"/>
        <v>1724033.5772357723</v>
      </c>
      <c r="K177" s="10">
        <v>25000000</v>
      </c>
      <c r="L177" s="7">
        <f t="shared" si="77"/>
        <v>1.9824999999999998E+25</v>
      </c>
      <c r="M177" s="8">
        <f t="shared" si="94"/>
        <v>96035.738482384826</v>
      </c>
      <c r="N177" s="8">
        <f t="shared" si="79"/>
        <v>35053044.546070464</v>
      </c>
      <c r="O177" s="8">
        <f t="shared" si="97"/>
        <v>1577387.0045731708</v>
      </c>
      <c r="P177" s="8">
        <f t="shared" si="95"/>
        <v>251583304.30401081</v>
      </c>
      <c r="Q177" s="8">
        <f t="shared" si="90"/>
        <v>11321248.693680486</v>
      </c>
      <c r="R177" s="8">
        <f t="shared" si="73"/>
        <v>261927505.76742545</v>
      </c>
      <c r="S177" s="8">
        <f t="shared" si="96"/>
        <v>11786737.759534145</v>
      </c>
      <c r="T177" s="8">
        <f t="shared" si="74"/>
        <v>258479438.6129539</v>
      </c>
      <c r="U177" s="8">
        <f t="shared" si="83"/>
        <v>11631574.737582926</v>
      </c>
      <c r="Y177" s="8">
        <f t="shared" si="98"/>
        <v>309404605.94033873</v>
      </c>
      <c r="Z177" s="8">
        <f t="shared" si="89"/>
        <v>13923207.267315241</v>
      </c>
      <c r="AA177" s="8">
        <f t="shared" si="89"/>
        <v>319959978.29399723</v>
      </c>
      <c r="AB177" s="8">
        <f t="shared" si="89"/>
        <v>14398199.023229875</v>
      </c>
      <c r="AC177" s="8">
        <f t="shared" si="89"/>
        <v>316441520.84277773</v>
      </c>
      <c r="AD177" s="8">
        <f t="shared" si="89"/>
        <v>14239868.437924998</v>
      </c>
    </row>
    <row r="178" spans="1:30">
      <c r="B178" s="7">
        <v>2032</v>
      </c>
      <c r="C178" s="7">
        <v>305</v>
      </c>
      <c r="D178" s="7">
        <f t="shared" si="91"/>
        <v>1830</v>
      </c>
      <c r="E178" s="7">
        <v>260</v>
      </c>
      <c r="F178" s="7">
        <v>748</v>
      </c>
      <c r="G178" s="7">
        <v>1.3</v>
      </c>
      <c r="H178" s="7">
        <f t="shared" si="92"/>
        <v>3.5589839999999999E+26</v>
      </c>
      <c r="I178" s="12">
        <v>4.4999999999999998E-2</v>
      </c>
      <c r="J178" s="8">
        <f t="shared" si="93"/>
        <v>1724033.5772357723</v>
      </c>
      <c r="K178" s="10">
        <v>25000000</v>
      </c>
      <c r="L178" s="7">
        <f t="shared" si="77"/>
        <v>1.9824999999999998E+25</v>
      </c>
      <c r="M178" s="8">
        <f t="shared" si="94"/>
        <v>96035.738482384826</v>
      </c>
      <c r="N178" s="8">
        <f t="shared" si="79"/>
        <v>35053044.546070464</v>
      </c>
      <c r="O178" s="8">
        <f t="shared" si="97"/>
        <v>1577387.0045731708</v>
      </c>
      <c r="P178" s="8">
        <f t="shared" si="95"/>
        <v>286636348.85008126</v>
      </c>
      <c r="Q178" s="8">
        <f t="shared" si="90"/>
        <v>12898635.698253656</v>
      </c>
      <c r="R178" s="8">
        <f t="shared" si="73"/>
        <v>296980550.31349587</v>
      </c>
      <c r="S178" s="8">
        <f t="shared" si="96"/>
        <v>13364124.764107313</v>
      </c>
      <c r="T178" s="8">
        <f t="shared" si="74"/>
        <v>293532483.15902436</v>
      </c>
      <c r="U178" s="8">
        <f t="shared" si="83"/>
        <v>13208961.742156096</v>
      </c>
      <c r="Y178" s="8">
        <f t="shared" si="98"/>
        <v>346426897.81872624</v>
      </c>
      <c r="Z178" s="8">
        <f t="shared" si="89"/>
        <v>15589210.40184268</v>
      </c>
      <c r="AA178" s="8">
        <f t="shared" si="89"/>
        <v>357016437.58092135</v>
      </c>
      <c r="AB178" s="8">
        <f t="shared" si="89"/>
        <v>16065739.691141462</v>
      </c>
      <c r="AC178" s="8">
        <f t="shared" si="89"/>
        <v>353486590.993523</v>
      </c>
      <c r="AD178" s="8">
        <f t="shared" si="89"/>
        <v>15906896.594708534</v>
      </c>
    </row>
    <row r="179" spans="1:30">
      <c r="B179" s="7">
        <v>2033</v>
      </c>
      <c r="C179" s="7">
        <v>306</v>
      </c>
      <c r="D179" s="7">
        <f t="shared" si="91"/>
        <v>1836</v>
      </c>
      <c r="E179" s="7">
        <v>260</v>
      </c>
      <c r="F179" s="7">
        <v>748</v>
      </c>
      <c r="G179" s="7">
        <v>1.3</v>
      </c>
      <c r="H179" s="7">
        <f t="shared" si="92"/>
        <v>3.5706528000000001E+26</v>
      </c>
      <c r="I179" s="12">
        <v>4.4999999999999998E-2</v>
      </c>
      <c r="J179" s="8">
        <f t="shared" si="93"/>
        <v>1729686.1463414633</v>
      </c>
      <c r="K179" s="10">
        <v>25000000</v>
      </c>
      <c r="L179" s="7">
        <f t="shared" si="77"/>
        <v>1.989E+25</v>
      </c>
      <c r="M179" s="8">
        <f t="shared" si="94"/>
        <v>96350.609756097561</v>
      </c>
      <c r="N179" s="8">
        <f t="shared" si="79"/>
        <v>35167972.560975611</v>
      </c>
      <c r="O179" s="8">
        <f t="shared" si="97"/>
        <v>1582558.7652439023</v>
      </c>
      <c r="P179" s="8">
        <f t="shared" si="95"/>
        <v>321804321.41105688</v>
      </c>
      <c r="Q179" s="8">
        <f t="shared" si="90"/>
        <v>14481194.463497559</v>
      </c>
      <c r="R179" s="8">
        <f t="shared" si="73"/>
        <v>332182438.28910565</v>
      </c>
      <c r="S179" s="8">
        <f t="shared" si="96"/>
        <v>14948209.723009754</v>
      </c>
      <c r="T179" s="8">
        <f t="shared" si="74"/>
        <v>328723065.99642271</v>
      </c>
      <c r="U179" s="8">
        <f t="shared" si="83"/>
        <v>14792537.969839022</v>
      </c>
      <c r="Y179" s="8">
        <f t="shared" si="98"/>
        <v>383449189.69711381</v>
      </c>
      <c r="Z179" s="8">
        <f t="shared" si="89"/>
        <v>17255213.536370121</v>
      </c>
      <c r="AA179" s="8">
        <f t="shared" si="89"/>
        <v>394038729.45930892</v>
      </c>
      <c r="AB179" s="8">
        <f t="shared" si="89"/>
        <v>17731742.825668901</v>
      </c>
      <c r="AC179" s="8">
        <f t="shared" si="89"/>
        <v>390508882.87191051</v>
      </c>
      <c r="AD179" s="8">
        <f t="shared" si="89"/>
        <v>17572899.729235973</v>
      </c>
    </row>
    <row r="180" spans="1:30">
      <c r="B180" s="7">
        <v>2034</v>
      </c>
      <c r="C180" s="7">
        <v>306</v>
      </c>
      <c r="D180" s="7">
        <f t="shared" si="91"/>
        <v>1836</v>
      </c>
      <c r="E180" s="7">
        <v>260</v>
      </c>
      <c r="F180" s="7">
        <v>748</v>
      </c>
      <c r="G180" s="7">
        <v>1.3</v>
      </c>
      <c r="H180" s="7">
        <f t="shared" si="92"/>
        <v>3.5706528000000001E+26</v>
      </c>
      <c r="I180" s="12">
        <v>4.4999999999999998E-2</v>
      </c>
      <c r="J180" s="8">
        <f t="shared" si="93"/>
        <v>1729686.1463414633</v>
      </c>
      <c r="K180" s="10">
        <v>25000000</v>
      </c>
      <c r="L180" s="7">
        <f t="shared" si="77"/>
        <v>1.989E+25</v>
      </c>
      <c r="M180" s="8">
        <f t="shared" si="94"/>
        <v>96350.609756097561</v>
      </c>
      <c r="N180" s="8">
        <f t="shared" si="79"/>
        <v>35167972.560975611</v>
      </c>
      <c r="O180" s="8">
        <f t="shared" si="97"/>
        <v>1582558.7652439023</v>
      </c>
      <c r="P180" s="8">
        <f t="shared" si="95"/>
        <v>356972293.97203249</v>
      </c>
      <c r="Q180" s="8">
        <f t="shared" si="90"/>
        <v>16063753.228741461</v>
      </c>
      <c r="R180" s="8">
        <f t="shared" si="73"/>
        <v>367350410.85008126</v>
      </c>
      <c r="S180" s="8">
        <f t="shared" si="96"/>
        <v>16530768.488253657</v>
      </c>
      <c r="T180" s="8">
        <f t="shared" si="74"/>
        <v>363891038.55739832</v>
      </c>
      <c r="U180" s="8">
        <f t="shared" si="83"/>
        <v>16375096.735082924</v>
      </c>
      <c r="Y180" s="8">
        <f t="shared" si="98"/>
        <v>420471481.57550132</v>
      </c>
      <c r="Z180" s="8">
        <f t="shared" si="89"/>
        <v>18921216.670897558</v>
      </c>
      <c r="AA180" s="8">
        <f t="shared" si="89"/>
        <v>431061021.33769643</v>
      </c>
      <c r="AB180" s="8">
        <f t="shared" si="89"/>
        <v>19397745.960196339</v>
      </c>
      <c r="AC180" s="8">
        <f t="shared" si="89"/>
        <v>427531174.75029802</v>
      </c>
      <c r="AD180" s="8">
        <f>U181+U194</f>
        <v>19238902.863763414</v>
      </c>
    </row>
    <row r="181" spans="1:30">
      <c r="B181" s="7">
        <v>2035</v>
      </c>
      <c r="C181" s="7">
        <v>306</v>
      </c>
      <c r="D181" s="7">
        <f t="shared" si="91"/>
        <v>1836</v>
      </c>
      <c r="E181" s="7">
        <v>260</v>
      </c>
      <c r="F181" s="7">
        <v>748</v>
      </c>
      <c r="G181" s="7">
        <v>1.3</v>
      </c>
      <c r="H181" s="7">
        <f t="shared" si="92"/>
        <v>3.5706528000000001E+26</v>
      </c>
      <c r="I181" s="12">
        <v>4.4999999999999998E-2</v>
      </c>
      <c r="J181" s="8">
        <f t="shared" si="93"/>
        <v>1729686.1463414633</v>
      </c>
      <c r="K181" s="10">
        <v>25000000</v>
      </c>
      <c r="L181" s="7">
        <f t="shared" si="77"/>
        <v>1.989E+25</v>
      </c>
      <c r="M181" s="8">
        <f t="shared" si="94"/>
        <v>96350.609756097561</v>
      </c>
      <c r="N181" s="8">
        <f t="shared" si="79"/>
        <v>35167972.560975611</v>
      </c>
      <c r="O181" s="8">
        <f t="shared" si="97"/>
        <v>1582558.7652439023</v>
      </c>
      <c r="P181" s="8">
        <f t="shared" si="95"/>
        <v>392140266.5330081</v>
      </c>
      <c r="Q181" s="8">
        <f t="shared" si="90"/>
        <v>17646311.993985362</v>
      </c>
      <c r="R181" s="8">
        <f t="shared" si="73"/>
        <v>402518383.41105688</v>
      </c>
      <c r="S181" s="8">
        <f t="shared" si="96"/>
        <v>18113327.25349756</v>
      </c>
      <c r="T181" s="8">
        <f t="shared" si="74"/>
        <v>399059011.11837393</v>
      </c>
      <c r="U181" s="8">
        <f t="shared" si="83"/>
        <v>17957655.500326827</v>
      </c>
    </row>
    <row r="182" spans="1:30">
      <c r="A182" s="9" t="s">
        <v>29</v>
      </c>
      <c r="K182" s="10">
        <v>25000000</v>
      </c>
      <c r="L182" s="7">
        <f t="shared" si="77"/>
        <v>0</v>
      </c>
      <c r="N182" s="8">
        <f t="shared" si="79"/>
        <v>0</v>
      </c>
      <c r="R182" s="8">
        <f t="shared" si="73"/>
        <v>0</v>
      </c>
      <c r="T182" s="8">
        <f t="shared" si="74"/>
        <v>0</v>
      </c>
      <c r="U182" s="8">
        <f t="shared" si="83"/>
        <v>0</v>
      </c>
    </row>
    <row r="183" spans="1:30">
      <c r="B183" s="7">
        <v>2024</v>
      </c>
      <c r="C183" s="7">
        <v>387</v>
      </c>
      <c r="D183" s="7">
        <f>6*ROUND(C183,0)</f>
        <v>2322</v>
      </c>
      <c r="E183" s="7">
        <v>5</v>
      </c>
      <c r="F183" s="7">
        <v>289</v>
      </c>
      <c r="G183" s="7">
        <v>1.3</v>
      </c>
      <c r="H183" s="7">
        <f>D183*E183*F183*10^18</f>
        <v>3.3552900000000001E+24</v>
      </c>
      <c r="I183" s="12">
        <v>4.4999999999999998E-2</v>
      </c>
      <c r="J183" s="8">
        <f>H183*G183*330/(8.856*10^22)</f>
        <v>16253.606707317074</v>
      </c>
      <c r="K183" s="10">
        <v>25000000</v>
      </c>
      <c r="L183" s="7">
        <f t="shared" si="77"/>
        <v>4.8375000000000002E+23</v>
      </c>
      <c r="M183" s="8">
        <f>L183*G183*330/(8.856*10^22)</f>
        <v>2343.3689024390246</v>
      </c>
      <c r="N183" s="8">
        <f t="shared" si="79"/>
        <v>855329.64939024404</v>
      </c>
      <c r="O183" s="8">
        <f>N183*I183</f>
        <v>38489.834222560981</v>
      </c>
      <c r="P183" s="11">
        <f>N183+8050840.72</f>
        <v>8906170.3693902437</v>
      </c>
      <c r="Q183" s="8">
        <f t="shared" ref="Q183:Q194" si="99">P183*I183</f>
        <v>400777.66662256094</v>
      </c>
      <c r="R183" s="8">
        <f t="shared" si="73"/>
        <v>9003692.0096341465</v>
      </c>
      <c r="S183" s="8">
        <f>R183*I183</f>
        <v>405166.14043353655</v>
      </c>
      <c r="T183" s="8">
        <f t="shared" si="74"/>
        <v>8971184.7962195128</v>
      </c>
      <c r="U183" s="8">
        <f t="shared" si="83"/>
        <v>403703.31582987809</v>
      </c>
    </row>
    <row r="184" spans="1:30">
      <c r="B184" s="7">
        <v>2025</v>
      </c>
      <c r="C184" s="7">
        <v>588</v>
      </c>
      <c r="D184" s="7">
        <f t="shared" ref="D184:D194" si="100">6*ROUND(C184,0)</f>
        <v>3528</v>
      </c>
      <c r="E184" s="7">
        <v>5</v>
      </c>
      <c r="F184" s="7">
        <v>289</v>
      </c>
      <c r="G184" s="7">
        <v>1.3</v>
      </c>
      <c r="H184" s="7">
        <f t="shared" ref="H184:H249" si="101">D184*E184*F184*10^18</f>
        <v>5.0979600000000002E+24</v>
      </c>
      <c r="I184" s="12">
        <v>4.4999999999999998E-2</v>
      </c>
      <c r="J184" s="8">
        <f t="shared" ref="J184:J222" si="102">H184*G184*330/(8.856*10^22)</f>
        <v>24695.40243902439</v>
      </c>
      <c r="K184" s="10">
        <v>25000000</v>
      </c>
      <c r="L184" s="7">
        <f t="shared" si="77"/>
        <v>7.3500000000000004E+23</v>
      </c>
      <c r="M184" s="8">
        <f t="shared" ref="M184:M222" si="103">L184*G184*330/(8.856*10^22)</f>
        <v>3560.4674796747968</v>
      </c>
      <c r="N184" s="8">
        <f t="shared" si="79"/>
        <v>1299570.6300813009</v>
      </c>
      <c r="O184" s="8">
        <f t="shared" ref="O184:O222" si="104">N184*I184</f>
        <v>58480.678353658535</v>
      </c>
      <c r="P184" s="8">
        <f t="shared" ref="P184:P194" si="105">N184+P183</f>
        <v>10205740.999471545</v>
      </c>
      <c r="Q184" s="8">
        <f t="shared" si="99"/>
        <v>459258.34497621952</v>
      </c>
      <c r="R184" s="8">
        <f t="shared" si="73"/>
        <v>10353913.414105691</v>
      </c>
      <c r="S184" s="8">
        <f t="shared" ref="S184:S222" si="106">R184*I184</f>
        <v>465926.10363475606</v>
      </c>
      <c r="T184" s="8">
        <f t="shared" si="74"/>
        <v>10304522.609227642</v>
      </c>
      <c r="U184" s="8">
        <f t="shared" si="83"/>
        <v>463703.5174152439</v>
      </c>
    </row>
    <row r="185" spans="1:30">
      <c r="B185" s="7">
        <v>2026</v>
      </c>
      <c r="C185" s="7">
        <v>726</v>
      </c>
      <c r="D185" s="7">
        <f t="shared" si="100"/>
        <v>4356</v>
      </c>
      <c r="E185" s="7">
        <v>5</v>
      </c>
      <c r="F185" s="7">
        <v>289</v>
      </c>
      <c r="G185" s="7">
        <v>1.3</v>
      </c>
      <c r="H185" s="7">
        <f t="shared" si="101"/>
        <v>6.2944199999999997E+24</v>
      </c>
      <c r="I185" s="12">
        <v>4.4999999999999998E-2</v>
      </c>
      <c r="J185" s="8">
        <f t="shared" si="102"/>
        <v>30491.262195121948</v>
      </c>
      <c r="K185" s="10">
        <v>25000000</v>
      </c>
      <c r="L185" s="7">
        <f t="shared" si="77"/>
        <v>9.075E+23</v>
      </c>
      <c r="M185" s="8">
        <f t="shared" si="103"/>
        <v>4396.0873983739839</v>
      </c>
      <c r="N185" s="8">
        <f t="shared" si="79"/>
        <v>1604571.900406504</v>
      </c>
      <c r="O185" s="8">
        <f t="shared" si="104"/>
        <v>72205.735518292684</v>
      </c>
      <c r="P185" s="8">
        <f t="shared" si="105"/>
        <v>11810312.899878049</v>
      </c>
      <c r="Q185" s="8">
        <f t="shared" si="99"/>
        <v>531464.08049451222</v>
      </c>
      <c r="R185" s="8">
        <f t="shared" si="73"/>
        <v>11993260.47304878</v>
      </c>
      <c r="S185" s="8">
        <f t="shared" si="106"/>
        <v>539696.72128719511</v>
      </c>
      <c r="T185" s="8">
        <f t="shared" si="74"/>
        <v>11932277.948658537</v>
      </c>
      <c r="U185" s="8">
        <f t="shared" si="83"/>
        <v>536952.50768963411</v>
      </c>
    </row>
    <row r="186" spans="1:30">
      <c r="B186" s="7">
        <v>2027</v>
      </c>
      <c r="C186" s="7">
        <v>793</v>
      </c>
      <c r="D186" s="7">
        <f t="shared" si="100"/>
        <v>4758</v>
      </c>
      <c r="E186" s="7">
        <v>5</v>
      </c>
      <c r="F186" s="7">
        <v>289</v>
      </c>
      <c r="G186" s="7">
        <v>1.3</v>
      </c>
      <c r="H186" s="7">
        <f t="shared" si="101"/>
        <v>6.8753100000000004E+24</v>
      </c>
      <c r="I186" s="12">
        <v>4.4999999999999998E-2</v>
      </c>
      <c r="J186" s="8">
        <f t="shared" si="102"/>
        <v>33305.194105691058</v>
      </c>
      <c r="K186" s="10">
        <v>25000000</v>
      </c>
      <c r="L186" s="7">
        <f t="shared" si="77"/>
        <v>9.9125000000000005E+23</v>
      </c>
      <c r="M186" s="8">
        <f t="shared" si="103"/>
        <v>4801.7869241192411</v>
      </c>
      <c r="N186" s="8">
        <f t="shared" si="79"/>
        <v>1752652.2273035231</v>
      </c>
      <c r="O186" s="8">
        <f t="shared" si="104"/>
        <v>78869.350228658543</v>
      </c>
      <c r="P186" s="8">
        <f t="shared" si="105"/>
        <v>13562965.127181573</v>
      </c>
      <c r="Q186" s="8">
        <f t="shared" si="99"/>
        <v>610333.43072317075</v>
      </c>
      <c r="R186" s="8">
        <f t="shared" si="73"/>
        <v>13762796.291815719</v>
      </c>
      <c r="S186" s="8">
        <f t="shared" si="106"/>
        <v>619325.83313170727</v>
      </c>
      <c r="T186" s="8">
        <f t="shared" si="74"/>
        <v>13696185.903604338</v>
      </c>
      <c r="U186" s="8">
        <f t="shared" si="83"/>
        <v>616328.36566219514</v>
      </c>
    </row>
    <row r="187" spans="1:30">
      <c r="B187" s="7">
        <v>2028</v>
      </c>
      <c r="C187" s="7">
        <v>821</v>
      </c>
      <c r="D187" s="7">
        <f t="shared" si="100"/>
        <v>4926</v>
      </c>
      <c r="E187" s="7">
        <v>5</v>
      </c>
      <c r="F187" s="7">
        <v>289</v>
      </c>
      <c r="G187" s="7">
        <v>1.3</v>
      </c>
      <c r="H187" s="7">
        <f t="shared" si="101"/>
        <v>7.1180699999999998E+24</v>
      </c>
      <c r="I187" s="12">
        <v>4.4999999999999998E-2</v>
      </c>
      <c r="J187" s="8">
        <f t="shared" si="102"/>
        <v>34481.165650406503</v>
      </c>
      <c r="K187" s="10">
        <v>25000000</v>
      </c>
      <c r="L187" s="7">
        <f t="shared" si="77"/>
        <v>1.0262500000000001E+24</v>
      </c>
      <c r="M187" s="8">
        <f t="shared" si="103"/>
        <v>4971.3329945799469</v>
      </c>
      <c r="N187" s="8">
        <f t="shared" si="79"/>
        <v>1814536.5430216806</v>
      </c>
      <c r="O187" s="8">
        <f t="shared" si="104"/>
        <v>81654.144435975628</v>
      </c>
      <c r="P187" s="8">
        <f t="shared" si="105"/>
        <v>15377501.670203254</v>
      </c>
      <c r="Q187" s="8">
        <f t="shared" si="99"/>
        <v>691987.57515914633</v>
      </c>
      <c r="R187" s="8">
        <f t="shared" si="73"/>
        <v>15584388.664105693</v>
      </c>
      <c r="S187" s="8">
        <f t="shared" si="106"/>
        <v>701297.48988475616</v>
      </c>
      <c r="T187" s="8">
        <f t="shared" si="74"/>
        <v>15515426.332804879</v>
      </c>
      <c r="U187" s="8">
        <f t="shared" si="83"/>
        <v>698194.18497621955</v>
      </c>
    </row>
    <row r="188" spans="1:30">
      <c r="B188" s="7">
        <v>2029</v>
      </c>
      <c r="C188" s="7">
        <v>832</v>
      </c>
      <c r="D188" s="7">
        <f t="shared" si="100"/>
        <v>4992</v>
      </c>
      <c r="E188" s="7">
        <v>5</v>
      </c>
      <c r="F188" s="7">
        <v>289</v>
      </c>
      <c r="G188" s="7">
        <v>1.3</v>
      </c>
      <c r="H188" s="7">
        <f t="shared" si="101"/>
        <v>7.2134399999999996E+24</v>
      </c>
      <c r="I188" s="12">
        <v>4.4999999999999998E-2</v>
      </c>
      <c r="J188" s="8">
        <f t="shared" si="102"/>
        <v>34943.154471544716</v>
      </c>
      <c r="K188" s="10">
        <v>25000000</v>
      </c>
      <c r="L188" s="7">
        <f t="shared" si="77"/>
        <v>1.04E+24</v>
      </c>
      <c r="M188" s="8">
        <f t="shared" si="103"/>
        <v>5037.9403794037944</v>
      </c>
      <c r="N188" s="8">
        <f t="shared" si="79"/>
        <v>1838848.2384823849</v>
      </c>
      <c r="O188" s="8">
        <f t="shared" si="104"/>
        <v>82748.170731707316</v>
      </c>
      <c r="P188" s="8">
        <f t="shared" si="105"/>
        <v>17216349.90868564</v>
      </c>
      <c r="Q188" s="8">
        <f t="shared" si="99"/>
        <v>774735.74589085369</v>
      </c>
      <c r="R188" s="8">
        <f t="shared" si="73"/>
        <v>17426008.835514907</v>
      </c>
      <c r="S188" s="8">
        <f t="shared" si="106"/>
        <v>784170.39759817079</v>
      </c>
      <c r="T188" s="8">
        <f t="shared" si="74"/>
        <v>17356122.526571818</v>
      </c>
      <c r="U188" s="8">
        <f t="shared" si="83"/>
        <v>781025.51369573176</v>
      </c>
    </row>
    <row r="189" spans="1:30">
      <c r="B189" s="7">
        <v>2030</v>
      </c>
      <c r="C189" s="7">
        <v>836</v>
      </c>
      <c r="D189" s="7">
        <f t="shared" si="100"/>
        <v>5016</v>
      </c>
      <c r="E189" s="7">
        <v>5</v>
      </c>
      <c r="F189" s="7">
        <v>289</v>
      </c>
      <c r="G189" s="7">
        <v>1.3</v>
      </c>
      <c r="H189" s="7">
        <f t="shared" si="101"/>
        <v>7.2481199999999999E+24</v>
      </c>
      <c r="I189" s="12">
        <v>4.4999999999999998E-2</v>
      </c>
      <c r="J189" s="8">
        <f t="shared" si="102"/>
        <v>35111.150406504064</v>
      </c>
      <c r="K189" s="10">
        <v>25000000</v>
      </c>
      <c r="L189" s="7">
        <f t="shared" si="77"/>
        <v>1.0449999999999999E+24</v>
      </c>
      <c r="M189" s="8">
        <f t="shared" si="103"/>
        <v>5062.1612466124652</v>
      </c>
      <c r="N189" s="8">
        <f t="shared" si="79"/>
        <v>1847688.8550135498</v>
      </c>
      <c r="O189" s="8">
        <f t="shared" si="104"/>
        <v>83145.99847560974</v>
      </c>
      <c r="P189" s="8">
        <f t="shared" si="105"/>
        <v>19064038.763699189</v>
      </c>
      <c r="Q189" s="8">
        <f t="shared" si="99"/>
        <v>857881.74436646351</v>
      </c>
      <c r="R189" s="8">
        <f t="shared" si="73"/>
        <v>19274705.666138213</v>
      </c>
      <c r="S189" s="8">
        <f t="shared" si="106"/>
        <v>867361.75497621961</v>
      </c>
      <c r="T189" s="8">
        <f t="shared" si="74"/>
        <v>19204483.365325205</v>
      </c>
      <c r="U189" s="8">
        <f t="shared" si="83"/>
        <v>864201.75143963424</v>
      </c>
    </row>
    <row r="190" spans="1:30">
      <c r="B190" s="7">
        <v>2031</v>
      </c>
      <c r="C190" s="7">
        <v>838</v>
      </c>
      <c r="D190" s="7">
        <f t="shared" si="100"/>
        <v>5028</v>
      </c>
      <c r="E190" s="7">
        <v>5</v>
      </c>
      <c r="F190" s="7">
        <v>289</v>
      </c>
      <c r="G190" s="7">
        <v>1.3</v>
      </c>
      <c r="H190" s="7">
        <f t="shared" si="101"/>
        <v>7.2654600000000005E+24</v>
      </c>
      <c r="I190" s="12">
        <v>4.4999999999999998E-2</v>
      </c>
      <c r="J190" s="8">
        <f t="shared" si="102"/>
        <v>35195.148373983742</v>
      </c>
      <c r="K190" s="10">
        <v>25000000</v>
      </c>
      <c r="L190" s="7">
        <f t="shared" si="77"/>
        <v>1.0475E+24</v>
      </c>
      <c r="M190" s="8">
        <f t="shared" si="103"/>
        <v>5074.2716802168025</v>
      </c>
      <c r="N190" s="8">
        <f t="shared" si="79"/>
        <v>1852109.1632791329</v>
      </c>
      <c r="O190" s="8">
        <f t="shared" si="104"/>
        <v>83344.912347560981</v>
      </c>
      <c r="P190" s="8">
        <f t="shared" si="105"/>
        <v>20916147.92697832</v>
      </c>
      <c r="Q190" s="8">
        <f t="shared" si="99"/>
        <v>941226.65671402437</v>
      </c>
      <c r="R190" s="8">
        <f t="shared" si="73"/>
        <v>21127318.817222223</v>
      </c>
      <c r="S190" s="8">
        <f t="shared" si="106"/>
        <v>950729.34677499998</v>
      </c>
      <c r="T190" s="8">
        <f t="shared" si="74"/>
        <v>21056928.520474255</v>
      </c>
      <c r="U190" s="8">
        <f t="shared" si="83"/>
        <v>947561.78342134145</v>
      </c>
    </row>
    <row r="191" spans="1:30">
      <c r="B191" s="7">
        <v>2032</v>
      </c>
      <c r="C191" s="7">
        <v>838</v>
      </c>
      <c r="D191" s="7">
        <f t="shared" si="100"/>
        <v>5028</v>
      </c>
      <c r="E191" s="7">
        <v>5</v>
      </c>
      <c r="F191" s="7">
        <v>289</v>
      </c>
      <c r="G191" s="7">
        <v>1.3</v>
      </c>
      <c r="H191" s="7">
        <f t="shared" si="101"/>
        <v>7.2654600000000005E+24</v>
      </c>
      <c r="I191" s="12">
        <v>4.4999999999999998E-2</v>
      </c>
      <c r="J191" s="8">
        <f t="shared" si="102"/>
        <v>35195.148373983742</v>
      </c>
      <c r="K191" s="10">
        <v>25000000</v>
      </c>
      <c r="L191" s="7">
        <f t="shared" si="77"/>
        <v>1.0475E+24</v>
      </c>
      <c r="M191" s="8">
        <f t="shared" si="103"/>
        <v>5074.2716802168025</v>
      </c>
      <c r="N191" s="8">
        <f t="shared" si="79"/>
        <v>1852109.1632791329</v>
      </c>
      <c r="O191" s="8">
        <f t="shared" si="104"/>
        <v>83344.912347560981</v>
      </c>
      <c r="P191" s="8">
        <f t="shared" si="105"/>
        <v>22768257.090257451</v>
      </c>
      <c r="Q191" s="8">
        <f t="shared" si="99"/>
        <v>1024571.5690615852</v>
      </c>
      <c r="R191" s="8">
        <f t="shared" si="73"/>
        <v>22979427.980501354</v>
      </c>
      <c r="S191" s="8">
        <f t="shared" si="106"/>
        <v>1034074.2591225608</v>
      </c>
      <c r="T191" s="8">
        <f t="shared" si="74"/>
        <v>22909037.683753386</v>
      </c>
      <c r="U191" s="8">
        <f t="shared" si="83"/>
        <v>1030906.6957689023</v>
      </c>
    </row>
    <row r="192" spans="1:30">
      <c r="B192" s="7">
        <v>2033</v>
      </c>
      <c r="C192" s="7">
        <v>839</v>
      </c>
      <c r="D192" s="7">
        <f t="shared" si="100"/>
        <v>5034</v>
      </c>
      <c r="E192" s="7">
        <v>5</v>
      </c>
      <c r="F192" s="7">
        <v>289</v>
      </c>
      <c r="G192" s="7">
        <v>1.3</v>
      </c>
      <c r="H192" s="7">
        <f t="shared" si="101"/>
        <v>7.2741300000000003E+24</v>
      </c>
      <c r="I192" s="12">
        <v>4.4999999999999998E-2</v>
      </c>
      <c r="J192" s="8">
        <f t="shared" si="102"/>
        <v>35237.147357723581</v>
      </c>
      <c r="K192" s="10">
        <v>25000000</v>
      </c>
      <c r="L192" s="7">
        <f t="shared" si="77"/>
        <v>1.04875E+24</v>
      </c>
      <c r="M192" s="8">
        <f t="shared" si="103"/>
        <v>5080.3268970189702</v>
      </c>
      <c r="N192" s="8">
        <f t="shared" si="79"/>
        <v>1854319.317411924</v>
      </c>
      <c r="O192" s="8">
        <f t="shared" si="104"/>
        <v>83444.36928353658</v>
      </c>
      <c r="P192" s="8">
        <f t="shared" si="105"/>
        <v>24622576.407669377</v>
      </c>
      <c r="Q192" s="8">
        <f t="shared" si="99"/>
        <v>1108015.9383451219</v>
      </c>
      <c r="R192" s="8">
        <f t="shared" si="73"/>
        <v>24833999.291815717</v>
      </c>
      <c r="S192" s="8">
        <f t="shared" si="106"/>
        <v>1117529.9681317073</v>
      </c>
      <c r="T192" s="8">
        <f t="shared" si="74"/>
        <v>24763524.997100271</v>
      </c>
      <c r="U192" s="8">
        <f t="shared" si="83"/>
        <v>1114358.6248695122</v>
      </c>
    </row>
    <row r="193" spans="1:30">
      <c r="B193" s="7">
        <v>2034</v>
      </c>
      <c r="C193" s="7">
        <v>839</v>
      </c>
      <c r="D193" s="7">
        <f t="shared" si="100"/>
        <v>5034</v>
      </c>
      <c r="E193" s="7">
        <v>5</v>
      </c>
      <c r="F193" s="7">
        <v>289</v>
      </c>
      <c r="G193" s="7">
        <v>1.3</v>
      </c>
      <c r="H193" s="7">
        <f t="shared" si="101"/>
        <v>7.2741300000000003E+24</v>
      </c>
      <c r="I193" s="12">
        <v>4.4999999999999998E-2</v>
      </c>
      <c r="J193" s="8">
        <f t="shared" si="102"/>
        <v>35237.147357723581</v>
      </c>
      <c r="K193" s="10">
        <v>25000000</v>
      </c>
      <c r="L193" s="7">
        <f t="shared" si="77"/>
        <v>1.04875E+24</v>
      </c>
      <c r="M193" s="8">
        <f t="shared" si="103"/>
        <v>5080.3268970189702</v>
      </c>
      <c r="N193" s="8">
        <f t="shared" si="79"/>
        <v>1854319.317411924</v>
      </c>
      <c r="O193" s="8">
        <f t="shared" si="104"/>
        <v>83444.36928353658</v>
      </c>
      <c r="P193" s="8">
        <f t="shared" si="105"/>
        <v>26476895.725081302</v>
      </c>
      <c r="Q193" s="8">
        <f t="shared" si="99"/>
        <v>1191460.3076286586</v>
      </c>
      <c r="R193" s="8">
        <f t="shared" si="73"/>
        <v>26688318.609227642</v>
      </c>
      <c r="S193" s="8">
        <f t="shared" si="106"/>
        <v>1200974.337415244</v>
      </c>
      <c r="T193" s="8">
        <f t="shared" si="74"/>
        <v>26617844.314512197</v>
      </c>
      <c r="U193" s="8">
        <f t="shared" si="83"/>
        <v>1197802.9941530488</v>
      </c>
    </row>
    <row r="194" spans="1:30">
      <c r="B194" s="7">
        <v>2035</v>
      </c>
      <c r="C194" s="7">
        <v>839</v>
      </c>
      <c r="D194" s="7">
        <f t="shared" si="100"/>
        <v>5034</v>
      </c>
      <c r="E194" s="7">
        <v>5</v>
      </c>
      <c r="F194" s="7">
        <v>289</v>
      </c>
      <c r="G194" s="7">
        <v>1.3</v>
      </c>
      <c r="H194" s="7">
        <f t="shared" si="101"/>
        <v>7.2741300000000003E+24</v>
      </c>
      <c r="I194" s="12">
        <v>4.4999999999999998E-2</v>
      </c>
      <c r="J194" s="8">
        <f t="shared" si="102"/>
        <v>35237.147357723581</v>
      </c>
      <c r="K194" s="10">
        <v>25000000</v>
      </c>
      <c r="L194" s="7">
        <f t="shared" si="77"/>
        <v>1.04875E+24</v>
      </c>
      <c r="M194" s="8">
        <f t="shared" si="103"/>
        <v>5080.3268970189702</v>
      </c>
      <c r="N194" s="8">
        <f t="shared" si="79"/>
        <v>1854319.317411924</v>
      </c>
      <c r="O194" s="8">
        <f t="shared" si="104"/>
        <v>83444.36928353658</v>
      </c>
      <c r="P194" s="8">
        <f t="shared" si="105"/>
        <v>28331215.042493228</v>
      </c>
      <c r="Q194" s="8">
        <f t="shared" si="99"/>
        <v>1274904.6769121953</v>
      </c>
      <c r="R194" s="8">
        <f t="shared" si="73"/>
        <v>28542637.926639568</v>
      </c>
      <c r="S194" s="8">
        <f t="shared" si="106"/>
        <v>1284418.7066987804</v>
      </c>
      <c r="T194" s="8">
        <f t="shared" si="74"/>
        <v>28472163.631924123</v>
      </c>
      <c r="U194" s="8">
        <f t="shared" si="83"/>
        <v>1281247.3634365855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si="73"/>
        <v>0</v>
      </c>
      <c r="S196" s="8">
        <f t="shared" si="106"/>
        <v>0</v>
      </c>
      <c r="T196" s="8">
        <f t="shared" si="74"/>
        <v>0</v>
      </c>
      <c r="U196" s="8">
        <f t="shared" si="83"/>
        <v>0</v>
      </c>
    </row>
    <row r="197" spans="1:30">
      <c r="A197" s="9" t="s">
        <v>28</v>
      </c>
      <c r="B197" s="6" t="s">
        <v>60</v>
      </c>
      <c r="H197" s="7">
        <f t="shared" si="101"/>
        <v>0</v>
      </c>
      <c r="J197" s="8">
        <f t="shared" si="102"/>
        <v>0</v>
      </c>
      <c r="K197" s="10">
        <v>25000000</v>
      </c>
      <c r="L197" s="7">
        <f t="shared" si="77"/>
        <v>0</v>
      </c>
      <c r="M197" s="8">
        <f t="shared" si="103"/>
        <v>0</v>
      </c>
      <c r="N197" s="8">
        <f t="shared" si="79"/>
        <v>0</v>
      </c>
      <c r="O197" s="8">
        <f t="shared" si="104"/>
        <v>0</v>
      </c>
      <c r="P197" s="8"/>
      <c r="Q197" s="8"/>
      <c r="R197" s="8">
        <f t="shared" ref="R197:R250" si="107">J197*6+P197</f>
        <v>0</v>
      </c>
      <c r="S197" s="8">
        <f t="shared" si="106"/>
        <v>0</v>
      </c>
      <c r="T197" s="8">
        <f t="shared" ref="T197:T250" si="108">J197*4+P197</f>
        <v>0</v>
      </c>
      <c r="U197" s="8">
        <f t="shared" si="83"/>
        <v>0</v>
      </c>
      <c r="Y197" s="8">
        <f>P198+P211</f>
        <v>22879782.134444445</v>
      </c>
      <c r="Z197" s="8">
        <f t="shared" ref="Z197:AD208" si="109">Q198+Q211</f>
        <v>1029590.19605</v>
      </c>
      <c r="AA197" s="8">
        <f t="shared" si="109"/>
        <v>27725461.823468834</v>
      </c>
      <c r="AB197" s="8">
        <f t="shared" si="109"/>
        <v>1247645.7820560976</v>
      </c>
      <c r="AC197" s="8">
        <f t="shared" si="109"/>
        <v>26110235.260460705</v>
      </c>
      <c r="AD197" s="8">
        <f t="shared" si="109"/>
        <v>1174960.5867207316</v>
      </c>
    </row>
    <row r="198" spans="1:30">
      <c r="B198" s="7">
        <v>2024</v>
      </c>
      <c r="C198" s="7">
        <v>140</v>
      </c>
      <c r="D198" s="7">
        <f t="shared" ref="D198:D209" si="110">C198*6</f>
        <v>840</v>
      </c>
      <c r="E198" s="7">
        <v>260</v>
      </c>
      <c r="F198" s="7">
        <v>748</v>
      </c>
      <c r="G198" s="7">
        <v>1.3</v>
      </c>
      <c r="H198" s="7">
        <f t="shared" si="101"/>
        <v>1.6336319999999999E+26</v>
      </c>
      <c r="I198" s="12">
        <v>4.4999999999999998E-2</v>
      </c>
      <c r="J198" s="8">
        <f t="shared" si="102"/>
        <v>791359.67479674786</v>
      </c>
      <c r="K198" s="10">
        <v>10000000</v>
      </c>
      <c r="L198" s="7">
        <f t="shared" si="77"/>
        <v>3.6400000000000002E+24</v>
      </c>
      <c r="M198" s="8">
        <f t="shared" si="103"/>
        <v>17632.791327913281</v>
      </c>
      <c r="N198" s="8">
        <f t="shared" si="79"/>
        <v>6435968.8346883478</v>
      </c>
      <c r="O198" s="8">
        <f t="shared" si="104"/>
        <v>289618.59756097564</v>
      </c>
      <c r="P198" s="11">
        <f>N198+8050840.72</f>
        <v>14486809.554688348</v>
      </c>
      <c r="Q198" s="8">
        <f t="shared" ref="Q198:Q209" si="111">P198*I198</f>
        <v>651906.42996097566</v>
      </c>
      <c r="R198" s="8">
        <f t="shared" si="107"/>
        <v>19234967.603468835</v>
      </c>
      <c r="S198" s="8">
        <f t="shared" si="106"/>
        <v>865573.5421560976</v>
      </c>
      <c r="T198" s="8">
        <f t="shared" si="108"/>
        <v>17652248.253875338</v>
      </c>
      <c r="U198" s="8">
        <f t="shared" si="83"/>
        <v>794351.17142439017</v>
      </c>
      <c r="Y198" s="8">
        <f>P199+P212</f>
        <v>33237448.462357726</v>
      </c>
      <c r="Z198" s="8">
        <f t="shared" si="109"/>
        <v>1495685.1808060976</v>
      </c>
      <c r="AA198" s="8">
        <f t="shared" si="109"/>
        <v>40643519.608699188</v>
      </c>
      <c r="AB198" s="8">
        <f t="shared" si="109"/>
        <v>1828958.3823914635</v>
      </c>
      <c r="AC198" s="8">
        <f t="shared" si="109"/>
        <v>38174829.226585373</v>
      </c>
      <c r="AD198" s="8">
        <f t="shared" si="109"/>
        <v>1717867.3151963416</v>
      </c>
    </row>
    <row r="199" spans="1:30">
      <c r="B199" s="7">
        <v>2025</v>
      </c>
      <c r="C199" s="7">
        <v>214</v>
      </c>
      <c r="D199" s="7">
        <f t="shared" si="110"/>
        <v>1284</v>
      </c>
      <c r="E199" s="7">
        <v>260</v>
      </c>
      <c r="F199" s="7">
        <v>748</v>
      </c>
      <c r="G199" s="7">
        <v>1.3</v>
      </c>
      <c r="H199" s="7">
        <f t="shared" si="101"/>
        <v>2.4971232000000001E+26</v>
      </c>
      <c r="I199" s="12">
        <v>4.4999999999999998E-2</v>
      </c>
      <c r="J199" s="8">
        <f t="shared" si="102"/>
        <v>1209649.7886178864</v>
      </c>
      <c r="K199" s="10">
        <v>10000000</v>
      </c>
      <c r="L199" s="7">
        <f t="shared" si="77"/>
        <v>5.5639999999999995E+24</v>
      </c>
      <c r="M199" s="8">
        <f t="shared" si="103"/>
        <v>26952.981029810297</v>
      </c>
      <c r="N199" s="8">
        <f t="shared" si="79"/>
        <v>9837838.0758807585</v>
      </c>
      <c r="O199" s="8">
        <f t="shared" si="104"/>
        <v>442702.71341463411</v>
      </c>
      <c r="P199" s="8">
        <f t="shared" ref="P199:P209" si="112">N199+P198</f>
        <v>24324647.630569108</v>
      </c>
      <c r="Q199" s="8">
        <f t="shared" si="111"/>
        <v>1094609.1433756098</v>
      </c>
      <c r="R199" s="8">
        <f t="shared" si="107"/>
        <v>31582546.362276427</v>
      </c>
      <c r="S199" s="8">
        <f t="shared" si="106"/>
        <v>1421214.5863024392</v>
      </c>
      <c r="T199" s="8">
        <f t="shared" si="108"/>
        <v>29163246.785040654</v>
      </c>
      <c r="U199" s="8">
        <f t="shared" si="83"/>
        <v>1312346.1053268295</v>
      </c>
      <c r="Y199" s="8">
        <f>P200+P213</f>
        <v>46015675.59650407</v>
      </c>
      <c r="Z199" s="8">
        <f t="shared" si="109"/>
        <v>2070705.4018426831</v>
      </c>
      <c r="AA199" s="8">
        <f t="shared" si="109"/>
        <v>55152292.633089431</v>
      </c>
      <c r="AB199" s="8">
        <f t="shared" si="109"/>
        <v>2481853.1684890245</v>
      </c>
      <c r="AC199" s="8">
        <f t="shared" si="109"/>
        <v>52106753.620894313</v>
      </c>
      <c r="AD199" s="8">
        <f t="shared" si="109"/>
        <v>2344803.9129402437</v>
      </c>
    </row>
    <row r="200" spans="1:30">
      <c r="B200" s="7">
        <v>2026</v>
      </c>
      <c r="C200" s="7">
        <v>264</v>
      </c>
      <c r="D200" s="7">
        <f t="shared" si="110"/>
        <v>1584</v>
      </c>
      <c r="E200" s="7">
        <v>260</v>
      </c>
      <c r="F200" s="7">
        <v>748</v>
      </c>
      <c r="G200" s="7">
        <v>1.3</v>
      </c>
      <c r="H200" s="7">
        <f t="shared" si="101"/>
        <v>3.0805632E+26</v>
      </c>
      <c r="I200" s="12">
        <v>4.4999999999999998E-2</v>
      </c>
      <c r="J200" s="8">
        <f t="shared" si="102"/>
        <v>1492278.243902439</v>
      </c>
      <c r="K200" s="10">
        <v>10000000</v>
      </c>
      <c r="L200" s="7">
        <f t="shared" si="77"/>
        <v>6.8640000000000005E+24</v>
      </c>
      <c r="M200" s="8">
        <f t="shared" si="103"/>
        <v>33250.406504065038</v>
      </c>
      <c r="N200" s="8">
        <f t="shared" si="79"/>
        <v>12136398.373983739</v>
      </c>
      <c r="O200" s="8">
        <f t="shared" si="104"/>
        <v>546137.92682926822</v>
      </c>
      <c r="P200" s="8">
        <f t="shared" si="112"/>
        <v>36461046.004552849</v>
      </c>
      <c r="Q200" s="8">
        <f t="shared" si="111"/>
        <v>1640747.0702048782</v>
      </c>
      <c r="R200" s="8">
        <f t="shared" si="107"/>
        <v>45414715.46796748</v>
      </c>
      <c r="S200" s="8">
        <f t="shared" si="106"/>
        <v>2043662.1960585366</v>
      </c>
      <c r="T200" s="8">
        <f t="shared" si="108"/>
        <v>42430158.980162606</v>
      </c>
      <c r="U200" s="8">
        <f t="shared" si="83"/>
        <v>1909357.1541073171</v>
      </c>
      <c r="Y200" s="8">
        <f t="shared" ref="Y200:Y208" si="113">P201+P214</f>
        <v>60002415.010460705</v>
      </c>
      <c r="Z200" s="8">
        <f t="shared" si="109"/>
        <v>2700108.6754707317</v>
      </c>
      <c r="AA200" s="8">
        <f t="shared" si="109"/>
        <v>70003801.004363149</v>
      </c>
      <c r="AB200" s="8">
        <f t="shared" si="109"/>
        <v>3150171.0451963414</v>
      </c>
      <c r="AC200" s="8">
        <f t="shared" si="109"/>
        <v>66670005.673062325</v>
      </c>
      <c r="AD200" s="8">
        <f t="shared" si="109"/>
        <v>3000150.2552878046</v>
      </c>
    </row>
    <row r="201" spans="1:30">
      <c r="B201" s="7">
        <v>2027</v>
      </c>
      <c r="C201" s="7">
        <v>289</v>
      </c>
      <c r="D201" s="7">
        <f t="shared" si="110"/>
        <v>1734</v>
      </c>
      <c r="E201" s="7">
        <v>260</v>
      </c>
      <c r="F201" s="7">
        <v>748</v>
      </c>
      <c r="G201" s="7">
        <v>1.3</v>
      </c>
      <c r="H201" s="7">
        <f t="shared" si="101"/>
        <v>3.3722832000000002E+26</v>
      </c>
      <c r="I201" s="12">
        <v>4.4999999999999998E-2</v>
      </c>
      <c r="J201" s="8">
        <f t="shared" si="102"/>
        <v>1633592.4715447153</v>
      </c>
      <c r="K201" s="10">
        <v>10000000</v>
      </c>
      <c r="L201" s="7">
        <f t="shared" si="77"/>
        <v>7.5140000000000005E+24</v>
      </c>
      <c r="M201" s="8">
        <f t="shared" si="103"/>
        <v>36399.119241192413</v>
      </c>
      <c r="N201" s="8">
        <f t="shared" si="79"/>
        <v>13285678.52303523</v>
      </c>
      <c r="O201" s="8">
        <f t="shared" si="104"/>
        <v>597855.53353658528</v>
      </c>
      <c r="P201" s="8">
        <f t="shared" si="112"/>
        <v>49746724.527588077</v>
      </c>
      <c r="Q201" s="8">
        <f t="shared" si="111"/>
        <v>2238602.6037414633</v>
      </c>
      <c r="R201" s="8">
        <f t="shared" si="107"/>
        <v>59548279.356856368</v>
      </c>
      <c r="S201" s="8">
        <f t="shared" si="106"/>
        <v>2679672.5710585364</v>
      </c>
      <c r="T201" s="8">
        <f t="shared" si="108"/>
        <v>56281094.413766935</v>
      </c>
      <c r="U201" s="8">
        <f t="shared" si="83"/>
        <v>2532649.2486195122</v>
      </c>
      <c r="Y201" s="8">
        <f t="shared" si="113"/>
        <v>74473620.210325196</v>
      </c>
      <c r="Z201" s="8">
        <f t="shared" si="109"/>
        <v>3351312.909464634</v>
      </c>
      <c r="AA201" s="8">
        <f t="shared" si="109"/>
        <v>84821216.179837391</v>
      </c>
      <c r="AB201" s="8">
        <f t="shared" si="109"/>
        <v>3816954.7280926825</v>
      </c>
      <c r="AC201" s="8">
        <f t="shared" si="109"/>
        <v>81372017.523333341</v>
      </c>
      <c r="AD201" s="8">
        <f t="shared" si="109"/>
        <v>3661740.7885500002</v>
      </c>
    </row>
    <row r="202" spans="1:30">
      <c r="B202" s="7">
        <v>2028</v>
      </c>
      <c r="C202" s="7">
        <v>299</v>
      </c>
      <c r="D202" s="7">
        <f t="shared" si="110"/>
        <v>1794</v>
      </c>
      <c r="E202" s="7">
        <v>260</v>
      </c>
      <c r="F202" s="7">
        <v>748</v>
      </c>
      <c r="G202" s="7">
        <v>1.3</v>
      </c>
      <c r="H202" s="7">
        <f t="shared" si="101"/>
        <v>3.4889712000000001E+26</v>
      </c>
      <c r="I202" s="12">
        <v>4.4999999999999998E-2</v>
      </c>
      <c r="J202" s="8">
        <f t="shared" si="102"/>
        <v>1690118.1626016258</v>
      </c>
      <c r="K202" s="10">
        <v>10000000</v>
      </c>
      <c r="L202" s="7">
        <f t="shared" si="77"/>
        <v>7.774E+24</v>
      </c>
      <c r="M202" s="8">
        <f t="shared" si="103"/>
        <v>37658.604336043361</v>
      </c>
      <c r="N202" s="8">
        <f t="shared" si="79"/>
        <v>13745390.582655827</v>
      </c>
      <c r="O202" s="8">
        <f t="shared" si="104"/>
        <v>618542.57621951215</v>
      </c>
      <c r="P202" s="8">
        <f t="shared" si="112"/>
        <v>63492115.110243902</v>
      </c>
      <c r="Q202" s="8">
        <f t="shared" si="111"/>
        <v>2857145.1799609754</v>
      </c>
      <c r="R202" s="8">
        <f t="shared" si="107"/>
        <v>73632824.085853651</v>
      </c>
      <c r="S202" s="8">
        <f t="shared" si="106"/>
        <v>3313477.0838634144</v>
      </c>
      <c r="T202" s="8">
        <f t="shared" si="108"/>
        <v>70252587.760650411</v>
      </c>
      <c r="U202" s="8">
        <f t="shared" si="83"/>
        <v>3161366.4492292684</v>
      </c>
      <c r="Y202" s="8">
        <f t="shared" si="113"/>
        <v>89138434.912222221</v>
      </c>
      <c r="Z202" s="8">
        <f t="shared" si="109"/>
        <v>4011229.5710499994</v>
      </c>
      <c r="AA202" s="8">
        <f t="shared" si="109"/>
        <v>99624464.473197833</v>
      </c>
      <c r="AB202" s="8">
        <f t="shared" si="109"/>
        <v>4483100.9012939027</v>
      </c>
      <c r="AC202" s="8">
        <f t="shared" si="109"/>
        <v>96129121.286205947</v>
      </c>
      <c r="AD202" s="8">
        <f t="shared" si="109"/>
        <v>4325810.4578792676</v>
      </c>
    </row>
    <row r="203" spans="1:30">
      <c r="B203" s="7">
        <v>2029</v>
      </c>
      <c r="C203" s="7">
        <v>303</v>
      </c>
      <c r="D203" s="7">
        <f t="shared" si="110"/>
        <v>1818</v>
      </c>
      <c r="E203" s="7">
        <v>260</v>
      </c>
      <c r="F203" s="7">
        <v>748</v>
      </c>
      <c r="G203" s="7">
        <v>1.3</v>
      </c>
      <c r="H203" s="7">
        <f t="shared" si="101"/>
        <v>3.5356464000000002E+26</v>
      </c>
      <c r="I203" s="12">
        <v>4.4999999999999998E-2</v>
      </c>
      <c r="J203" s="8">
        <f t="shared" si="102"/>
        <v>1712728.4390243902</v>
      </c>
      <c r="K203" s="10">
        <v>10000000</v>
      </c>
      <c r="L203" s="7">
        <f t="shared" si="77"/>
        <v>7.8780000000000003E+24</v>
      </c>
      <c r="M203" s="8">
        <f t="shared" si="103"/>
        <v>38162.398373983742</v>
      </c>
      <c r="N203" s="8">
        <f t="shared" si="79"/>
        <v>13929275.406504067</v>
      </c>
      <c r="O203" s="8">
        <f t="shared" si="104"/>
        <v>626817.39329268294</v>
      </c>
      <c r="P203" s="8">
        <f t="shared" si="112"/>
        <v>77421390.516747966</v>
      </c>
      <c r="Q203" s="8">
        <f t="shared" si="111"/>
        <v>3483962.5732536581</v>
      </c>
      <c r="R203" s="8">
        <f t="shared" si="107"/>
        <v>87697761.150894314</v>
      </c>
      <c r="S203" s="8">
        <f t="shared" si="106"/>
        <v>3946399.2517902441</v>
      </c>
      <c r="T203" s="8">
        <f t="shared" si="108"/>
        <v>84272304.272845522</v>
      </c>
      <c r="U203" s="8">
        <f t="shared" si="83"/>
        <v>3792253.6922780485</v>
      </c>
      <c r="Y203" s="8">
        <f t="shared" si="113"/>
        <v>103898728.27265583</v>
      </c>
      <c r="Z203" s="8">
        <f t="shared" si="109"/>
        <v>4675442.7722695125</v>
      </c>
      <c r="AA203" s="8">
        <f t="shared" si="109"/>
        <v>114453596.6385095</v>
      </c>
      <c r="AB203" s="8">
        <f t="shared" si="109"/>
        <v>5150411.8487329278</v>
      </c>
      <c r="AC203" s="8">
        <f t="shared" si="109"/>
        <v>110935307.18322495</v>
      </c>
      <c r="AD203" s="8">
        <f t="shared" si="109"/>
        <v>4992088.8232451221</v>
      </c>
    </row>
    <row r="204" spans="1:30">
      <c r="B204" s="7">
        <v>2030</v>
      </c>
      <c r="C204" s="7">
        <v>305</v>
      </c>
      <c r="D204" s="7">
        <f t="shared" si="110"/>
        <v>1830</v>
      </c>
      <c r="E204" s="7">
        <v>260</v>
      </c>
      <c r="F204" s="7">
        <v>748</v>
      </c>
      <c r="G204" s="7">
        <v>1.3</v>
      </c>
      <c r="H204" s="7">
        <f t="shared" si="101"/>
        <v>3.5589839999999999E+26</v>
      </c>
      <c r="I204" s="12">
        <v>4.4999999999999998E-2</v>
      </c>
      <c r="J204" s="8">
        <f t="shared" si="102"/>
        <v>1724033.5772357723</v>
      </c>
      <c r="K204" s="10">
        <v>10000000</v>
      </c>
      <c r="L204" s="7">
        <f t="shared" si="77"/>
        <v>7.9300000000000004E+24</v>
      </c>
      <c r="M204" s="8">
        <f t="shared" si="103"/>
        <v>38414.295392953929</v>
      </c>
      <c r="N204" s="8">
        <f t="shared" si="79"/>
        <v>14021217.818428185</v>
      </c>
      <c r="O204" s="8">
        <f t="shared" si="104"/>
        <v>630954.80182926834</v>
      </c>
      <c r="P204" s="8">
        <f t="shared" si="112"/>
        <v>91442608.335176155</v>
      </c>
      <c r="Q204" s="8">
        <f t="shared" si="111"/>
        <v>4114917.3750829268</v>
      </c>
      <c r="R204" s="8">
        <f t="shared" si="107"/>
        <v>101786809.79859079</v>
      </c>
      <c r="S204" s="8">
        <f t="shared" si="106"/>
        <v>4580406.4409365859</v>
      </c>
      <c r="T204" s="8">
        <f t="shared" si="108"/>
        <v>98338742.644119248</v>
      </c>
      <c r="U204" s="8">
        <f t="shared" si="83"/>
        <v>4425243.4189853659</v>
      </c>
      <c r="Y204" s="8">
        <f t="shared" si="113"/>
        <v>118660789.75639567</v>
      </c>
      <c r="Z204" s="8">
        <f t="shared" si="109"/>
        <v>5339735.5390378051</v>
      </c>
      <c r="AA204" s="8">
        <f t="shared" si="109"/>
        <v>129216162.11005421</v>
      </c>
      <c r="AB204" s="8">
        <f t="shared" si="109"/>
        <v>5814727.2949524391</v>
      </c>
      <c r="AC204" s="8">
        <f t="shared" si="109"/>
        <v>125697704.6588347</v>
      </c>
      <c r="AD204" s="8">
        <f t="shared" si="109"/>
        <v>5656396.7096475605</v>
      </c>
    </row>
    <row r="205" spans="1:30">
      <c r="B205" s="7">
        <v>2031</v>
      </c>
      <c r="C205" s="7">
        <v>305</v>
      </c>
      <c r="D205" s="7">
        <f t="shared" si="110"/>
        <v>1830</v>
      </c>
      <c r="E205" s="7">
        <v>260</v>
      </c>
      <c r="F205" s="7">
        <v>748</v>
      </c>
      <c r="G205" s="7">
        <v>1.3</v>
      </c>
      <c r="H205" s="7">
        <f t="shared" si="101"/>
        <v>3.5589839999999999E+26</v>
      </c>
      <c r="I205" s="12">
        <v>4.4999999999999998E-2</v>
      </c>
      <c r="J205" s="8">
        <f t="shared" si="102"/>
        <v>1724033.5772357723</v>
      </c>
      <c r="K205" s="10">
        <v>10000000</v>
      </c>
      <c r="L205" s="7">
        <f t="shared" si="77"/>
        <v>7.9300000000000004E+24</v>
      </c>
      <c r="M205" s="8">
        <f t="shared" si="103"/>
        <v>38414.295392953929</v>
      </c>
      <c r="N205" s="8">
        <f t="shared" si="79"/>
        <v>14021217.818428185</v>
      </c>
      <c r="O205" s="8">
        <f t="shared" si="104"/>
        <v>630954.80182926834</v>
      </c>
      <c r="P205" s="8">
        <f t="shared" si="112"/>
        <v>105463826.15360434</v>
      </c>
      <c r="Q205" s="8">
        <f t="shared" si="111"/>
        <v>4745872.176912195</v>
      </c>
      <c r="R205" s="8">
        <f t="shared" si="107"/>
        <v>115808027.61701898</v>
      </c>
      <c r="S205" s="8">
        <f t="shared" si="106"/>
        <v>5211361.2427658541</v>
      </c>
      <c r="T205" s="8">
        <f t="shared" si="108"/>
        <v>112359960.46254744</v>
      </c>
      <c r="U205" s="8">
        <f t="shared" si="83"/>
        <v>5056198.2208146341</v>
      </c>
      <c r="Y205" s="8">
        <f t="shared" si="113"/>
        <v>133422851.24013552</v>
      </c>
      <c r="Z205" s="8">
        <f t="shared" si="109"/>
        <v>6004028.3058060985</v>
      </c>
      <c r="AA205" s="8">
        <f t="shared" si="109"/>
        <v>143978223.59379405</v>
      </c>
      <c r="AB205" s="8">
        <f t="shared" si="109"/>
        <v>6479020.0617207326</v>
      </c>
      <c r="AC205" s="8">
        <f t="shared" si="109"/>
        <v>140459766.14257455</v>
      </c>
      <c r="AD205" s="8">
        <f t="shared" si="109"/>
        <v>6320689.4764158549</v>
      </c>
    </row>
    <row r="206" spans="1:30">
      <c r="B206" s="7">
        <v>2032</v>
      </c>
      <c r="C206" s="7">
        <v>305</v>
      </c>
      <c r="D206" s="7">
        <f t="shared" si="110"/>
        <v>1830</v>
      </c>
      <c r="E206" s="7">
        <v>260</v>
      </c>
      <c r="F206" s="7">
        <v>748</v>
      </c>
      <c r="G206" s="7">
        <v>1.3</v>
      </c>
      <c r="H206" s="7">
        <f t="shared" si="101"/>
        <v>3.5589839999999999E+26</v>
      </c>
      <c r="I206" s="12">
        <v>4.4999999999999998E-2</v>
      </c>
      <c r="J206" s="8">
        <f t="shared" si="102"/>
        <v>1724033.5772357723</v>
      </c>
      <c r="K206" s="10">
        <v>10000000</v>
      </c>
      <c r="L206" s="7">
        <f t="shared" si="77"/>
        <v>7.9300000000000004E+24</v>
      </c>
      <c r="M206" s="8">
        <f t="shared" si="103"/>
        <v>38414.295392953929</v>
      </c>
      <c r="N206" s="8">
        <f t="shared" si="79"/>
        <v>14021217.818428185</v>
      </c>
      <c r="O206" s="8">
        <f t="shared" si="104"/>
        <v>630954.80182926834</v>
      </c>
      <c r="P206" s="8">
        <f t="shared" si="112"/>
        <v>119485043.97203253</v>
      </c>
      <c r="Q206" s="8">
        <f t="shared" si="111"/>
        <v>5376826.9787414642</v>
      </c>
      <c r="R206" s="8">
        <f t="shared" si="107"/>
        <v>129829245.43544717</v>
      </c>
      <c r="S206" s="8">
        <f t="shared" si="106"/>
        <v>5842316.0445951223</v>
      </c>
      <c r="T206" s="8">
        <f t="shared" si="108"/>
        <v>126381178.28097562</v>
      </c>
      <c r="U206" s="8">
        <f t="shared" si="83"/>
        <v>5687153.0226439033</v>
      </c>
      <c r="Y206" s="8">
        <f t="shared" si="113"/>
        <v>148231767.99149054</v>
      </c>
      <c r="Z206" s="8">
        <f t="shared" si="109"/>
        <v>6670429.5596170742</v>
      </c>
      <c r="AA206" s="8">
        <f t="shared" si="109"/>
        <v>158821307.75368565</v>
      </c>
      <c r="AB206" s="8">
        <f t="shared" si="109"/>
        <v>7146958.8489158545</v>
      </c>
      <c r="AC206" s="8">
        <f t="shared" si="109"/>
        <v>155291461.16628727</v>
      </c>
      <c r="AD206" s="8">
        <f t="shared" si="109"/>
        <v>6988115.7524829265</v>
      </c>
    </row>
    <row r="207" spans="1:30">
      <c r="B207" s="7">
        <v>2033</v>
      </c>
      <c r="C207" s="7">
        <v>306</v>
      </c>
      <c r="D207" s="7">
        <f t="shared" si="110"/>
        <v>1836</v>
      </c>
      <c r="E207" s="7">
        <v>260</v>
      </c>
      <c r="F207" s="7">
        <v>748</v>
      </c>
      <c r="G207" s="7">
        <v>1.3</v>
      </c>
      <c r="H207" s="7">
        <f t="shared" si="101"/>
        <v>3.5706528000000001E+26</v>
      </c>
      <c r="I207" s="12">
        <v>4.4999999999999998E-2</v>
      </c>
      <c r="J207" s="8">
        <f t="shared" si="102"/>
        <v>1729686.1463414633</v>
      </c>
      <c r="K207" s="10">
        <v>10000000</v>
      </c>
      <c r="L207" s="7">
        <f t="shared" si="77"/>
        <v>7.9559999999999999E+24</v>
      </c>
      <c r="M207" s="8">
        <f t="shared" si="103"/>
        <v>38540.243902439026</v>
      </c>
      <c r="N207" s="8">
        <f t="shared" si="79"/>
        <v>14067189.024390245</v>
      </c>
      <c r="O207" s="8">
        <f t="shared" si="104"/>
        <v>633023.50609756098</v>
      </c>
      <c r="P207" s="8">
        <f t="shared" si="112"/>
        <v>133552232.99642278</v>
      </c>
      <c r="Q207" s="8">
        <f t="shared" si="111"/>
        <v>6009850.484839025</v>
      </c>
      <c r="R207" s="8">
        <f t="shared" si="107"/>
        <v>143930349.87447158</v>
      </c>
      <c r="S207" s="8">
        <f t="shared" si="106"/>
        <v>6476865.7443512203</v>
      </c>
      <c r="T207" s="8">
        <f t="shared" si="108"/>
        <v>140470977.58178863</v>
      </c>
      <c r="U207" s="8">
        <f t="shared" si="83"/>
        <v>6321193.9911804879</v>
      </c>
      <c r="Y207" s="8">
        <f t="shared" si="113"/>
        <v>163040684.74284554</v>
      </c>
      <c r="Z207" s="8">
        <f t="shared" si="109"/>
        <v>7336830.813428049</v>
      </c>
      <c r="AA207" s="8">
        <f t="shared" si="109"/>
        <v>173630224.50504065</v>
      </c>
      <c r="AB207" s="8">
        <f t="shared" si="109"/>
        <v>7813360.1027268292</v>
      </c>
      <c r="AC207" s="8">
        <f t="shared" si="109"/>
        <v>170100377.9176423</v>
      </c>
      <c r="AD207" s="8">
        <f t="shared" si="109"/>
        <v>7654517.0062939031</v>
      </c>
    </row>
    <row r="208" spans="1:30">
      <c r="B208" s="7">
        <v>2034</v>
      </c>
      <c r="C208" s="7">
        <v>306</v>
      </c>
      <c r="D208" s="7">
        <f t="shared" si="110"/>
        <v>1836</v>
      </c>
      <c r="E208" s="7">
        <v>260</v>
      </c>
      <c r="F208" s="7">
        <v>748</v>
      </c>
      <c r="G208" s="7">
        <v>1.3</v>
      </c>
      <c r="H208" s="7">
        <f t="shared" si="101"/>
        <v>3.5706528000000001E+26</v>
      </c>
      <c r="I208" s="12">
        <v>4.4999999999999998E-2</v>
      </c>
      <c r="J208" s="8">
        <f t="shared" si="102"/>
        <v>1729686.1463414633</v>
      </c>
      <c r="K208" s="10">
        <v>10000000</v>
      </c>
      <c r="L208" s="7">
        <f t="shared" si="77"/>
        <v>7.9559999999999999E+24</v>
      </c>
      <c r="M208" s="8">
        <f t="shared" si="103"/>
        <v>38540.243902439026</v>
      </c>
      <c r="N208" s="8">
        <f t="shared" si="79"/>
        <v>14067189.024390245</v>
      </c>
      <c r="O208" s="8">
        <f t="shared" si="104"/>
        <v>633023.50609756098</v>
      </c>
      <c r="P208" s="8">
        <f t="shared" si="112"/>
        <v>147619422.02081302</v>
      </c>
      <c r="Q208" s="8">
        <f t="shared" si="111"/>
        <v>6642873.9909365857</v>
      </c>
      <c r="R208" s="8">
        <f t="shared" si="107"/>
        <v>157997538.8988618</v>
      </c>
      <c r="S208" s="8">
        <f t="shared" si="106"/>
        <v>7109889.2504487801</v>
      </c>
      <c r="T208" s="8">
        <f t="shared" si="108"/>
        <v>154538166.60617888</v>
      </c>
      <c r="U208" s="8">
        <f t="shared" si="83"/>
        <v>6954217.4972780496</v>
      </c>
      <c r="Y208" s="8">
        <f t="shared" si="113"/>
        <v>177849601.49420056</v>
      </c>
      <c r="Z208" s="8">
        <f t="shared" si="109"/>
        <v>8003232.0672390247</v>
      </c>
      <c r="AA208" s="8">
        <f t="shared" si="109"/>
        <v>188439141.25639567</v>
      </c>
      <c r="AB208" s="8">
        <f t="shared" si="109"/>
        <v>8479761.3565378059</v>
      </c>
      <c r="AC208" s="8">
        <f t="shared" si="109"/>
        <v>184909294.66899732</v>
      </c>
      <c r="AD208" s="8">
        <f>U209+U222</f>
        <v>8320918.2601048788</v>
      </c>
    </row>
    <row r="209" spans="1:21">
      <c r="B209" s="7">
        <v>2035</v>
      </c>
      <c r="C209" s="7">
        <v>306</v>
      </c>
      <c r="D209" s="7">
        <f t="shared" si="110"/>
        <v>1836</v>
      </c>
      <c r="E209" s="7">
        <v>260</v>
      </c>
      <c r="F209" s="7">
        <v>748</v>
      </c>
      <c r="G209" s="7">
        <v>1.3</v>
      </c>
      <c r="H209" s="7">
        <f t="shared" si="101"/>
        <v>3.5706528000000001E+26</v>
      </c>
      <c r="I209" s="12">
        <v>4.4999999999999998E-2</v>
      </c>
      <c r="J209" s="8">
        <f t="shared" si="102"/>
        <v>1729686.1463414633</v>
      </c>
      <c r="K209" s="10">
        <v>10000000</v>
      </c>
      <c r="L209" s="7">
        <f t="shared" si="77"/>
        <v>7.9559999999999999E+24</v>
      </c>
      <c r="M209" s="8">
        <f t="shared" si="103"/>
        <v>38540.243902439026</v>
      </c>
      <c r="N209" s="8">
        <f t="shared" si="79"/>
        <v>14067189.024390245</v>
      </c>
      <c r="O209" s="8">
        <f t="shared" si="104"/>
        <v>633023.50609756098</v>
      </c>
      <c r="P209" s="8">
        <f t="shared" si="112"/>
        <v>161686611.04520327</v>
      </c>
      <c r="Q209" s="8">
        <f t="shared" si="111"/>
        <v>7275897.4970341465</v>
      </c>
      <c r="R209" s="8">
        <f t="shared" si="107"/>
        <v>172064727.92325205</v>
      </c>
      <c r="S209" s="8">
        <f t="shared" si="106"/>
        <v>7742912.7565463418</v>
      </c>
      <c r="T209" s="8">
        <f t="shared" si="108"/>
        <v>168605355.63056913</v>
      </c>
      <c r="U209" s="8">
        <f t="shared" si="83"/>
        <v>7587241.0033756103</v>
      </c>
    </row>
    <row r="210" spans="1:21">
      <c r="A210" s="9" t="s">
        <v>29</v>
      </c>
      <c r="G210" s="7">
        <v>1.3</v>
      </c>
      <c r="H210" s="7">
        <f t="shared" si="101"/>
        <v>0</v>
      </c>
      <c r="J210" s="8">
        <f t="shared" si="102"/>
        <v>0</v>
      </c>
      <c r="K210" s="10">
        <v>10000000</v>
      </c>
      <c r="L210" s="7">
        <f t="shared" si="77"/>
        <v>0</v>
      </c>
      <c r="M210" s="8">
        <f t="shared" si="103"/>
        <v>0</v>
      </c>
      <c r="N210" s="8">
        <f t="shared" si="79"/>
        <v>0</v>
      </c>
      <c r="O210" s="8">
        <f t="shared" si="104"/>
        <v>0</v>
      </c>
      <c r="P210" s="8"/>
      <c r="Q210" s="8"/>
      <c r="R210" s="8">
        <f t="shared" si="107"/>
        <v>0</v>
      </c>
      <c r="S210" s="8">
        <f t="shared" si="106"/>
        <v>0</v>
      </c>
      <c r="T210" s="8">
        <f t="shared" si="108"/>
        <v>0</v>
      </c>
      <c r="U210" s="8">
        <f t="shared" si="83"/>
        <v>0</v>
      </c>
    </row>
    <row r="211" spans="1:21">
      <c r="B211" s="7">
        <v>2024</v>
      </c>
      <c r="C211" s="7">
        <v>387</v>
      </c>
      <c r="D211" s="7">
        <f t="shared" ref="D211:D222" si="114">6*ROUND(C211,0)</f>
        <v>2322</v>
      </c>
      <c r="E211" s="7">
        <v>5</v>
      </c>
      <c r="F211" s="7">
        <v>289</v>
      </c>
      <c r="G211" s="7">
        <v>1.3</v>
      </c>
      <c r="H211" s="7">
        <f t="shared" si="101"/>
        <v>3.3552900000000001E+24</v>
      </c>
      <c r="I211" s="12">
        <v>4.4999999999999998E-2</v>
      </c>
      <c r="J211" s="8">
        <f t="shared" si="102"/>
        <v>16253.606707317074</v>
      </c>
      <c r="K211" s="10">
        <v>10000000</v>
      </c>
      <c r="L211" s="7">
        <f t="shared" si="77"/>
        <v>1.935E+23</v>
      </c>
      <c r="M211" s="8">
        <f t="shared" si="103"/>
        <v>937.34756097560978</v>
      </c>
      <c r="N211" s="8">
        <f t="shared" si="79"/>
        <v>342131.85975609755</v>
      </c>
      <c r="O211" s="8">
        <f t="shared" si="104"/>
        <v>15395.933689024389</v>
      </c>
      <c r="P211" s="11">
        <f>N211+8050840.72</f>
        <v>8392972.5797560979</v>
      </c>
      <c r="Q211" s="8">
        <f t="shared" ref="Q211:Q222" si="115">P211*I211</f>
        <v>377683.76608902437</v>
      </c>
      <c r="R211" s="8">
        <f t="shared" si="107"/>
        <v>8490494.2200000007</v>
      </c>
      <c r="S211" s="8">
        <f t="shared" si="106"/>
        <v>382072.23990000004</v>
      </c>
      <c r="T211" s="8">
        <f t="shared" si="108"/>
        <v>8457987.006585367</v>
      </c>
      <c r="U211" s="8">
        <f t="shared" si="83"/>
        <v>380609.41529634153</v>
      </c>
    </row>
    <row r="212" spans="1:21">
      <c r="B212" s="7">
        <v>2025</v>
      </c>
      <c r="C212" s="7">
        <v>588</v>
      </c>
      <c r="D212" s="7">
        <f t="shared" si="114"/>
        <v>3528</v>
      </c>
      <c r="E212" s="7">
        <v>5</v>
      </c>
      <c r="F212" s="7">
        <v>289</v>
      </c>
      <c r="G212" s="7">
        <v>1.3</v>
      </c>
      <c r="H212" s="7">
        <f t="shared" si="101"/>
        <v>5.0979600000000002E+24</v>
      </c>
      <c r="I212" s="12">
        <v>4.4999999999999998E-2</v>
      </c>
      <c r="J212" s="8">
        <f t="shared" si="102"/>
        <v>24695.40243902439</v>
      </c>
      <c r="K212" s="10">
        <v>10000000</v>
      </c>
      <c r="L212" s="7">
        <f t="shared" ref="L212:L250" si="116">E212*K212*10^13*C212</f>
        <v>2.94E+23</v>
      </c>
      <c r="M212" s="8">
        <f t="shared" si="103"/>
        <v>1424.1869918699185</v>
      </c>
      <c r="N212" s="8">
        <f t="shared" ref="N212:N250" si="117">M212*365</f>
        <v>519828.25203252025</v>
      </c>
      <c r="O212" s="8">
        <f t="shared" si="104"/>
        <v>23392.271341463409</v>
      </c>
      <c r="P212" s="8">
        <f t="shared" ref="P212:P222" si="118">N212+P211</f>
        <v>8912800.8317886181</v>
      </c>
      <c r="Q212" s="8">
        <f t="shared" si="115"/>
        <v>401076.03743048781</v>
      </c>
      <c r="R212" s="8">
        <f t="shared" si="107"/>
        <v>9060973.2464227639</v>
      </c>
      <c r="S212" s="8">
        <f t="shared" si="106"/>
        <v>407743.79608902434</v>
      </c>
      <c r="T212" s="8">
        <f t="shared" si="108"/>
        <v>9011582.4415447153</v>
      </c>
      <c r="U212" s="8">
        <f t="shared" ref="U212:U250" si="119">T212*I212</f>
        <v>405521.20986951218</v>
      </c>
    </row>
    <row r="213" spans="1:21">
      <c r="B213" s="7">
        <v>2026</v>
      </c>
      <c r="C213" s="7">
        <v>726</v>
      </c>
      <c r="D213" s="7">
        <f t="shared" si="114"/>
        <v>4356</v>
      </c>
      <c r="E213" s="7">
        <v>5</v>
      </c>
      <c r="F213" s="7">
        <v>289</v>
      </c>
      <c r="G213" s="7">
        <v>1.3</v>
      </c>
      <c r="H213" s="7">
        <f t="shared" si="101"/>
        <v>6.2944199999999997E+24</v>
      </c>
      <c r="I213" s="12">
        <v>4.4999999999999998E-2</v>
      </c>
      <c r="J213" s="8">
        <f t="shared" si="102"/>
        <v>30491.262195121948</v>
      </c>
      <c r="K213" s="10">
        <v>10000000</v>
      </c>
      <c r="L213" s="7">
        <f t="shared" si="116"/>
        <v>3.6299999999999999E+23</v>
      </c>
      <c r="M213" s="8">
        <f t="shared" si="103"/>
        <v>1758.4349593495933</v>
      </c>
      <c r="N213" s="8">
        <f t="shared" si="117"/>
        <v>641828.7601626016</v>
      </c>
      <c r="O213" s="8">
        <f t="shared" si="104"/>
        <v>28882.294207317071</v>
      </c>
      <c r="P213" s="8">
        <f t="shared" si="118"/>
        <v>9554629.5919512194</v>
      </c>
      <c r="Q213" s="8">
        <f t="shared" si="115"/>
        <v>429958.33163780486</v>
      </c>
      <c r="R213" s="8">
        <f t="shared" si="107"/>
        <v>9737577.1651219502</v>
      </c>
      <c r="S213" s="8">
        <f t="shared" si="106"/>
        <v>438190.97243048775</v>
      </c>
      <c r="T213" s="8">
        <f t="shared" si="108"/>
        <v>9676594.6407317072</v>
      </c>
      <c r="U213" s="8">
        <f t="shared" si="119"/>
        <v>435446.7588329268</v>
      </c>
    </row>
    <row r="214" spans="1:21">
      <c r="B214" s="7">
        <v>2027</v>
      </c>
      <c r="C214" s="7">
        <v>793</v>
      </c>
      <c r="D214" s="7">
        <f t="shared" si="114"/>
        <v>4758</v>
      </c>
      <c r="E214" s="7">
        <v>5</v>
      </c>
      <c r="F214" s="7">
        <v>289</v>
      </c>
      <c r="G214" s="7">
        <v>1.3</v>
      </c>
      <c r="H214" s="7">
        <f t="shared" si="101"/>
        <v>6.8753100000000004E+24</v>
      </c>
      <c r="I214" s="12">
        <v>4.4999999999999998E-2</v>
      </c>
      <c r="J214" s="8">
        <f t="shared" si="102"/>
        <v>33305.194105691058</v>
      </c>
      <c r="K214" s="10">
        <v>10000000</v>
      </c>
      <c r="L214" s="7">
        <f t="shared" si="116"/>
        <v>3.9650000000000002E+23</v>
      </c>
      <c r="M214" s="8">
        <f t="shared" si="103"/>
        <v>1920.7147696476964</v>
      </c>
      <c r="N214" s="8">
        <f t="shared" si="117"/>
        <v>701060.89092140913</v>
      </c>
      <c r="O214" s="8">
        <f t="shared" si="104"/>
        <v>31547.740091463409</v>
      </c>
      <c r="P214" s="8">
        <f t="shared" si="118"/>
        <v>10255690.482872628</v>
      </c>
      <c r="Q214" s="8">
        <f t="shared" si="115"/>
        <v>461506.07172926824</v>
      </c>
      <c r="R214" s="8">
        <f t="shared" si="107"/>
        <v>10455521.647506773</v>
      </c>
      <c r="S214" s="8">
        <f t="shared" si="106"/>
        <v>470498.47413780476</v>
      </c>
      <c r="T214" s="8">
        <f t="shared" si="108"/>
        <v>10388911.259295393</v>
      </c>
      <c r="U214" s="8">
        <f t="shared" si="119"/>
        <v>467501.00666829268</v>
      </c>
    </row>
    <row r="215" spans="1:21">
      <c r="B215" s="7">
        <v>2028</v>
      </c>
      <c r="C215" s="7">
        <v>821</v>
      </c>
      <c r="D215" s="7">
        <f t="shared" si="114"/>
        <v>4926</v>
      </c>
      <c r="E215" s="7">
        <v>5</v>
      </c>
      <c r="F215" s="7">
        <v>289</v>
      </c>
      <c r="G215" s="7">
        <v>1.3</v>
      </c>
      <c r="H215" s="7">
        <f t="shared" si="101"/>
        <v>7.1180699999999998E+24</v>
      </c>
      <c r="I215" s="12">
        <v>4.4999999999999998E-2</v>
      </c>
      <c r="J215" s="8">
        <f t="shared" si="102"/>
        <v>34481.165650406503</v>
      </c>
      <c r="K215" s="10">
        <v>10000000</v>
      </c>
      <c r="L215" s="7">
        <f t="shared" si="116"/>
        <v>4.1050000000000001E+23</v>
      </c>
      <c r="M215" s="8">
        <f t="shared" si="103"/>
        <v>1988.5331978319784</v>
      </c>
      <c r="N215" s="8">
        <f t="shared" si="117"/>
        <v>725814.61720867211</v>
      </c>
      <c r="O215" s="8">
        <f t="shared" si="104"/>
        <v>32661.657774390245</v>
      </c>
      <c r="P215" s="8">
        <f t="shared" si="118"/>
        <v>10981505.1000813</v>
      </c>
      <c r="Q215" s="8">
        <f t="shared" si="115"/>
        <v>494167.72950365848</v>
      </c>
      <c r="R215" s="8">
        <f t="shared" si="107"/>
        <v>11188392.09398374</v>
      </c>
      <c r="S215" s="8">
        <f t="shared" si="106"/>
        <v>503477.64422926825</v>
      </c>
      <c r="T215" s="8">
        <f t="shared" si="108"/>
        <v>11119429.762682926</v>
      </c>
      <c r="U215" s="8">
        <f t="shared" si="119"/>
        <v>500374.33932073164</v>
      </c>
    </row>
    <row r="216" spans="1:21">
      <c r="B216" s="7">
        <v>2029</v>
      </c>
      <c r="C216" s="7">
        <v>832</v>
      </c>
      <c r="D216" s="7">
        <f t="shared" si="114"/>
        <v>4992</v>
      </c>
      <c r="E216" s="7">
        <v>5</v>
      </c>
      <c r="F216" s="7">
        <v>289</v>
      </c>
      <c r="G216" s="7">
        <v>1.3</v>
      </c>
      <c r="H216" s="7">
        <f t="shared" si="101"/>
        <v>7.2134399999999996E+24</v>
      </c>
      <c r="I216" s="12">
        <v>4.4999999999999998E-2</v>
      </c>
      <c r="J216" s="8">
        <f t="shared" si="102"/>
        <v>34943.154471544716</v>
      </c>
      <c r="K216" s="10">
        <v>10000000</v>
      </c>
      <c r="L216" s="7">
        <f t="shared" si="116"/>
        <v>4.16E+23</v>
      </c>
      <c r="M216" s="8">
        <f t="shared" si="103"/>
        <v>2015.1761517615175</v>
      </c>
      <c r="N216" s="8">
        <f t="shared" si="117"/>
        <v>735539.29539295391</v>
      </c>
      <c r="O216" s="8">
        <f t="shared" si="104"/>
        <v>33099.268292682922</v>
      </c>
      <c r="P216" s="8">
        <f t="shared" si="118"/>
        <v>11717044.395474255</v>
      </c>
      <c r="Q216" s="8">
        <f t="shared" si="115"/>
        <v>527266.99779634143</v>
      </c>
      <c r="R216" s="8">
        <f t="shared" si="107"/>
        <v>11926703.322303524</v>
      </c>
      <c r="S216" s="8">
        <f t="shared" si="106"/>
        <v>536701.64950365853</v>
      </c>
      <c r="T216" s="8">
        <f t="shared" si="108"/>
        <v>11856817.013360433</v>
      </c>
      <c r="U216" s="8">
        <f t="shared" si="119"/>
        <v>533556.76560121949</v>
      </c>
    </row>
    <row r="217" spans="1:21">
      <c r="B217" s="7">
        <v>2030</v>
      </c>
      <c r="C217" s="7">
        <v>836</v>
      </c>
      <c r="D217" s="7">
        <f t="shared" si="114"/>
        <v>5016</v>
      </c>
      <c r="E217" s="7">
        <v>5</v>
      </c>
      <c r="F217" s="7">
        <v>289</v>
      </c>
      <c r="G217" s="7">
        <v>1.3</v>
      </c>
      <c r="H217" s="7">
        <f t="shared" si="101"/>
        <v>7.2481199999999999E+24</v>
      </c>
      <c r="I217" s="12">
        <v>4.4999999999999998E-2</v>
      </c>
      <c r="J217" s="8">
        <f t="shared" si="102"/>
        <v>35111.150406504064</v>
      </c>
      <c r="K217" s="10">
        <v>10000000</v>
      </c>
      <c r="L217" s="7">
        <f t="shared" si="116"/>
        <v>4.1799999999999998E+23</v>
      </c>
      <c r="M217" s="8">
        <f t="shared" si="103"/>
        <v>2024.8644986449863</v>
      </c>
      <c r="N217" s="8">
        <f t="shared" si="117"/>
        <v>739075.54200541996</v>
      </c>
      <c r="O217" s="8">
        <f t="shared" si="104"/>
        <v>33258.399390243896</v>
      </c>
      <c r="P217" s="8">
        <f t="shared" si="118"/>
        <v>12456119.937479675</v>
      </c>
      <c r="Q217" s="8">
        <f t="shared" si="115"/>
        <v>560525.39718658535</v>
      </c>
      <c r="R217" s="8">
        <f t="shared" si="107"/>
        <v>12666786.839918699</v>
      </c>
      <c r="S217" s="8">
        <f t="shared" si="106"/>
        <v>570005.40779634146</v>
      </c>
      <c r="T217" s="8">
        <f t="shared" si="108"/>
        <v>12596564.539105691</v>
      </c>
      <c r="U217" s="8">
        <f t="shared" si="119"/>
        <v>566845.40425975609</v>
      </c>
    </row>
    <row r="218" spans="1:21">
      <c r="B218" s="7">
        <v>2031</v>
      </c>
      <c r="C218" s="7">
        <v>838</v>
      </c>
      <c r="D218" s="7">
        <f t="shared" si="114"/>
        <v>5028</v>
      </c>
      <c r="E218" s="7">
        <v>5</v>
      </c>
      <c r="F218" s="7">
        <v>289</v>
      </c>
      <c r="G218" s="7">
        <v>1.3</v>
      </c>
      <c r="H218" s="7">
        <f t="shared" si="101"/>
        <v>7.2654600000000005E+24</v>
      </c>
      <c r="I218" s="12">
        <v>4.4999999999999998E-2</v>
      </c>
      <c r="J218" s="8">
        <f t="shared" si="102"/>
        <v>35195.148373983742</v>
      </c>
      <c r="K218" s="10">
        <v>10000000</v>
      </c>
      <c r="L218" s="7">
        <f t="shared" si="116"/>
        <v>4.19E+23</v>
      </c>
      <c r="M218" s="8">
        <f t="shared" si="103"/>
        <v>2029.7086720867208</v>
      </c>
      <c r="N218" s="8">
        <f t="shared" si="117"/>
        <v>740843.66531165305</v>
      </c>
      <c r="O218" s="8">
        <f t="shared" si="104"/>
        <v>33337.964939024387</v>
      </c>
      <c r="P218" s="8">
        <f t="shared" si="118"/>
        <v>13196963.602791328</v>
      </c>
      <c r="Q218" s="8">
        <f t="shared" si="115"/>
        <v>593863.36212560977</v>
      </c>
      <c r="R218" s="8">
        <f t="shared" si="107"/>
        <v>13408134.493035231</v>
      </c>
      <c r="S218" s="8">
        <f t="shared" si="106"/>
        <v>603366.05218658538</v>
      </c>
      <c r="T218" s="8">
        <f t="shared" si="108"/>
        <v>13337744.196287263</v>
      </c>
      <c r="U218" s="8">
        <f t="shared" si="119"/>
        <v>600198.48883292684</v>
      </c>
    </row>
    <row r="219" spans="1:21">
      <c r="B219" s="7">
        <v>2032</v>
      </c>
      <c r="C219" s="7">
        <v>838</v>
      </c>
      <c r="D219" s="7">
        <f t="shared" si="114"/>
        <v>5028</v>
      </c>
      <c r="E219" s="7">
        <v>5</v>
      </c>
      <c r="F219" s="7">
        <v>289</v>
      </c>
      <c r="G219" s="7">
        <v>1.3</v>
      </c>
      <c r="H219" s="7">
        <f t="shared" si="101"/>
        <v>7.2654600000000005E+24</v>
      </c>
      <c r="I219" s="12">
        <v>4.4999999999999998E-2</v>
      </c>
      <c r="J219" s="8">
        <f t="shared" si="102"/>
        <v>35195.148373983742</v>
      </c>
      <c r="K219" s="10">
        <v>10000000</v>
      </c>
      <c r="L219" s="7">
        <f t="shared" si="116"/>
        <v>4.19E+23</v>
      </c>
      <c r="M219" s="8">
        <f t="shared" si="103"/>
        <v>2029.7086720867208</v>
      </c>
      <c r="N219" s="8">
        <f t="shared" si="117"/>
        <v>740843.66531165305</v>
      </c>
      <c r="O219" s="8">
        <f t="shared" si="104"/>
        <v>33337.964939024387</v>
      </c>
      <c r="P219" s="8">
        <f t="shared" si="118"/>
        <v>13937807.268102981</v>
      </c>
      <c r="Q219" s="8">
        <f t="shared" si="115"/>
        <v>627201.32706463418</v>
      </c>
      <c r="R219" s="8">
        <f t="shared" si="107"/>
        <v>14148978.158346884</v>
      </c>
      <c r="S219" s="8">
        <f t="shared" si="106"/>
        <v>636704.0171256098</v>
      </c>
      <c r="T219" s="8">
        <f t="shared" si="108"/>
        <v>14078587.861598916</v>
      </c>
      <c r="U219" s="8">
        <f t="shared" si="119"/>
        <v>633536.45377195126</v>
      </c>
    </row>
    <row r="220" spans="1:21">
      <c r="B220" s="7">
        <v>2033</v>
      </c>
      <c r="C220" s="7">
        <v>839</v>
      </c>
      <c r="D220" s="7">
        <f t="shared" si="114"/>
        <v>5034</v>
      </c>
      <c r="E220" s="7">
        <v>5</v>
      </c>
      <c r="F220" s="7">
        <v>289</v>
      </c>
      <c r="G220" s="7">
        <v>1.3</v>
      </c>
      <c r="H220" s="7">
        <f t="shared" si="101"/>
        <v>7.2741300000000003E+24</v>
      </c>
      <c r="I220" s="12">
        <v>4.4999999999999998E-2</v>
      </c>
      <c r="J220" s="8">
        <f t="shared" si="102"/>
        <v>35237.147357723581</v>
      </c>
      <c r="K220" s="10">
        <v>10000000</v>
      </c>
      <c r="L220" s="7">
        <f t="shared" si="116"/>
        <v>4.1950000000000001E+23</v>
      </c>
      <c r="M220" s="8">
        <f t="shared" si="103"/>
        <v>2032.1307588075883</v>
      </c>
      <c r="N220" s="8">
        <f t="shared" si="117"/>
        <v>741727.72696476977</v>
      </c>
      <c r="O220" s="8">
        <f t="shared" si="104"/>
        <v>33377.747713414639</v>
      </c>
      <c r="P220" s="8">
        <f t="shared" si="118"/>
        <v>14679534.995067751</v>
      </c>
      <c r="Q220" s="8">
        <f t="shared" si="115"/>
        <v>660579.07477804879</v>
      </c>
      <c r="R220" s="8">
        <f t="shared" si="107"/>
        <v>14890957.879214093</v>
      </c>
      <c r="S220" s="8">
        <f t="shared" si="106"/>
        <v>670093.10456463415</v>
      </c>
      <c r="T220" s="8">
        <f t="shared" si="108"/>
        <v>14820483.584498646</v>
      </c>
      <c r="U220" s="8">
        <f t="shared" si="119"/>
        <v>666921.76130243903</v>
      </c>
    </row>
    <row r="221" spans="1:21">
      <c r="B221" s="7">
        <v>2034</v>
      </c>
      <c r="C221" s="7">
        <v>839</v>
      </c>
      <c r="D221" s="7">
        <f t="shared" si="114"/>
        <v>5034</v>
      </c>
      <c r="E221" s="7">
        <v>5</v>
      </c>
      <c r="F221" s="7">
        <v>289</v>
      </c>
      <c r="G221" s="7">
        <v>1.3</v>
      </c>
      <c r="H221" s="7">
        <f t="shared" si="101"/>
        <v>7.2741300000000003E+24</v>
      </c>
      <c r="I221" s="12">
        <v>4.4999999999999998E-2</v>
      </c>
      <c r="J221" s="8">
        <f t="shared" si="102"/>
        <v>35237.147357723581</v>
      </c>
      <c r="K221" s="10">
        <v>10000000</v>
      </c>
      <c r="L221" s="7">
        <f t="shared" si="116"/>
        <v>4.1950000000000001E+23</v>
      </c>
      <c r="M221" s="8">
        <f t="shared" si="103"/>
        <v>2032.1307588075883</v>
      </c>
      <c r="N221" s="8">
        <f t="shared" si="117"/>
        <v>741727.72696476977</v>
      </c>
      <c r="O221" s="8">
        <f t="shared" si="104"/>
        <v>33377.747713414639</v>
      </c>
      <c r="P221" s="8">
        <f t="shared" si="118"/>
        <v>15421262.722032521</v>
      </c>
      <c r="Q221" s="8">
        <f t="shared" si="115"/>
        <v>693956.82249146339</v>
      </c>
      <c r="R221" s="8">
        <f t="shared" si="107"/>
        <v>15632685.606178863</v>
      </c>
      <c r="S221" s="8">
        <f t="shared" si="106"/>
        <v>703470.85227804875</v>
      </c>
      <c r="T221" s="8">
        <f t="shared" si="108"/>
        <v>15562211.311463416</v>
      </c>
      <c r="U221" s="8">
        <f t="shared" si="119"/>
        <v>700299.50901585363</v>
      </c>
    </row>
    <row r="222" spans="1:21">
      <c r="B222" s="7">
        <v>2035</v>
      </c>
      <c r="C222" s="7">
        <v>839</v>
      </c>
      <c r="D222" s="7">
        <f t="shared" si="114"/>
        <v>5034</v>
      </c>
      <c r="E222" s="7">
        <v>5</v>
      </c>
      <c r="F222" s="7">
        <v>289</v>
      </c>
      <c r="G222" s="7">
        <v>1.3</v>
      </c>
      <c r="H222" s="7">
        <f t="shared" si="101"/>
        <v>7.2741300000000003E+24</v>
      </c>
      <c r="I222" s="12">
        <v>4.4999999999999998E-2</v>
      </c>
      <c r="J222" s="8">
        <f t="shared" si="102"/>
        <v>35237.147357723581</v>
      </c>
      <c r="K222" s="10">
        <v>10000000</v>
      </c>
      <c r="L222" s="7">
        <f t="shared" si="116"/>
        <v>4.1950000000000001E+23</v>
      </c>
      <c r="M222" s="8">
        <f t="shared" si="103"/>
        <v>2032.1307588075883</v>
      </c>
      <c r="N222" s="8">
        <f t="shared" si="117"/>
        <v>741727.72696476977</v>
      </c>
      <c r="O222" s="8">
        <f t="shared" si="104"/>
        <v>33377.747713414639</v>
      </c>
      <c r="P222" s="8">
        <f t="shared" si="118"/>
        <v>16162990.448997291</v>
      </c>
      <c r="Q222" s="8">
        <f t="shared" si="115"/>
        <v>727334.57020487811</v>
      </c>
      <c r="R222" s="8">
        <f t="shared" si="107"/>
        <v>16374413.333143633</v>
      </c>
      <c r="S222" s="8">
        <f t="shared" si="106"/>
        <v>736848.59999146347</v>
      </c>
      <c r="T222" s="8">
        <f t="shared" si="108"/>
        <v>16303939.038428186</v>
      </c>
      <c r="U222" s="8">
        <f t="shared" si="119"/>
        <v>733677.25672926835</v>
      </c>
    </row>
    <row r="223" spans="1:21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21">
      <c r="A224" s="5"/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</row>
    <row r="225" spans="1:30">
      <c r="A225" s="9" t="s">
        <v>28</v>
      </c>
      <c r="B225" s="6" t="s">
        <v>61</v>
      </c>
      <c r="H225" s="7">
        <f t="shared" si="101"/>
        <v>0</v>
      </c>
      <c r="L225" s="7">
        <f t="shared" si="116"/>
        <v>0</v>
      </c>
      <c r="N225" s="8">
        <f t="shared" si="117"/>
        <v>0</v>
      </c>
      <c r="R225" s="8">
        <f t="shared" si="107"/>
        <v>0</v>
      </c>
      <c r="T225" s="8">
        <f t="shared" si="108"/>
        <v>0</v>
      </c>
      <c r="U225" s="8">
        <f t="shared" si="119"/>
        <v>0</v>
      </c>
      <c r="Y225" s="8">
        <f>P226+P239</f>
        <v>16779491.509444445</v>
      </c>
      <c r="Z225" s="8">
        <f t="shared" ref="Z225:AD236" si="120">Q226+Q239</f>
        <v>755077.11792499991</v>
      </c>
      <c r="AA225" s="8">
        <f t="shared" si="120"/>
        <v>21625171.198468834</v>
      </c>
      <c r="AB225" s="8">
        <f t="shared" si="120"/>
        <v>973132.70393109741</v>
      </c>
      <c r="AC225" s="8">
        <f t="shared" si="120"/>
        <v>20009944.635460705</v>
      </c>
      <c r="AD225" s="8">
        <f t="shared" si="120"/>
        <v>900447.50859573169</v>
      </c>
    </row>
    <row r="226" spans="1:30">
      <c r="B226" s="7">
        <v>2024</v>
      </c>
      <c r="C226" s="7">
        <v>140</v>
      </c>
      <c r="D226" s="7">
        <v>840</v>
      </c>
      <c r="E226" s="7">
        <v>260</v>
      </c>
      <c r="F226" s="7">
        <v>748</v>
      </c>
      <c r="G226" s="7">
        <v>1.3</v>
      </c>
      <c r="H226" s="7">
        <f t="shared" si="101"/>
        <v>1.6336319999999999E+26</v>
      </c>
      <c r="I226" s="12">
        <v>4.4999999999999998E-2</v>
      </c>
      <c r="J226" s="8">
        <f t="shared" ref="J226:J250" si="121">H226*G226*330/(8.856*10^22)</f>
        <v>791359.67479674786</v>
      </c>
      <c r="K226" s="10">
        <v>1000000</v>
      </c>
      <c r="L226" s="7">
        <f t="shared" si="116"/>
        <v>3.6400000000000001E+23</v>
      </c>
      <c r="M226" s="8">
        <f t="shared" ref="M226:M250" si="122">L226*G226*330/(8.856*10^22)</f>
        <v>1763.2791327913278</v>
      </c>
      <c r="N226" s="8">
        <f t="shared" si="117"/>
        <v>643596.88346883468</v>
      </c>
      <c r="O226" s="8">
        <f t="shared" ref="O226:O250" si="123">N226*I226</f>
        <v>28961.859756097561</v>
      </c>
      <c r="P226" s="11">
        <f>N226+8050840.72</f>
        <v>8694437.6034688354</v>
      </c>
      <c r="Q226" s="8">
        <f t="shared" ref="Q226:Q237" si="124">P226*I226</f>
        <v>391249.69215609756</v>
      </c>
      <c r="R226" s="8">
        <f t="shared" si="107"/>
        <v>13442595.652249321</v>
      </c>
      <c r="S226" s="8">
        <f t="shared" ref="S226:S250" si="125">R226*I226</f>
        <v>604916.80435121944</v>
      </c>
      <c r="T226" s="8">
        <f t="shared" si="108"/>
        <v>11859876.302655827</v>
      </c>
      <c r="U226" s="8">
        <f t="shared" si="119"/>
        <v>533694.43361951225</v>
      </c>
      <c r="Y226" s="8">
        <f>P227+P240</f>
        <v>17815258.142235771</v>
      </c>
      <c r="Z226" s="8">
        <f t="shared" si="120"/>
        <v>801686.61640060972</v>
      </c>
      <c r="AA226" s="8">
        <f t="shared" si="120"/>
        <v>25221329.288577236</v>
      </c>
      <c r="AB226" s="8">
        <f t="shared" si="120"/>
        <v>1134959.8179859756</v>
      </c>
      <c r="AC226" s="8">
        <f t="shared" si="120"/>
        <v>22752638.906463414</v>
      </c>
      <c r="AD226" s="8">
        <f t="shared" si="120"/>
        <v>1023868.7507908536</v>
      </c>
    </row>
    <row r="227" spans="1:30">
      <c r="B227" s="7">
        <v>2025</v>
      </c>
      <c r="C227" s="7">
        <v>214</v>
      </c>
      <c r="D227" s="7">
        <v>1284</v>
      </c>
      <c r="E227" s="7">
        <v>260</v>
      </c>
      <c r="F227" s="7">
        <v>748</v>
      </c>
      <c r="G227" s="7">
        <v>1.3</v>
      </c>
      <c r="H227" s="7">
        <f t="shared" si="101"/>
        <v>2.4971232000000001E+26</v>
      </c>
      <c r="I227" s="12">
        <v>4.4999999999999998E-2</v>
      </c>
      <c r="J227" s="8">
        <f t="shared" si="121"/>
        <v>1209649.7886178864</v>
      </c>
      <c r="K227" s="10">
        <v>1000000</v>
      </c>
      <c r="L227" s="7">
        <f t="shared" si="116"/>
        <v>5.564E+23</v>
      </c>
      <c r="M227" s="8">
        <f t="shared" si="122"/>
        <v>2695.2981029810298</v>
      </c>
      <c r="N227" s="8">
        <f t="shared" si="117"/>
        <v>983783.80758807587</v>
      </c>
      <c r="O227" s="8">
        <f t="shared" si="123"/>
        <v>44270.271341463413</v>
      </c>
      <c r="P227" s="8">
        <f t="shared" ref="P227:P237" si="126">N227+P226</f>
        <v>9678221.4110569116</v>
      </c>
      <c r="Q227" s="8">
        <f t="shared" si="124"/>
        <v>435519.963497561</v>
      </c>
      <c r="R227" s="8">
        <f t="shared" si="107"/>
        <v>16936120.142764229</v>
      </c>
      <c r="S227" s="8">
        <f t="shared" si="125"/>
        <v>762125.40642439027</v>
      </c>
      <c r="T227" s="8">
        <f t="shared" si="108"/>
        <v>14516820.565528456</v>
      </c>
      <c r="U227" s="8">
        <f t="shared" si="119"/>
        <v>653256.92544878053</v>
      </c>
      <c r="Y227" s="8">
        <f>P228+P241</f>
        <v>19093080.855650406</v>
      </c>
      <c r="Z227" s="8">
        <f t="shared" si="120"/>
        <v>859188.63850426837</v>
      </c>
      <c r="AA227" s="8">
        <f t="shared" si="120"/>
        <v>28229697.892235771</v>
      </c>
      <c r="AB227" s="8">
        <f t="shared" si="120"/>
        <v>1270336.4051506096</v>
      </c>
      <c r="AC227" s="8">
        <f t="shared" si="120"/>
        <v>25184158.880040653</v>
      </c>
      <c r="AD227" s="8">
        <f t="shared" si="120"/>
        <v>1133287.1496018292</v>
      </c>
    </row>
    <row r="228" spans="1:30">
      <c r="B228" s="7">
        <v>2026</v>
      </c>
      <c r="C228" s="7">
        <v>264</v>
      </c>
      <c r="D228" s="7">
        <v>1584</v>
      </c>
      <c r="E228" s="7">
        <v>260</v>
      </c>
      <c r="F228" s="7">
        <v>748</v>
      </c>
      <c r="G228" s="7">
        <v>1.3</v>
      </c>
      <c r="H228" s="7">
        <f t="shared" si="101"/>
        <v>3.0805632E+26</v>
      </c>
      <c r="I228" s="12">
        <v>4.4999999999999998E-2</v>
      </c>
      <c r="J228" s="8">
        <f t="shared" si="121"/>
        <v>1492278.243902439</v>
      </c>
      <c r="K228" s="10">
        <v>1000000</v>
      </c>
      <c r="L228" s="7">
        <f t="shared" si="116"/>
        <v>6.8640000000000005E+23</v>
      </c>
      <c r="M228" s="8">
        <f t="shared" si="122"/>
        <v>3325.0406504065045</v>
      </c>
      <c r="N228" s="8">
        <f t="shared" si="117"/>
        <v>1213639.8373983742</v>
      </c>
      <c r="O228" s="8">
        <f t="shared" si="123"/>
        <v>54613.79268292684</v>
      </c>
      <c r="P228" s="8">
        <f t="shared" si="126"/>
        <v>10891861.248455286</v>
      </c>
      <c r="Q228" s="8">
        <f t="shared" si="124"/>
        <v>490133.75618048786</v>
      </c>
      <c r="R228" s="8">
        <f t="shared" si="107"/>
        <v>19845530.711869918</v>
      </c>
      <c r="S228" s="8">
        <f t="shared" si="125"/>
        <v>893048.88203414623</v>
      </c>
      <c r="T228" s="8">
        <f t="shared" si="108"/>
        <v>16860974.224065043</v>
      </c>
      <c r="U228" s="8">
        <f t="shared" si="119"/>
        <v>758743.84008292691</v>
      </c>
      <c r="Y228" s="8">
        <f t="shared" ref="Y228:Y236" si="127">P229+P242</f>
        <v>20491754.797046073</v>
      </c>
      <c r="Z228" s="8">
        <f t="shared" si="120"/>
        <v>922128.96586707328</v>
      </c>
      <c r="AA228" s="8">
        <f t="shared" si="120"/>
        <v>30493140.79094851</v>
      </c>
      <c r="AB228" s="8">
        <f t="shared" si="120"/>
        <v>1372191.3355926829</v>
      </c>
      <c r="AC228" s="8">
        <f t="shared" si="120"/>
        <v>27159345.4596477</v>
      </c>
      <c r="AD228" s="8">
        <f t="shared" si="120"/>
        <v>1222170.5456841465</v>
      </c>
    </row>
    <row r="229" spans="1:30">
      <c r="B229" s="7">
        <v>2027</v>
      </c>
      <c r="C229" s="7">
        <v>289</v>
      </c>
      <c r="D229" s="7">
        <v>1734</v>
      </c>
      <c r="E229" s="7">
        <v>260</v>
      </c>
      <c r="F229" s="7">
        <v>748</v>
      </c>
      <c r="G229" s="7">
        <v>1.3</v>
      </c>
      <c r="H229" s="7">
        <f t="shared" si="101"/>
        <v>3.3722832000000002E+26</v>
      </c>
      <c r="I229" s="12">
        <v>4.4999999999999998E-2</v>
      </c>
      <c r="J229" s="8">
        <f t="shared" si="121"/>
        <v>1633592.4715447153</v>
      </c>
      <c r="K229" s="10">
        <v>1000000</v>
      </c>
      <c r="L229" s="7">
        <f t="shared" si="116"/>
        <v>7.5139999999999994E+23</v>
      </c>
      <c r="M229" s="8">
        <f t="shared" si="122"/>
        <v>3639.9119241192407</v>
      </c>
      <c r="N229" s="8">
        <f t="shared" si="117"/>
        <v>1328567.8523035229</v>
      </c>
      <c r="O229" s="8">
        <f t="shared" si="123"/>
        <v>59785.553353658528</v>
      </c>
      <c r="P229" s="8">
        <f t="shared" si="126"/>
        <v>12220429.10075881</v>
      </c>
      <c r="Q229" s="8">
        <f t="shared" si="124"/>
        <v>549919.30953414645</v>
      </c>
      <c r="R229" s="8">
        <f t="shared" si="107"/>
        <v>22021983.930027101</v>
      </c>
      <c r="S229" s="8">
        <f t="shared" si="125"/>
        <v>990989.27685121947</v>
      </c>
      <c r="T229" s="8">
        <f t="shared" si="108"/>
        <v>18754798.986937672</v>
      </c>
      <c r="U229" s="8">
        <f t="shared" si="119"/>
        <v>843965.95441219525</v>
      </c>
      <c r="Y229" s="8">
        <f t="shared" si="127"/>
        <v>21938875.31703252</v>
      </c>
      <c r="Z229" s="8">
        <f t="shared" si="120"/>
        <v>987249.38926646346</v>
      </c>
      <c r="AA229" s="8">
        <f t="shared" si="120"/>
        <v>32286471.28654471</v>
      </c>
      <c r="AB229" s="8">
        <f t="shared" si="120"/>
        <v>1452891.207894512</v>
      </c>
      <c r="AC229" s="8">
        <f t="shared" si="120"/>
        <v>28837272.630040649</v>
      </c>
      <c r="AD229" s="8">
        <f t="shared" si="120"/>
        <v>1297677.2683518291</v>
      </c>
    </row>
    <row r="230" spans="1:30">
      <c r="B230" s="7">
        <v>2028</v>
      </c>
      <c r="C230" s="7">
        <v>299</v>
      </c>
      <c r="D230" s="7">
        <v>1794</v>
      </c>
      <c r="E230" s="7">
        <v>260</v>
      </c>
      <c r="F230" s="7">
        <v>748</v>
      </c>
      <c r="G230" s="7">
        <v>1.3</v>
      </c>
      <c r="H230" s="7">
        <f t="shared" si="101"/>
        <v>3.4889712000000001E+26</v>
      </c>
      <c r="I230" s="12">
        <v>4.4999999999999998E-2</v>
      </c>
      <c r="J230" s="8">
        <f t="shared" si="121"/>
        <v>1690118.1626016258</v>
      </c>
      <c r="K230" s="10">
        <v>1000000</v>
      </c>
      <c r="L230" s="7">
        <f t="shared" si="116"/>
        <v>7.774E+23</v>
      </c>
      <c r="M230" s="8">
        <f t="shared" si="122"/>
        <v>3765.8604336043354</v>
      </c>
      <c r="N230" s="8">
        <f t="shared" si="117"/>
        <v>1374539.0582655824</v>
      </c>
      <c r="O230" s="8">
        <f t="shared" si="123"/>
        <v>61854.257621951205</v>
      </c>
      <c r="P230" s="8">
        <f t="shared" si="126"/>
        <v>13594968.159024391</v>
      </c>
      <c r="Q230" s="8">
        <f t="shared" si="124"/>
        <v>611773.56715609762</v>
      </c>
      <c r="R230" s="8">
        <f t="shared" si="107"/>
        <v>23735677.134634145</v>
      </c>
      <c r="S230" s="8">
        <f t="shared" si="125"/>
        <v>1068105.4710585366</v>
      </c>
      <c r="T230" s="8">
        <f t="shared" si="108"/>
        <v>20355440.809430894</v>
      </c>
      <c r="U230" s="8">
        <f t="shared" si="119"/>
        <v>915994.8364243902</v>
      </c>
      <c r="Y230" s="8">
        <f t="shared" si="127"/>
        <v>23405356.787222221</v>
      </c>
      <c r="Z230" s="8">
        <f t="shared" si="120"/>
        <v>1053241.0554249999</v>
      </c>
      <c r="AA230" s="8">
        <f t="shared" si="120"/>
        <v>33891386.348197833</v>
      </c>
      <c r="AB230" s="8">
        <f t="shared" si="120"/>
        <v>1525112.3856689027</v>
      </c>
      <c r="AC230" s="8">
        <f t="shared" si="120"/>
        <v>30396043.161205962</v>
      </c>
      <c r="AD230" s="8">
        <f t="shared" si="120"/>
        <v>1367821.9422542681</v>
      </c>
    </row>
    <row r="231" spans="1:30">
      <c r="B231" s="7">
        <v>2029</v>
      </c>
      <c r="C231" s="7">
        <v>303</v>
      </c>
      <c r="D231" s="7">
        <v>1818</v>
      </c>
      <c r="E231" s="7">
        <v>260</v>
      </c>
      <c r="F231" s="7">
        <v>748</v>
      </c>
      <c r="G231" s="7">
        <v>1.3</v>
      </c>
      <c r="H231" s="7">
        <f t="shared" si="101"/>
        <v>3.5356464000000002E+26</v>
      </c>
      <c r="I231" s="12">
        <v>4.4999999999999998E-2</v>
      </c>
      <c r="J231" s="8">
        <f t="shared" si="121"/>
        <v>1712728.4390243902</v>
      </c>
      <c r="K231" s="10">
        <v>1000000</v>
      </c>
      <c r="L231" s="7">
        <f t="shared" si="116"/>
        <v>7.8780000000000003E+23</v>
      </c>
      <c r="M231" s="8">
        <f t="shared" si="122"/>
        <v>3816.2398373983747</v>
      </c>
      <c r="N231" s="8">
        <f t="shared" si="117"/>
        <v>1392927.5406504069</v>
      </c>
      <c r="O231" s="8">
        <f t="shared" si="123"/>
        <v>62681.739329268305</v>
      </c>
      <c r="P231" s="8">
        <f t="shared" si="126"/>
        <v>14987895.699674798</v>
      </c>
      <c r="Q231" s="8">
        <f t="shared" si="124"/>
        <v>674455.30648536584</v>
      </c>
      <c r="R231" s="8">
        <f t="shared" si="107"/>
        <v>25264266.33382114</v>
      </c>
      <c r="S231" s="8">
        <f t="shared" si="125"/>
        <v>1136891.9850219514</v>
      </c>
      <c r="T231" s="8">
        <f t="shared" si="108"/>
        <v>21838809.455772359</v>
      </c>
      <c r="U231" s="8">
        <f t="shared" si="119"/>
        <v>982746.42550975608</v>
      </c>
      <c r="Y231" s="8">
        <f t="shared" si="127"/>
        <v>24881386.123265583</v>
      </c>
      <c r="Z231" s="8">
        <f t="shared" si="120"/>
        <v>1119662.3755469513</v>
      </c>
      <c r="AA231" s="8">
        <f t="shared" si="120"/>
        <v>35436254.489119247</v>
      </c>
      <c r="AB231" s="8">
        <f t="shared" si="120"/>
        <v>1594631.4520103659</v>
      </c>
      <c r="AC231" s="8">
        <f t="shared" si="120"/>
        <v>31917965.033834688</v>
      </c>
      <c r="AD231" s="8">
        <f t="shared" si="120"/>
        <v>1436308.4265225609</v>
      </c>
    </row>
    <row r="232" spans="1:30">
      <c r="B232" s="7">
        <v>2030</v>
      </c>
      <c r="C232" s="7">
        <v>305</v>
      </c>
      <c r="D232" s="7">
        <v>1830</v>
      </c>
      <c r="E232" s="7">
        <v>260</v>
      </c>
      <c r="F232" s="7">
        <v>748</v>
      </c>
      <c r="G232" s="7">
        <v>1.3</v>
      </c>
      <c r="H232" s="7">
        <f t="shared" si="101"/>
        <v>3.5589839999999999E+26</v>
      </c>
      <c r="I232" s="12">
        <v>4.4999999999999998E-2</v>
      </c>
      <c r="J232" s="8">
        <f t="shared" si="121"/>
        <v>1724033.5772357723</v>
      </c>
      <c r="K232" s="10">
        <v>1000000</v>
      </c>
      <c r="L232" s="7">
        <f t="shared" si="116"/>
        <v>7.9300000000000004E+23</v>
      </c>
      <c r="M232" s="8">
        <f t="shared" si="122"/>
        <v>3841.4295392953927</v>
      </c>
      <c r="N232" s="8">
        <f t="shared" si="117"/>
        <v>1402121.7818428183</v>
      </c>
      <c r="O232" s="8">
        <f t="shared" si="123"/>
        <v>63095.480182926818</v>
      </c>
      <c r="P232" s="8">
        <f t="shared" si="126"/>
        <v>16390017.481517617</v>
      </c>
      <c r="Q232" s="8">
        <f t="shared" si="124"/>
        <v>737550.78666829271</v>
      </c>
      <c r="R232" s="8">
        <f t="shared" si="107"/>
        <v>26734218.944932252</v>
      </c>
      <c r="S232" s="8">
        <f t="shared" si="125"/>
        <v>1203039.8525219513</v>
      </c>
      <c r="T232" s="8">
        <f t="shared" si="108"/>
        <v>23286151.790460706</v>
      </c>
      <c r="U232" s="8">
        <f t="shared" si="119"/>
        <v>1047876.8305707318</v>
      </c>
      <c r="Y232" s="8">
        <f t="shared" si="127"/>
        <v>26357592.271639563</v>
      </c>
      <c r="Z232" s="8">
        <f t="shared" si="120"/>
        <v>1186091.6522237803</v>
      </c>
      <c r="AA232" s="8">
        <f t="shared" si="120"/>
        <v>36912964.625298098</v>
      </c>
      <c r="AB232" s="8">
        <f t="shared" si="120"/>
        <v>1661083.4081384144</v>
      </c>
      <c r="AC232" s="8">
        <f t="shared" si="120"/>
        <v>33394507.174078591</v>
      </c>
      <c r="AD232" s="8">
        <f t="shared" si="120"/>
        <v>1502752.8228335364</v>
      </c>
    </row>
    <row r="233" spans="1:30">
      <c r="B233" s="7">
        <v>2031</v>
      </c>
      <c r="C233" s="7">
        <v>305</v>
      </c>
      <c r="D233" s="7">
        <v>1830</v>
      </c>
      <c r="E233" s="7">
        <v>260</v>
      </c>
      <c r="F233" s="7">
        <v>748</v>
      </c>
      <c r="G233" s="7">
        <v>1.3</v>
      </c>
      <c r="H233" s="7">
        <f t="shared" si="101"/>
        <v>3.5589839999999999E+26</v>
      </c>
      <c r="I233" s="12">
        <v>4.4999999999999998E-2</v>
      </c>
      <c r="J233" s="8">
        <f t="shared" si="121"/>
        <v>1724033.5772357723</v>
      </c>
      <c r="K233" s="10">
        <v>1000000</v>
      </c>
      <c r="L233" s="7">
        <f t="shared" si="116"/>
        <v>7.9300000000000004E+23</v>
      </c>
      <c r="M233" s="8">
        <f t="shared" si="122"/>
        <v>3841.4295392953927</v>
      </c>
      <c r="N233" s="8">
        <f t="shared" si="117"/>
        <v>1402121.7818428183</v>
      </c>
      <c r="O233" s="8">
        <f t="shared" si="123"/>
        <v>63095.480182926818</v>
      </c>
      <c r="P233" s="8">
        <f t="shared" si="126"/>
        <v>17792139.263360433</v>
      </c>
      <c r="Q233" s="8">
        <f t="shared" si="124"/>
        <v>800646.26685121947</v>
      </c>
      <c r="R233" s="8">
        <f t="shared" si="107"/>
        <v>28136340.726775065</v>
      </c>
      <c r="S233" s="8">
        <f t="shared" si="125"/>
        <v>1266135.3327048779</v>
      </c>
      <c r="T233" s="8">
        <f t="shared" si="108"/>
        <v>24688273.572303522</v>
      </c>
      <c r="U233" s="8">
        <f t="shared" si="119"/>
        <v>1110972.3107536584</v>
      </c>
      <c r="Y233" s="8">
        <f t="shared" si="127"/>
        <v>27833798.420013547</v>
      </c>
      <c r="Z233" s="8">
        <f t="shared" si="120"/>
        <v>1252520.9289006095</v>
      </c>
      <c r="AA233" s="8">
        <f t="shared" si="120"/>
        <v>38389170.773672089</v>
      </c>
      <c r="AB233" s="8">
        <f t="shared" si="120"/>
        <v>1727512.6848152438</v>
      </c>
      <c r="AC233" s="8">
        <f t="shared" si="120"/>
        <v>34870713.322452575</v>
      </c>
      <c r="AD233" s="8">
        <f t="shared" si="120"/>
        <v>1569182.0995103656</v>
      </c>
    </row>
    <row r="234" spans="1:30">
      <c r="B234" s="7">
        <v>2032</v>
      </c>
      <c r="C234" s="7">
        <v>305</v>
      </c>
      <c r="D234" s="7">
        <v>1830</v>
      </c>
      <c r="E234" s="7">
        <v>260</v>
      </c>
      <c r="F234" s="7">
        <v>748</v>
      </c>
      <c r="G234" s="7">
        <v>1.3</v>
      </c>
      <c r="H234" s="7">
        <f t="shared" si="101"/>
        <v>3.5589839999999999E+26</v>
      </c>
      <c r="I234" s="12">
        <v>4.4999999999999998E-2</v>
      </c>
      <c r="J234" s="8">
        <f t="shared" si="121"/>
        <v>1724033.5772357723</v>
      </c>
      <c r="K234" s="10">
        <v>1000000</v>
      </c>
      <c r="L234" s="7">
        <f t="shared" si="116"/>
        <v>7.9300000000000004E+23</v>
      </c>
      <c r="M234" s="8">
        <f t="shared" si="122"/>
        <v>3841.4295392953927</v>
      </c>
      <c r="N234" s="8">
        <f t="shared" si="117"/>
        <v>1402121.7818428183</v>
      </c>
      <c r="O234" s="8">
        <f t="shared" si="123"/>
        <v>63095.480182926818</v>
      </c>
      <c r="P234" s="8">
        <f t="shared" si="126"/>
        <v>19194261.04520325</v>
      </c>
      <c r="Q234" s="8">
        <f t="shared" si="124"/>
        <v>863741.74703414622</v>
      </c>
      <c r="R234" s="8">
        <f t="shared" si="107"/>
        <v>29538462.508617885</v>
      </c>
      <c r="S234" s="8">
        <f t="shared" si="125"/>
        <v>1329230.8128878048</v>
      </c>
      <c r="T234" s="8">
        <f t="shared" si="108"/>
        <v>26090395.354146339</v>
      </c>
      <c r="U234" s="8">
        <f t="shared" si="119"/>
        <v>1174067.7909365853</v>
      </c>
      <c r="Y234" s="8">
        <f t="shared" si="127"/>
        <v>29314690.095149048</v>
      </c>
      <c r="Z234" s="8">
        <f t="shared" si="120"/>
        <v>1319161.0542817072</v>
      </c>
      <c r="AA234" s="8">
        <f t="shared" si="120"/>
        <v>39904229.857344165</v>
      </c>
      <c r="AB234" s="8">
        <f t="shared" si="120"/>
        <v>1795690.3435804874</v>
      </c>
      <c r="AC234" s="8">
        <f t="shared" si="120"/>
        <v>36374383.2699458</v>
      </c>
      <c r="AD234" s="8">
        <f t="shared" si="120"/>
        <v>1636847.2471475608</v>
      </c>
    </row>
    <row r="235" spans="1:30">
      <c r="B235" s="7">
        <v>2033</v>
      </c>
      <c r="C235" s="7">
        <v>306</v>
      </c>
      <c r="D235" s="7">
        <v>1836</v>
      </c>
      <c r="E235" s="7">
        <v>260</v>
      </c>
      <c r="F235" s="7">
        <v>748</v>
      </c>
      <c r="G235" s="7">
        <v>1.3</v>
      </c>
      <c r="H235" s="7">
        <f t="shared" si="101"/>
        <v>3.5706528000000001E+26</v>
      </c>
      <c r="I235" s="12">
        <v>4.4999999999999998E-2</v>
      </c>
      <c r="J235" s="8">
        <f t="shared" si="121"/>
        <v>1729686.1463414633</v>
      </c>
      <c r="K235" s="10">
        <v>1000000</v>
      </c>
      <c r="L235" s="7">
        <f t="shared" si="116"/>
        <v>7.9560000000000005E+23</v>
      </c>
      <c r="M235" s="8">
        <f t="shared" si="122"/>
        <v>3854.0243902439029</v>
      </c>
      <c r="N235" s="8">
        <f t="shared" si="117"/>
        <v>1406718.9024390245</v>
      </c>
      <c r="O235" s="8">
        <f t="shared" si="123"/>
        <v>63302.350609756104</v>
      </c>
      <c r="P235" s="8">
        <f t="shared" si="126"/>
        <v>20600979.947642274</v>
      </c>
      <c r="Q235" s="8">
        <f t="shared" si="124"/>
        <v>927044.09764390229</v>
      </c>
      <c r="R235" s="8">
        <f t="shared" si="107"/>
        <v>30979096.825691052</v>
      </c>
      <c r="S235" s="8">
        <f t="shared" si="125"/>
        <v>1394059.3571560972</v>
      </c>
      <c r="T235" s="8">
        <f t="shared" si="108"/>
        <v>27519724.533008128</v>
      </c>
      <c r="U235" s="8">
        <f t="shared" si="119"/>
        <v>1238387.6039853657</v>
      </c>
      <c r="Y235" s="8">
        <f t="shared" si="127"/>
        <v>30795581.770284548</v>
      </c>
      <c r="Z235" s="8">
        <f t="shared" si="120"/>
        <v>1385801.1796628046</v>
      </c>
      <c r="AA235" s="8">
        <f t="shared" si="120"/>
        <v>41385121.532479674</v>
      </c>
      <c r="AB235" s="8">
        <f t="shared" si="120"/>
        <v>1862330.4689615851</v>
      </c>
      <c r="AC235" s="8">
        <f t="shared" si="120"/>
        <v>37855274.945081294</v>
      </c>
      <c r="AD235" s="8">
        <f t="shared" si="120"/>
        <v>1703487.3725286582</v>
      </c>
    </row>
    <row r="236" spans="1:30">
      <c r="B236" s="7">
        <v>2034</v>
      </c>
      <c r="C236" s="7">
        <v>306</v>
      </c>
      <c r="D236" s="7">
        <v>1836</v>
      </c>
      <c r="E236" s="7">
        <v>260</v>
      </c>
      <c r="F236" s="7">
        <v>748</v>
      </c>
      <c r="G236" s="7">
        <v>1.3</v>
      </c>
      <c r="H236" s="7">
        <f t="shared" si="101"/>
        <v>3.5706528000000001E+26</v>
      </c>
      <c r="I236" s="12">
        <v>4.4999999999999998E-2</v>
      </c>
      <c r="J236" s="8">
        <f t="shared" si="121"/>
        <v>1729686.1463414633</v>
      </c>
      <c r="K236" s="10">
        <v>1000000</v>
      </c>
      <c r="L236" s="7">
        <f t="shared" si="116"/>
        <v>7.9560000000000005E+23</v>
      </c>
      <c r="M236" s="8">
        <f t="shared" si="122"/>
        <v>3854.0243902439029</v>
      </c>
      <c r="N236" s="8">
        <f t="shared" si="117"/>
        <v>1406718.9024390245</v>
      </c>
      <c r="O236" s="8">
        <f t="shared" si="123"/>
        <v>63302.350609756104</v>
      </c>
      <c r="P236" s="8">
        <f t="shared" si="126"/>
        <v>22007698.850081299</v>
      </c>
      <c r="Q236" s="8">
        <f t="shared" si="124"/>
        <v>990346.44825365837</v>
      </c>
      <c r="R236" s="8">
        <f t="shared" si="107"/>
        <v>32385815.72813008</v>
      </c>
      <c r="S236" s="8">
        <f t="shared" si="125"/>
        <v>1457361.7077658535</v>
      </c>
      <c r="T236" s="8">
        <f t="shared" si="108"/>
        <v>28926443.435447153</v>
      </c>
      <c r="U236" s="8">
        <f t="shared" si="119"/>
        <v>1301689.9545951218</v>
      </c>
      <c r="Y236" s="8">
        <f t="shared" si="127"/>
        <v>32276473.445420049</v>
      </c>
      <c r="Z236" s="8">
        <f t="shared" si="120"/>
        <v>1452441.3050439022</v>
      </c>
      <c r="AA236" s="8">
        <f t="shared" si="120"/>
        <v>42866013.207615167</v>
      </c>
      <c r="AB236" s="8">
        <f t="shared" si="120"/>
        <v>1928970.5943426825</v>
      </c>
      <c r="AC236" s="8">
        <f t="shared" si="120"/>
        <v>39336166.620216802</v>
      </c>
      <c r="AD236" s="8">
        <f>U237+U250</f>
        <v>1770127.4979097559</v>
      </c>
    </row>
    <row r="237" spans="1:30">
      <c r="B237" s="7">
        <v>2035</v>
      </c>
      <c r="C237" s="7">
        <v>306</v>
      </c>
      <c r="D237" s="7">
        <v>1836</v>
      </c>
      <c r="E237" s="7">
        <v>260</v>
      </c>
      <c r="F237" s="7">
        <v>748</v>
      </c>
      <c r="G237" s="7">
        <v>1.3</v>
      </c>
      <c r="H237" s="7">
        <f t="shared" si="101"/>
        <v>3.5706528000000001E+26</v>
      </c>
      <c r="I237" s="12">
        <v>4.4999999999999998E-2</v>
      </c>
      <c r="J237" s="8">
        <f t="shared" si="121"/>
        <v>1729686.1463414633</v>
      </c>
      <c r="K237" s="10">
        <v>1000000</v>
      </c>
      <c r="L237" s="7">
        <f t="shared" si="116"/>
        <v>7.9560000000000005E+23</v>
      </c>
      <c r="M237" s="8">
        <f t="shared" si="122"/>
        <v>3854.0243902439029</v>
      </c>
      <c r="N237" s="8">
        <f t="shared" si="117"/>
        <v>1406718.9024390245</v>
      </c>
      <c r="O237" s="8">
        <f t="shared" si="123"/>
        <v>63302.350609756104</v>
      </c>
      <c r="P237" s="8">
        <f t="shared" si="126"/>
        <v>23414417.752520323</v>
      </c>
      <c r="Q237" s="8">
        <f t="shared" si="124"/>
        <v>1053648.7988634144</v>
      </c>
      <c r="R237" s="8">
        <f t="shared" si="107"/>
        <v>33792534.6305691</v>
      </c>
      <c r="S237" s="8">
        <f t="shared" si="125"/>
        <v>1520664.0583756096</v>
      </c>
      <c r="T237" s="8">
        <f t="shared" si="108"/>
        <v>30333162.337886177</v>
      </c>
      <c r="U237" s="8">
        <f t="shared" si="119"/>
        <v>1364992.3052048779</v>
      </c>
    </row>
    <row r="238" spans="1:30">
      <c r="A238" s="9" t="s">
        <v>29</v>
      </c>
      <c r="G238" s="7">
        <v>1.3</v>
      </c>
      <c r="H238" s="7">
        <f t="shared" si="101"/>
        <v>0</v>
      </c>
      <c r="J238" s="8">
        <f t="shared" si="121"/>
        <v>0</v>
      </c>
      <c r="K238" s="10">
        <v>1000000</v>
      </c>
      <c r="L238" s="7">
        <f t="shared" si="116"/>
        <v>0</v>
      </c>
      <c r="M238" s="8">
        <f t="shared" si="122"/>
        <v>0</v>
      </c>
      <c r="N238" s="8">
        <f t="shared" si="117"/>
        <v>0</v>
      </c>
      <c r="O238" s="8">
        <f t="shared" si="123"/>
        <v>0</v>
      </c>
      <c r="P238" s="8"/>
      <c r="Q238" s="8"/>
      <c r="R238" s="8">
        <f t="shared" si="107"/>
        <v>0</v>
      </c>
      <c r="S238" s="8">
        <f t="shared" si="125"/>
        <v>0</v>
      </c>
      <c r="T238" s="8">
        <f t="shared" si="108"/>
        <v>0</v>
      </c>
      <c r="U238" s="8">
        <f t="shared" si="119"/>
        <v>0</v>
      </c>
    </row>
    <row r="239" spans="1:30">
      <c r="B239" s="7">
        <v>2024</v>
      </c>
      <c r="C239" s="7">
        <v>387</v>
      </c>
      <c r="D239" s="7">
        <v>2322</v>
      </c>
      <c r="E239" s="7">
        <v>5</v>
      </c>
      <c r="F239" s="7">
        <v>289</v>
      </c>
      <c r="G239" s="7">
        <v>1.3</v>
      </c>
      <c r="H239" s="7">
        <f t="shared" si="101"/>
        <v>3.3552900000000001E+24</v>
      </c>
      <c r="I239" s="12">
        <v>4.4999999999999998E-2</v>
      </c>
      <c r="J239" s="8">
        <f t="shared" si="121"/>
        <v>16253.606707317074</v>
      </c>
      <c r="K239" s="10">
        <v>1000000</v>
      </c>
      <c r="L239" s="7">
        <f t="shared" si="116"/>
        <v>1.9349999999999998E+22</v>
      </c>
      <c r="M239" s="8">
        <f t="shared" si="122"/>
        <v>93.734756097560961</v>
      </c>
      <c r="N239" s="8">
        <f t="shared" si="117"/>
        <v>34213.185975609747</v>
      </c>
      <c r="O239" s="8">
        <f t="shared" si="123"/>
        <v>1539.5933689024387</v>
      </c>
      <c r="P239" s="11">
        <f>N239+8050840.72</f>
        <v>8085053.9059756091</v>
      </c>
      <c r="Q239" s="8">
        <f t="shared" ref="Q239:Q250" si="128">P239*I239</f>
        <v>363827.42576890241</v>
      </c>
      <c r="R239" s="8">
        <f t="shared" si="107"/>
        <v>8182575.5462195119</v>
      </c>
      <c r="S239" s="8">
        <f t="shared" si="125"/>
        <v>368215.89957987802</v>
      </c>
      <c r="T239" s="8">
        <f t="shared" si="108"/>
        <v>8150068.3328048773</v>
      </c>
      <c r="U239" s="8">
        <f t="shared" si="119"/>
        <v>366753.07497621945</v>
      </c>
    </row>
    <row r="240" spans="1:30">
      <c r="B240" s="7">
        <v>2025</v>
      </c>
      <c r="C240" s="7">
        <v>588</v>
      </c>
      <c r="D240" s="7">
        <v>3528</v>
      </c>
      <c r="E240" s="7">
        <v>5</v>
      </c>
      <c r="F240" s="7">
        <v>289</v>
      </c>
      <c r="G240" s="7">
        <v>1.3</v>
      </c>
      <c r="H240" s="7">
        <f t="shared" si="101"/>
        <v>5.0979600000000002E+24</v>
      </c>
      <c r="I240" s="12">
        <v>4.4999999999999998E-2</v>
      </c>
      <c r="J240" s="8">
        <f t="shared" si="121"/>
        <v>24695.40243902439</v>
      </c>
      <c r="K240" s="10">
        <v>1000000</v>
      </c>
      <c r="L240" s="7">
        <f t="shared" si="116"/>
        <v>2.9400000000000002E+22</v>
      </c>
      <c r="M240" s="8">
        <f t="shared" si="122"/>
        <v>142.41869918699189</v>
      </c>
      <c r="N240" s="8">
        <f t="shared" si="117"/>
        <v>51982.82520325204</v>
      </c>
      <c r="O240" s="8">
        <f t="shared" si="123"/>
        <v>2339.2271341463415</v>
      </c>
      <c r="P240" s="8">
        <f t="shared" ref="P240:P250" si="129">N240+P239</f>
        <v>8137036.7311788611</v>
      </c>
      <c r="Q240" s="8">
        <f t="shared" si="128"/>
        <v>366166.65290304873</v>
      </c>
      <c r="R240" s="8">
        <f t="shared" si="107"/>
        <v>8285209.1458130078</v>
      </c>
      <c r="S240" s="8">
        <f t="shared" si="125"/>
        <v>372834.41156158532</v>
      </c>
      <c r="T240" s="8">
        <f t="shared" si="108"/>
        <v>8235818.3409349583</v>
      </c>
      <c r="U240" s="8">
        <f t="shared" si="119"/>
        <v>370611.82534207311</v>
      </c>
    </row>
    <row r="241" spans="2:21">
      <c r="B241" s="7">
        <v>2026</v>
      </c>
      <c r="C241" s="7">
        <v>726</v>
      </c>
      <c r="D241" s="7">
        <v>4356</v>
      </c>
      <c r="E241" s="7">
        <v>5</v>
      </c>
      <c r="F241" s="7">
        <v>289</v>
      </c>
      <c r="G241" s="7">
        <v>1.3</v>
      </c>
      <c r="H241" s="7">
        <f t="shared" si="101"/>
        <v>6.2944199999999997E+24</v>
      </c>
      <c r="I241" s="12">
        <v>4.4999999999999998E-2</v>
      </c>
      <c r="J241" s="8">
        <f t="shared" si="121"/>
        <v>30491.262195121948</v>
      </c>
      <c r="K241" s="10">
        <v>1000000</v>
      </c>
      <c r="L241" s="7">
        <f t="shared" si="116"/>
        <v>3.6300000000000001E+22</v>
      </c>
      <c r="M241" s="8">
        <f t="shared" si="122"/>
        <v>175.84349593495935</v>
      </c>
      <c r="N241" s="8">
        <f t="shared" si="117"/>
        <v>64182.876016260161</v>
      </c>
      <c r="O241" s="8">
        <f t="shared" si="123"/>
        <v>2888.2294207317073</v>
      </c>
      <c r="P241" s="8">
        <f t="shared" si="129"/>
        <v>8201219.6071951212</v>
      </c>
      <c r="Q241" s="8">
        <f t="shared" si="128"/>
        <v>369054.88232378045</v>
      </c>
      <c r="R241" s="8">
        <f t="shared" si="107"/>
        <v>8384167.180365853</v>
      </c>
      <c r="S241" s="8">
        <f t="shared" si="125"/>
        <v>377287.52311646339</v>
      </c>
      <c r="T241" s="8">
        <f t="shared" si="108"/>
        <v>8323184.6559756091</v>
      </c>
      <c r="U241" s="8">
        <f t="shared" si="119"/>
        <v>374543.30951890239</v>
      </c>
    </row>
    <row r="242" spans="2:21">
      <c r="B242" s="7">
        <v>2027</v>
      </c>
      <c r="C242" s="7">
        <v>793</v>
      </c>
      <c r="D242" s="7">
        <v>4758</v>
      </c>
      <c r="E242" s="7">
        <v>5</v>
      </c>
      <c r="F242" s="7">
        <v>289</v>
      </c>
      <c r="G242" s="7">
        <v>1.3</v>
      </c>
      <c r="H242" s="7">
        <f t="shared" si="101"/>
        <v>6.8753100000000004E+24</v>
      </c>
      <c r="I242" s="12">
        <v>4.4999999999999998E-2</v>
      </c>
      <c r="J242" s="8">
        <f t="shared" si="121"/>
        <v>33305.194105691058</v>
      </c>
      <c r="K242" s="10">
        <v>1000000</v>
      </c>
      <c r="L242" s="7">
        <f t="shared" si="116"/>
        <v>3.9650000000000004E+22</v>
      </c>
      <c r="M242" s="8">
        <f t="shared" si="122"/>
        <v>192.07147696476966</v>
      </c>
      <c r="N242" s="8">
        <f t="shared" si="117"/>
        <v>70106.08909214093</v>
      </c>
      <c r="O242" s="8">
        <f t="shared" si="123"/>
        <v>3154.7740091463415</v>
      </c>
      <c r="P242" s="8">
        <f t="shared" si="129"/>
        <v>8271325.6962872623</v>
      </c>
      <c r="Q242" s="8">
        <f t="shared" si="128"/>
        <v>372209.65633292677</v>
      </c>
      <c r="R242" s="8">
        <f t="shared" si="107"/>
        <v>8471156.860921409</v>
      </c>
      <c r="S242" s="8">
        <f t="shared" si="125"/>
        <v>381202.05874146341</v>
      </c>
      <c r="T242" s="8">
        <f t="shared" si="108"/>
        <v>8404546.4727100264</v>
      </c>
      <c r="U242" s="8">
        <f t="shared" si="119"/>
        <v>378204.59127195115</v>
      </c>
    </row>
    <row r="243" spans="2:21">
      <c r="B243" s="7">
        <v>2028</v>
      </c>
      <c r="C243" s="7">
        <v>821</v>
      </c>
      <c r="D243" s="7">
        <v>4926</v>
      </c>
      <c r="E243" s="7">
        <v>5</v>
      </c>
      <c r="F243" s="7">
        <v>289</v>
      </c>
      <c r="G243" s="7">
        <v>1.3</v>
      </c>
      <c r="H243" s="7">
        <f t="shared" si="101"/>
        <v>7.1180699999999998E+24</v>
      </c>
      <c r="I243" s="12">
        <v>4.4999999999999998E-2</v>
      </c>
      <c r="J243" s="8">
        <f t="shared" si="121"/>
        <v>34481.165650406503</v>
      </c>
      <c r="K243" s="10">
        <v>1000000</v>
      </c>
      <c r="L243" s="7">
        <f t="shared" si="116"/>
        <v>4.1049999999999997E+22</v>
      </c>
      <c r="M243" s="8">
        <f t="shared" si="122"/>
        <v>198.8533197831978</v>
      </c>
      <c r="N243" s="8">
        <f t="shared" si="117"/>
        <v>72581.461720867199</v>
      </c>
      <c r="O243" s="8">
        <f t="shared" si="123"/>
        <v>3266.1657774390237</v>
      </c>
      <c r="P243" s="8">
        <f t="shared" si="129"/>
        <v>8343907.1580081293</v>
      </c>
      <c r="Q243" s="8">
        <f t="shared" si="128"/>
        <v>375475.82211036579</v>
      </c>
      <c r="R243" s="8">
        <f t="shared" si="107"/>
        <v>8550794.1519105677</v>
      </c>
      <c r="S243" s="8">
        <f t="shared" si="125"/>
        <v>384785.73683597555</v>
      </c>
      <c r="T243" s="8">
        <f t="shared" si="108"/>
        <v>8481831.8206097558</v>
      </c>
      <c r="U243" s="8">
        <f t="shared" si="119"/>
        <v>381682.431927439</v>
      </c>
    </row>
    <row r="244" spans="2:21">
      <c r="B244" s="7">
        <v>2029</v>
      </c>
      <c r="C244" s="7">
        <v>832</v>
      </c>
      <c r="D244" s="7">
        <v>4992</v>
      </c>
      <c r="E244" s="7">
        <v>5</v>
      </c>
      <c r="F244" s="7">
        <v>289</v>
      </c>
      <c r="G244" s="7">
        <v>1.3</v>
      </c>
      <c r="H244" s="7">
        <f t="shared" si="101"/>
        <v>7.2134399999999996E+24</v>
      </c>
      <c r="I244" s="12">
        <v>4.4999999999999998E-2</v>
      </c>
      <c r="J244" s="8">
        <f t="shared" si="121"/>
        <v>34943.154471544716</v>
      </c>
      <c r="K244" s="10">
        <v>1000000</v>
      </c>
      <c r="L244" s="7">
        <f t="shared" si="116"/>
        <v>4.16E+22</v>
      </c>
      <c r="M244" s="8">
        <f t="shared" si="122"/>
        <v>201.51761517615176</v>
      </c>
      <c r="N244" s="8">
        <f t="shared" si="117"/>
        <v>73553.929539295394</v>
      </c>
      <c r="O244" s="8">
        <f t="shared" si="123"/>
        <v>3309.9268292682927</v>
      </c>
      <c r="P244" s="8">
        <f t="shared" si="129"/>
        <v>8417461.0875474252</v>
      </c>
      <c r="Q244" s="8">
        <f t="shared" si="128"/>
        <v>378785.74893963413</v>
      </c>
      <c r="R244" s="8">
        <f t="shared" si="107"/>
        <v>8627120.0143766943</v>
      </c>
      <c r="S244" s="8">
        <f t="shared" si="125"/>
        <v>388220.40064695122</v>
      </c>
      <c r="T244" s="8">
        <f t="shared" si="108"/>
        <v>8557233.7054336034</v>
      </c>
      <c r="U244" s="8">
        <f t="shared" si="119"/>
        <v>385075.51674451213</v>
      </c>
    </row>
    <row r="245" spans="2:21">
      <c r="B245" s="7">
        <v>2030</v>
      </c>
      <c r="C245" s="7">
        <v>836</v>
      </c>
      <c r="D245" s="7">
        <v>5016</v>
      </c>
      <c r="E245" s="7">
        <v>5</v>
      </c>
      <c r="F245" s="7">
        <v>289</v>
      </c>
      <c r="G245" s="7">
        <v>1.3</v>
      </c>
      <c r="H245" s="7">
        <f t="shared" si="101"/>
        <v>7.2481199999999999E+24</v>
      </c>
      <c r="I245" s="12">
        <v>4.4999999999999998E-2</v>
      </c>
      <c r="J245" s="8">
        <f t="shared" si="121"/>
        <v>35111.150406504064</v>
      </c>
      <c r="K245" s="10">
        <v>1000000</v>
      </c>
      <c r="L245" s="7">
        <f t="shared" si="116"/>
        <v>4.1799999999999998E+22</v>
      </c>
      <c r="M245" s="8">
        <f t="shared" si="122"/>
        <v>202.48644986449864</v>
      </c>
      <c r="N245" s="8">
        <f t="shared" si="117"/>
        <v>73907.554200541999</v>
      </c>
      <c r="O245" s="8">
        <f t="shared" si="123"/>
        <v>3325.8399390243899</v>
      </c>
      <c r="P245" s="8">
        <f t="shared" si="129"/>
        <v>8491368.6417479664</v>
      </c>
      <c r="Q245" s="8">
        <f t="shared" si="128"/>
        <v>382111.58887865848</v>
      </c>
      <c r="R245" s="8">
        <f t="shared" si="107"/>
        <v>8702035.5441869907</v>
      </c>
      <c r="S245" s="8">
        <f t="shared" si="125"/>
        <v>391591.59948841459</v>
      </c>
      <c r="T245" s="8">
        <f t="shared" si="108"/>
        <v>8631813.2433739826</v>
      </c>
      <c r="U245" s="8">
        <f t="shared" si="119"/>
        <v>388431.59595182922</v>
      </c>
    </row>
    <row r="246" spans="2:21">
      <c r="B246" s="7">
        <v>2031</v>
      </c>
      <c r="C246" s="7">
        <v>838</v>
      </c>
      <c r="D246" s="7">
        <v>5028</v>
      </c>
      <c r="E246" s="7">
        <v>5</v>
      </c>
      <c r="F246" s="7">
        <v>289</v>
      </c>
      <c r="G246" s="7">
        <v>1.3</v>
      </c>
      <c r="H246" s="7">
        <f t="shared" si="101"/>
        <v>7.2654600000000005E+24</v>
      </c>
      <c r="I246" s="12">
        <v>4.4999999999999998E-2</v>
      </c>
      <c r="J246" s="8">
        <f t="shared" si="121"/>
        <v>35195.148373983742</v>
      </c>
      <c r="K246" s="10">
        <v>1000000</v>
      </c>
      <c r="L246" s="7">
        <f t="shared" si="116"/>
        <v>4.1899999999999997E+22</v>
      </c>
      <c r="M246" s="8">
        <f t="shared" si="122"/>
        <v>202.97086720867205</v>
      </c>
      <c r="N246" s="8">
        <f t="shared" si="117"/>
        <v>74084.366531165302</v>
      </c>
      <c r="O246" s="8">
        <f t="shared" si="123"/>
        <v>3333.7964939024387</v>
      </c>
      <c r="P246" s="8">
        <f t="shared" si="129"/>
        <v>8565453.0082791317</v>
      </c>
      <c r="Q246" s="8">
        <f t="shared" si="128"/>
        <v>385445.38537256094</v>
      </c>
      <c r="R246" s="8">
        <f t="shared" si="107"/>
        <v>8776623.8985230345</v>
      </c>
      <c r="S246" s="8">
        <f t="shared" si="125"/>
        <v>394948.07543353655</v>
      </c>
      <c r="T246" s="8">
        <f t="shared" si="108"/>
        <v>8706233.6017750669</v>
      </c>
      <c r="U246" s="8">
        <f t="shared" si="119"/>
        <v>391780.51207987801</v>
      </c>
    </row>
    <row r="247" spans="2:21">
      <c r="B247" s="7">
        <v>2032</v>
      </c>
      <c r="C247" s="7">
        <v>838</v>
      </c>
      <c r="D247" s="7">
        <v>5028</v>
      </c>
      <c r="E247" s="7">
        <v>5</v>
      </c>
      <c r="F247" s="7">
        <v>289</v>
      </c>
      <c r="G247" s="7">
        <v>1.3</v>
      </c>
      <c r="H247" s="7">
        <f t="shared" si="101"/>
        <v>7.2654600000000005E+24</v>
      </c>
      <c r="I247" s="12">
        <v>4.4999999999999998E-2</v>
      </c>
      <c r="J247" s="8">
        <f t="shared" si="121"/>
        <v>35195.148373983742</v>
      </c>
      <c r="K247" s="10">
        <v>1000000</v>
      </c>
      <c r="L247" s="7">
        <f t="shared" si="116"/>
        <v>4.1899999999999997E+22</v>
      </c>
      <c r="M247" s="8">
        <f t="shared" si="122"/>
        <v>202.97086720867205</v>
      </c>
      <c r="N247" s="8">
        <f t="shared" si="117"/>
        <v>74084.366531165302</v>
      </c>
      <c r="O247" s="8">
        <f t="shared" si="123"/>
        <v>3333.7964939024387</v>
      </c>
      <c r="P247" s="8">
        <f t="shared" si="129"/>
        <v>8639537.374810297</v>
      </c>
      <c r="Q247" s="8">
        <f t="shared" si="128"/>
        <v>388779.18186646333</v>
      </c>
      <c r="R247" s="8">
        <f t="shared" si="107"/>
        <v>8850708.2650541998</v>
      </c>
      <c r="S247" s="8">
        <f t="shared" si="125"/>
        <v>398281.871927439</v>
      </c>
      <c r="T247" s="8">
        <f t="shared" si="108"/>
        <v>8780317.9683062322</v>
      </c>
      <c r="U247" s="8">
        <f t="shared" si="119"/>
        <v>395114.30857378046</v>
      </c>
    </row>
    <row r="248" spans="2:21">
      <c r="B248" s="7">
        <v>2033</v>
      </c>
      <c r="C248" s="7">
        <v>839</v>
      </c>
      <c r="D248" s="7">
        <v>5034</v>
      </c>
      <c r="E248" s="7">
        <v>5</v>
      </c>
      <c r="F248" s="7">
        <v>289</v>
      </c>
      <c r="G248" s="7">
        <v>1.3</v>
      </c>
      <c r="H248" s="7">
        <f t="shared" si="101"/>
        <v>7.2741300000000003E+24</v>
      </c>
      <c r="I248" s="12">
        <v>4.4999999999999998E-2</v>
      </c>
      <c r="J248" s="8">
        <f t="shared" si="121"/>
        <v>35237.147357723581</v>
      </c>
      <c r="K248" s="10">
        <v>1000000</v>
      </c>
      <c r="L248" s="7">
        <f t="shared" si="116"/>
        <v>4.1949999999999996E+22</v>
      </c>
      <c r="M248" s="8">
        <f t="shared" si="122"/>
        <v>203.21307588075877</v>
      </c>
      <c r="N248" s="8">
        <f t="shared" si="117"/>
        <v>74172.772696476954</v>
      </c>
      <c r="O248" s="8">
        <f t="shared" si="123"/>
        <v>3337.7747713414628</v>
      </c>
      <c r="P248" s="8">
        <f t="shared" si="129"/>
        <v>8713710.1475067735</v>
      </c>
      <c r="Q248" s="8">
        <f t="shared" si="128"/>
        <v>392116.9566378048</v>
      </c>
      <c r="R248" s="8">
        <f t="shared" si="107"/>
        <v>8925133.0316531155</v>
      </c>
      <c r="S248" s="8">
        <f t="shared" si="125"/>
        <v>401630.98642439017</v>
      </c>
      <c r="T248" s="8">
        <f t="shared" si="108"/>
        <v>8854658.7369376682</v>
      </c>
      <c r="U248" s="8">
        <f t="shared" si="119"/>
        <v>398459.64316219505</v>
      </c>
    </row>
    <row r="249" spans="2:21">
      <c r="B249" s="7">
        <v>2034</v>
      </c>
      <c r="C249" s="7">
        <v>839</v>
      </c>
      <c r="D249" s="7">
        <v>5034</v>
      </c>
      <c r="E249" s="7">
        <v>5</v>
      </c>
      <c r="F249" s="7">
        <v>289</v>
      </c>
      <c r="G249" s="7">
        <v>1.3</v>
      </c>
      <c r="H249" s="7">
        <f t="shared" si="101"/>
        <v>7.2741300000000003E+24</v>
      </c>
      <c r="I249" s="12">
        <v>4.4999999999999998E-2</v>
      </c>
      <c r="J249" s="8">
        <f t="shared" si="121"/>
        <v>35237.147357723581</v>
      </c>
      <c r="K249" s="10">
        <v>1000000</v>
      </c>
      <c r="L249" s="7">
        <f t="shared" si="116"/>
        <v>4.1949999999999996E+22</v>
      </c>
      <c r="M249" s="8">
        <f t="shared" si="122"/>
        <v>203.21307588075877</v>
      </c>
      <c r="N249" s="8">
        <f t="shared" si="117"/>
        <v>74172.772696476954</v>
      </c>
      <c r="O249" s="8">
        <f t="shared" si="123"/>
        <v>3337.7747713414628</v>
      </c>
      <c r="P249" s="8">
        <f t="shared" si="129"/>
        <v>8787882.9202032499</v>
      </c>
      <c r="Q249" s="8">
        <f t="shared" si="128"/>
        <v>395454.73140914622</v>
      </c>
      <c r="R249" s="8">
        <f t="shared" si="107"/>
        <v>8999305.804349592</v>
      </c>
      <c r="S249" s="8">
        <f t="shared" si="125"/>
        <v>404968.76119573164</v>
      </c>
      <c r="T249" s="8">
        <f t="shared" si="108"/>
        <v>8928831.5096341446</v>
      </c>
      <c r="U249" s="8">
        <f t="shared" si="119"/>
        <v>401797.41793353652</v>
      </c>
    </row>
    <row r="250" spans="2:21">
      <c r="B250" s="7">
        <v>2035</v>
      </c>
      <c r="C250" s="7">
        <v>839</v>
      </c>
      <c r="D250" s="7">
        <v>5034</v>
      </c>
      <c r="E250" s="7">
        <v>5</v>
      </c>
      <c r="F250" s="7">
        <v>289</v>
      </c>
      <c r="G250" s="7">
        <v>1.3</v>
      </c>
      <c r="H250" s="7">
        <f t="shared" ref="H250" si="130">D250*E250*F250*10^18</f>
        <v>7.2741300000000003E+24</v>
      </c>
      <c r="I250" s="12">
        <v>4.4999999999999998E-2</v>
      </c>
      <c r="J250" s="8">
        <f t="shared" si="121"/>
        <v>35237.147357723581</v>
      </c>
      <c r="K250" s="10">
        <v>1000000</v>
      </c>
      <c r="L250" s="7">
        <f t="shared" si="116"/>
        <v>4.1949999999999996E+22</v>
      </c>
      <c r="M250" s="8">
        <f t="shared" si="122"/>
        <v>203.21307588075877</v>
      </c>
      <c r="N250" s="8">
        <f t="shared" si="117"/>
        <v>74172.772696476954</v>
      </c>
      <c r="O250" s="8">
        <f t="shared" si="123"/>
        <v>3337.7747713414628</v>
      </c>
      <c r="P250" s="8">
        <f t="shared" si="129"/>
        <v>8862055.6928997263</v>
      </c>
      <c r="Q250" s="8">
        <f t="shared" si="128"/>
        <v>398792.50618048769</v>
      </c>
      <c r="R250" s="8">
        <f t="shared" si="107"/>
        <v>9073478.5770460684</v>
      </c>
      <c r="S250" s="8">
        <f t="shared" si="125"/>
        <v>408306.53596707305</v>
      </c>
      <c r="T250" s="8">
        <f t="shared" si="108"/>
        <v>9003004.282330621</v>
      </c>
      <c r="U250" s="8">
        <f t="shared" si="119"/>
        <v>405135.19270487793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2C82-35EC-4579-95D0-9AB0A987CB1D}">
  <dimension ref="A1:AD249"/>
  <sheetViews>
    <sheetView topLeftCell="A217" workbookViewId="0">
      <selection activeCell="A2" sqref="A2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40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  <c r="B2" s="6" t="s">
        <v>62</v>
      </c>
      <c r="N2" s="14" t="s">
        <v>43</v>
      </c>
      <c r="O2" s="14" t="s">
        <v>43</v>
      </c>
      <c r="R2" s="14" t="s">
        <v>43</v>
      </c>
      <c r="S2" s="14" t="s">
        <v>43</v>
      </c>
      <c r="T2" s="14" t="s">
        <v>43</v>
      </c>
      <c r="U2" s="14" t="s">
        <v>43</v>
      </c>
      <c r="Y2" s="8">
        <f>P3+P16</f>
        <v>50054069.227940381</v>
      </c>
      <c r="Z2" s="8">
        <f t="shared" ref="Z2:AD13" si="0">Q3+Q16</f>
        <v>18970492.237389404</v>
      </c>
      <c r="AA2" s="8">
        <f t="shared" si="0"/>
        <v>79170213.776720867</v>
      </c>
      <c r="AB2" s="8">
        <f t="shared" si="0"/>
        <v>30005511.02137721</v>
      </c>
      <c r="AC2" s="8">
        <f t="shared" si="0"/>
        <v>69464832.260460705</v>
      </c>
      <c r="AD2" s="8">
        <f t="shared" si="0"/>
        <v>26327171.426714607</v>
      </c>
    </row>
    <row r="3" spans="1:30">
      <c r="A3" s="9" t="s">
        <v>28</v>
      </c>
      <c r="B3" s="7">
        <v>2024</v>
      </c>
      <c r="C3" s="7">
        <v>140</v>
      </c>
      <c r="D3" s="7">
        <f>C3*6</f>
        <v>840</v>
      </c>
      <c r="E3" s="7">
        <v>521</v>
      </c>
      <c r="F3" s="7">
        <v>2243</v>
      </c>
      <c r="G3" s="7">
        <v>1.3</v>
      </c>
      <c r="H3" s="7">
        <f>D3*E3*F3*10^18</f>
        <v>9.8162652E+26</v>
      </c>
      <c r="I3" s="7">
        <v>0.379</v>
      </c>
      <c r="J3" s="8">
        <f>H3*G3*330/(8.856*10^22)</f>
        <v>4755169.1178861791</v>
      </c>
      <c r="K3" s="10">
        <v>25000000</v>
      </c>
      <c r="L3" s="7">
        <f>E3*K3*10^13*C3</f>
        <v>1.8234999999999999E+25</v>
      </c>
      <c r="M3" s="8">
        <f>L3*G3*330/(8.856*10^22)</f>
        <v>88333.502710027082</v>
      </c>
      <c r="N3" s="8">
        <f>M3*365</f>
        <v>32241728.489159886</v>
      </c>
      <c r="O3" s="8">
        <f>N3*I3</f>
        <v>12219615.097391596</v>
      </c>
      <c r="P3" s="11">
        <f>N3+8050840.72</f>
        <v>40292569.209159888</v>
      </c>
      <c r="Q3" s="8">
        <f t="shared" ref="Q3:Q14" si="1">P3*I3</f>
        <v>15270883.730271598</v>
      </c>
      <c r="R3" s="8">
        <f>J3*6+P3</f>
        <v>68823583.916476965</v>
      </c>
      <c r="S3" s="8">
        <f>R3*I3</f>
        <v>26084138.30434477</v>
      </c>
      <c r="T3" s="8">
        <f>J3*4+P3</f>
        <v>59313245.680704609</v>
      </c>
      <c r="U3" s="8">
        <f>T3*I3</f>
        <v>22479720.112987045</v>
      </c>
      <c r="W3" s="8"/>
      <c r="X3" s="8"/>
      <c r="Y3" s="8">
        <f>P4+P17</f>
        <v>101936995.46439025</v>
      </c>
      <c r="Z3" s="8">
        <f t="shared" si="0"/>
        <v>38634121.2810039</v>
      </c>
      <c r="AA3" s="8">
        <f t="shared" si="0"/>
        <v>146437723.86195123</v>
      </c>
      <c r="AB3" s="8">
        <f t="shared" si="0"/>
        <v>55499897.34367951</v>
      </c>
      <c r="AC3" s="8">
        <f t="shared" si="0"/>
        <v>131604147.7294309</v>
      </c>
      <c r="AD3" s="8">
        <f t="shared" si="0"/>
        <v>49877971.989454314</v>
      </c>
    </row>
    <row r="4" spans="1:30">
      <c r="B4" s="7">
        <v>2025</v>
      </c>
      <c r="C4" s="7">
        <v>214</v>
      </c>
      <c r="D4" s="7">
        <f t="shared" ref="D4:D14" si="2">C4*6</f>
        <v>1284</v>
      </c>
      <c r="E4" s="7">
        <v>521</v>
      </c>
      <c r="F4" s="7">
        <v>2243</v>
      </c>
      <c r="G4" s="7">
        <v>1.3</v>
      </c>
      <c r="H4" s="7">
        <f t="shared" ref="H4:H14" si="3">D4*E4*F4*10^18</f>
        <v>1.5004862519999999E+27</v>
      </c>
      <c r="I4" s="7">
        <v>0.379</v>
      </c>
      <c r="J4" s="8">
        <f t="shared" ref="J4:J14" si="4">H4*G4*330/(8.856*10^22)</f>
        <v>7268615.651626016</v>
      </c>
      <c r="K4" s="10">
        <v>25000000</v>
      </c>
      <c r="L4" s="7">
        <f t="shared" ref="L4:L72" si="5">E4*K4*10^13*C4</f>
        <v>2.78735E+25</v>
      </c>
      <c r="M4" s="8">
        <f t="shared" ref="M4:M14" si="6">L4*G4*330/(8.856*10^22)</f>
        <v>135024.06842818428</v>
      </c>
      <c r="N4" s="8">
        <f t="shared" ref="N4:N72" si="7">M4*365</f>
        <v>49283784.976287261</v>
      </c>
      <c r="O4" s="8">
        <f>N4*I4</f>
        <v>18678554.506012872</v>
      </c>
      <c r="P4" s="8">
        <f t="shared" ref="P4:P14" si="8">N4+P3</f>
        <v>89576354.185447156</v>
      </c>
      <c r="Q4" s="8">
        <f t="shared" si="1"/>
        <v>33949438.236284472</v>
      </c>
      <c r="R4" s="8">
        <f t="shared" ref="R4:R67" si="9">J4*6+P4</f>
        <v>133188048.09520325</v>
      </c>
      <c r="S4" s="8">
        <f t="shared" ref="S4:S14" si="10">R4*I4</f>
        <v>50478270.228082031</v>
      </c>
      <c r="T4" s="8">
        <f t="shared" ref="T4:T67" si="11">J4*4+P4</f>
        <v>118650816.79195122</v>
      </c>
      <c r="U4" s="8">
        <f t="shared" ref="U4:U72" si="12">T4*I4</f>
        <v>44968659.564149514</v>
      </c>
      <c r="W4" s="8"/>
      <c r="X4" s="8"/>
      <c r="Y4" s="8">
        <f>P5+P18</f>
        <v>165944827.27333334</v>
      </c>
      <c r="Z4" s="8">
        <f t="shared" si="0"/>
        <v>62893089.536593333</v>
      </c>
      <c r="AA4" s="8">
        <f t="shared" si="0"/>
        <v>220843854.73186991</v>
      </c>
      <c r="AB4" s="8">
        <f t="shared" si="0"/>
        <v>83699820.943378687</v>
      </c>
      <c r="AC4" s="8">
        <f t="shared" si="0"/>
        <v>202544178.91235772</v>
      </c>
      <c r="AD4" s="8">
        <f t="shared" si="0"/>
        <v>76764243.807783574</v>
      </c>
    </row>
    <row r="5" spans="1:30">
      <c r="B5" s="7">
        <v>2026</v>
      </c>
      <c r="C5" s="7">
        <v>264</v>
      </c>
      <c r="D5" s="7">
        <f t="shared" si="2"/>
        <v>1584</v>
      </c>
      <c r="E5" s="7">
        <v>521</v>
      </c>
      <c r="F5" s="7">
        <v>2243</v>
      </c>
      <c r="G5" s="7">
        <v>1.3</v>
      </c>
      <c r="H5" s="7">
        <f t="shared" si="3"/>
        <v>1.8510671519999999E+27</v>
      </c>
      <c r="I5" s="7">
        <v>0.379</v>
      </c>
      <c r="J5" s="8">
        <f t="shared" si="4"/>
        <v>8966890.3365853652</v>
      </c>
      <c r="K5" s="10">
        <v>25000000</v>
      </c>
      <c r="L5" s="7">
        <f t="shared" si="5"/>
        <v>3.4386E+25</v>
      </c>
      <c r="M5" s="8">
        <f t="shared" si="6"/>
        <v>166571.74796747966</v>
      </c>
      <c r="N5" s="8">
        <f t="shared" si="7"/>
        <v>60798688.008130074</v>
      </c>
      <c r="O5" s="8">
        <f t="shared" ref="O5:O14" si="13">N5*I5</f>
        <v>23042702.7550813</v>
      </c>
      <c r="P5" s="8">
        <f t="shared" si="8"/>
        <v>150375042.19357723</v>
      </c>
      <c r="Q5" s="8">
        <f t="shared" si="1"/>
        <v>56992140.991365768</v>
      </c>
      <c r="R5" s="8">
        <f t="shared" si="9"/>
        <v>204176384.21308941</v>
      </c>
      <c r="S5" s="8">
        <f t="shared" si="10"/>
        <v>77382849.61676088</v>
      </c>
      <c r="T5" s="8">
        <f t="shared" si="11"/>
        <v>186242603.53991869</v>
      </c>
      <c r="U5" s="8">
        <f t="shared" si="12"/>
        <v>70585946.741629183</v>
      </c>
      <c r="W5" s="8"/>
      <c r="X5" s="8"/>
      <c r="Y5" s="8">
        <f t="shared" ref="Y5:Y13" si="14">P6+P19</f>
        <v>236006271.25199187</v>
      </c>
      <c r="Z5" s="8">
        <f t="shared" si="0"/>
        <v>89446376.804504916</v>
      </c>
      <c r="AA5" s="8">
        <f t="shared" si="0"/>
        <v>296101424.31418699</v>
      </c>
      <c r="AB5" s="8">
        <f t="shared" si="0"/>
        <v>112222439.81507687</v>
      </c>
      <c r="AC5" s="8">
        <f t="shared" si="0"/>
        <v>276069706.62678862</v>
      </c>
      <c r="AD5" s="8">
        <f t="shared" si="0"/>
        <v>104630418.8115529</v>
      </c>
    </row>
    <row r="6" spans="1:30">
      <c r="B6" s="7">
        <v>2027</v>
      </c>
      <c r="C6" s="7">
        <v>289</v>
      </c>
      <c r="D6" s="7">
        <f t="shared" si="2"/>
        <v>1734</v>
      </c>
      <c r="E6" s="7">
        <v>521</v>
      </c>
      <c r="F6" s="7">
        <v>2243</v>
      </c>
      <c r="G6" s="7">
        <v>1.3</v>
      </c>
      <c r="H6" s="7">
        <f t="shared" si="3"/>
        <v>2.026357602E+27</v>
      </c>
      <c r="I6" s="7">
        <v>0.379</v>
      </c>
      <c r="J6" s="8">
        <f t="shared" si="4"/>
        <v>9816027.6790650412</v>
      </c>
      <c r="K6" s="10">
        <v>25000000</v>
      </c>
      <c r="L6" s="7">
        <f t="shared" si="5"/>
        <v>3.764225E+25</v>
      </c>
      <c r="M6" s="8">
        <f t="shared" si="6"/>
        <v>182345.58773712738</v>
      </c>
      <c r="N6" s="8">
        <f t="shared" si="7"/>
        <v>66556139.524051495</v>
      </c>
      <c r="O6" s="8">
        <f t="shared" si="13"/>
        <v>25224776.879615515</v>
      </c>
      <c r="P6" s="8">
        <f t="shared" si="8"/>
        <v>216931181.71762872</v>
      </c>
      <c r="Q6" s="8">
        <f t="shared" si="1"/>
        <v>82216917.870981291</v>
      </c>
      <c r="R6" s="8">
        <f t="shared" si="9"/>
        <v>275827347.79201895</v>
      </c>
      <c r="S6" s="8">
        <f t="shared" si="10"/>
        <v>104538564.81317519</v>
      </c>
      <c r="T6" s="8">
        <f t="shared" si="11"/>
        <v>256195292.43388888</v>
      </c>
      <c r="U6" s="8">
        <f t="shared" si="12"/>
        <v>97098015.832443893</v>
      </c>
      <c r="W6" s="8"/>
      <c r="X6" s="8"/>
      <c r="Y6" s="8">
        <f t="shared" si="14"/>
        <v>308494464.46845531</v>
      </c>
      <c r="Z6" s="8">
        <f t="shared" si="0"/>
        <v>116919402.03354457</v>
      </c>
      <c r="AA6" s="8">
        <f t="shared" si="0"/>
        <v>370669882.12821138</v>
      </c>
      <c r="AB6" s="8">
        <f t="shared" si="0"/>
        <v>140483885.32659212</v>
      </c>
      <c r="AC6" s="8">
        <f t="shared" si="0"/>
        <v>349944742.90829271</v>
      </c>
      <c r="AD6" s="8">
        <f t="shared" si="0"/>
        <v>132629057.56224293</v>
      </c>
    </row>
    <row r="7" spans="1:30">
      <c r="B7" s="7">
        <v>2028</v>
      </c>
      <c r="C7" s="7">
        <v>299</v>
      </c>
      <c r="D7" s="7">
        <f t="shared" si="2"/>
        <v>1794</v>
      </c>
      <c r="E7" s="7">
        <v>521</v>
      </c>
      <c r="F7" s="7">
        <v>2243</v>
      </c>
      <c r="G7" s="7">
        <v>1.3</v>
      </c>
      <c r="H7" s="7">
        <f t="shared" si="3"/>
        <v>2.096473782E+27</v>
      </c>
      <c r="I7" s="7">
        <v>0.379</v>
      </c>
      <c r="J7" s="8">
        <f t="shared" si="4"/>
        <v>10155682.61605691</v>
      </c>
      <c r="K7" s="10">
        <v>25000000</v>
      </c>
      <c r="L7" s="7">
        <f t="shared" si="5"/>
        <v>3.8944750000000003E+25</v>
      </c>
      <c r="M7" s="8">
        <f t="shared" si="6"/>
        <v>188655.12364498645</v>
      </c>
      <c r="N7" s="8">
        <f t="shared" si="7"/>
        <v>68859120.130420059</v>
      </c>
      <c r="O7" s="8">
        <f t="shared" si="13"/>
        <v>26097606.529429201</v>
      </c>
      <c r="P7" s="8">
        <f t="shared" si="8"/>
        <v>285790301.84804881</v>
      </c>
      <c r="Q7" s="8">
        <f t="shared" si="1"/>
        <v>108314524.4004105</v>
      </c>
      <c r="R7" s="8">
        <f t="shared" si="9"/>
        <v>346724397.54439026</v>
      </c>
      <c r="S7" s="8">
        <f t="shared" si="10"/>
        <v>131408546.66932391</v>
      </c>
      <c r="T7" s="8">
        <f t="shared" si="11"/>
        <v>326413032.31227642</v>
      </c>
      <c r="U7" s="8">
        <f t="shared" si="12"/>
        <v>123710539.24635276</v>
      </c>
      <c r="W7" s="8"/>
      <c r="X7" s="8"/>
      <c r="Y7" s="8">
        <f t="shared" si="14"/>
        <v>381952473.31838757</v>
      </c>
      <c r="Z7" s="8">
        <f t="shared" si="0"/>
        <v>144759987.38766888</v>
      </c>
      <c r="AA7" s="8">
        <f t="shared" si="0"/>
        <v>444959694.42448515</v>
      </c>
      <c r="AB7" s="8">
        <f t="shared" si="0"/>
        <v>168639724.18687987</v>
      </c>
      <c r="AC7" s="8">
        <f t="shared" si="0"/>
        <v>423957287.38911927</v>
      </c>
      <c r="AD7" s="8">
        <f t="shared" si="0"/>
        <v>160679811.92047623</v>
      </c>
    </row>
    <row r="8" spans="1:30">
      <c r="B8" s="7">
        <v>2029</v>
      </c>
      <c r="C8" s="7">
        <v>303</v>
      </c>
      <c r="D8" s="7">
        <f t="shared" si="2"/>
        <v>1818</v>
      </c>
      <c r="E8" s="7">
        <v>521</v>
      </c>
      <c r="F8" s="7">
        <v>2243</v>
      </c>
      <c r="G8" s="7">
        <v>1.3</v>
      </c>
      <c r="H8" s="7">
        <f t="shared" si="3"/>
        <v>2.124520254E+27</v>
      </c>
      <c r="I8" s="7">
        <v>0.379</v>
      </c>
      <c r="J8" s="8">
        <f t="shared" si="4"/>
        <v>10291544.590853659</v>
      </c>
      <c r="K8" s="10">
        <v>25000000</v>
      </c>
      <c r="L8" s="7">
        <f t="shared" si="5"/>
        <v>3.9465750000000003E+25</v>
      </c>
      <c r="M8" s="8">
        <f t="shared" si="6"/>
        <v>191178.93800813009</v>
      </c>
      <c r="N8" s="8">
        <f t="shared" si="7"/>
        <v>69780312.372967482</v>
      </c>
      <c r="O8" s="8">
        <f t="shared" si="13"/>
        <v>26446738.389354676</v>
      </c>
      <c r="P8" s="8">
        <f t="shared" si="8"/>
        <v>355570614.22101629</v>
      </c>
      <c r="Q8" s="8">
        <f t="shared" si="1"/>
        <v>134761262.78976518</v>
      </c>
      <c r="R8" s="8">
        <f t="shared" si="9"/>
        <v>417319881.76613826</v>
      </c>
      <c r="S8" s="8">
        <f t="shared" si="10"/>
        <v>158164235.1893664</v>
      </c>
      <c r="T8" s="8">
        <f t="shared" si="11"/>
        <v>396736792.58443093</v>
      </c>
      <c r="U8" s="8">
        <f t="shared" si="12"/>
        <v>150363244.38949934</v>
      </c>
      <c r="W8" s="8"/>
      <c r="X8" s="8"/>
      <c r="Y8" s="8">
        <f t="shared" si="14"/>
        <v>455888759.52265584</v>
      </c>
      <c r="Z8" s="8">
        <f t="shared" si="0"/>
        <v>172781839.85908657</v>
      </c>
      <c r="AA8" s="8">
        <f t="shared" si="0"/>
        <v>519309614.40680218</v>
      </c>
      <c r="AB8" s="8">
        <f t="shared" si="0"/>
        <v>196818343.86017805</v>
      </c>
      <c r="AC8" s="8">
        <f t="shared" si="0"/>
        <v>498169329.44542009</v>
      </c>
      <c r="AD8" s="8">
        <f t="shared" si="0"/>
        <v>188806175.85981423</v>
      </c>
    </row>
    <row r="9" spans="1:30">
      <c r="B9" s="7">
        <v>2030</v>
      </c>
      <c r="C9" s="7">
        <v>305</v>
      </c>
      <c r="D9" s="7">
        <f t="shared" si="2"/>
        <v>1830</v>
      </c>
      <c r="E9" s="7">
        <v>521</v>
      </c>
      <c r="F9" s="7">
        <v>2243</v>
      </c>
      <c r="G9" s="7">
        <v>1.3</v>
      </c>
      <c r="H9" s="7">
        <f t="shared" si="3"/>
        <v>2.1385434900000001E+27</v>
      </c>
      <c r="I9" s="7">
        <v>0.379</v>
      </c>
      <c r="J9" s="8">
        <f t="shared" si="4"/>
        <v>10359475.578252034</v>
      </c>
      <c r="K9" s="10">
        <v>25000000</v>
      </c>
      <c r="L9" s="7">
        <f t="shared" si="5"/>
        <v>3.9726249999999999E+25</v>
      </c>
      <c r="M9" s="8">
        <f t="shared" si="6"/>
        <v>192440.84518970191</v>
      </c>
      <c r="N9" s="8">
        <f t="shared" si="7"/>
        <v>70240908.494241193</v>
      </c>
      <c r="O9" s="8">
        <f t="shared" si="13"/>
        <v>26621304.319317412</v>
      </c>
      <c r="P9" s="8">
        <f t="shared" si="8"/>
        <v>425811522.71525747</v>
      </c>
      <c r="Q9" s="8">
        <f t="shared" si="1"/>
        <v>161382567.10908258</v>
      </c>
      <c r="R9" s="8">
        <f t="shared" si="9"/>
        <v>487968376.18476969</v>
      </c>
      <c r="S9" s="8">
        <f t="shared" si="10"/>
        <v>184940014.57402772</v>
      </c>
      <c r="T9" s="8">
        <f t="shared" si="11"/>
        <v>467249425.0282656</v>
      </c>
      <c r="U9" s="8">
        <f t="shared" si="12"/>
        <v>177087532.08571267</v>
      </c>
      <c r="W9" s="8"/>
      <c r="X9" s="8"/>
      <c r="Y9" s="8">
        <f t="shared" si="14"/>
        <v>529833886.34345531</v>
      </c>
      <c r="Z9" s="8">
        <f t="shared" si="0"/>
        <v>200807042.92416954</v>
      </c>
      <c r="AA9" s="8">
        <f t="shared" si="0"/>
        <v>593257765.15443087</v>
      </c>
      <c r="AB9" s="8">
        <f t="shared" si="0"/>
        <v>224844692.99352932</v>
      </c>
      <c r="AC9" s="8">
        <f t="shared" si="0"/>
        <v>572116472.21743906</v>
      </c>
      <c r="AD9" s="8">
        <f t="shared" si="0"/>
        <v>216832142.97040942</v>
      </c>
    </row>
    <row r="10" spans="1:30">
      <c r="B10" s="7">
        <v>2031</v>
      </c>
      <c r="C10" s="7">
        <v>305</v>
      </c>
      <c r="D10" s="7">
        <f t="shared" si="2"/>
        <v>1830</v>
      </c>
      <c r="E10" s="7">
        <v>521</v>
      </c>
      <c r="F10" s="7">
        <v>2243</v>
      </c>
      <c r="G10" s="7">
        <v>1.3</v>
      </c>
      <c r="H10" s="7">
        <f t="shared" si="3"/>
        <v>2.1385434900000001E+27</v>
      </c>
      <c r="I10" s="7">
        <v>0.379</v>
      </c>
      <c r="J10" s="8">
        <f t="shared" si="4"/>
        <v>10359475.578252034</v>
      </c>
      <c r="K10" s="10">
        <v>25000000</v>
      </c>
      <c r="L10" s="7">
        <f t="shared" si="5"/>
        <v>3.9726249999999999E+25</v>
      </c>
      <c r="M10" s="8">
        <f t="shared" si="6"/>
        <v>192440.84518970191</v>
      </c>
      <c r="N10" s="8">
        <f t="shared" si="7"/>
        <v>70240908.494241193</v>
      </c>
      <c r="O10" s="8">
        <f t="shared" si="13"/>
        <v>26621304.319317412</v>
      </c>
      <c r="P10" s="8">
        <f t="shared" si="8"/>
        <v>496052431.20949864</v>
      </c>
      <c r="Q10" s="8">
        <f t="shared" si="1"/>
        <v>188003871.42839998</v>
      </c>
      <c r="R10" s="8">
        <f t="shared" si="9"/>
        <v>558209284.67901087</v>
      </c>
      <c r="S10" s="8">
        <f t="shared" si="10"/>
        <v>211561318.89334512</v>
      </c>
      <c r="T10" s="8">
        <f t="shared" si="11"/>
        <v>537490333.52250683</v>
      </c>
      <c r="U10" s="8">
        <f t="shared" si="12"/>
        <v>203708836.4050301</v>
      </c>
      <c r="W10" s="8"/>
      <c r="X10" s="8"/>
      <c r="Y10" s="8">
        <f t="shared" si="14"/>
        <v>603779013.16425478</v>
      </c>
      <c r="Z10" s="8">
        <f t="shared" si="0"/>
        <v>228832245.98925257</v>
      </c>
      <c r="AA10" s="8">
        <f t="shared" si="0"/>
        <v>667202891.97523046</v>
      </c>
      <c r="AB10" s="8">
        <f t="shared" si="0"/>
        <v>252869896.05861235</v>
      </c>
      <c r="AC10" s="8">
        <f t="shared" si="0"/>
        <v>646061599.03823853</v>
      </c>
      <c r="AD10" s="8">
        <f t="shared" si="0"/>
        <v>244857346.03549245</v>
      </c>
    </row>
    <row r="11" spans="1:30">
      <c r="B11" s="7">
        <v>2032</v>
      </c>
      <c r="C11" s="7">
        <v>305</v>
      </c>
      <c r="D11" s="7">
        <f t="shared" si="2"/>
        <v>1830</v>
      </c>
      <c r="E11" s="7">
        <v>521</v>
      </c>
      <c r="F11" s="7">
        <v>2243</v>
      </c>
      <c r="G11" s="7">
        <v>1.3</v>
      </c>
      <c r="H11" s="7">
        <f t="shared" si="3"/>
        <v>2.1385434900000001E+27</v>
      </c>
      <c r="I11" s="7">
        <v>0.379</v>
      </c>
      <c r="J11" s="8">
        <f t="shared" si="4"/>
        <v>10359475.578252034</v>
      </c>
      <c r="K11" s="10">
        <v>25000000</v>
      </c>
      <c r="L11" s="7">
        <f t="shared" si="5"/>
        <v>3.9726249999999999E+25</v>
      </c>
      <c r="M11" s="8">
        <f t="shared" si="6"/>
        <v>192440.84518970191</v>
      </c>
      <c r="N11" s="8">
        <f t="shared" si="7"/>
        <v>70240908.494241193</v>
      </c>
      <c r="O11" s="8">
        <f t="shared" si="13"/>
        <v>26621304.319317412</v>
      </c>
      <c r="P11" s="8">
        <f t="shared" si="8"/>
        <v>566293339.70373988</v>
      </c>
      <c r="Q11" s="8">
        <f t="shared" si="1"/>
        <v>214625175.74771741</v>
      </c>
      <c r="R11" s="8">
        <f t="shared" si="9"/>
        <v>628450193.17325211</v>
      </c>
      <c r="S11" s="8">
        <f t="shared" si="10"/>
        <v>238182623.21266255</v>
      </c>
      <c r="T11" s="8">
        <f t="shared" si="11"/>
        <v>607731242.01674807</v>
      </c>
      <c r="U11" s="8">
        <f t="shared" si="12"/>
        <v>230330140.72434753</v>
      </c>
      <c r="W11" s="8"/>
      <c r="X11" s="8"/>
      <c r="Y11" s="8">
        <f t="shared" si="14"/>
        <v>677958858.35395658</v>
      </c>
      <c r="Z11" s="8">
        <f t="shared" si="0"/>
        <v>256946407.31614956</v>
      </c>
      <c r="AA11" s="8">
        <f t="shared" si="0"/>
        <v>741588042.09054196</v>
      </c>
      <c r="AB11" s="8">
        <f t="shared" si="0"/>
        <v>281061867.95231539</v>
      </c>
      <c r="AC11" s="8">
        <f t="shared" si="0"/>
        <v>720378314.17834687</v>
      </c>
      <c r="AD11" s="8">
        <f t="shared" si="0"/>
        <v>273023381.07359344</v>
      </c>
    </row>
    <row r="12" spans="1:30">
      <c r="B12" s="7">
        <v>2033</v>
      </c>
      <c r="C12" s="7">
        <v>306</v>
      </c>
      <c r="D12" s="7">
        <f t="shared" si="2"/>
        <v>1836</v>
      </c>
      <c r="E12" s="7">
        <v>521</v>
      </c>
      <c r="F12" s="7">
        <v>2243</v>
      </c>
      <c r="G12" s="7">
        <v>1.3</v>
      </c>
      <c r="H12" s="7">
        <f t="shared" si="3"/>
        <v>2.1455551079999999E+27</v>
      </c>
      <c r="I12" s="7">
        <v>0.379</v>
      </c>
      <c r="J12" s="8">
        <f t="shared" si="4"/>
        <v>10393441.071951218</v>
      </c>
      <c r="K12" s="10">
        <v>25000000</v>
      </c>
      <c r="L12" s="7">
        <f t="shared" si="5"/>
        <v>3.9856499999999996E+25</v>
      </c>
      <c r="M12" s="8">
        <f t="shared" si="6"/>
        <v>193071.79878048776</v>
      </c>
      <c r="N12" s="8">
        <f t="shared" si="7"/>
        <v>70471206.554878026</v>
      </c>
      <c r="O12" s="8">
        <f t="shared" si="13"/>
        <v>26708587.284298774</v>
      </c>
      <c r="P12" s="8">
        <f t="shared" si="8"/>
        <v>636764546.25861788</v>
      </c>
      <c r="Q12" s="8">
        <f t="shared" si="1"/>
        <v>241333763.03201619</v>
      </c>
      <c r="R12" s="8">
        <f t="shared" si="9"/>
        <v>699125192.69032514</v>
      </c>
      <c r="S12" s="8">
        <f t="shared" si="10"/>
        <v>264968448.02963322</v>
      </c>
      <c r="T12" s="8">
        <f t="shared" si="11"/>
        <v>678338310.54642272</v>
      </c>
      <c r="U12" s="8">
        <f t="shared" si="12"/>
        <v>257090219.6970942</v>
      </c>
      <c r="W12" s="8"/>
      <c r="X12" s="8"/>
      <c r="Y12" s="8">
        <f t="shared" si="14"/>
        <v>752138703.54365849</v>
      </c>
      <c r="Z12" s="8">
        <f t="shared" si="0"/>
        <v>285060568.64304656</v>
      </c>
      <c r="AA12" s="8">
        <f t="shared" si="0"/>
        <v>815767887.28024375</v>
      </c>
      <c r="AB12" s="8">
        <f t="shared" si="0"/>
        <v>309176029.27921242</v>
      </c>
      <c r="AC12" s="8">
        <f t="shared" si="0"/>
        <v>794558159.36804867</v>
      </c>
      <c r="AD12" s="8">
        <f t="shared" si="0"/>
        <v>301137542.40049046</v>
      </c>
    </row>
    <row r="13" spans="1:30">
      <c r="B13" s="7">
        <v>2034</v>
      </c>
      <c r="C13" s="7">
        <v>306</v>
      </c>
      <c r="D13" s="7">
        <f t="shared" si="2"/>
        <v>1836</v>
      </c>
      <c r="E13" s="7">
        <v>521</v>
      </c>
      <c r="F13" s="7">
        <v>2243</v>
      </c>
      <c r="G13" s="7">
        <v>1.3</v>
      </c>
      <c r="H13" s="7">
        <f t="shared" si="3"/>
        <v>2.1455551079999999E+27</v>
      </c>
      <c r="I13" s="7">
        <v>0.379</v>
      </c>
      <c r="J13" s="8">
        <f t="shared" si="4"/>
        <v>10393441.071951218</v>
      </c>
      <c r="K13" s="10">
        <v>25000000</v>
      </c>
      <c r="L13" s="7">
        <f t="shared" si="5"/>
        <v>3.9856499999999996E+25</v>
      </c>
      <c r="M13" s="8">
        <f t="shared" si="6"/>
        <v>193071.79878048776</v>
      </c>
      <c r="N13" s="8">
        <f t="shared" si="7"/>
        <v>70471206.554878026</v>
      </c>
      <c r="O13" s="8">
        <f t="shared" si="13"/>
        <v>26708587.284298774</v>
      </c>
      <c r="P13" s="8">
        <f t="shared" si="8"/>
        <v>707235752.81349587</v>
      </c>
      <c r="Q13" s="8">
        <f t="shared" si="1"/>
        <v>268042350.31631494</v>
      </c>
      <c r="R13" s="8">
        <f t="shared" si="9"/>
        <v>769596399.24520314</v>
      </c>
      <c r="S13" s="8">
        <f t="shared" si="10"/>
        <v>291677035.313932</v>
      </c>
      <c r="T13" s="8">
        <f t="shared" si="11"/>
        <v>748809517.10130072</v>
      </c>
      <c r="U13" s="8">
        <f t="shared" si="12"/>
        <v>283798806.98139298</v>
      </c>
      <c r="W13" s="8"/>
      <c r="X13" s="8"/>
      <c r="Y13" s="8">
        <f t="shared" si="14"/>
        <v>826318548.73336029</v>
      </c>
      <c r="Z13" s="8">
        <f t="shared" si="0"/>
        <v>313174729.96994358</v>
      </c>
      <c r="AA13" s="8">
        <f t="shared" si="0"/>
        <v>889947732.46994567</v>
      </c>
      <c r="AB13" s="8">
        <f t="shared" si="0"/>
        <v>337290190.60610944</v>
      </c>
      <c r="AC13" s="8">
        <f t="shared" si="0"/>
        <v>868738004.55775058</v>
      </c>
      <c r="AD13" s="8">
        <f>U14+U27</f>
        <v>329251703.72738749</v>
      </c>
    </row>
    <row r="14" spans="1:30">
      <c r="B14" s="7">
        <v>2035</v>
      </c>
      <c r="C14" s="7">
        <v>306</v>
      </c>
      <c r="D14" s="7">
        <f t="shared" si="2"/>
        <v>1836</v>
      </c>
      <c r="E14" s="7">
        <v>521</v>
      </c>
      <c r="F14" s="7">
        <v>2243</v>
      </c>
      <c r="G14" s="7">
        <v>1.3</v>
      </c>
      <c r="H14" s="7">
        <f t="shared" si="3"/>
        <v>2.1455551079999999E+27</v>
      </c>
      <c r="I14" s="7">
        <v>0.379</v>
      </c>
      <c r="J14" s="8">
        <f t="shared" si="4"/>
        <v>10393441.071951218</v>
      </c>
      <c r="K14" s="10">
        <v>25000000</v>
      </c>
      <c r="L14" s="7">
        <f t="shared" si="5"/>
        <v>3.9856499999999996E+25</v>
      </c>
      <c r="M14" s="8">
        <f t="shared" si="6"/>
        <v>193071.79878048776</v>
      </c>
      <c r="N14" s="8">
        <f t="shared" si="7"/>
        <v>70471206.554878026</v>
      </c>
      <c r="O14" s="8">
        <f t="shared" si="13"/>
        <v>26708587.284298774</v>
      </c>
      <c r="P14" s="8">
        <f t="shared" si="8"/>
        <v>777706959.36837387</v>
      </c>
      <c r="Q14" s="8">
        <f t="shared" si="1"/>
        <v>294750937.60061371</v>
      </c>
      <c r="R14" s="8">
        <f t="shared" si="9"/>
        <v>840067605.80008113</v>
      </c>
      <c r="S14" s="8">
        <f t="shared" si="10"/>
        <v>318385622.59823078</v>
      </c>
      <c r="T14" s="8">
        <f t="shared" si="11"/>
        <v>819280723.65617871</v>
      </c>
      <c r="U14" s="8">
        <f t="shared" si="12"/>
        <v>310507394.26569176</v>
      </c>
      <c r="W14" s="8"/>
      <c r="X14" s="8"/>
      <c r="Y14" s="8"/>
      <c r="Z14" s="8"/>
      <c r="AA14" s="8"/>
      <c r="AB14" s="8"/>
      <c r="AC14" s="8"/>
      <c r="AD14" s="8"/>
    </row>
    <row r="15" spans="1:30">
      <c r="K15" s="10">
        <v>25000000</v>
      </c>
      <c r="L15" s="7">
        <f t="shared" si="5"/>
        <v>0</v>
      </c>
      <c r="N15" s="8">
        <f t="shared" si="7"/>
        <v>0</v>
      </c>
      <c r="R15" s="8">
        <f t="shared" si="9"/>
        <v>0</v>
      </c>
      <c r="T15" s="8">
        <f t="shared" si="11"/>
        <v>0</v>
      </c>
      <c r="U15" s="8">
        <f t="shared" si="12"/>
        <v>0</v>
      </c>
    </row>
    <row r="16" spans="1:30">
      <c r="A16" s="9" t="s">
        <v>29</v>
      </c>
      <c r="B16" s="7">
        <v>2024</v>
      </c>
      <c r="C16" s="7">
        <v>387</v>
      </c>
      <c r="D16" s="7">
        <f>6*ROUND(C16,0)</f>
        <v>2322</v>
      </c>
      <c r="E16" s="7">
        <v>10</v>
      </c>
      <c r="F16" s="7">
        <v>867</v>
      </c>
      <c r="G16" s="7">
        <v>1.3</v>
      </c>
      <c r="H16" s="7">
        <f>D16*E16*F16*10^18</f>
        <v>2.0131739999999998E+25</v>
      </c>
      <c r="I16" s="7">
        <v>0.379</v>
      </c>
      <c r="J16" s="8">
        <f>H16*G16*330/(8.856*10^22)</f>
        <v>97521.640243902424</v>
      </c>
      <c r="K16" s="10">
        <v>25000000</v>
      </c>
      <c r="L16" s="7">
        <f t="shared" si="5"/>
        <v>9.6750000000000004E+23</v>
      </c>
      <c r="M16" s="8">
        <f>L16*G16*330/(8.856*10^22)</f>
        <v>4686.7378048780492</v>
      </c>
      <c r="N16" s="8">
        <f t="shared" si="7"/>
        <v>1710659.2987804881</v>
      </c>
      <c r="O16" s="8">
        <f>N16*I16</f>
        <v>648339.87423780502</v>
      </c>
      <c r="P16" s="11">
        <f>N16+8050840.72</f>
        <v>9761500.0187804885</v>
      </c>
      <c r="Q16" s="8">
        <f t="shared" ref="Q16:Q27" si="15">P16*I16</f>
        <v>3699608.5071178051</v>
      </c>
      <c r="R16" s="8">
        <f t="shared" si="9"/>
        <v>10346629.860243903</v>
      </c>
      <c r="S16" s="8">
        <f>R16*I16</f>
        <v>3921372.7170324395</v>
      </c>
      <c r="T16" s="8">
        <f t="shared" si="11"/>
        <v>10151586.579756098</v>
      </c>
      <c r="U16" s="8">
        <f t="shared" si="12"/>
        <v>3847451.3137275609</v>
      </c>
    </row>
    <row r="17" spans="1:30">
      <c r="B17" s="7">
        <v>2025</v>
      </c>
      <c r="C17" s="7">
        <v>588</v>
      </c>
      <c r="D17" s="7">
        <f t="shared" ref="D17:D27" si="16">6*ROUND(C17,0)</f>
        <v>3528</v>
      </c>
      <c r="E17" s="7">
        <v>10</v>
      </c>
      <c r="F17" s="7">
        <v>867</v>
      </c>
      <c r="G17" s="7">
        <v>1.3</v>
      </c>
      <c r="H17" s="7">
        <f t="shared" ref="H17:H82" si="17">D17*E17*F17*10^18</f>
        <v>3.0587759999999999E+25</v>
      </c>
      <c r="I17" s="7">
        <v>0.379</v>
      </c>
      <c r="J17" s="8">
        <f t="shared" ref="J17:J55" si="18">H17*G17*330/(8.856*10^22)</f>
        <v>148172.41463414635</v>
      </c>
      <c r="K17" s="10">
        <v>25000000</v>
      </c>
      <c r="L17" s="7">
        <f t="shared" si="5"/>
        <v>1.4700000000000001E+24</v>
      </c>
      <c r="M17" s="8">
        <f t="shared" ref="M17:M55" si="19">L17*G17*330/(8.856*10^22)</f>
        <v>7120.9349593495936</v>
      </c>
      <c r="N17" s="8">
        <f t="shared" si="7"/>
        <v>2599141.2601626017</v>
      </c>
      <c r="O17" s="8">
        <f t="shared" ref="O17:O55" si="20">N17*I17</f>
        <v>985074.53760162601</v>
      </c>
      <c r="P17" s="8">
        <f t="shared" ref="P17:P27" si="21">N17+P16</f>
        <v>12360641.27894309</v>
      </c>
      <c r="Q17" s="8">
        <f t="shared" si="15"/>
        <v>4684683.0447194306</v>
      </c>
      <c r="R17" s="8">
        <f t="shared" si="9"/>
        <v>13249675.766747968</v>
      </c>
      <c r="S17" s="8">
        <f t="shared" ref="S17:S55" si="22">R17*I17</f>
        <v>5021627.11559748</v>
      </c>
      <c r="T17" s="8">
        <f t="shared" si="11"/>
        <v>12953330.937479675</v>
      </c>
      <c r="U17" s="8">
        <f t="shared" si="12"/>
        <v>4909312.4253047965</v>
      </c>
    </row>
    <row r="18" spans="1:30">
      <c r="B18" s="7">
        <v>2026</v>
      </c>
      <c r="C18" s="7">
        <v>726</v>
      </c>
      <c r="D18" s="7">
        <f t="shared" si="16"/>
        <v>4356</v>
      </c>
      <c r="E18" s="7">
        <v>10</v>
      </c>
      <c r="F18" s="7">
        <v>867</v>
      </c>
      <c r="G18" s="7">
        <v>1.3</v>
      </c>
      <c r="H18" s="7">
        <f t="shared" si="17"/>
        <v>3.7766519999999998E+25</v>
      </c>
      <c r="I18" s="7">
        <v>0.379</v>
      </c>
      <c r="J18" s="8">
        <f t="shared" si="18"/>
        <v>182947.57317073169</v>
      </c>
      <c r="K18" s="10">
        <v>25000000</v>
      </c>
      <c r="L18" s="7">
        <f t="shared" si="5"/>
        <v>1.815E+24</v>
      </c>
      <c r="M18" s="8">
        <f t="shared" si="19"/>
        <v>8792.1747967479678</v>
      </c>
      <c r="N18" s="8">
        <f t="shared" si="7"/>
        <v>3209143.8008130081</v>
      </c>
      <c r="O18" s="8">
        <f t="shared" si="20"/>
        <v>1216265.5005081301</v>
      </c>
      <c r="P18" s="8">
        <f t="shared" si="21"/>
        <v>15569785.079756098</v>
      </c>
      <c r="Q18" s="8">
        <f t="shared" si="15"/>
        <v>5900948.5452275611</v>
      </c>
      <c r="R18" s="8">
        <f t="shared" si="9"/>
        <v>16667470.518780489</v>
      </c>
      <c r="S18" s="8">
        <f t="shared" si="22"/>
        <v>6316971.3266178053</v>
      </c>
      <c r="T18" s="8">
        <f t="shared" si="11"/>
        <v>16301575.372439025</v>
      </c>
      <c r="U18" s="8">
        <f t="shared" si="12"/>
        <v>6178297.0661543906</v>
      </c>
    </row>
    <row r="19" spans="1:30">
      <c r="B19" s="7">
        <v>2027</v>
      </c>
      <c r="C19" s="7">
        <v>793</v>
      </c>
      <c r="D19" s="7">
        <f t="shared" si="16"/>
        <v>4758</v>
      </c>
      <c r="E19" s="7">
        <v>10</v>
      </c>
      <c r="F19" s="7">
        <v>867</v>
      </c>
      <c r="G19" s="7">
        <v>1.3</v>
      </c>
      <c r="H19" s="7">
        <f t="shared" si="17"/>
        <v>4.1251859999999998E+25</v>
      </c>
      <c r="I19" s="7">
        <v>0.379</v>
      </c>
      <c r="J19" s="8">
        <f t="shared" si="18"/>
        <v>199831.16463414632</v>
      </c>
      <c r="K19" s="10">
        <v>25000000</v>
      </c>
      <c r="L19" s="7">
        <f t="shared" si="5"/>
        <v>1.9825000000000001E+24</v>
      </c>
      <c r="M19" s="8">
        <f t="shared" si="19"/>
        <v>9603.5738482384822</v>
      </c>
      <c r="N19" s="8">
        <f t="shared" si="7"/>
        <v>3505304.4546070462</v>
      </c>
      <c r="O19" s="8">
        <f t="shared" si="20"/>
        <v>1328510.3882960705</v>
      </c>
      <c r="P19" s="8">
        <f t="shared" si="21"/>
        <v>19075089.534363143</v>
      </c>
      <c r="Q19" s="8">
        <f t="shared" si="15"/>
        <v>7229458.9335236317</v>
      </c>
      <c r="R19" s="8">
        <f t="shared" si="9"/>
        <v>20274076.522168022</v>
      </c>
      <c r="S19" s="8">
        <f t="shared" si="22"/>
        <v>7683875.0019016806</v>
      </c>
      <c r="T19" s="8">
        <f t="shared" si="11"/>
        <v>19874414.19289973</v>
      </c>
      <c r="U19" s="8">
        <f t="shared" si="12"/>
        <v>7532402.9791089976</v>
      </c>
    </row>
    <row r="20" spans="1:30">
      <c r="B20" s="7">
        <v>2028</v>
      </c>
      <c r="C20" s="7">
        <v>821</v>
      </c>
      <c r="D20" s="7">
        <f t="shared" si="16"/>
        <v>4926</v>
      </c>
      <c r="E20" s="7">
        <v>10</v>
      </c>
      <c r="F20" s="7">
        <v>867</v>
      </c>
      <c r="G20" s="7">
        <v>1.3</v>
      </c>
      <c r="H20" s="7">
        <f t="shared" si="17"/>
        <v>4.2708419999999997E+25</v>
      </c>
      <c r="I20" s="7">
        <v>0.379</v>
      </c>
      <c r="J20" s="8">
        <f t="shared" si="18"/>
        <v>206886.99390243902</v>
      </c>
      <c r="K20" s="10">
        <v>25000000</v>
      </c>
      <c r="L20" s="7">
        <f t="shared" si="5"/>
        <v>2.0525000000000001E+24</v>
      </c>
      <c r="M20" s="8">
        <f t="shared" si="19"/>
        <v>9942.6659891598938</v>
      </c>
      <c r="N20" s="8">
        <f t="shared" si="7"/>
        <v>3629073.0860433611</v>
      </c>
      <c r="O20" s="8">
        <f t="shared" si="20"/>
        <v>1375418.6996104338</v>
      </c>
      <c r="P20" s="8">
        <f t="shared" si="21"/>
        <v>22704162.620406505</v>
      </c>
      <c r="Q20" s="8">
        <f t="shared" si="15"/>
        <v>8604877.6331340652</v>
      </c>
      <c r="R20" s="8">
        <f t="shared" si="9"/>
        <v>23945484.58382114</v>
      </c>
      <c r="S20" s="8">
        <f t="shared" si="22"/>
        <v>9075338.6572682131</v>
      </c>
      <c r="T20" s="8">
        <f t="shared" si="11"/>
        <v>23531710.596016262</v>
      </c>
      <c r="U20" s="8">
        <f t="shared" si="12"/>
        <v>8918518.3158901632</v>
      </c>
    </row>
    <row r="21" spans="1:30">
      <c r="B21" s="7">
        <v>2029</v>
      </c>
      <c r="C21" s="7">
        <v>832</v>
      </c>
      <c r="D21" s="7">
        <f t="shared" si="16"/>
        <v>4992</v>
      </c>
      <c r="E21" s="7">
        <v>10</v>
      </c>
      <c r="F21" s="7">
        <v>867</v>
      </c>
      <c r="G21" s="7">
        <v>1.3</v>
      </c>
      <c r="H21" s="7">
        <f t="shared" si="17"/>
        <v>4.328064E+25</v>
      </c>
      <c r="I21" s="7">
        <v>0.379</v>
      </c>
      <c r="J21" s="8">
        <f t="shared" si="18"/>
        <v>209658.92682926831</v>
      </c>
      <c r="K21" s="10">
        <v>25000000</v>
      </c>
      <c r="L21" s="7">
        <f t="shared" si="5"/>
        <v>2.0799999999999999E+24</v>
      </c>
      <c r="M21" s="8">
        <f t="shared" si="19"/>
        <v>10075.880758807589</v>
      </c>
      <c r="N21" s="8">
        <f t="shared" si="7"/>
        <v>3677696.4769647699</v>
      </c>
      <c r="O21" s="8">
        <f t="shared" si="20"/>
        <v>1393846.9647696477</v>
      </c>
      <c r="P21" s="8">
        <f t="shared" si="21"/>
        <v>26381859.097371273</v>
      </c>
      <c r="Q21" s="8">
        <f t="shared" si="15"/>
        <v>9998724.5979037117</v>
      </c>
      <c r="R21" s="8">
        <f t="shared" si="9"/>
        <v>27639812.658346884</v>
      </c>
      <c r="S21" s="8">
        <f t="shared" si="22"/>
        <v>10475488.997513469</v>
      </c>
      <c r="T21" s="8">
        <f t="shared" si="11"/>
        <v>27220494.804688346</v>
      </c>
      <c r="U21" s="8">
        <f t="shared" si="12"/>
        <v>10316567.530976882</v>
      </c>
    </row>
    <row r="22" spans="1:30">
      <c r="B22" s="7">
        <v>2030</v>
      </c>
      <c r="C22" s="7">
        <v>836</v>
      </c>
      <c r="D22" s="7">
        <f t="shared" si="16"/>
        <v>5016</v>
      </c>
      <c r="E22" s="7">
        <v>10</v>
      </c>
      <c r="F22" s="7">
        <v>867</v>
      </c>
      <c r="G22" s="7">
        <v>1.3</v>
      </c>
      <c r="H22" s="7">
        <f t="shared" si="17"/>
        <v>4.3488720000000003E+25</v>
      </c>
      <c r="I22" s="7">
        <v>0.379</v>
      </c>
      <c r="J22" s="8">
        <f t="shared" si="18"/>
        <v>210666.90243902439</v>
      </c>
      <c r="K22" s="10">
        <v>25000000</v>
      </c>
      <c r="L22" s="7">
        <f t="shared" si="5"/>
        <v>2.0899999999999999E+24</v>
      </c>
      <c r="M22" s="8">
        <f t="shared" si="19"/>
        <v>10124.32249322493</v>
      </c>
      <c r="N22" s="8">
        <f t="shared" si="7"/>
        <v>3695377.7100270996</v>
      </c>
      <c r="O22" s="8">
        <f t="shared" si="20"/>
        <v>1400548.1521002708</v>
      </c>
      <c r="P22" s="8">
        <f t="shared" si="21"/>
        <v>30077236.807398371</v>
      </c>
      <c r="Q22" s="8">
        <f t="shared" si="15"/>
        <v>11399272.750003982</v>
      </c>
      <c r="R22" s="8">
        <f t="shared" si="9"/>
        <v>31341238.222032517</v>
      </c>
      <c r="S22" s="8">
        <f t="shared" si="22"/>
        <v>11878329.286150323</v>
      </c>
      <c r="T22" s="8">
        <f t="shared" si="11"/>
        <v>30919904.417154469</v>
      </c>
      <c r="U22" s="8">
        <f t="shared" si="12"/>
        <v>11718643.774101544</v>
      </c>
    </row>
    <row r="23" spans="1:30">
      <c r="B23" s="7">
        <v>2031</v>
      </c>
      <c r="C23" s="7">
        <v>838</v>
      </c>
      <c r="D23" s="7">
        <f t="shared" si="16"/>
        <v>5028</v>
      </c>
      <c r="E23" s="7">
        <v>10</v>
      </c>
      <c r="F23" s="7">
        <v>867</v>
      </c>
      <c r="G23" s="7">
        <v>1.3</v>
      </c>
      <c r="H23" s="7">
        <f t="shared" si="17"/>
        <v>4.3592760000000001E+25</v>
      </c>
      <c r="I23" s="7">
        <v>0.379</v>
      </c>
      <c r="J23" s="8">
        <f t="shared" si="18"/>
        <v>211170.89024390245</v>
      </c>
      <c r="K23" s="10">
        <v>25000000</v>
      </c>
      <c r="L23" s="7">
        <f t="shared" si="5"/>
        <v>2.095E+24</v>
      </c>
      <c r="M23" s="8">
        <f t="shared" si="19"/>
        <v>10148.543360433605</v>
      </c>
      <c r="N23" s="8">
        <f t="shared" si="7"/>
        <v>3704218.3265582658</v>
      </c>
      <c r="O23" s="8">
        <f t="shared" si="20"/>
        <v>1403898.7457655827</v>
      </c>
      <c r="P23" s="8">
        <f t="shared" si="21"/>
        <v>33781455.133956641</v>
      </c>
      <c r="Q23" s="8">
        <f t="shared" si="15"/>
        <v>12803171.495769568</v>
      </c>
      <c r="R23" s="8">
        <f t="shared" si="9"/>
        <v>35048480.475420058</v>
      </c>
      <c r="S23" s="8">
        <f t="shared" si="22"/>
        <v>13283374.100184202</v>
      </c>
      <c r="T23" s="8">
        <f t="shared" si="11"/>
        <v>34626138.694932252</v>
      </c>
      <c r="U23" s="8">
        <f t="shared" si="12"/>
        <v>13123306.565379323</v>
      </c>
    </row>
    <row r="24" spans="1:30">
      <c r="B24" s="7">
        <v>2032</v>
      </c>
      <c r="C24" s="7">
        <v>838</v>
      </c>
      <c r="D24" s="7">
        <f t="shared" si="16"/>
        <v>5028</v>
      </c>
      <c r="E24" s="7">
        <v>10</v>
      </c>
      <c r="F24" s="7">
        <v>867</v>
      </c>
      <c r="G24" s="7">
        <v>1.3</v>
      </c>
      <c r="H24" s="7">
        <f t="shared" si="17"/>
        <v>4.3592760000000001E+25</v>
      </c>
      <c r="I24" s="7">
        <v>0.379</v>
      </c>
      <c r="J24" s="8">
        <f t="shared" si="18"/>
        <v>211170.89024390245</v>
      </c>
      <c r="K24" s="10">
        <v>25000000</v>
      </c>
      <c r="L24" s="7">
        <f t="shared" si="5"/>
        <v>2.095E+24</v>
      </c>
      <c r="M24" s="8">
        <f t="shared" si="19"/>
        <v>10148.543360433605</v>
      </c>
      <c r="N24" s="8">
        <f t="shared" si="7"/>
        <v>3704218.3265582658</v>
      </c>
      <c r="O24" s="8">
        <f t="shared" si="20"/>
        <v>1403898.7457655827</v>
      </c>
      <c r="P24" s="8">
        <f t="shared" si="21"/>
        <v>37485673.460514903</v>
      </c>
      <c r="Q24" s="8">
        <f t="shared" si="15"/>
        <v>14207070.241535148</v>
      </c>
      <c r="R24" s="8">
        <f t="shared" si="9"/>
        <v>38752698.80197832</v>
      </c>
      <c r="S24" s="8">
        <f t="shared" si="22"/>
        <v>14687272.845949784</v>
      </c>
      <c r="T24" s="8">
        <f t="shared" si="11"/>
        <v>38330357.021490514</v>
      </c>
      <c r="U24" s="8">
        <f t="shared" si="12"/>
        <v>14527205.311144905</v>
      </c>
    </row>
    <row r="25" spans="1:30">
      <c r="B25" s="7">
        <v>2033</v>
      </c>
      <c r="C25" s="7">
        <v>839</v>
      </c>
      <c r="D25" s="7">
        <f t="shared" si="16"/>
        <v>5034</v>
      </c>
      <c r="E25" s="7">
        <v>10</v>
      </c>
      <c r="F25" s="7">
        <v>867</v>
      </c>
      <c r="G25" s="7">
        <v>1.3</v>
      </c>
      <c r="H25" s="7">
        <f t="shared" si="17"/>
        <v>4.364478E+25</v>
      </c>
      <c r="I25" s="7">
        <v>0.379</v>
      </c>
      <c r="J25" s="8">
        <f t="shared" si="18"/>
        <v>211422.88414634147</v>
      </c>
      <c r="K25" s="10">
        <v>25000000</v>
      </c>
      <c r="L25" s="7">
        <f t="shared" si="5"/>
        <v>2.0975000000000001E+24</v>
      </c>
      <c r="M25" s="8">
        <f t="shared" si="19"/>
        <v>10160.65379403794</v>
      </c>
      <c r="N25" s="8">
        <f t="shared" si="7"/>
        <v>3708638.634823848</v>
      </c>
      <c r="O25" s="8">
        <f t="shared" si="20"/>
        <v>1405574.0425982384</v>
      </c>
      <c r="P25" s="8">
        <f t="shared" si="21"/>
        <v>41194312.095338754</v>
      </c>
      <c r="Q25" s="8">
        <f t="shared" si="15"/>
        <v>15612644.284133388</v>
      </c>
      <c r="R25" s="8">
        <f t="shared" si="9"/>
        <v>42462849.400216803</v>
      </c>
      <c r="S25" s="8">
        <f t="shared" si="22"/>
        <v>16093419.922682168</v>
      </c>
      <c r="T25" s="8">
        <f t="shared" si="11"/>
        <v>42040003.631924123</v>
      </c>
      <c r="U25" s="8">
        <f t="shared" si="12"/>
        <v>15933161.376499243</v>
      </c>
    </row>
    <row r="26" spans="1:30">
      <c r="B26" s="7">
        <v>2034</v>
      </c>
      <c r="C26" s="7">
        <v>839</v>
      </c>
      <c r="D26" s="7">
        <f t="shared" si="16"/>
        <v>5034</v>
      </c>
      <c r="E26" s="7">
        <v>10</v>
      </c>
      <c r="F26" s="7">
        <v>867</v>
      </c>
      <c r="G26" s="7">
        <v>1.3</v>
      </c>
      <c r="H26" s="7">
        <f t="shared" si="17"/>
        <v>4.364478E+25</v>
      </c>
      <c r="I26" s="7">
        <v>0.379</v>
      </c>
      <c r="J26" s="8">
        <f t="shared" si="18"/>
        <v>211422.88414634147</v>
      </c>
      <c r="K26" s="10">
        <v>25000000</v>
      </c>
      <c r="L26" s="7">
        <f t="shared" si="5"/>
        <v>2.0975000000000001E+24</v>
      </c>
      <c r="M26" s="8">
        <f t="shared" si="19"/>
        <v>10160.65379403794</v>
      </c>
      <c r="N26" s="8">
        <f t="shared" si="7"/>
        <v>3708638.634823848</v>
      </c>
      <c r="O26" s="8">
        <f t="shared" si="20"/>
        <v>1405574.0425982384</v>
      </c>
      <c r="P26" s="8">
        <f t="shared" si="21"/>
        <v>44902950.730162606</v>
      </c>
      <c r="Q26" s="8">
        <f t="shared" si="15"/>
        <v>17018218.326731626</v>
      </c>
      <c r="R26" s="8">
        <f t="shared" si="9"/>
        <v>46171488.035040654</v>
      </c>
      <c r="S26" s="8">
        <f t="shared" si="22"/>
        <v>17498993.96528041</v>
      </c>
      <c r="T26" s="8">
        <f t="shared" si="11"/>
        <v>45748642.266747974</v>
      </c>
      <c r="U26" s="8">
        <f t="shared" si="12"/>
        <v>17338735.419097483</v>
      </c>
    </row>
    <row r="27" spans="1:30">
      <c r="B27" s="7">
        <v>2035</v>
      </c>
      <c r="C27" s="7">
        <v>839</v>
      </c>
      <c r="D27" s="7">
        <f t="shared" si="16"/>
        <v>5034</v>
      </c>
      <c r="E27" s="7">
        <v>10</v>
      </c>
      <c r="F27" s="7">
        <v>867</v>
      </c>
      <c r="G27" s="7">
        <v>1.3</v>
      </c>
      <c r="H27" s="7">
        <f t="shared" si="17"/>
        <v>4.364478E+25</v>
      </c>
      <c r="I27" s="7">
        <v>0.379</v>
      </c>
      <c r="J27" s="8">
        <f t="shared" si="18"/>
        <v>211422.88414634147</v>
      </c>
      <c r="K27" s="10">
        <v>25000000</v>
      </c>
      <c r="L27" s="7">
        <f t="shared" si="5"/>
        <v>2.0975000000000001E+24</v>
      </c>
      <c r="M27" s="8">
        <f t="shared" si="19"/>
        <v>10160.65379403794</v>
      </c>
      <c r="N27" s="8">
        <f t="shared" si="7"/>
        <v>3708638.634823848</v>
      </c>
      <c r="O27" s="8">
        <f t="shared" si="20"/>
        <v>1405574.0425982384</v>
      </c>
      <c r="P27" s="8">
        <f t="shared" si="21"/>
        <v>48611589.364986457</v>
      </c>
      <c r="Q27" s="8">
        <f t="shared" si="15"/>
        <v>18423792.369329866</v>
      </c>
      <c r="R27" s="8">
        <f t="shared" si="9"/>
        <v>49880126.669864506</v>
      </c>
      <c r="S27" s="8">
        <f t="shared" si="22"/>
        <v>18904568.007878646</v>
      </c>
      <c r="T27" s="8">
        <f t="shared" si="11"/>
        <v>49457280.901571825</v>
      </c>
      <c r="U27" s="8">
        <f t="shared" si="12"/>
        <v>18744309.461695723</v>
      </c>
    </row>
    <row r="28" spans="1:30">
      <c r="H28" s="7">
        <f t="shared" si="17"/>
        <v>0</v>
      </c>
      <c r="J28" s="8">
        <f t="shared" si="18"/>
        <v>0</v>
      </c>
      <c r="K28" s="10">
        <v>25000000</v>
      </c>
      <c r="L28" s="7">
        <f t="shared" si="5"/>
        <v>0</v>
      </c>
      <c r="M28" s="8">
        <f t="shared" si="19"/>
        <v>0</v>
      </c>
      <c r="N28" s="8">
        <f t="shared" si="7"/>
        <v>0</v>
      </c>
      <c r="O28" s="8">
        <f t="shared" si="20"/>
        <v>0</v>
      </c>
      <c r="P28" s="8"/>
      <c r="Q28" s="8"/>
      <c r="R28" s="8">
        <f t="shared" si="9"/>
        <v>0</v>
      </c>
      <c r="S28" s="8">
        <f t="shared" si="22"/>
        <v>0</v>
      </c>
      <c r="T28" s="8">
        <f t="shared" si="11"/>
        <v>0</v>
      </c>
      <c r="U28" s="8">
        <f t="shared" si="12"/>
        <v>0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9"/>
        <v>0</v>
      </c>
      <c r="S29" s="8">
        <f t="shared" si="22"/>
        <v>0</v>
      </c>
      <c r="T29" s="8">
        <f t="shared" si="11"/>
        <v>0</v>
      </c>
      <c r="U29" s="8">
        <f t="shared" si="12"/>
        <v>0</v>
      </c>
    </row>
    <row r="30" spans="1:30">
      <c r="A30" s="5"/>
      <c r="B30" s="6" t="s">
        <v>63</v>
      </c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9"/>
        <v>0</v>
      </c>
      <c r="S30" s="8">
        <f t="shared" si="22"/>
        <v>0</v>
      </c>
      <c r="T30" s="8">
        <f t="shared" si="11"/>
        <v>0</v>
      </c>
      <c r="U30" s="8">
        <f t="shared" si="12"/>
        <v>0</v>
      </c>
      <c r="Y30" s="8">
        <f>P31+P44</f>
        <v>29682636.555176146</v>
      </c>
      <c r="Z30" s="8">
        <f t="shared" ref="Z30:AD41" si="23">Q31+Q44</f>
        <v>11249719.254411761</v>
      </c>
      <c r="AA30" s="8">
        <f t="shared" si="23"/>
        <v>58798781.10395664</v>
      </c>
      <c r="AB30" s="8">
        <f t="shared" si="23"/>
        <v>22284738.038399566</v>
      </c>
      <c r="AC30" s="8">
        <f t="shared" si="23"/>
        <v>49093399.587696478</v>
      </c>
      <c r="AD30" s="8">
        <f t="shared" si="23"/>
        <v>18606398.443736967</v>
      </c>
    </row>
    <row r="31" spans="1:30">
      <c r="A31" s="9" t="s">
        <v>28</v>
      </c>
      <c r="B31" s="7">
        <v>2024</v>
      </c>
      <c r="C31" s="7">
        <v>140</v>
      </c>
      <c r="D31" s="7">
        <f t="shared" ref="D31:D42" si="24">C31*6</f>
        <v>840</v>
      </c>
      <c r="E31" s="7">
        <v>521</v>
      </c>
      <c r="F31" s="7">
        <v>2243</v>
      </c>
      <c r="G31" s="7">
        <v>1.3</v>
      </c>
      <c r="H31" s="7">
        <f t="shared" si="17"/>
        <v>9.8162652E+26</v>
      </c>
      <c r="I31" s="7">
        <v>0.379</v>
      </c>
      <c r="J31" s="8">
        <f t="shared" si="18"/>
        <v>4755169.1178861791</v>
      </c>
      <c r="K31" s="10">
        <v>10000000</v>
      </c>
      <c r="L31" s="7">
        <f t="shared" si="5"/>
        <v>7.2939999999999997E+24</v>
      </c>
      <c r="M31" s="8">
        <f t="shared" si="19"/>
        <v>35333.401084010831</v>
      </c>
      <c r="N31" s="8">
        <f t="shared" si="7"/>
        <v>12896691.395663954</v>
      </c>
      <c r="O31" s="8">
        <f t="shared" si="20"/>
        <v>4887846.0389566384</v>
      </c>
      <c r="P31" s="11">
        <f>N31+8050840.72</f>
        <v>20947532.115663953</v>
      </c>
      <c r="Q31" s="8">
        <f t="shared" ref="Q31:Q42" si="25">P31*I31</f>
        <v>7939114.6718366379</v>
      </c>
      <c r="R31" s="8">
        <f t="shared" si="9"/>
        <v>49478546.82298103</v>
      </c>
      <c r="S31" s="8">
        <f t="shared" si="22"/>
        <v>18752369.24590981</v>
      </c>
      <c r="T31" s="8">
        <f t="shared" si="11"/>
        <v>39968208.587208673</v>
      </c>
      <c r="U31" s="8">
        <f t="shared" si="12"/>
        <v>15147951.054552088</v>
      </c>
      <c r="Y31" s="8">
        <f>P32+P45</f>
        <v>50435807.049756102</v>
      </c>
      <c r="Z31" s="8">
        <f t="shared" si="23"/>
        <v>19115170.871857561</v>
      </c>
      <c r="AA31" s="8">
        <f t="shared" si="23"/>
        <v>94936535.447317079</v>
      </c>
      <c r="AB31" s="8">
        <f t="shared" si="23"/>
        <v>35980946.934533171</v>
      </c>
      <c r="AC31" s="8">
        <f t="shared" si="23"/>
        <v>80102959.314796746</v>
      </c>
      <c r="AD31" s="8">
        <f t="shared" si="23"/>
        <v>30359021.580307968</v>
      </c>
    </row>
    <row r="32" spans="1:30">
      <c r="B32" s="7">
        <v>2025</v>
      </c>
      <c r="C32" s="7">
        <v>214</v>
      </c>
      <c r="D32" s="7">
        <f t="shared" si="24"/>
        <v>1284</v>
      </c>
      <c r="E32" s="7">
        <v>521</v>
      </c>
      <c r="F32" s="7">
        <v>2243</v>
      </c>
      <c r="G32" s="7">
        <v>1.3</v>
      </c>
      <c r="H32" s="7">
        <f t="shared" si="17"/>
        <v>1.5004862519999999E+27</v>
      </c>
      <c r="I32" s="7">
        <v>0.379</v>
      </c>
      <c r="J32" s="8">
        <f t="shared" si="18"/>
        <v>7268615.651626016</v>
      </c>
      <c r="K32" s="10">
        <v>10000000</v>
      </c>
      <c r="L32" s="7">
        <f t="shared" si="5"/>
        <v>1.11494E+25</v>
      </c>
      <c r="M32" s="8">
        <f t="shared" si="19"/>
        <v>54009.627371273717</v>
      </c>
      <c r="N32" s="8">
        <f t="shared" si="7"/>
        <v>19713513.990514908</v>
      </c>
      <c r="O32" s="8">
        <f t="shared" si="20"/>
        <v>7471421.8024051506</v>
      </c>
      <c r="P32" s="8">
        <f t="shared" ref="P32:P42" si="26">N32+P31</f>
        <v>40661046.106178865</v>
      </c>
      <c r="Q32" s="8">
        <f t="shared" si="25"/>
        <v>15410536.474241789</v>
      </c>
      <c r="R32" s="8">
        <f t="shared" si="9"/>
        <v>84272740.015934959</v>
      </c>
      <c r="S32" s="8">
        <f t="shared" si="22"/>
        <v>31939368.466039348</v>
      </c>
      <c r="T32" s="8">
        <f t="shared" si="11"/>
        <v>69735508.712682933</v>
      </c>
      <c r="U32" s="8">
        <f t="shared" si="12"/>
        <v>26429757.802106831</v>
      </c>
      <c r="Y32" s="8">
        <f>P33+P46</f>
        <v>76038939.773333341</v>
      </c>
      <c r="Z32" s="8">
        <f t="shared" si="23"/>
        <v>28818758.174093332</v>
      </c>
      <c r="AA32" s="8">
        <f t="shared" si="23"/>
        <v>130937967.23186992</v>
      </c>
      <c r="AB32" s="8">
        <f t="shared" si="23"/>
        <v>49625489.580878697</v>
      </c>
      <c r="AC32" s="8">
        <f t="shared" si="23"/>
        <v>112638291.41235772</v>
      </c>
      <c r="AD32" s="8">
        <f t="shared" si="23"/>
        <v>42689912.445283577</v>
      </c>
    </row>
    <row r="33" spans="1:30">
      <c r="B33" s="7">
        <v>2026</v>
      </c>
      <c r="C33" s="7">
        <v>264</v>
      </c>
      <c r="D33" s="7">
        <f t="shared" si="24"/>
        <v>1584</v>
      </c>
      <c r="E33" s="7">
        <v>521</v>
      </c>
      <c r="F33" s="7">
        <v>2243</v>
      </c>
      <c r="G33" s="7">
        <v>1.3</v>
      </c>
      <c r="H33" s="7">
        <f t="shared" si="17"/>
        <v>1.8510671519999999E+27</v>
      </c>
      <c r="I33" s="7">
        <v>0.379</v>
      </c>
      <c r="J33" s="8">
        <f t="shared" si="18"/>
        <v>8966890.3365853652</v>
      </c>
      <c r="K33" s="10">
        <v>10000000</v>
      </c>
      <c r="L33" s="7">
        <f t="shared" si="5"/>
        <v>1.37544E+25</v>
      </c>
      <c r="M33" s="8">
        <f t="shared" si="19"/>
        <v>66628.699186991871</v>
      </c>
      <c r="N33" s="8">
        <f t="shared" si="7"/>
        <v>24319475.203252032</v>
      </c>
      <c r="O33" s="8">
        <f t="shared" si="20"/>
        <v>9217081.1020325199</v>
      </c>
      <c r="P33" s="8">
        <f t="shared" si="26"/>
        <v>64980521.309430897</v>
      </c>
      <c r="Q33" s="8">
        <f t="shared" si="25"/>
        <v>24627617.576274309</v>
      </c>
      <c r="R33" s="8">
        <f t="shared" si="9"/>
        <v>118781863.32894309</v>
      </c>
      <c r="S33" s="8">
        <f t="shared" si="22"/>
        <v>45018326.201669432</v>
      </c>
      <c r="T33" s="8">
        <f t="shared" si="11"/>
        <v>100848082.65577236</v>
      </c>
      <c r="U33" s="8">
        <f t="shared" si="12"/>
        <v>38221423.326537721</v>
      </c>
      <c r="Y33" s="8">
        <f t="shared" ref="Y33:Y41" si="27">P34+P47</f>
        <v>104063517.36479676</v>
      </c>
      <c r="Z33" s="8">
        <f t="shared" si="23"/>
        <v>39440073.081257977</v>
      </c>
      <c r="AA33" s="8">
        <f t="shared" si="23"/>
        <v>164158670.42699188</v>
      </c>
      <c r="AB33" s="8">
        <f t="shared" si="23"/>
        <v>62216136.091829926</v>
      </c>
      <c r="AC33" s="8">
        <f t="shared" si="23"/>
        <v>144126952.73959351</v>
      </c>
      <c r="AD33" s="8">
        <f t="shared" si="23"/>
        <v>54624115.088305943</v>
      </c>
    </row>
    <row r="34" spans="1:30">
      <c r="B34" s="7">
        <v>2027</v>
      </c>
      <c r="C34" s="7">
        <v>289</v>
      </c>
      <c r="D34" s="7">
        <f t="shared" si="24"/>
        <v>1734</v>
      </c>
      <c r="E34" s="7">
        <v>521</v>
      </c>
      <c r="F34" s="7">
        <v>2243</v>
      </c>
      <c r="G34" s="7">
        <v>1.3</v>
      </c>
      <c r="H34" s="7">
        <f t="shared" si="17"/>
        <v>2.026357602E+27</v>
      </c>
      <c r="I34" s="7">
        <v>0.379</v>
      </c>
      <c r="J34" s="8">
        <f t="shared" si="18"/>
        <v>9816027.6790650412</v>
      </c>
      <c r="K34" s="10">
        <v>10000000</v>
      </c>
      <c r="L34" s="7">
        <f t="shared" si="5"/>
        <v>1.50569E+25</v>
      </c>
      <c r="M34" s="8">
        <f t="shared" si="19"/>
        <v>72938.235094850956</v>
      </c>
      <c r="N34" s="8">
        <f t="shared" si="7"/>
        <v>26622455.8096206</v>
      </c>
      <c r="O34" s="8">
        <f t="shared" si="20"/>
        <v>10089910.751846207</v>
      </c>
      <c r="P34" s="8">
        <f t="shared" si="26"/>
        <v>91602977.119051501</v>
      </c>
      <c r="Q34" s="8">
        <f t="shared" si="25"/>
        <v>34717528.328120522</v>
      </c>
      <c r="R34" s="8">
        <f t="shared" si="9"/>
        <v>150499143.19344175</v>
      </c>
      <c r="S34" s="8">
        <f t="shared" si="22"/>
        <v>57039175.270314425</v>
      </c>
      <c r="T34" s="8">
        <f t="shared" si="11"/>
        <v>130867087.83531167</v>
      </c>
      <c r="U34" s="8">
        <f t="shared" si="12"/>
        <v>49598626.289583124</v>
      </c>
      <c r="Y34" s="8">
        <f t="shared" si="27"/>
        <v>133058794.65138212</v>
      </c>
      <c r="Z34" s="8">
        <f t="shared" si="23"/>
        <v>50429283.172873817</v>
      </c>
      <c r="AA34" s="8">
        <f t="shared" si="23"/>
        <v>195234212.31113821</v>
      </c>
      <c r="AB34" s="8">
        <f t="shared" si="23"/>
        <v>73993766.465921372</v>
      </c>
      <c r="AC34" s="8">
        <f t="shared" si="23"/>
        <v>174509073.09121948</v>
      </c>
      <c r="AD34" s="8">
        <f t="shared" si="23"/>
        <v>66138938.701572195</v>
      </c>
    </row>
    <row r="35" spans="1:30">
      <c r="B35" s="7">
        <v>2028</v>
      </c>
      <c r="C35" s="7">
        <v>299</v>
      </c>
      <c r="D35" s="7">
        <f t="shared" si="24"/>
        <v>1794</v>
      </c>
      <c r="E35" s="7">
        <v>521</v>
      </c>
      <c r="F35" s="7">
        <v>2243</v>
      </c>
      <c r="G35" s="7">
        <v>1.3</v>
      </c>
      <c r="H35" s="7">
        <f t="shared" si="17"/>
        <v>2.096473782E+27</v>
      </c>
      <c r="I35" s="7">
        <v>0.379</v>
      </c>
      <c r="J35" s="8">
        <f t="shared" si="18"/>
        <v>10155682.61605691</v>
      </c>
      <c r="K35" s="10">
        <v>10000000</v>
      </c>
      <c r="L35" s="7">
        <f t="shared" si="5"/>
        <v>1.5577899999999999E+25</v>
      </c>
      <c r="M35" s="8">
        <f t="shared" si="19"/>
        <v>75462.049457994566</v>
      </c>
      <c r="N35" s="8">
        <f t="shared" si="7"/>
        <v>27543648.052168015</v>
      </c>
      <c r="O35" s="8">
        <f t="shared" si="20"/>
        <v>10439042.611771679</v>
      </c>
      <c r="P35" s="8">
        <f t="shared" si="26"/>
        <v>119146625.17121951</v>
      </c>
      <c r="Q35" s="8">
        <f t="shared" si="25"/>
        <v>45156570.939892195</v>
      </c>
      <c r="R35" s="8">
        <f t="shared" si="9"/>
        <v>180080720.86756098</v>
      </c>
      <c r="S35" s="8">
        <f t="shared" si="22"/>
        <v>68250593.208805606</v>
      </c>
      <c r="T35" s="8">
        <f t="shared" si="11"/>
        <v>159769355.63544714</v>
      </c>
      <c r="U35" s="8">
        <f t="shared" si="12"/>
        <v>60552585.785834469</v>
      </c>
      <c r="Y35" s="8">
        <f t="shared" si="27"/>
        <v>162441998.19135502</v>
      </c>
      <c r="Z35" s="8">
        <f t="shared" si="23"/>
        <v>61565517.314523555</v>
      </c>
      <c r="AA35" s="8">
        <f t="shared" si="23"/>
        <v>225449219.2974526</v>
      </c>
      <c r="AB35" s="8">
        <f t="shared" si="23"/>
        <v>85445254.113734543</v>
      </c>
      <c r="AC35" s="8">
        <f t="shared" si="23"/>
        <v>204446812.26208675</v>
      </c>
      <c r="AD35" s="8">
        <f t="shared" si="23"/>
        <v>77485341.847330868</v>
      </c>
    </row>
    <row r="36" spans="1:30">
      <c r="B36" s="7">
        <v>2029</v>
      </c>
      <c r="C36" s="7">
        <v>303</v>
      </c>
      <c r="D36" s="7">
        <f t="shared" si="24"/>
        <v>1818</v>
      </c>
      <c r="E36" s="7">
        <v>521</v>
      </c>
      <c r="F36" s="7">
        <v>2243</v>
      </c>
      <c r="G36" s="7">
        <v>1.3</v>
      </c>
      <c r="H36" s="7">
        <f t="shared" si="17"/>
        <v>2.124520254E+27</v>
      </c>
      <c r="I36" s="7">
        <v>0.379</v>
      </c>
      <c r="J36" s="8">
        <f t="shared" si="18"/>
        <v>10291544.590853659</v>
      </c>
      <c r="K36" s="10">
        <v>10000000</v>
      </c>
      <c r="L36" s="7">
        <f t="shared" si="5"/>
        <v>1.5786299999999999E+25</v>
      </c>
      <c r="M36" s="8">
        <f t="shared" si="19"/>
        <v>76471.575203252025</v>
      </c>
      <c r="N36" s="8">
        <f t="shared" si="7"/>
        <v>27912124.949186988</v>
      </c>
      <c r="O36" s="8">
        <f t="shared" si="20"/>
        <v>10578695.355741868</v>
      </c>
      <c r="P36" s="8">
        <f t="shared" si="26"/>
        <v>147058750.12040651</v>
      </c>
      <c r="Q36" s="8">
        <f t="shared" si="25"/>
        <v>55735266.295634069</v>
      </c>
      <c r="R36" s="8">
        <f t="shared" si="9"/>
        <v>208808017.66552848</v>
      </c>
      <c r="S36" s="8">
        <f t="shared" si="22"/>
        <v>79138238.695235297</v>
      </c>
      <c r="T36" s="8">
        <f t="shared" si="11"/>
        <v>188224928.48382115</v>
      </c>
      <c r="U36" s="8">
        <f t="shared" si="12"/>
        <v>71337247.895368218</v>
      </c>
      <c r="Y36" s="8">
        <f t="shared" si="27"/>
        <v>192016512.67306232</v>
      </c>
      <c r="Z36" s="8">
        <f t="shared" si="23"/>
        <v>72774258.303090617</v>
      </c>
      <c r="AA36" s="8">
        <f t="shared" si="23"/>
        <v>255437367.55720866</v>
      </c>
      <c r="AB36" s="8">
        <f t="shared" si="23"/>
        <v>96810762.304182082</v>
      </c>
      <c r="AC36" s="8">
        <f t="shared" si="23"/>
        <v>234297082.59582654</v>
      </c>
      <c r="AD36" s="8">
        <f t="shared" si="23"/>
        <v>88798594.303818256</v>
      </c>
    </row>
    <row r="37" spans="1:30">
      <c r="B37" s="7">
        <v>2030</v>
      </c>
      <c r="C37" s="7">
        <v>305</v>
      </c>
      <c r="D37" s="7">
        <f t="shared" si="24"/>
        <v>1830</v>
      </c>
      <c r="E37" s="7">
        <v>521</v>
      </c>
      <c r="F37" s="7">
        <v>2243</v>
      </c>
      <c r="G37" s="7">
        <v>1.3</v>
      </c>
      <c r="H37" s="7">
        <f t="shared" si="17"/>
        <v>2.1385434900000001E+27</v>
      </c>
      <c r="I37" s="7">
        <v>0.379</v>
      </c>
      <c r="J37" s="8">
        <f t="shared" si="18"/>
        <v>10359475.578252034</v>
      </c>
      <c r="K37" s="10">
        <v>10000000</v>
      </c>
      <c r="L37" s="7">
        <f t="shared" si="5"/>
        <v>1.5890500000000001E+25</v>
      </c>
      <c r="M37" s="8">
        <f t="shared" si="19"/>
        <v>76976.338075880747</v>
      </c>
      <c r="N37" s="8">
        <f t="shared" si="7"/>
        <v>28096363.397696473</v>
      </c>
      <c r="O37" s="8">
        <f t="shared" si="20"/>
        <v>10648521.727726962</v>
      </c>
      <c r="P37" s="8">
        <f t="shared" si="26"/>
        <v>175155113.51810297</v>
      </c>
      <c r="Q37" s="8">
        <f t="shared" si="25"/>
        <v>66383788.023361027</v>
      </c>
      <c r="R37" s="8">
        <f t="shared" si="9"/>
        <v>237311966.98761517</v>
      </c>
      <c r="S37" s="8">
        <f t="shared" si="22"/>
        <v>89941235.48830615</v>
      </c>
      <c r="T37" s="8">
        <f t="shared" si="11"/>
        <v>216593015.8311111</v>
      </c>
      <c r="U37" s="8">
        <f t="shared" si="12"/>
        <v>82088752.999991104</v>
      </c>
      <c r="Y37" s="8">
        <f t="shared" si="27"/>
        <v>221594563.40138209</v>
      </c>
      <c r="Z37" s="8">
        <f t="shared" si="23"/>
        <v>83984339.529123813</v>
      </c>
      <c r="AA37" s="8">
        <f t="shared" si="23"/>
        <v>285018442.21235776</v>
      </c>
      <c r="AB37" s="8">
        <f t="shared" si="23"/>
        <v>108021989.59848358</v>
      </c>
      <c r="AC37" s="8">
        <f t="shared" si="23"/>
        <v>263877149.27536583</v>
      </c>
      <c r="AD37" s="8">
        <f t="shared" si="23"/>
        <v>100009439.57536365</v>
      </c>
    </row>
    <row r="38" spans="1:30">
      <c r="B38" s="7">
        <v>2031</v>
      </c>
      <c r="C38" s="7">
        <v>305</v>
      </c>
      <c r="D38" s="7">
        <f t="shared" si="24"/>
        <v>1830</v>
      </c>
      <c r="E38" s="7">
        <v>521</v>
      </c>
      <c r="F38" s="7">
        <v>2243</v>
      </c>
      <c r="G38" s="7">
        <v>1.3</v>
      </c>
      <c r="H38" s="7">
        <f t="shared" si="17"/>
        <v>2.1385434900000001E+27</v>
      </c>
      <c r="I38" s="7">
        <v>0.379</v>
      </c>
      <c r="J38" s="8">
        <f t="shared" si="18"/>
        <v>10359475.578252034</v>
      </c>
      <c r="K38" s="10">
        <v>10000000</v>
      </c>
      <c r="L38" s="7">
        <f t="shared" si="5"/>
        <v>1.5890500000000001E+25</v>
      </c>
      <c r="M38" s="8">
        <f t="shared" si="19"/>
        <v>76976.338075880747</v>
      </c>
      <c r="N38" s="8">
        <f t="shared" si="7"/>
        <v>28096363.397696473</v>
      </c>
      <c r="O38" s="8">
        <f t="shared" si="20"/>
        <v>10648521.727726962</v>
      </c>
      <c r="P38" s="8">
        <f t="shared" si="26"/>
        <v>203251476.91579944</v>
      </c>
      <c r="Q38" s="8">
        <f t="shared" si="25"/>
        <v>77032309.751087993</v>
      </c>
      <c r="R38" s="8">
        <f t="shared" si="9"/>
        <v>265408330.38531166</v>
      </c>
      <c r="S38" s="8">
        <f t="shared" si="22"/>
        <v>100589757.21603312</v>
      </c>
      <c r="T38" s="8">
        <f t="shared" si="11"/>
        <v>244689379.22880757</v>
      </c>
      <c r="U38" s="8">
        <f t="shared" si="12"/>
        <v>92737274.72771807</v>
      </c>
      <c r="Y38" s="8">
        <f t="shared" si="27"/>
        <v>251172614.12970185</v>
      </c>
      <c r="Z38" s="8">
        <f t="shared" si="23"/>
        <v>95194420.755157009</v>
      </c>
      <c r="AA38" s="8">
        <f t="shared" si="23"/>
        <v>314596492.94067746</v>
      </c>
      <c r="AB38" s="8">
        <f t="shared" si="23"/>
        <v>119232070.82451676</v>
      </c>
      <c r="AC38" s="8">
        <f t="shared" si="23"/>
        <v>293455200.00368565</v>
      </c>
      <c r="AD38" s="8">
        <f t="shared" si="23"/>
        <v>111219520.80139685</v>
      </c>
    </row>
    <row r="39" spans="1:30">
      <c r="B39" s="7">
        <v>2032</v>
      </c>
      <c r="C39" s="7">
        <v>305</v>
      </c>
      <c r="D39" s="7">
        <f t="shared" si="24"/>
        <v>1830</v>
      </c>
      <c r="E39" s="7">
        <v>521</v>
      </c>
      <c r="F39" s="7">
        <v>2243</v>
      </c>
      <c r="G39" s="7">
        <v>1.3</v>
      </c>
      <c r="H39" s="7">
        <f t="shared" si="17"/>
        <v>2.1385434900000001E+27</v>
      </c>
      <c r="I39" s="7">
        <v>0.379</v>
      </c>
      <c r="J39" s="8">
        <f t="shared" si="18"/>
        <v>10359475.578252034</v>
      </c>
      <c r="K39" s="10">
        <v>10000000</v>
      </c>
      <c r="L39" s="7">
        <f t="shared" si="5"/>
        <v>1.5890500000000001E+25</v>
      </c>
      <c r="M39" s="8">
        <f t="shared" si="19"/>
        <v>76976.338075880747</v>
      </c>
      <c r="N39" s="8">
        <f t="shared" si="7"/>
        <v>28096363.397696473</v>
      </c>
      <c r="O39" s="8">
        <f t="shared" si="20"/>
        <v>10648521.727726962</v>
      </c>
      <c r="P39" s="8">
        <f t="shared" si="26"/>
        <v>231347840.3134959</v>
      </c>
      <c r="Q39" s="8">
        <f t="shared" si="25"/>
        <v>87680831.478814945</v>
      </c>
      <c r="R39" s="8">
        <f t="shared" si="9"/>
        <v>293504693.7830081</v>
      </c>
      <c r="S39" s="8">
        <f t="shared" si="22"/>
        <v>111238278.94376007</v>
      </c>
      <c r="T39" s="8">
        <f t="shared" si="11"/>
        <v>272785742.62650406</v>
      </c>
      <c r="U39" s="8">
        <f t="shared" si="12"/>
        <v>103385796.45544504</v>
      </c>
      <c r="Y39" s="8">
        <f t="shared" si="27"/>
        <v>280844552.20558262</v>
      </c>
      <c r="Z39" s="8">
        <f t="shared" si="23"/>
        <v>106440085.28591582</v>
      </c>
      <c r="AA39" s="8">
        <f t="shared" si="23"/>
        <v>344473735.942168</v>
      </c>
      <c r="AB39" s="8">
        <f t="shared" si="23"/>
        <v>130555545.92208166</v>
      </c>
      <c r="AC39" s="8">
        <f t="shared" si="23"/>
        <v>323264008.02997285</v>
      </c>
      <c r="AD39" s="8">
        <f t="shared" si="23"/>
        <v>122517059.04335971</v>
      </c>
    </row>
    <row r="40" spans="1:30">
      <c r="B40" s="7">
        <v>2033</v>
      </c>
      <c r="C40" s="7">
        <v>306</v>
      </c>
      <c r="D40" s="7">
        <f t="shared" si="24"/>
        <v>1836</v>
      </c>
      <c r="E40" s="7">
        <v>521</v>
      </c>
      <c r="F40" s="7">
        <v>2243</v>
      </c>
      <c r="G40" s="7">
        <v>1.3</v>
      </c>
      <c r="H40" s="7">
        <f t="shared" si="17"/>
        <v>2.1455551079999999E+27</v>
      </c>
      <c r="I40" s="7">
        <v>0.379</v>
      </c>
      <c r="J40" s="8">
        <f t="shared" si="18"/>
        <v>10393441.071951218</v>
      </c>
      <c r="K40" s="10">
        <v>10000000</v>
      </c>
      <c r="L40" s="7">
        <f t="shared" si="5"/>
        <v>1.59426E+25</v>
      </c>
      <c r="M40" s="8">
        <f t="shared" si="19"/>
        <v>77228.719512195123</v>
      </c>
      <c r="N40" s="8">
        <f t="shared" si="7"/>
        <v>28188482.621951219</v>
      </c>
      <c r="O40" s="8">
        <f t="shared" si="20"/>
        <v>10683434.913719513</v>
      </c>
      <c r="P40" s="8">
        <f t="shared" si="26"/>
        <v>259536322.93544713</v>
      </c>
      <c r="Q40" s="8">
        <f t="shared" si="25"/>
        <v>98364266.392534465</v>
      </c>
      <c r="R40" s="8">
        <f t="shared" si="9"/>
        <v>321896969.36715442</v>
      </c>
      <c r="S40" s="8">
        <f t="shared" si="22"/>
        <v>121998951.39015153</v>
      </c>
      <c r="T40" s="8">
        <f t="shared" si="11"/>
        <v>301110087.223252</v>
      </c>
      <c r="U40" s="8">
        <f t="shared" si="12"/>
        <v>114120723.05761251</v>
      </c>
      <c r="Y40" s="8">
        <f t="shared" si="27"/>
        <v>310516490.28146338</v>
      </c>
      <c r="Z40" s="8">
        <f t="shared" si="23"/>
        <v>117685749.81667462</v>
      </c>
      <c r="AA40" s="8">
        <f t="shared" si="23"/>
        <v>374145674.0180487</v>
      </c>
      <c r="AB40" s="8">
        <f t="shared" si="23"/>
        <v>141801210.45284048</v>
      </c>
      <c r="AC40" s="8">
        <f t="shared" si="23"/>
        <v>352935946.10585356</v>
      </c>
      <c r="AD40" s="8">
        <f t="shared" si="23"/>
        <v>133762723.57411849</v>
      </c>
    </row>
    <row r="41" spans="1:30">
      <c r="B41" s="7">
        <v>2034</v>
      </c>
      <c r="C41" s="7">
        <v>306</v>
      </c>
      <c r="D41" s="7">
        <f t="shared" si="24"/>
        <v>1836</v>
      </c>
      <c r="E41" s="7">
        <v>521</v>
      </c>
      <c r="F41" s="7">
        <v>2243</v>
      </c>
      <c r="G41" s="7">
        <v>1.3</v>
      </c>
      <c r="H41" s="7">
        <f t="shared" si="17"/>
        <v>2.1455551079999999E+27</v>
      </c>
      <c r="I41" s="7">
        <v>0.379</v>
      </c>
      <c r="J41" s="8">
        <f t="shared" si="18"/>
        <v>10393441.071951218</v>
      </c>
      <c r="K41" s="10">
        <v>10000000</v>
      </c>
      <c r="L41" s="7">
        <f t="shared" si="5"/>
        <v>1.59426E+25</v>
      </c>
      <c r="M41" s="8">
        <f t="shared" si="19"/>
        <v>77228.719512195123</v>
      </c>
      <c r="N41" s="8">
        <f t="shared" si="7"/>
        <v>28188482.621951219</v>
      </c>
      <c r="O41" s="8">
        <f t="shared" si="20"/>
        <v>10683434.913719513</v>
      </c>
      <c r="P41" s="8">
        <f t="shared" si="26"/>
        <v>287724805.55739832</v>
      </c>
      <c r="Q41" s="8">
        <f t="shared" si="25"/>
        <v>109047701.30625397</v>
      </c>
      <c r="R41" s="8">
        <f t="shared" si="9"/>
        <v>350085451.98910564</v>
      </c>
      <c r="S41" s="8">
        <f t="shared" si="22"/>
        <v>132682386.30387104</v>
      </c>
      <c r="T41" s="8">
        <f t="shared" si="11"/>
        <v>329298569.84520316</v>
      </c>
      <c r="U41" s="8">
        <f t="shared" si="12"/>
        <v>124804157.971332</v>
      </c>
      <c r="Y41" s="8">
        <f t="shared" si="27"/>
        <v>340188428.35734415</v>
      </c>
      <c r="Z41" s="8">
        <f t="shared" si="23"/>
        <v>128931414.34743342</v>
      </c>
      <c r="AA41" s="8">
        <f t="shared" si="23"/>
        <v>403817612.09392947</v>
      </c>
      <c r="AB41" s="8">
        <f t="shared" si="23"/>
        <v>153046874.98359928</v>
      </c>
      <c r="AC41" s="8">
        <f t="shared" si="23"/>
        <v>382607884.18173432</v>
      </c>
      <c r="AD41" s="8">
        <f>U42+U55</f>
        <v>145008388.10487732</v>
      </c>
    </row>
    <row r="42" spans="1:30">
      <c r="B42" s="7">
        <v>2035</v>
      </c>
      <c r="C42" s="7">
        <v>306</v>
      </c>
      <c r="D42" s="7">
        <f t="shared" si="24"/>
        <v>1836</v>
      </c>
      <c r="E42" s="7">
        <v>521</v>
      </c>
      <c r="F42" s="7">
        <v>2243</v>
      </c>
      <c r="G42" s="7">
        <v>1.3</v>
      </c>
      <c r="H42" s="7">
        <f t="shared" si="17"/>
        <v>2.1455551079999999E+27</v>
      </c>
      <c r="I42" s="7">
        <v>0.379</v>
      </c>
      <c r="J42" s="8">
        <f t="shared" si="18"/>
        <v>10393441.071951218</v>
      </c>
      <c r="K42" s="10">
        <v>10000000</v>
      </c>
      <c r="L42" s="7">
        <f t="shared" si="5"/>
        <v>1.59426E+25</v>
      </c>
      <c r="M42" s="8">
        <f t="shared" si="19"/>
        <v>77228.719512195123</v>
      </c>
      <c r="N42" s="8">
        <f t="shared" si="7"/>
        <v>28188482.621951219</v>
      </c>
      <c r="O42" s="8">
        <f t="shared" si="20"/>
        <v>10683434.913719513</v>
      </c>
      <c r="P42" s="8">
        <f t="shared" si="26"/>
        <v>315913288.17934954</v>
      </c>
      <c r="Q42" s="8">
        <f t="shared" si="25"/>
        <v>119731136.21997347</v>
      </c>
      <c r="R42" s="8">
        <f t="shared" si="9"/>
        <v>378273934.61105686</v>
      </c>
      <c r="S42" s="8">
        <f t="shared" si="22"/>
        <v>143365821.21759054</v>
      </c>
      <c r="T42" s="8">
        <f t="shared" si="11"/>
        <v>357487052.46715438</v>
      </c>
      <c r="U42" s="8">
        <f t="shared" si="12"/>
        <v>135487592.88505152</v>
      </c>
    </row>
    <row r="43" spans="1:30">
      <c r="G43" s="7">
        <v>1.3</v>
      </c>
      <c r="H43" s="7">
        <f t="shared" si="17"/>
        <v>0</v>
      </c>
      <c r="J43" s="8">
        <f t="shared" si="18"/>
        <v>0</v>
      </c>
      <c r="K43" s="10">
        <v>10000000</v>
      </c>
      <c r="L43" s="7">
        <f t="shared" si="5"/>
        <v>0</v>
      </c>
      <c r="M43" s="8">
        <f t="shared" si="19"/>
        <v>0</v>
      </c>
      <c r="N43" s="8">
        <f t="shared" si="7"/>
        <v>0</v>
      </c>
      <c r="O43" s="8">
        <f t="shared" si="20"/>
        <v>0</v>
      </c>
      <c r="P43" s="8"/>
      <c r="Q43" s="8"/>
      <c r="R43" s="8">
        <f t="shared" si="9"/>
        <v>0</v>
      </c>
      <c r="S43" s="8">
        <f t="shared" si="22"/>
        <v>0</v>
      </c>
      <c r="T43" s="8">
        <f t="shared" si="11"/>
        <v>0</v>
      </c>
      <c r="U43" s="8">
        <f t="shared" si="12"/>
        <v>0</v>
      </c>
    </row>
    <row r="44" spans="1:30">
      <c r="A44" s="9" t="s">
        <v>29</v>
      </c>
      <c r="B44" s="7">
        <v>2024</v>
      </c>
      <c r="C44" s="7">
        <v>387</v>
      </c>
      <c r="D44" s="7">
        <f t="shared" ref="D44:D55" si="28">6*ROUND(C44,0)</f>
        <v>2322</v>
      </c>
      <c r="E44" s="7">
        <v>10</v>
      </c>
      <c r="F44" s="7">
        <v>867</v>
      </c>
      <c r="G44" s="7">
        <v>1.3</v>
      </c>
      <c r="H44" s="7">
        <f t="shared" si="17"/>
        <v>2.0131739999999998E+25</v>
      </c>
      <c r="I44" s="7">
        <v>0.379</v>
      </c>
      <c r="J44" s="8">
        <f t="shared" si="18"/>
        <v>97521.640243902424</v>
      </c>
      <c r="K44" s="10">
        <v>10000000</v>
      </c>
      <c r="L44" s="7">
        <f t="shared" si="5"/>
        <v>3.87E+23</v>
      </c>
      <c r="M44" s="8">
        <f t="shared" si="19"/>
        <v>1874.6951219512196</v>
      </c>
      <c r="N44" s="8">
        <f t="shared" si="7"/>
        <v>684263.71951219509</v>
      </c>
      <c r="O44" s="8">
        <f t="shared" si="20"/>
        <v>259335.94969512193</v>
      </c>
      <c r="P44" s="11">
        <f>N44+8050840.72</f>
        <v>8735104.4395121951</v>
      </c>
      <c r="Q44" s="8">
        <f t="shared" ref="Q44:Q55" si="29">P44*I44</f>
        <v>3310604.5825751219</v>
      </c>
      <c r="R44" s="8">
        <f t="shared" si="9"/>
        <v>9320234.28097561</v>
      </c>
      <c r="S44" s="8">
        <f t="shared" si="22"/>
        <v>3532368.7924897564</v>
      </c>
      <c r="T44" s="8">
        <f t="shared" si="11"/>
        <v>9125191.0004878044</v>
      </c>
      <c r="U44" s="8">
        <f t="shared" si="12"/>
        <v>3458447.3891848777</v>
      </c>
    </row>
    <row r="45" spans="1:30">
      <c r="B45" s="7">
        <v>2025</v>
      </c>
      <c r="C45" s="7">
        <v>588</v>
      </c>
      <c r="D45" s="7">
        <f t="shared" si="28"/>
        <v>3528</v>
      </c>
      <c r="E45" s="7">
        <v>10</v>
      </c>
      <c r="F45" s="7">
        <v>867</v>
      </c>
      <c r="G45" s="7">
        <v>1.3</v>
      </c>
      <c r="H45" s="7">
        <f t="shared" si="17"/>
        <v>3.0587759999999999E+25</v>
      </c>
      <c r="I45" s="7">
        <v>0.379</v>
      </c>
      <c r="J45" s="8">
        <f t="shared" si="18"/>
        <v>148172.41463414635</v>
      </c>
      <c r="K45" s="10">
        <v>10000000</v>
      </c>
      <c r="L45" s="7">
        <f t="shared" si="5"/>
        <v>5.8800000000000001E+23</v>
      </c>
      <c r="M45" s="8">
        <f t="shared" si="19"/>
        <v>2848.3739837398371</v>
      </c>
      <c r="N45" s="8">
        <f t="shared" si="7"/>
        <v>1039656.5040650405</v>
      </c>
      <c r="O45" s="8">
        <f t="shared" si="20"/>
        <v>394029.81504065037</v>
      </c>
      <c r="P45" s="8">
        <f t="shared" ref="P45:P55" si="30">N45+P44</f>
        <v>9774760.9435772356</v>
      </c>
      <c r="Q45" s="8">
        <f t="shared" si="29"/>
        <v>3704634.3976157722</v>
      </c>
      <c r="R45" s="8">
        <f t="shared" si="9"/>
        <v>10663795.431382114</v>
      </c>
      <c r="S45" s="8">
        <f t="shared" si="22"/>
        <v>4041578.4684938211</v>
      </c>
      <c r="T45" s="8">
        <f t="shared" si="11"/>
        <v>10367450.602113821</v>
      </c>
      <c r="U45" s="8">
        <f t="shared" si="12"/>
        <v>3929263.7782011381</v>
      </c>
    </row>
    <row r="46" spans="1:30">
      <c r="B46" s="7">
        <v>2026</v>
      </c>
      <c r="C46" s="7">
        <v>726</v>
      </c>
      <c r="D46" s="7">
        <f t="shared" si="28"/>
        <v>4356</v>
      </c>
      <c r="E46" s="7">
        <v>10</v>
      </c>
      <c r="F46" s="7">
        <v>867</v>
      </c>
      <c r="G46" s="7">
        <v>1.3</v>
      </c>
      <c r="H46" s="7">
        <f t="shared" si="17"/>
        <v>3.7766519999999998E+25</v>
      </c>
      <c r="I46" s="7">
        <v>0.379</v>
      </c>
      <c r="J46" s="8">
        <f t="shared" si="18"/>
        <v>182947.57317073169</v>
      </c>
      <c r="K46" s="10">
        <v>10000000</v>
      </c>
      <c r="L46" s="7">
        <f t="shared" si="5"/>
        <v>7.2599999999999997E+23</v>
      </c>
      <c r="M46" s="8">
        <f t="shared" si="19"/>
        <v>3516.8699186991867</v>
      </c>
      <c r="N46" s="8">
        <f t="shared" si="7"/>
        <v>1283657.5203252032</v>
      </c>
      <c r="O46" s="8">
        <f t="shared" si="20"/>
        <v>486506.20020325202</v>
      </c>
      <c r="P46" s="8">
        <f t="shared" si="30"/>
        <v>11058418.463902438</v>
      </c>
      <c r="Q46" s="8">
        <f t="shared" si="29"/>
        <v>4191140.5978190242</v>
      </c>
      <c r="R46" s="8">
        <f t="shared" si="9"/>
        <v>12156103.902926829</v>
      </c>
      <c r="S46" s="8">
        <f t="shared" si="22"/>
        <v>4607163.3792092679</v>
      </c>
      <c r="T46" s="8">
        <f t="shared" si="11"/>
        <v>11790208.756585365</v>
      </c>
      <c r="U46" s="8">
        <f t="shared" si="12"/>
        <v>4468489.1187458532</v>
      </c>
    </row>
    <row r="47" spans="1:30">
      <c r="B47" s="7">
        <v>2027</v>
      </c>
      <c r="C47" s="7">
        <v>793</v>
      </c>
      <c r="D47" s="7">
        <f t="shared" si="28"/>
        <v>4758</v>
      </c>
      <c r="E47" s="7">
        <v>10</v>
      </c>
      <c r="F47" s="7">
        <v>867</v>
      </c>
      <c r="G47" s="7">
        <v>1.3</v>
      </c>
      <c r="H47" s="7">
        <f t="shared" si="17"/>
        <v>4.1251859999999998E+25</v>
      </c>
      <c r="I47" s="7">
        <v>0.379</v>
      </c>
      <c r="J47" s="8">
        <f t="shared" si="18"/>
        <v>199831.16463414632</v>
      </c>
      <c r="K47" s="10">
        <v>10000000</v>
      </c>
      <c r="L47" s="7">
        <f t="shared" si="5"/>
        <v>7.9300000000000004E+23</v>
      </c>
      <c r="M47" s="8">
        <f t="shared" si="19"/>
        <v>3841.4295392953927</v>
      </c>
      <c r="N47" s="8">
        <f t="shared" si="7"/>
        <v>1402121.7818428183</v>
      </c>
      <c r="O47" s="8">
        <f t="shared" si="20"/>
        <v>531404.15531842818</v>
      </c>
      <c r="P47" s="8">
        <f t="shared" si="30"/>
        <v>12460540.245745257</v>
      </c>
      <c r="Q47" s="8">
        <f t="shared" si="29"/>
        <v>4722544.7531374525</v>
      </c>
      <c r="R47" s="8">
        <f t="shared" si="9"/>
        <v>13659527.233550135</v>
      </c>
      <c r="S47" s="8">
        <f t="shared" si="22"/>
        <v>5176960.8215155015</v>
      </c>
      <c r="T47" s="8">
        <f t="shared" si="11"/>
        <v>13259864.904281842</v>
      </c>
      <c r="U47" s="8">
        <f t="shared" si="12"/>
        <v>5025488.7987228176</v>
      </c>
    </row>
    <row r="48" spans="1:30">
      <c r="B48" s="7">
        <v>2028</v>
      </c>
      <c r="C48" s="7">
        <v>821</v>
      </c>
      <c r="D48" s="7">
        <f t="shared" si="28"/>
        <v>4926</v>
      </c>
      <c r="E48" s="7">
        <v>10</v>
      </c>
      <c r="F48" s="7">
        <v>867</v>
      </c>
      <c r="G48" s="7">
        <v>1.3</v>
      </c>
      <c r="H48" s="7">
        <f t="shared" si="17"/>
        <v>4.2708419999999997E+25</v>
      </c>
      <c r="I48" s="7">
        <v>0.379</v>
      </c>
      <c r="J48" s="8">
        <f t="shared" si="18"/>
        <v>206886.99390243902</v>
      </c>
      <c r="K48" s="10">
        <v>10000000</v>
      </c>
      <c r="L48" s="7">
        <f t="shared" si="5"/>
        <v>8.2100000000000001E+23</v>
      </c>
      <c r="M48" s="8">
        <f t="shared" si="19"/>
        <v>3977.0663956639569</v>
      </c>
      <c r="N48" s="8">
        <f t="shared" si="7"/>
        <v>1451629.2344173442</v>
      </c>
      <c r="O48" s="8">
        <f t="shared" si="20"/>
        <v>550167.47984417342</v>
      </c>
      <c r="P48" s="8">
        <f t="shared" si="30"/>
        <v>13912169.4801626</v>
      </c>
      <c r="Q48" s="8">
        <f t="shared" si="29"/>
        <v>5272712.232981625</v>
      </c>
      <c r="R48" s="8">
        <f t="shared" si="9"/>
        <v>15153491.443577234</v>
      </c>
      <c r="S48" s="8">
        <f t="shared" si="22"/>
        <v>5743173.257115772</v>
      </c>
      <c r="T48" s="8">
        <f t="shared" si="11"/>
        <v>14739717.455772355</v>
      </c>
      <c r="U48" s="8">
        <f t="shared" si="12"/>
        <v>5586352.915737723</v>
      </c>
    </row>
    <row r="49" spans="1:30">
      <c r="B49" s="7">
        <v>2029</v>
      </c>
      <c r="C49" s="7">
        <v>832</v>
      </c>
      <c r="D49" s="7">
        <f t="shared" si="28"/>
        <v>4992</v>
      </c>
      <c r="E49" s="7">
        <v>10</v>
      </c>
      <c r="F49" s="7">
        <v>867</v>
      </c>
      <c r="G49" s="7">
        <v>1.3</v>
      </c>
      <c r="H49" s="7">
        <f t="shared" si="17"/>
        <v>4.328064E+25</v>
      </c>
      <c r="I49" s="7">
        <v>0.379</v>
      </c>
      <c r="J49" s="8">
        <f t="shared" si="18"/>
        <v>209658.92682926831</v>
      </c>
      <c r="K49" s="10">
        <v>10000000</v>
      </c>
      <c r="L49" s="7">
        <f t="shared" si="5"/>
        <v>8.32E+23</v>
      </c>
      <c r="M49" s="8">
        <f t="shared" si="19"/>
        <v>4030.3523035230351</v>
      </c>
      <c r="N49" s="8">
        <f t="shared" si="7"/>
        <v>1471078.5907859078</v>
      </c>
      <c r="O49" s="8">
        <f t="shared" si="20"/>
        <v>557538.7859078591</v>
      </c>
      <c r="P49" s="8">
        <f t="shared" si="30"/>
        <v>15383248.070948508</v>
      </c>
      <c r="Q49" s="8">
        <f t="shared" si="29"/>
        <v>5830251.018889484</v>
      </c>
      <c r="R49" s="8">
        <f t="shared" si="9"/>
        <v>16641201.631924117</v>
      </c>
      <c r="S49" s="8">
        <f t="shared" si="22"/>
        <v>6307015.4184992407</v>
      </c>
      <c r="T49" s="8">
        <f t="shared" si="11"/>
        <v>16221883.778265581</v>
      </c>
      <c r="U49" s="8">
        <f t="shared" si="12"/>
        <v>6148093.9519626554</v>
      </c>
    </row>
    <row r="50" spans="1:30">
      <c r="B50" s="7">
        <v>2030</v>
      </c>
      <c r="C50" s="7">
        <v>836</v>
      </c>
      <c r="D50" s="7">
        <f t="shared" si="28"/>
        <v>5016</v>
      </c>
      <c r="E50" s="7">
        <v>10</v>
      </c>
      <c r="F50" s="7">
        <v>867</v>
      </c>
      <c r="G50" s="7">
        <v>1.3</v>
      </c>
      <c r="H50" s="7">
        <f t="shared" si="17"/>
        <v>4.3488720000000003E+25</v>
      </c>
      <c r="I50" s="7">
        <v>0.379</v>
      </c>
      <c r="J50" s="8">
        <f t="shared" si="18"/>
        <v>210666.90243902439</v>
      </c>
      <c r="K50" s="10">
        <v>10000000</v>
      </c>
      <c r="L50" s="7">
        <f t="shared" si="5"/>
        <v>8.3599999999999996E+23</v>
      </c>
      <c r="M50" s="8">
        <f t="shared" si="19"/>
        <v>4049.7289972899725</v>
      </c>
      <c r="N50" s="8">
        <f t="shared" si="7"/>
        <v>1478151.0840108399</v>
      </c>
      <c r="O50" s="8">
        <f t="shared" si="20"/>
        <v>560219.26084010839</v>
      </c>
      <c r="P50" s="8">
        <f t="shared" si="30"/>
        <v>16861399.154959347</v>
      </c>
      <c r="Q50" s="8">
        <f t="shared" si="29"/>
        <v>6390470.2797295926</v>
      </c>
      <c r="R50" s="8">
        <f t="shared" si="9"/>
        <v>18125400.569593493</v>
      </c>
      <c r="S50" s="8">
        <f t="shared" si="22"/>
        <v>6869526.8158759335</v>
      </c>
      <c r="T50" s="8">
        <f t="shared" si="11"/>
        <v>17704066.764715444</v>
      </c>
      <c r="U50" s="8">
        <f t="shared" si="12"/>
        <v>6709841.3038271535</v>
      </c>
    </row>
    <row r="51" spans="1:30">
      <c r="B51" s="7">
        <v>2031</v>
      </c>
      <c r="C51" s="7">
        <v>838</v>
      </c>
      <c r="D51" s="7">
        <f t="shared" si="28"/>
        <v>5028</v>
      </c>
      <c r="E51" s="7">
        <v>10</v>
      </c>
      <c r="F51" s="7">
        <v>867</v>
      </c>
      <c r="G51" s="7">
        <v>1.3</v>
      </c>
      <c r="H51" s="7">
        <f t="shared" si="17"/>
        <v>4.3592760000000001E+25</v>
      </c>
      <c r="I51" s="7">
        <v>0.379</v>
      </c>
      <c r="J51" s="8">
        <f t="shared" si="18"/>
        <v>211170.89024390245</v>
      </c>
      <c r="K51" s="10">
        <v>10000000</v>
      </c>
      <c r="L51" s="7">
        <f t="shared" si="5"/>
        <v>8.38E+23</v>
      </c>
      <c r="M51" s="8">
        <f t="shared" si="19"/>
        <v>4059.4173441734415</v>
      </c>
      <c r="N51" s="8">
        <f t="shared" si="7"/>
        <v>1481687.3306233061</v>
      </c>
      <c r="O51" s="8">
        <f t="shared" si="20"/>
        <v>561559.49830623297</v>
      </c>
      <c r="P51" s="8">
        <f t="shared" si="30"/>
        <v>18343086.485582653</v>
      </c>
      <c r="Q51" s="8">
        <f t="shared" si="29"/>
        <v>6952029.778035826</v>
      </c>
      <c r="R51" s="8">
        <f t="shared" si="9"/>
        <v>19610111.827046067</v>
      </c>
      <c r="S51" s="8">
        <f t="shared" si="22"/>
        <v>7432232.3824504595</v>
      </c>
      <c r="T51" s="8">
        <f t="shared" si="11"/>
        <v>19187770.046558265</v>
      </c>
      <c r="U51" s="8">
        <f t="shared" si="12"/>
        <v>7272164.8476455826</v>
      </c>
    </row>
    <row r="52" spans="1:30">
      <c r="B52" s="7">
        <v>2032</v>
      </c>
      <c r="C52" s="7">
        <v>838</v>
      </c>
      <c r="D52" s="7">
        <f t="shared" si="28"/>
        <v>5028</v>
      </c>
      <c r="E52" s="7">
        <v>10</v>
      </c>
      <c r="F52" s="7">
        <v>867</v>
      </c>
      <c r="G52" s="7">
        <v>1.3</v>
      </c>
      <c r="H52" s="7">
        <f t="shared" si="17"/>
        <v>4.3592760000000001E+25</v>
      </c>
      <c r="I52" s="7">
        <v>0.379</v>
      </c>
      <c r="J52" s="8">
        <f t="shared" si="18"/>
        <v>211170.89024390245</v>
      </c>
      <c r="K52" s="10">
        <v>10000000</v>
      </c>
      <c r="L52" s="7">
        <f t="shared" si="5"/>
        <v>8.38E+23</v>
      </c>
      <c r="M52" s="8">
        <f t="shared" si="19"/>
        <v>4059.4173441734415</v>
      </c>
      <c r="N52" s="8">
        <f t="shared" si="7"/>
        <v>1481687.3306233061</v>
      </c>
      <c r="O52" s="8">
        <f t="shared" si="20"/>
        <v>561559.49830623297</v>
      </c>
      <c r="P52" s="8">
        <f t="shared" si="30"/>
        <v>19824773.81620596</v>
      </c>
      <c r="Q52" s="8">
        <f t="shared" si="29"/>
        <v>7513589.2763420586</v>
      </c>
      <c r="R52" s="8">
        <f t="shared" si="9"/>
        <v>21091799.157669373</v>
      </c>
      <c r="S52" s="8">
        <f t="shared" si="22"/>
        <v>7993791.880756692</v>
      </c>
      <c r="T52" s="8">
        <f t="shared" si="11"/>
        <v>20669457.377181571</v>
      </c>
      <c r="U52" s="8">
        <f t="shared" si="12"/>
        <v>7833724.3459518151</v>
      </c>
    </row>
    <row r="53" spans="1:30">
      <c r="B53" s="7">
        <v>2033</v>
      </c>
      <c r="C53" s="7">
        <v>839</v>
      </c>
      <c r="D53" s="7">
        <f t="shared" si="28"/>
        <v>5034</v>
      </c>
      <c r="E53" s="7">
        <v>10</v>
      </c>
      <c r="F53" s="7">
        <v>867</v>
      </c>
      <c r="G53" s="7">
        <v>1.3</v>
      </c>
      <c r="H53" s="7">
        <f t="shared" si="17"/>
        <v>4.364478E+25</v>
      </c>
      <c r="I53" s="7">
        <v>0.379</v>
      </c>
      <c r="J53" s="8">
        <f t="shared" si="18"/>
        <v>211422.88414634147</v>
      </c>
      <c r="K53" s="10">
        <v>10000000</v>
      </c>
      <c r="L53" s="7">
        <f t="shared" si="5"/>
        <v>8.3900000000000003E+23</v>
      </c>
      <c r="M53" s="8">
        <f t="shared" si="19"/>
        <v>4064.2615176151767</v>
      </c>
      <c r="N53" s="8">
        <f t="shared" si="7"/>
        <v>1483455.4539295395</v>
      </c>
      <c r="O53" s="8">
        <f t="shared" si="20"/>
        <v>562229.6170392955</v>
      </c>
      <c r="P53" s="8">
        <f t="shared" si="30"/>
        <v>21308229.2701355</v>
      </c>
      <c r="Q53" s="8">
        <f t="shared" si="29"/>
        <v>8075818.8933813544</v>
      </c>
      <c r="R53" s="8">
        <f t="shared" si="9"/>
        <v>22576766.575013548</v>
      </c>
      <c r="S53" s="8">
        <f t="shared" si="22"/>
        <v>8556594.5319301356</v>
      </c>
      <c r="T53" s="8">
        <f t="shared" si="11"/>
        <v>22153920.806720864</v>
      </c>
      <c r="U53" s="8">
        <f t="shared" si="12"/>
        <v>8396335.985747207</v>
      </c>
    </row>
    <row r="54" spans="1:30">
      <c r="B54" s="7">
        <v>2034</v>
      </c>
      <c r="C54" s="7">
        <v>839</v>
      </c>
      <c r="D54" s="7">
        <f t="shared" si="28"/>
        <v>5034</v>
      </c>
      <c r="E54" s="7">
        <v>10</v>
      </c>
      <c r="F54" s="7">
        <v>867</v>
      </c>
      <c r="G54" s="7">
        <v>1.3</v>
      </c>
      <c r="H54" s="7">
        <f t="shared" si="17"/>
        <v>4.364478E+25</v>
      </c>
      <c r="I54" s="7">
        <v>0.379</v>
      </c>
      <c r="J54" s="8">
        <f t="shared" si="18"/>
        <v>211422.88414634147</v>
      </c>
      <c r="K54" s="10">
        <v>10000000</v>
      </c>
      <c r="L54" s="7">
        <f t="shared" si="5"/>
        <v>8.3900000000000003E+23</v>
      </c>
      <c r="M54" s="8">
        <f t="shared" si="19"/>
        <v>4064.2615176151767</v>
      </c>
      <c r="N54" s="8">
        <f t="shared" si="7"/>
        <v>1483455.4539295395</v>
      </c>
      <c r="O54" s="8">
        <f t="shared" si="20"/>
        <v>562229.6170392955</v>
      </c>
      <c r="P54" s="8">
        <f t="shared" si="30"/>
        <v>22791684.724065039</v>
      </c>
      <c r="Q54" s="8">
        <f t="shared" si="29"/>
        <v>8638048.5104206502</v>
      </c>
      <c r="R54" s="8">
        <f t="shared" si="9"/>
        <v>24060222.028943088</v>
      </c>
      <c r="S54" s="8">
        <f t="shared" si="22"/>
        <v>9118824.1489694305</v>
      </c>
      <c r="T54" s="8">
        <f t="shared" si="11"/>
        <v>23637376.260650404</v>
      </c>
      <c r="U54" s="8">
        <f t="shared" si="12"/>
        <v>8958565.6027865037</v>
      </c>
    </row>
    <row r="55" spans="1:30">
      <c r="B55" s="7">
        <v>2035</v>
      </c>
      <c r="C55" s="7">
        <v>839</v>
      </c>
      <c r="D55" s="7">
        <f t="shared" si="28"/>
        <v>5034</v>
      </c>
      <c r="E55" s="7">
        <v>10</v>
      </c>
      <c r="F55" s="7">
        <v>867</v>
      </c>
      <c r="G55" s="7">
        <v>1.3</v>
      </c>
      <c r="H55" s="7">
        <f t="shared" si="17"/>
        <v>4.364478E+25</v>
      </c>
      <c r="I55" s="7">
        <v>0.379</v>
      </c>
      <c r="J55" s="8">
        <f t="shared" si="18"/>
        <v>211422.88414634147</v>
      </c>
      <c r="K55" s="10">
        <v>10000000</v>
      </c>
      <c r="L55" s="7">
        <f t="shared" si="5"/>
        <v>8.3900000000000003E+23</v>
      </c>
      <c r="M55" s="8">
        <f t="shared" si="19"/>
        <v>4064.2615176151767</v>
      </c>
      <c r="N55" s="8">
        <f t="shared" si="7"/>
        <v>1483455.4539295395</v>
      </c>
      <c r="O55" s="8">
        <f t="shared" si="20"/>
        <v>562229.6170392955</v>
      </c>
      <c r="P55" s="8">
        <f t="shared" si="30"/>
        <v>24275140.177994579</v>
      </c>
      <c r="Q55" s="8">
        <f t="shared" si="29"/>
        <v>9200278.1274599452</v>
      </c>
      <c r="R55" s="8">
        <f t="shared" si="9"/>
        <v>25543677.482872628</v>
      </c>
      <c r="S55" s="8">
        <f t="shared" si="22"/>
        <v>9681053.7660087254</v>
      </c>
      <c r="T55" s="8">
        <f t="shared" si="11"/>
        <v>25120831.714579944</v>
      </c>
      <c r="U55" s="8">
        <f t="shared" si="12"/>
        <v>9520795.2198257986</v>
      </c>
    </row>
    <row r="56" spans="1:30">
      <c r="H56" s="7">
        <f t="shared" si="17"/>
        <v>0</v>
      </c>
      <c r="L56" s="7">
        <f t="shared" si="5"/>
        <v>0</v>
      </c>
      <c r="N56" s="8">
        <f t="shared" si="7"/>
        <v>0</v>
      </c>
      <c r="R56" s="8">
        <f t="shared" si="9"/>
        <v>0</v>
      </c>
      <c r="T56" s="8">
        <f t="shared" si="11"/>
        <v>0</v>
      </c>
      <c r="U56" s="8">
        <f t="shared" si="12"/>
        <v>0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9"/>
        <v>0</v>
      </c>
      <c r="T57" s="8">
        <f t="shared" si="11"/>
        <v>0</v>
      </c>
      <c r="U57" s="8">
        <f t="shared" si="12"/>
        <v>0</v>
      </c>
    </row>
    <row r="58" spans="1:30">
      <c r="A58" s="5"/>
      <c r="B58" s="6" t="s">
        <v>64</v>
      </c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9"/>
        <v>0</v>
      </c>
      <c r="T58" s="8">
        <f t="shared" si="11"/>
        <v>0</v>
      </c>
      <c r="U58" s="8">
        <f t="shared" si="12"/>
        <v>0</v>
      </c>
      <c r="Y58" s="8">
        <f>P59+P72</f>
        <v>17459776.951517612</v>
      </c>
      <c r="Z58" s="8">
        <f t="shared" ref="Z58:AD69" si="31">Q59+Q72</f>
        <v>6617255.464625176</v>
      </c>
      <c r="AA58" s="8">
        <f t="shared" si="31"/>
        <v>46575921.500298113</v>
      </c>
      <c r="AB58" s="8">
        <f t="shared" si="31"/>
        <v>17652274.248612985</v>
      </c>
      <c r="AC58" s="8">
        <f t="shared" si="31"/>
        <v>36870539.984037936</v>
      </c>
      <c r="AD58" s="8">
        <f t="shared" si="31"/>
        <v>13973934.65395038</v>
      </c>
    </row>
    <row r="59" spans="1:30">
      <c r="A59" s="9" t="s">
        <v>28</v>
      </c>
      <c r="B59" s="7">
        <v>2024</v>
      </c>
      <c r="C59" s="7">
        <v>140</v>
      </c>
      <c r="D59" s="7">
        <v>840</v>
      </c>
      <c r="E59" s="7">
        <v>521</v>
      </c>
      <c r="F59" s="7">
        <v>2243</v>
      </c>
      <c r="G59" s="7">
        <v>1.3</v>
      </c>
      <c r="H59" s="7">
        <f t="shared" si="17"/>
        <v>9.8162652E+26</v>
      </c>
      <c r="I59" s="7">
        <v>0.379</v>
      </c>
      <c r="J59" s="8">
        <f t="shared" ref="J59:J83" si="32">H59*G59*330/(8.856*10^22)</f>
        <v>4755169.1178861791</v>
      </c>
      <c r="K59" s="10">
        <v>1000000</v>
      </c>
      <c r="L59" s="7">
        <f t="shared" si="5"/>
        <v>7.2939999999999997E+23</v>
      </c>
      <c r="M59" s="8">
        <f t="shared" ref="M59:M83" si="33">L59*G59*330/(8.856*10^22)</f>
        <v>3533.3401084010834</v>
      </c>
      <c r="N59" s="8">
        <f t="shared" si="7"/>
        <v>1289669.1395663954</v>
      </c>
      <c r="O59" s="8">
        <f t="shared" ref="O59:O83" si="34">N59*I59</f>
        <v>488784.60389566387</v>
      </c>
      <c r="P59" s="11">
        <f>N59+8050840.72</f>
        <v>9340509.8595663942</v>
      </c>
      <c r="Q59" s="8">
        <f t="shared" ref="Q59:Q70" si="35">P59*I59</f>
        <v>3540053.2367756637</v>
      </c>
      <c r="R59" s="8">
        <f t="shared" si="9"/>
        <v>37871524.566883475</v>
      </c>
      <c r="S59" s="8">
        <f t="shared" ref="S59:S83" si="36">R59*I59</f>
        <v>14353307.810848838</v>
      </c>
      <c r="T59" s="8">
        <f t="shared" si="11"/>
        <v>28361186.331111111</v>
      </c>
      <c r="U59" s="8">
        <f t="shared" si="12"/>
        <v>10748889.619491111</v>
      </c>
      <c r="Y59" s="8">
        <f>P60+P73</f>
        <v>19535094.000975609</v>
      </c>
      <c r="Z59" s="8">
        <f t="shared" si="31"/>
        <v>7403800.6263697557</v>
      </c>
      <c r="AA59" s="8">
        <f t="shared" si="31"/>
        <v>64035822.398536578</v>
      </c>
      <c r="AB59" s="8">
        <f t="shared" si="31"/>
        <v>24269576.689045362</v>
      </c>
      <c r="AC59" s="8">
        <f t="shared" si="31"/>
        <v>49202246.266016252</v>
      </c>
      <c r="AD59" s="8">
        <f t="shared" si="31"/>
        <v>18647651.334820163</v>
      </c>
    </row>
    <row r="60" spans="1:30">
      <c r="B60" s="7">
        <v>2025</v>
      </c>
      <c r="C60" s="7">
        <v>214</v>
      </c>
      <c r="D60" s="7">
        <v>1284</v>
      </c>
      <c r="E60" s="7">
        <v>521</v>
      </c>
      <c r="F60" s="7">
        <v>2243</v>
      </c>
      <c r="G60" s="7">
        <v>1.3</v>
      </c>
      <c r="H60" s="7">
        <f t="shared" si="17"/>
        <v>1.5004862519999999E+27</v>
      </c>
      <c r="I60" s="7">
        <v>0.379</v>
      </c>
      <c r="J60" s="8">
        <f t="shared" si="32"/>
        <v>7268615.651626016</v>
      </c>
      <c r="K60" s="10">
        <v>1000000</v>
      </c>
      <c r="L60" s="7">
        <f t="shared" si="5"/>
        <v>1.1149399999999999E+24</v>
      </c>
      <c r="M60" s="8">
        <f t="shared" si="33"/>
        <v>5400.96273712737</v>
      </c>
      <c r="N60" s="8">
        <f t="shared" si="7"/>
        <v>1971351.39905149</v>
      </c>
      <c r="O60" s="8">
        <f t="shared" si="34"/>
        <v>747142.18024051469</v>
      </c>
      <c r="P60" s="8">
        <f t="shared" ref="P60:P70" si="37">N60+P59</f>
        <v>11311861.258617884</v>
      </c>
      <c r="Q60" s="8">
        <f t="shared" si="35"/>
        <v>4287195.4170161784</v>
      </c>
      <c r="R60" s="8">
        <f t="shared" si="9"/>
        <v>54923555.16837398</v>
      </c>
      <c r="S60" s="8">
        <f t="shared" si="36"/>
        <v>20816027.408813737</v>
      </c>
      <c r="T60" s="8">
        <f t="shared" si="11"/>
        <v>40386323.865121946</v>
      </c>
      <c r="U60" s="8">
        <f t="shared" si="12"/>
        <v>15306416.744881218</v>
      </c>
      <c r="Y60" s="8">
        <f>P61+P74</f>
        <v>22095407.273333333</v>
      </c>
      <c r="Z60" s="8">
        <f t="shared" si="31"/>
        <v>8374159.3565933332</v>
      </c>
      <c r="AA60" s="8">
        <f t="shared" si="31"/>
        <v>76994434.731869921</v>
      </c>
      <c r="AB60" s="8">
        <f t="shared" si="31"/>
        <v>29180890.763378698</v>
      </c>
      <c r="AC60" s="8">
        <f t="shared" si="31"/>
        <v>58694758.912357725</v>
      </c>
      <c r="AD60" s="8">
        <f t="shared" si="31"/>
        <v>22245313.627783578</v>
      </c>
    </row>
    <row r="61" spans="1:30">
      <c r="B61" s="7">
        <v>2026</v>
      </c>
      <c r="C61" s="7">
        <v>264</v>
      </c>
      <c r="D61" s="7">
        <v>1584</v>
      </c>
      <c r="E61" s="7">
        <v>521</v>
      </c>
      <c r="F61" s="7">
        <v>2243</v>
      </c>
      <c r="G61" s="7">
        <v>1.3</v>
      </c>
      <c r="H61" s="7">
        <f t="shared" si="17"/>
        <v>1.8510671519999999E+27</v>
      </c>
      <c r="I61" s="7">
        <v>0.379</v>
      </c>
      <c r="J61" s="8">
        <f t="shared" si="32"/>
        <v>8966890.3365853652</v>
      </c>
      <c r="K61" s="10">
        <v>1000000</v>
      </c>
      <c r="L61" s="7">
        <f t="shared" si="5"/>
        <v>1.37544E+24</v>
      </c>
      <c r="M61" s="8">
        <f t="shared" si="33"/>
        <v>6662.8699186991871</v>
      </c>
      <c r="N61" s="8">
        <f t="shared" si="7"/>
        <v>2431947.5203252034</v>
      </c>
      <c r="O61" s="8">
        <f t="shared" si="34"/>
        <v>921708.11020325206</v>
      </c>
      <c r="P61" s="8">
        <f t="shared" si="37"/>
        <v>13743808.778943088</v>
      </c>
      <c r="Q61" s="8">
        <f t="shared" si="35"/>
        <v>5208903.5272194305</v>
      </c>
      <c r="R61" s="8">
        <f t="shared" si="9"/>
        <v>67545150.798455283</v>
      </c>
      <c r="S61" s="8">
        <f t="shared" si="36"/>
        <v>25599612.152614553</v>
      </c>
      <c r="T61" s="8">
        <f t="shared" si="11"/>
        <v>49611370.125284553</v>
      </c>
      <c r="U61" s="8">
        <f t="shared" si="12"/>
        <v>18802709.277482845</v>
      </c>
      <c r="Y61" s="8">
        <f t="shared" ref="Y61:Y69" si="38">P62+P75</f>
        <v>24897865.032479674</v>
      </c>
      <c r="Z61" s="8">
        <f t="shared" si="31"/>
        <v>9436290.8473097961</v>
      </c>
      <c r="AA61" s="8">
        <f t="shared" si="31"/>
        <v>84993018.094674796</v>
      </c>
      <c r="AB61" s="8">
        <f t="shared" si="31"/>
        <v>32212353.857881743</v>
      </c>
      <c r="AC61" s="8">
        <f t="shared" si="31"/>
        <v>64961300.407276422</v>
      </c>
      <c r="AD61" s="8">
        <f t="shared" si="31"/>
        <v>24620332.854357764</v>
      </c>
    </row>
    <row r="62" spans="1:30">
      <c r="B62" s="7">
        <v>2027</v>
      </c>
      <c r="C62" s="7">
        <v>289</v>
      </c>
      <c r="D62" s="7">
        <v>1734</v>
      </c>
      <c r="E62" s="7">
        <v>521</v>
      </c>
      <c r="F62" s="7">
        <v>2243</v>
      </c>
      <c r="G62" s="7">
        <v>1.3</v>
      </c>
      <c r="H62" s="7">
        <f t="shared" si="17"/>
        <v>2.026357602E+27</v>
      </c>
      <c r="I62" s="7">
        <v>0.379</v>
      </c>
      <c r="J62" s="8">
        <f t="shared" si="32"/>
        <v>9816027.6790650412</v>
      </c>
      <c r="K62" s="10">
        <v>1000000</v>
      </c>
      <c r="L62" s="7">
        <f t="shared" si="5"/>
        <v>1.5056899999999999E+24</v>
      </c>
      <c r="M62" s="8">
        <f t="shared" si="33"/>
        <v>7293.8235094850934</v>
      </c>
      <c r="N62" s="8">
        <f t="shared" si="7"/>
        <v>2662245.5809620591</v>
      </c>
      <c r="O62" s="8">
        <f t="shared" si="34"/>
        <v>1008991.0751846205</v>
      </c>
      <c r="P62" s="8">
        <f t="shared" si="37"/>
        <v>16406054.359905146</v>
      </c>
      <c r="Q62" s="8">
        <f t="shared" si="35"/>
        <v>6217894.6024040505</v>
      </c>
      <c r="R62" s="8">
        <f t="shared" si="9"/>
        <v>75302220.434295386</v>
      </c>
      <c r="S62" s="8">
        <f t="shared" si="36"/>
        <v>28539541.54459795</v>
      </c>
      <c r="T62" s="8">
        <f t="shared" si="11"/>
        <v>55670165.076165311</v>
      </c>
      <c r="U62" s="8">
        <f t="shared" si="12"/>
        <v>21098992.563866653</v>
      </c>
      <c r="Y62" s="8">
        <f t="shared" si="38"/>
        <v>27797392.761138208</v>
      </c>
      <c r="Z62" s="8">
        <f t="shared" si="31"/>
        <v>10535211.856471382</v>
      </c>
      <c r="AA62" s="8">
        <f t="shared" si="31"/>
        <v>89972810.420894295</v>
      </c>
      <c r="AB62" s="8">
        <f t="shared" si="31"/>
        <v>34099695.149518937</v>
      </c>
      <c r="AC62" s="8">
        <f t="shared" si="31"/>
        <v>69247671.200975597</v>
      </c>
      <c r="AD62" s="8">
        <f t="shared" si="31"/>
        <v>26244867.385169756</v>
      </c>
    </row>
    <row r="63" spans="1:30">
      <c r="B63" s="7">
        <v>2028</v>
      </c>
      <c r="C63" s="7">
        <v>299</v>
      </c>
      <c r="D63" s="7">
        <v>1794</v>
      </c>
      <c r="E63" s="7">
        <v>521</v>
      </c>
      <c r="F63" s="7">
        <v>2243</v>
      </c>
      <c r="G63" s="7">
        <v>1.3</v>
      </c>
      <c r="H63" s="7">
        <f t="shared" si="17"/>
        <v>2.096473782E+27</v>
      </c>
      <c r="I63" s="7">
        <v>0.379</v>
      </c>
      <c r="J63" s="8">
        <f t="shared" si="32"/>
        <v>10155682.61605691</v>
      </c>
      <c r="K63" s="10">
        <v>1000000</v>
      </c>
      <c r="L63" s="7">
        <f t="shared" si="5"/>
        <v>1.55779E+24</v>
      </c>
      <c r="M63" s="8">
        <f t="shared" si="33"/>
        <v>7546.2049457994581</v>
      </c>
      <c r="N63" s="8">
        <f t="shared" si="7"/>
        <v>2754364.8052168023</v>
      </c>
      <c r="O63" s="8">
        <f t="shared" si="34"/>
        <v>1043904.2611771681</v>
      </c>
      <c r="P63" s="8">
        <f t="shared" si="37"/>
        <v>19160419.16512195</v>
      </c>
      <c r="Q63" s="8">
        <f t="shared" si="35"/>
        <v>7261798.8635812188</v>
      </c>
      <c r="R63" s="8">
        <f t="shared" si="9"/>
        <v>80094514.861463398</v>
      </c>
      <c r="S63" s="8">
        <f t="shared" si="36"/>
        <v>30355821.132494628</v>
      </c>
      <c r="T63" s="8">
        <f t="shared" si="11"/>
        <v>59783149.629349589</v>
      </c>
      <c r="U63" s="8">
        <f t="shared" si="12"/>
        <v>22657813.709523495</v>
      </c>
      <c r="Y63" s="8">
        <f t="shared" si="38"/>
        <v>30735713.115135502</v>
      </c>
      <c r="Z63" s="8">
        <f t="shared" si="31"/>
        <v>11648835.270636356</v>
      </c>
      <c r="AA63" s="8">
        <f t="shared" si="31"/>
        <v>93742934.221233055</v>
      </c>
      <c r="AB63" s="8">
        <f t="shared" si="31"/>
        <v>35528572.06984733</v>
      </c>
      <c r="AC63" s="8">
        <f t="shared" si="31"/>
        <v>72740527.18586722</v>
      </c>
      <c r="AD63" s="8">
        <f t="shared" si="31"/>
        <v>27568659.803443674</v>
      </c>
    </row>
    <row r="64" spans="1:30">
      <c r="B64" s="7">
        <v>2029</v>
      </c>
      <c r="C64" s="7">
        <v>303</v>
      </c>
      <c r="D64" s="7">
        <v>1818</v>
      </c>
      <c r="E64" s="7">
        <v>521</v>
      </c>
      <c r="F64" s="7">
        <v>2243</v>
      </c>
      <c r="G64" s="7">
        <v>1.3</v>
      </c>
      <c r="H64" s="7">
        <f t="shared" si="17"/>
        <v>2.124520254E+27</v>
      </c>
      <c r="I64" s="7">
        <v>0.379</v>
      </c>
      <c r="J64" s="8">
        <f t="shared" si="32"/>
        <v>10291544.590853659</v>
      </c>
      <c r="K64" s="10">
        <v>1000000</v>
      </c>
      <c r="L64" s="7">
        <f t="shared" si="5"/>
        <v>1.5786299999999999E+24</v>
      </c>
      <c r="M64" s="8">
        <f t="shared" si="33"/>
        <v>7647.1575203252032</v>
      </c>
      <c r="N64" s="8">
        <f t="shared" si="7"/>
        <v>2791212.4949186994</v>
      </c>
      <c r="O64" s="8">
        <f t="shared" si="34"/>
        <v>1057869.5355741871</v>
      </c>
      <c r="P64" s="8">
        <f t="shared" si="37"/>
        <v>21951631.660040651</v>
      </c>
      <c r="Q64" s="8">
        <f t="shared" si="35"/>
        <v>8319668.3991554063</v>
      </c>
      <c r="R64" s="8">
        <f t="shared" si="9"/>
        <v>83700899.2051626</v>
      </c>
      <c r="S64" s="8">
        <f t="shared" si="36"/>
        <v>31722640.798756626</v>
      </c>
      <c r="T64" s="8">
        <f t="shared" si="11"/>
        <v>63117810.023455292</v>
      </c>
      <c r="U64" s="8">
        <f t="shared" si="12"/>
        <v>23921649.998889554</v>
      </c>
      <c r="Y64" s="8">
        <f t="shared" si="38"/>
        <v>33693164.563306235</v>
      </c>
      <c r="Z64" s="8">
        <f t="shared" si="31"/>
        <v>12769709.369493062</v>
      </c>
      <c r="AA64" s="8">
        <f t="shared" si="31"/>
        <v>97114019.44745259</v>
      </c>
      <c r="AB64" s="8">
        <f t="shared" si="31"/>
        <v>36806213.370584533</v>
      </c>
      <c r="AC64" s="8">
        <f t="shared" si="31"/>
        <v>75973734.486070469</v>
      </c>
      <c r="AD64" s="8">
        <f t="shared" si="31"/>
        <v>28794045.370220706</v>
      </c>
    </row>
    <row r="65" spans="1:30">
      <c r="B65" s="7">
        <v>2030</v>
      </c>
      <c r="C65" s="7">
        <v>305</v>
      </c>
      <c r="D65" s="7">
        <v>1830</v>
      </c>
      <c r="E65" s="7">
        <v>521</v>
      </c>
      <c r="F65" s="7">
        <v>2243</v>
      </c>
      <c r="G65" s="7">
        <v>1.3</v>
      </c>
      <c r="H65" s="7">
        <f t="shared" si="17"/>
        <v>2.1385434900000001E+27</v>
      </c>
      <c r="I65" s="7">
        <v>0.379</v>
      </c>
      <c r="J65" s="8">
        <f t="shared" si="32"/>
        <v>10359475.578252034</v>
      </c>
      <c r="K65" s="10">
        <v>1000000</v>
      </c>
      <c r="L65" s="7">
        <f t="shared" si="5"/>
        <v>1.5890499999999999E+24</v>
      </c>
      <c r="M65" s="8">
        <f t="shared" si="33"/>
        <v>7697.6338075880749</v>
      </c>
      <c r="N65" s="8">
        <f t="shared" si="7"/>
        <v>2809636.3397696475</v>
      </c>
      <c r="O65" s="8">
        <f t="shared" si="34"/>
        <v>1064852.1727726965</v>
      </c>
      <c r="P65" s="8">
        <f t="shared" si="37"/>
        <v>24761267.999810297</v>
      </c>
      <c r="Q65" s="8">
        <f t="shared" si="35"/>
        <v>9384520.5719281025</v>
      </c>
      <c r="R65" s="8">
        <f t="shared" si="9"/>
        <v>86918121.469322503</v>
      </c>
      <c r="S65" s="8">
        <f t="shared" si="36"/>
        <v>32941968.036873229</v>
      </c>
      <c r="T65" s="8">
        <f t="shared" si="11"/>
        <v>66199170.312818438</v>
      </c>
      <c r="U65" s="8">
        <f t="shared" si="12"/>
        <v>25089485.548558187</v>
      </c>
      <c r="Y65" s="8">
        <f t="shared" si="38"/>
        <v>36650969.636138208</v>
      </c>
      <c r="Z65" s="8">
        <f t="shared" si="31"/>
        <v>13890717.492096381</v>
      </c>
      <c r="AA65" s="8">
        <f t="shared" si="31"/>
        <v>100074848.44711383</v>
      </c>
      <c r="AB65" s="8">
        <f t="shared" si="31"/>
        <v>37928367.561456144</v>
      </c>
      <c r="AC65" s="8">
        <f t="shared" si="31"/>
        <v>78933555.510121956</v>
      </c>
      <c r="AD65" s="8">
        <f t="shared" si="31"/>
        <v>29915817.538336225</v>
      </c>
    </row>
    <row r="66" spans="1:30">
      <c r="B66" s="7">
        <v>2031</v>
      </c>
      <c r="C66" s="7">
        <v>305</v>
      </c>
      <c r="D66" s="7">
        <v>1830</v>
      </c>
      <c r="E66" s="7">
        <v>521</v>
      </c>
      <c r="F66" s="7">
        <v>2243</v>
      </c>
      <c r="G66" s="7">
        <v>1.3</v>
      </c>
      <c r="H66" s="7">
        <f t="shared" si="17"/>
        <v>2.1385434900000001E+27</v>
      </c>
      <c r="I66" s="7">
        <v>0.379</v>
      </c>
      <c r="J66" s="8">
        <f t="shared" si="32"/>
        <v>10359475.578252034</v>
      </c>
      <c r="K66" s="10">
        <v>1000000</v>
      </c>
      <c r="L66" s="7">
        <f t="shared" si="5"/>
        <v>1.5890499999999999E+24</v>
      </c>
      <c r="M66" s="8">
        <f t="shared" si="33"/>
        <v>7697.6338075880749</v>
      </c>
      <c r="N66" s="8">
        <f t="shared" si="7"/>
        <v>2809636.3397696475</v>
      </c>
      <c r="O66" s="8">
        <f t="shared" si="34"/>
        <v>1064852.1727726965</v>
      </c>
      <c r="P66" s="8">
        <f t="shared" si="37"/>
        <v>27570904.339579944</v>
      </c>
      <c r="Q66" s="8">
        <f t="shared" si="35"/>
        <v>10449372.744700799</v>
      </c>
      <c r="R66" s="8">
        <f t="shared" si="9"/>
        <v>89727757.809092149</v>
      </c>
      <c r="S66" s="8">
        <f t="shared" si="36"/>
        <v>34006820.209645927</v>
      </c>
      <c r="T66" s="8">
        <f t="shared" si="11"/>
        <v>69008806.652588084</v>
      </c>
      <c r="U66" s="8">
        <f t="shared" si="12"/>
        <v>26154337.721330885</v>
      </c>
      <c r="Y66" s="8">
        <f t="shared" si="38"/>
        <v>39608774.708970189</v>
      </c>
      <c r="Z66" s="8">
        <f t="shared" si="31"/>
        <v>15011725.614699701</v>
      </c>
      <c r="AA66" s="8">
        <f t="shared" si="31"/>
        <v>103032653.5199458</v>
      </c>
      <c r="AB66" s="8">
        <f t="shared" si="31"/>
        <v>39049375.684059456</v>
      </c>
      <c r="AC66" s="8">
        <f t="shared" si="31"/>
        <v>81891360.58295393</v>
      </c>
      <c r="AD66" s="8">
        <f t="shared" si="31"/>
        <v>31036825.660939541</v>
      </c>
    </row>
    <row r="67" spans="1:30">
      <c r="B67" s="7">
        <v>2032</v>
      </c>
      <c r="C67" s="7">
        <v>305</v>
      </c>
      <c r="D67" s="7">
        <v>1830</v>
      </c>
      <c r="E67" s="7">
        <v>521</v>
      </c>
      <c r="F67" s="7">
        <v>2243</v>
      </c>
      <c r="G67" s="7">
        <v>1.3</v>
      </c>
      <c r="H67" s="7">
        <f t="shared" si="17"/>
        <v>2.1385434900000001E+27</v>
      </c>
      <c r="I67" s="7">
        <v>0.379</v>
      </c>
      <c r="J67" s="8">
        <f t="shared" si="32"/>
        <v>10359475.578252034</v>
      </c>
      <c r="K67" s="10">
        <v>1000000</v>
      </c>
      <c r="L67" s="7">
        <f t="shared" si="5"/>
        <v>1.5890499999999999E+24</v>
      </c>
      <c r="M67" s="8">
        <f t="shared" si="33"/>
        <v>7697.6338075880749</v>
      </c>
      <c r="N67" s="8">
        <f t="shared" si="7"/>
        <v>2809636.3397696475</v>
      </c>
      <c r="O67" s="8">
        <f t="shared" si="34"/>
        <v>1064852.1727726965</v>
      </c>
      <c r="P67" s="8">
        <f t="shared" si="37"/>
        <v>30380540.67934959</v>
      </c>
      <c r="Q67" s="8">
        <f t="shared" si="35"/>
        <v>11514224.917473495</v>
      </c>
      <c r="R67" s="8">
        <f t="shared" si="9"/>
        <v>92537394.148861796</v>
      </c>
      <c r="S67" s="8">
        <f t="shared" si="36"/>
        <v>35071672.382418618</v>
      </c>
      <c r="T67" s="8">
        <f t="shared" si="11"/>
        <v>71818442.992357731</v>
      </c>
      <c r="U67" s="8">
        <f t="shared" si="12"/>
        <v>27219189.894103579</v>
      </c>
      <c r="Y67" s="8">
        <f t="shared" si="38"/>
        <v>42575968.51655826</v>
      </c>
      <c r="Z67" s="8">
        <f t="shared" si="31"/>
        <v>16136292.067775581</v>
      </c>
      <c r="AA67" s="8">
        <f t="shared" si="31"/>
        <v>106205152.25314362</v>
      </c>
      <c r="AB67" s="8">
        <f t="shared" si="31"/>
        <v>40251752.703941427</v>
      </c>
      <c r="AC67" s="8">
        <f t="shared" si="31"/>
        <v>84995424.340948507</v>
      </c>
      <c r="AD67" s="8">
        <f t="shared" si="31"/>
        <v>32213265.825219482</v>
      </c>
    </row>
    <row r="68" spans="1:30">
      <c r="B68" s="7">
        <v>2033</v>
      </c>
      <c r="C68" s="7">
        <v>306</v>
      </c>
      <c r="D68" s="7">
        <v>1836</v>
      </c>
      <c r="E68" s="7">
        <v>521</v>
      </c>
      <c r="F68" s="7">
        <v>2243</v>
      </c>
      <c r="G68" s="7">
        <v>1.3</v>
      </c>
      <c r="H68" s="7">
        <f t="shared" si="17"/>
        <v>2.1455551079999999E+27</v>
      </c>
      <c r="I68" s="7">
        <v>0.379</v>
      </c>
      <c r="J68" s="8">
        <f t="shared" si="32"/>
        <v>10393441.071951218</v>
      </c>
      <c r="K68" s="10">
        <v>1000000</v>
      </c>
      <c r="L68" s="7">
        <f t="shared" si="5"/>
        <v>1.59426E+24</v>
      </c>
      <c r="M68" s="8">
        <f t="shared" si="33"/>
        <v>7722.871951219513</v>
      </c>
      <c r="N68" s="8">
        <f t="shared" si="7"/>
        <v>2818848.2621951224</v>
      </c>
      <c r="O68" s="8">
        <f t="shared" si="34"/>
        <v>1068343.4913719513</v>
      </c>
      <c r="P68" s="8">
        <f t="shared" si="37"/>
        <v>33199388.941544712</v>
      </c>
      <c r="Q68" s="8">
        <f t="shared" si="35"/>
        <v>12582568.408845445</v>
      </c>
      <c r="R68" s="8">
        <f t="shared" ref="R68:R131" si="39">J68*6+P68</f>
        <v>95560035.373252019</v>
      </c>
      <c r="S68" s="8">
        <f t="shared" si="36"/>
        <v>36217253.406462513</v>
      </c>
      <c r="T68" s="8">
        <f t="shared" ref="T68:T131" si="40">J68*4+P68</f>
        <v>74773153.229349583</v>
      </c>
      <c r="U68" s="8">
        <f t="shared" si="12"/>
        <v>28339025.073923491</v>
      </c>
      <c r="Y68" s="8">
        <f t="shared" si="38"/>
        <v>45543162.324146345</v>
      </c>
      <c r="Z68" s="8">
        <f t="shared" si="31"/>
        <v>17260858.520851463</v>
      </c>
      <c r="AA68" s="8">
        <f t="shared" si="31"/>
        <v>109172346.06073169</v>
      </c>
      <c r="AB68" s="8">
        <f t="shared" si="31"/>
        <v>41376319.157017313</v>
      </c>
      <c r="AC68" s="8">
        <f t="shared" si="31"/>
        <v>87962618.148536578</v>
      </c>
      <c r="AD68" s="8">
        <f t="shared" si="31"/>
        <v>33337832.278295368</v>
      </c>
    </row>
    <row r="69" spans="1:30">
      <c r="B69" s="7">
        <v>2034</v>
      </c>
      <c r="C69" s="7">
        <v>306</v>
      </c>
      <c r="D69" s="7">
        <v>1836</v>
      </c>
      <c r="E69" s="7">
        <v>521</v>
      </c>
      <c r="F69" s="7">
        <v>2243</v>
      </c>
      <c r="G69" s="7">
        <v>1.3</v>
      </c>
      <c r="H69" s="7">
        <f t="shared" si="17"/>
        <v>2.1455551079999999E+27</v>
      </c>
      <c r="I69" s="7">
        <v>0.379</v>
      </c>
      <c r="J69" s="8">
        <f t="shared" si="32"/>
        <v>10393441.071951218</v>
      </c>
      <c r="K69" s="10">
        <v>1000000</v>
      </c>
      <c r="L69" s="7">
        <f t="shared" si="5"/>
        <v>1.59426E+24</v>
      </c>
      <c r="M69" s="8">
        <f t="shared" si="33"/>
        <v>7722.871951219513</v>
      </c>
      <c r="N69" s="8">
        <f t="shared" si="7"/>
        <v>2818848.2621951224</v>
      </c>
      <c r="O69" s="8">
        <f t="shared" si="34"/>
        <v>1068343.4913719513</v>
      </c>
      <c r="P69" s="8">
        <f t="shared" si="37"/>
        <v>36018237.203739837</v>
      </c>
      <c r="Q69" s="8">
        <f t="shared" si="35"/>
        <v>13650911.900217399</v>
      </c>
      <c r="R69" s="8">
        <f t="shared" si="39"/>
        <v>98378883.635447145</v>
      </c>
      <c r="S69" s="8">
        <f t="shared" si="36"/>
        <v>37285596.897834465</v>
      </c>
      <c r="T69" s="8">
        <f t="shared" si="40"/>
        <v>77592001.491544709</v>
      </c>
      <c r="U69" s="8">
        <f t="shared" si="12"/>
        <v>29407368.565295447</v>
      </c>
      <c r="Y69" s="8">
        <f t="shared" si="38"/>
        <v>48510356.131734423</v>
      </c>
      <c r="Z69" s="8">
        <f t="shared" si="31"/>
        <v>18385424.973927349</v>
      </c>
      <c r="AA69" s="8">
        <f t="shared" si="31"/>
        <v>112139539.86831978</v>
      </c>
      <c r="AB69" s="8">
        <f t="shared" si="31"/>
        <v>42500885.610093191</v>
      </c>
      <c r="AC69" s="8">
        <f t="shared" si="31"/>
        <v>90929811.956124663</v>
      </c>
      <c r="AD69" s="8">
        <f>U70+U83</f>
        <v>34462398.731371246</v>
      </c>
    </row>
    <row r="70" spans="1:30">
      <c r="B70" s="7">
        <v>2035</v>
      </c>
      <c r="C70" s="7">
        <v>306</v>
      </c>
      <c r="D70" s="7">
        <v>1836</v>
      </c>
      <c r="E70" s="7">
        <v>521</v>
      </c>
      <c r="F70" s="7">
        <v>2243</v>
      </c>
      <c r="G70" s="7">
        <v>1.3</v>
      </c>
      <c r="H70" s="7">
        <f t="shared" si="17"/>
        <v>2.1455551079999999E+27</v>
      </c>
      <c r="I70" s="7">
        <v>0.379</v>
      </c>
      <c r="J70" s="8">
        <f t="shared" si="32"/>
        <v>10393441.071951218</v>
      </c>
      <c r="K70" s="10">
        <v>1000000</v>
      </c>
      <c r="L70" s="7">
        <f t="shared" si="5"/>
        <v>1.59426E+24</v>
      </c>
      <c r="M70" s="8">
        <f t="shared" si="33"/>
        <v>7722.871951219513</v>
      </c>
      <c r="N70" s="8">
        <f t="shared" si="7"/>
        <v>2818848.2621951224</v>
      </c>
      <c r="O70" s="8">
        <f t="shared" si="34"/>
        <v>1068343.4913719513</v>
      </c>
      <c r="P70" s="8">
        <f t="shared" si="37"/>
        <v>38837085.465934962</v>
      </c>
      <c r="Q70" s="8">
        <f t="shared" si="35"/>
        <v>14719255.391589351</v>
      </c>
      <c r="R70" s="8">
        <f t="shared" si="39"/>
        <v>101197731.89764227</v>
      </c>
      <c r="S70" s="8">
        <f t="shared" si="36"/>
        <v>38353940.389206417</v>
      </c>
      <c r="T70" s="8">
        <f t="shared" si="40"/>
        <v>80410849.753739834</v>
      </c>
      <c r="U70" s="8">
        <f t="shared" si="12"/>
        <v>30475712.056667399</v>
      </c>
    </row>
    <row r="71" spans="1:30">
      <c r="G71" s="7">
        <v>1.3</v>
      </c>
      <c r="H71" s="7">
        <f t="shared" si="17"/>
        <v>0</v>
      </c>
      <c r="J71" s="8">
        <f t="shared" si="32"/>
        <v>0</v>
      </c>
      <c r="K71" s="10">
        <v>1000000</v>
      </c>
      <c r="L71" s="7">
        <f t="shared" si="5"/>
        <v>0</v>
      </c>
      <c r="M71" s="8">
        <f t="shared" si="33"/>
        <v>0</v>
      </c>
      <c r="N71" s="8">
        <f t="shared" si="7"/>
        <v>0</v>
      </c>
      <c r="O71" s="8">
        <f t="shared" si="34"/>
        <v>0</v>
      </c>
      <c r="P71" s="8"/>
      <c r="Q71" s="8"/>
      <c r="R71" s="8">
        <f t="shared" si="39"/>
        <v>0</v>
      </c>
      <c r="S71" s="8">
        <f t="shared" si="36"/>
        <v>0</v>
      </c>
      <c r="T71" s="8">
        <f t="shared" si="40"/>
        <v>0</v>
      </c>
      <c r="U71" s="8">
        <f t="shared" si="12"/>
        <v>0</v>
      </c>
    </row>
    <row r="72" spans="1:30">
      <c r="A72" s="9" t="s">
        <v>29</v>
      </c>
      <c r="B72" s="7">
        <v>2024</v>
      </c>
      <c r="C72" s="7">
        <v>387</v>
      </c>
      <c r="D72" s="7">
        <v>2322</v>
      </c>
      <c r="E72" s="7">
        <v>10</v>
      </c>
      <c r="F72" s="7">
        <v>867</v>
      </c>
      <c r="G72" s="7">
        <v>1.3</v>
      </c>
      <c r="H72" s="7">
        <f t="shared" si="17"/>
        <v>2.0131739999999998E+25</v>
      </c>
      <c r="I72" s="7">
        <v>0.379</v>
      </c>
      <c r="J72" s="8">
        <f t="shared" si="32"/>
        <v>97521.640243902424</v>
      </c>
      <c r="K72" s="10">
        <v>1000000</v>
      </c>
      <c r="L72" s="7">
        <f t="shared" si="5"/>
        <v>3.8699999999999997E+22</v>
      </c>
      <c r="M72" s="8">
        <f t="shared" si="33"/>
        <v>187.46951219512192</v>
      </c>
      <c r="N72" s="8">
        <f t="shared" si="7"/>
        <v>68426.371951219495</v>
      </c>
      <c r="O72" s="8">
        <f t="shared" si="34"/>
        <v>25933.594969512189</v>
      </c>
      <c r="P72" s="11">
        <f>N72+8050840.72</f>
        <v>8119267.0919512194</v>
      </c>
      <c r="Q72" s="8">
        <f t="shared" ref="Q72:Q83" si="41">P72*I72</f>
        <v>3077202.2278495124</v>
      </c>
      <c r="R72" s="8">
        <f t="shared" si="39"/>
        <v>8704396.9334146343</v>
      </c>
      <c r="S72" s="8">
        <f t="shared" si="36"/>
        <v>3298966.4377641464</v>
      </c>
      <c r="T72" s="8">
        <f t="shared" si="40"/>
        <v>8509353.6529268287</v>
      </c>
      <c r="U72" s="8">
        <f t="shared" si="12"/>
        <v>3225045.0344592682</v>
      </c>
    </row>
    <row r="73" spans="1:30">
      <c r="B73" s="7">
        <v>2025</v>
      </c>
      <c r="C73" s="7">
        <v>588</v>
      </c>
      <c r="D73" s="7">
        <v>3528</v>
      </c>
      <c r="E73" s="7">
        <v>10</v>
      </c>
      <c r="F73" s="7">
        <v>867</v>
      </c>
      <c r="G73" s="7">
        <v>1.3</v>
      </c>
      <c r="H73" s="7">
        <f t="shared" si="17"/>
        <v>3.0587759999999999E+25</v>
      </c>
      <c r="I73" s="7">
        <v>0.379</v>
      </c>
      <c r="J73" s="8">
        <f t="shared" si="32"/>
        <v>148172.41463414635</v>
      </c>
      <c r="K73" s="10">
        <v>1000000</v>
      </c>
      <c r="L73" s="7">
        <f t="shared" ref="L73:L141" si="42">E73*K73*10^13*C73</f>
        <v>5.8800000000000004E+22</v>
      </c>
      <c r="M73" s="8">
        <f t="shared" si="33"/>
        <v>284.83739837398377</v>
      </c>
      <c r="N73" s="8">
        <f t="shared" ref="N73:N141" si="43">M73*365</f>
        <v>103965.65040650408</v>
      </c>
      <c r="O73" s="8">
        <f t="shared" si="34"/>
        <v>39402.981504065043</v>
      </c>
      <c r="P73" s="8">
        <f t="shared" ref="P73:P83" si="44">N73+P72</f>
        <v>8223232.7423577234</v>
      </c>
      <c r="Q73" s="8">
        <f t="shared" si="41"/>
        <v>3116605.2093535773</v>
      </c>
      <c r="R73" s="8">
        <f t="shared" si="39"/>
        <v>9112267.2301626019</v>
      </c>
      <c r="S73" s="8">
        <f t="shared" si="36"/>
        <v>3453549.2802316262</v>
      </c>
      <c r="T73" s="8">
        <f t="shared" si="40"/>
        <v>8815922.4008943085</v>
      </c>
      <c r="U73" s="8">
        <f t="shared" ref="U73:U141" si="45">T73*I73</f>
        <v>3341234.5899389428</v>
      </c>
    </row>
    <row r="74" spans="1:30">
      <c r="B74" s="7">
        <v>2026</v>
      </c>
      <c r="C74" s="7">
        <v>726</v>
      </c>
      <c r="D74" s="7">
        <v>4356</v>
      </c>
      <c r="E74" s="7">
        <v>10</v>
      </c>
      <c r="F74" s="7">
        <v>867</v>
      </c>
      <c r="G74" s="7">
        <v>1.3</v>
      </c>
      <c r="H74" s="7">
        <f t="shared" si="17"/>
        <v>3.7766519999999998E+25</v>
      </c>
      <c r="I74" s="7">
        <v>0.379</v>
      </c>
      <c r="J74" s="8">
        <f t="shared" si="32"/>
        <v>182947.57317073169</v>
      </c>
      <c r="K74" s="10">
        <v>1000000</v>
      </c>
      <c r="L74" s="7">
        <f t="shared" si="42"/>
        <v>7.2600000000000002E+22</v>
      </c>
      <c r="M74" s="8">
        <f t="shared" si="33"/>
        <v>351.6869918699187</v>
      </c>
      <c r="N74" s="8">
        <f t="shared" si="43"/>
        <v>128365.75203252032</v>
      </c>
      <c r="O74" s="8">
        <f t="shared" si="34"/>
        <v>48650.620020325201</v>
      </c>
      <c r="P74" s="8">
        <f t="shared" si="44"/>
        <v>8351598.4943902437</v>
      </c>
      <c r="Q74" s="8">
        <f t="shared" si="41"/>
        <v>3165255.8293739022</v>
      </c>
      <c r="R74" s="8">
        <f t="shared" si="39"/>
        <v>9449283.9334146343</v>
      </c>
      <c r="S74" s="8">
        <f t="shared" si="36"/>
        <v>3581278.6107641463</v>
      </c>
      <c r="T74" s="8">
        <f t="shared" si="40"/>
        <v>9083388.7870731708</v>
      </c>
      <c r="U74" s="8">
        <f t="shared" si="45"/>
        <v>3442604.3503007316</v>
      </c>
    </row>
    <row r="75" spans="1:30">
      <c r="B75" s="7">
        <v>2027</v>
      </c>
      <c r="C75" s="7">
        <v>793</v>
      </c>
      <c r="D75" s="7">
        <v>4758</v>
      </c>
      <c r="E75" s="7">
        <v>10</v>
      </c>
      <c r="F75" s="7">
        <v>867</v>
      </c>
      <c r="G75" s="7">
        <v>1.3</v>
      </c>
      <c r="H75" s="7">
        <f t="shared" si="17"/>
        <v>4.1251859999999998E+25</v>
      </c>
      <c r="I75" s="7">
        <v>0.379</v>
      </c>
      <c r="J75" s="8">
        <f t="shared" si="32"/>
        <v>199831.16463414632</v>
      </c>
      <c r="K75" s="10">
        <v>1000000</v>
      </c>
      <c r="L75" s="7">
        <f t="shared" si="42"/>
        <v>7.9300000000000007E+22</v>
      </c>
      <c r="M75" s="8">
        <f t="shared" si="33"/>
        <v>384.14295392953932</v>
      </c>
      <c r="N75" s="8">
        <f t="shared" si="43"/>
        <v>140212.17818428186</v>
      </c>
      <c r="O75" s="8">
        <f t="shared" si="34"/>
        <v>53140.415531842824</v>
      </c>
      <c r="P75" s="8">
        <f t="shared" si="44"/>
        <v>8491810.6725745257</v>
      </c>
      <c r="Q75" s="8">
        <f t="shared" si="41"/>
        <v>3218396.2449057451</v>
      </c>
      <c r="R75" s="8">
        <f t="shared" si="39"/>
        <v>9690797.6603794042</v>
      </c>
      <c r="S75" s="8">
        <f t="shared" si="36"/>
        <v>3672812.3132837941</v>
      </c>
      <c r="T75" s="8">
        <f t="shared" si="40"/>
        <v>9291135.3311111107</v>
      </c>
      <c r="U75" s="8">
        <f t="shared" si="45"/>
        <v>3521340.2904911111</v>
      </c>
    </row>
    <row r="76" spans="1:30">
      <c r="B76" s="7">
        <v>2028</v>
      </c>
      <c r="C76" s="7">
        <v>821</v>
      </c>
      <c r="D76" s="7">
        <v>4926</v>
      </c>
      <c r="E76" s="7">
        <v>10</v>
      </c>
      <c r="F76" s="7">
        <v>867</v>
      </c>
      <c r="G76" s="7">
        <v>1.3</v>
      </c>
      <c r="H76" s="7">
        <f t="shared" si="17"/>
        <v>4.2708419999999997E+25</v>
      </c>
      <c r="I76" s="7">
        <v>0.379</v>
      </c>
      <c r="J76" s="8">
        <f t="shared" si="32"/>
        <v>206886.99390243902</v>
      </c>
      <c r="K76" s="10">
        <v>1000000</v>
      </c>
      <c r="L76" s="7">
        <f t="shared" si="42"/>
        <v>8.2099999999999995E+22</v>
      </c>
      <c r="M76" s="8">
        <f t="shared" si="33"/>
        <v>397.70663956639561</v>
      </c>
      <c r="N76" s="8">
        <f t="shared" si="43"/>
        <v>145162.9234417344</v>
      </c>
      <c r="O76" s="8">
        <f t="shared" si="34"/>
        <v>55016.747984417336</v>
      </c>
      <c r="P76" s="8">
        <f t="shared" si="44"/>
        <v>8636973.5960162599</v>
      </c>
      <c r="Q76" s="8">
        <f t="shared" si="41"/>
        <v>3273412.9928901624</v>
      </c>
      <c r="R76" s="8">
        <f t="shared" si="39"/>
        <v>9878295.5594308935</v>
      </c>
      <c r="S76" s="8">
        <f t="shared" si="36"/>
        <v>3743874.0170243084</v>
      </c>
      <c r="T76" s="8">
        <f t="shared" si="40"/>
        <v>9464521.571626015</v>
      </c>
      <c r="U76" s="8">
        <f t="shared" si="45"/>
        <v>3587053.6756462599</v>
      </c>
    </row>
    <row r="77" spans="1:30">
      <c r="B77" s="7">
        <v>2029</v>
      </c>
      <c r="C77" s="7">
        <v>832</v>
      </c>
      <c r="D77" s="7">
        <v>4992</v>
      </c>
      <c r="E77" s="7">
        <v>10</v>
      </c>
      <c r="F77" s="7">
        <v>867</v>
      </c>
      <c r="G77" s="7">
        <v>1.3</v>
      </c>
      <c r="H77" s="7">
        <f t="shared" si="17"/>
        <v>4.328064E+25</v>
      </c>
      <c r="I77" s="7">
        <v>0.379</v>
      </c>
      <c r="J77" s="8">
        <f t="shared" si="32"/>
        <v>209658.92682926831</v>
      </c>
      <c r="K77" s="10">
        <v>1000000</v>
      </c>
      <c r="L77" s="7">
        <f t="shared" si="42"/>
        <v>8.32E+22</v>
      </c>
      <c r="M77" s="8">
        <f t="shared" si="33"/>
        <v>403.03523035230353</v>
      </c>
      <c r="N77" s="8">
        <f t="shared" si="43"/>
        <v>147107.85907859079</v>
      </c>
      <c r="O77" s="8">
        <f t="shared" si="34"/>
        <v>55753.878590785906</v>
      </c>
      <c r="P77" s="8">
        <f t="shared" si="44"/>
        <v>8784081.4550948516</v>
      </c>
      <c r="Q77" s="8">
        <f t="shared" si="41"/>
        <v>3329166.8714809488</v>
      </c>
      <c r="R77" s="8">
        <f t="shared" si="39"/>
        <v>10042035.016070461</v>
      </c>
      <c r="S77" s="8">
        <f t="shared" si="36"/>
        <v>3805931.2710907049</v>
      </c>
      <c r="T77" s="8">
        <f t="shared" si="40"/>
        <v>9622717.1624119245</v>
      </c>
      <c r="U77" s="8">
        <f t="shared" si="45"/>
        <v>3647009.8045541192</v>
      </c>
    </row>
    <row r="78" spans="1:30">
      <c r="B78" s="7">
        <v>2030</v>
      </c>
      <c r="C78" s="7">
        <v>836</v>
      </c>
      <c r="D78" s="7">
        <v>5016</v>
      </c>
      <c r="E78" s="7">
        <v>10</v>
      </c>
      <c r="F78" s="7">
        <v>867</v>
      </c>
      <c r="G78" s="7">
        <v>1.3</v>
      </c>
      <c r="H78" s="7">
        <f t="shared" si="17"/>
        <v>4.3488720000000003E+25</v>
      </c>
      <c r="I78" s="7">
        <v>0.379</v>
      </c>
      <c r="J78" s="8">
        <f t="shared" si="32"/>
        <v>210666.90243902439</v>
      </c>
      <c r="K78" s="10">
        <v>1000000</v>
      </c>
      <c r="L78" s="7">
        <f t="shared" si="42"/>
        <v>8.3599999999999996E+22</v>
      </c>
      <c r="M78" s="8">
        <f t="shared" si="33"/>
        <v>404.97289972899728</v>
      </c>
      <c r="N78" s="8">
        <f t="shared" si="43"/>
        <v>147815.108401084</v>
      </c>
      <c r="O78" s="8">
        <f t="shared" si="34"/>
        <v>56021.926084010833</v>
      </c>
      <c r="P78" s="8">
        <f t="shared" si="44"/>
        <v>8931896.5634959359</v>
      </c>
      <c r="Q78" s="8">
        <f t="shared" si="41"/>
        <v>3385188.7975649596</v>
      </c>
      <c r="R78" s="8">
        <f t="shared" si="39"/>
        <v>10195897.978130082</v>
      </c>
      <c r="S78" s="8">
        <f t="shared" si="36"/>
        <v>3864245.333711301</v>
      </c>
      <c r="T78" s="8">
        <f t="shared" si="40"/>
        <v>9774564.1732520331</v>
      </c>
      <c r="U78" s="8">
        <f t="shared" si="45"/>
        <v>3704559.8216625205</v>
      </c>
    </row>
    <row r="79" spans="1:30">
      <c r="B79" s="7">
        <v>2031</v>
      </c>
      <c r="C79" s="7">
        <v>838</v>
      </c>
      <c r="D79" s="7">
        <v>5028</v>
      </c>
      <c r="E79" s="7">
        <v>10</v>
      </c>
      <c r="F79" s="7">
        <v>867</v>
      </c>
      <c r="G79" s="7">
        <v>1.3</v>
      </c>
      <c r="H79" s="7">
        <f t="shared" si="17"/>
        <v>4.3592760000000001E+25</v>
      </c>
      <c r="I79" s="7">
        <v>0.379</v>
      </c>
      <c r="J79" s="8">
        <f t="shared" si="32"/>
        <v>211170.89024390245</v>
      </c>
      <c r="K79" s="10">
        <v>1000000</v>
      </c>
      <c r="L79" s="7">
        <f t="shared" si="42"/>
        <v>8.3799999999999994E+22</v>
      </c>
      <c r="M79" s="8">
        <f t="shared" si="33"/>
        <v>405.94173441734409</v>
      </c>
      <c r="N79" s="8">
        <f t="shared" si="43"/>
        <v>148168.7330623306</v>
      </c>
      <c r="O79" s="8">
        <f t="shared" si="34"/>
        <v>56155.9498306233</v>
      </c>
      <c r="P79" s="8">
        <f t="shared" si="44"/>
        <v>9080065.2965582665</v>
      </c>
      <c r="Q79" s="8">
        <f t="shared" si="41"/>
        <v>3441344.747395583</v>
      </c>
      <c r="R79" s="8">
        <f t="shared" si="39"/>
        <v>10347090.638021681</v>
      </c>
      <c r="S79" s="8">
        <f t="shared" si="36"/>
        <v>3921547.3518102174</v>
      </c>
      <c r="T79" s="8">
        <f t="shared" si="40"/>
        <v>9924748.8575338759</v>
      </c>
      <c r="U79" s="8">
        <f t="shared" si="45"/>
        <v>3761479.8170053391</v>
      </c>
    </row>
    <row r="80" spans="1:30">
      <c r="B80" s="7">
        <v>2032</v>
      </c>
      <c r="C80" s="7">
        <v>838</v>
      </c>
      <c r="D80" s="7">
        <v>5028</v>
      </c>
      <c r="E80" s="7">
        <v>10</v>
      </c>
      <c r="F80" s="7">
        <v>867</v>
      </c>
      <c r="G80" s="7">
        <v>1.3</v>
      </c>
      <c r="H80" s="7">
        <f t="shared" si="17"/>
        <v>4.3592760000000001E+25</v>
      </c>
      <c r="I80" s="7">
        <v>0.379</v>
      </c>
      <c r="J80" s="8">
        <f t="shared" si="32"/>
        <v>211170.89024390245</v>
      </c>
      <c r="K80" s="10">
        <v>1000000</v>
      </c>
      <c r="L80" s="7">
        <f t="shared" si="42"/>
        <v>8.3799999999999994E+22</v>
      </c>
      <c r="M80" s="8">
        <f t="shared" si="33"/>
        <v>405.94173441734409</v>
      </c>
      <c r="N80" s="8">
        <f t="shared" si="43"/>
        <v>148168.7330623306</v>
      </c>
      <c r="O80" s="8">
        <f t="shared" si="34"/>
        <v>56155.9498306233</v>
      </c>
      <c r="P80" s="8">
        <f t="shared" si="44"/>
        <v>9228234.0296205971</v>
      </c>
      <c r="Q80" s="8">
        <f t="shared" si="41"/>
        <v>3497500.6972262063</v>
      </c>
      <c r="R80" s="8">
        <f t="shared" si="39"/>
        <v>10495259.371084012</v>
      </c>
      <c r="S80" s="8">
        <f t="shared" si="36"/>
        <v>3977703.3016408407</v>
      </c>
      <c r="T80" s="8">
        <f t="shared" si="40"/>
        <v>10072917.590596206</v>
      </c>
      <c r="U80" s="8">
        <f t="shared" si="45"/>
        <v>3817635.7668359624</v>
      </c>
    </row>
    <row r="81" spans="1:30">
      <c r="B81" s="7">
        <v>2033</v>
      </c>
      <c r="C81" s="7">
        <v>839</v>
      </c>
      <c r="D81" s="7">
        <v>5034</v>
      </c>
      <c r="E81" s="7">
        <v>10</v>
      </c>
      <c r="F81" s="7">
        <v>867</v>
      </c>
      <c r="G81" s="7">
        <v>1.3</v>
      </c>
      <c r="H81" s="7">
        <f t="shared" si="17"/>
        <v>4.364478E+25</v>
      </c>
      <c r="I81" s="7">
        <v>0.379</v>
      </c>
      <c r="J81" s="8">
        <f t="shared" si="32"/>
        <v>211422.88414634147</v>
      </c>
      <c r="K81" s="10">
        <v>1000000</v>
      </c>
      <c r="L81" s="7">
        <f t="shared" si="42"/>
        <v>8.3899999999999993E+22</v>
      </c>
      <c r="M81" s="8">
        <f t="shared" si="33"/>
        <v>406.42615176151753</v>
      </c>
      <c r="N81" s="8">
        <f t="shared" si="43"/>
        <v>148345.54539295391</v>
      </c>
      <c r="O81" s="8">
        <f t="shared" si="34"/>
        <v>56222.961703929534</v>
      </c>
      <c r="P81" s="8">
        <f t="shared" si="44"/>
        <v>9376579.5750135519</v>
      </c>
      <c r="Q81" s="8">
        <f t="shared" si="41"/>
        <v>3553723.6589301364</v>
      </c>
      <c r="R81" s="8">
        <f t="shared" si="39"/>
        <v>10645116.8798916</v>
      </c>
      <c r="S81" s="8">
        <f t="shared" si="36"/>
        <v>4034499.2974789166</v>
      </c>
      <c r="T81" s="8">
        <f t="shared" si="40"/>
        <v>10222271.111598918</v>
      </c>
      <c r="U81" s="8">
        <f t="shared" si="45"/>
        <v>3874240.7512959898</v>
      </c>
    </row>
    <row r="82" spans="1:30">
      <c r="B82" s="7">
        <v>2034</v>
      </c>
      <c r="C82" s="7">
        <v>839</v>
      </c>
      <c r="D82" s="7">
        <v>5034</v>
      </c>
      <c r="E82" s="7">
        <v>10</v>
      </c>
      <c r="F82" s="7">
        <v>867</v>
      </c>
      <c r="G82" s="7">
        <v>1.3</v>
      </c>
      <c r="H82" s="7">
        <f t="shared" si="17"/>
        <v>4.364478E+25</v>
      </c>
      <c r="I82" s="7">
        <v>0.379</v>
      </c>
      <c r="J82" s="8">
        <f t="shared" si="32"/>
        <v>211422.88414634147</v>
      </c>
      <c r="K82" s="10">
        <v>1000000</v>
      </c>
      <c r="L82" s="7">
        <f t="shared" si="42"/>
        <v>8.3899999999999993E+22</v>
      </c>
      <c r="M82" s="8">
        <f t="shared" si="33"/>
        <v>406.42615176151753</v>
      </c>
      <c r="N82" s="8">
        <f t="shared" si="43"/>
        <v>148345.54539295391</v>
      </c>
      <c r="O82" s="8">
        <f t="shared" si="34"/>
        <v>56222.961703929534</v>
      </c>
      <c r="P82" s="8">
        <f t="shared" si="44"/>
        <v>9524925.1204065066</v>
      </c>
      <c r="Q82" s="8">
        <f t="shared" si="41"/>
        <v>3609946.6206340659</v>
      </c>
      <c r="R82" s="8">
        <f t="shared" si="39"/>
        <v>10793462.425284555</v>
      </c>
      <c r="S82" s="8">
        <f t="shared" si="36"/>
        <v>4090722.2591828466</v>
      </c>
      <c r="T82" s="8">
        <f t="shared" si="40"/>
        <v>10370616.656991873</v>
      </c>
      <c r="U82" s="8">
        <f t="shared" si="45"/>
        <v>3930463.7129999199</v>
      </c>
    </row>
    <row r="83" spans="1:30">
      <c r="B83" s="7">
        <v>2035</v>
      </c>
      <c r="C83" s="7">
        <v>839</v>
      </c>
      <c r="D83" s="7">
        <v>5034</v>
      </c>
      <c r="E83" s="7">
        <v>10</v>
      </c>
      <c r="F83" s="7">
        <v>867</v>
      </c>
      <c r="G83" s="7">
        <v>1.3</v>
      </c>
      <c r="H83" s="7">
        <f t="shared" ref="H83" si="46">D83*E83*F83*10^18</f>
        <v>4.364478E+25</v>
      </c>
      <c r="I83" s="7">
        <v>0.379</v>
      </c>
      <c r="J83" s="8">
        <f t="shared" si="32"/>
        <v>211422.88414634147</v>
      </c>
      <c r="K83" s="10">
        <v>1000000</v>
      </c>
      <c r="L83" s="7">
        <f t="shared" si="42"/>
        <v>8.3899999999999993E+22</v>
      </c>
      <c r="M83" s="8">
        <f t="shared" si="33"/>
        <v>406.42615176151753</v>
      </c>
      <c r="N83" s="8">
        <f t="shared" si="43"/>
        <v>148345.54539295391</v>
      </c>
      <c r="O83" s="8">
        <f t="shared" si="34"/>
        <v>56222.961703929534</v>
      </c>
      <c r="P83" s="8">
        <f t="shared" si="44"/>
        <v>9673270.6657994613</v>
      </c>
      <c r="Q83" s="8">
        <f t="shared" si="41"/>
        <v>3666169.582337996</v>
      </c>
      <c r="R83" s="8">
        <f t="shared" si="39"/>
        <v>10941807.97067751</v>
      </c>
      <c r="S83" s="8">
        <f t="shared" si="36"/>
        <v>4146945.2208867762</v>
      </c>
      <c r="T83" s="8">
        <f t="shared" si="40"/>
        <v>10518962.202384828</v>
      </c>
      <c r="U83" s="8">
        <f t="shared" si="45"/>
        <v>3986686.6747038499</v>
      </c>
    </row>
    <row r="84" spans="1:30">
      <c r="L84" s="7">
        <f t="shared" si="42"/>
        <v>0</v>
      </c>
      <c r="N84" s="8">
        <f t="shared" si="43"/>
        <v>0</v>
      </c>
      <c r="R84" s="8">
        <f t="shared" si="39"/>
        <v>0</v>
      </c>
      <c r="T84" s="8">
        <f t="shared" si="40"/>
        <v>0</v>
      </c>
      <c r="U84" s="8">
        <f t="shared" si="45"/>
        <v>0</v>
      </c>
    </row>
    <row r="85" spans="1:30">
      <c r="A85" s="5"/>
      <c r="B85" s="6" t="s">
        <v>65</v>
      </c>
      <c r="C85" s="7" t="s">
        <v>42</v>
      </c>
      <c r="L85" s="7" t="e">
        <f t="shared" si="42"/>
        <v>#VALUE!</v>
      </c>
      <c r="N85" s="8">
        <f t="shared" si="43"/>
        <v>0</v>
      </c>
      <c r="O85" s="7" t="s">
        <v>47</v>
      </c>
      <c r="R85" s="8">
        <f t="shared" si="39"/>
        <v>0</v>
      </c>
      <c r="S85" s="7" t="s">
        <v>47</v>
      </c>
      <c r="T85" s="8">
        <f t="shared" si="40"/>
        <v>0</v>
      </c>
      <c r="U85" s="8">
        <f t="shared" si="45"/>
        <v>0</v>
      </c>
      <c r="Y85" s="8">
        <f>P86+P99</f>
        <v>50054069.227940381</v>
      </c>
      <c r="Z85" s="8">
        <f t="shared" ref="Z85:AD96" si="47">Q86+Q99</f>
        <v>27529738.075367209</v>
      </c>
      <c r="AA85" s="8">
        <f t="shared" si="47"/>
        <v>79170213.776720867</v>
      </c>
      <c r="AB85" s="8">
        <f t="shared" si="47"/>
        <v>43543617.577196479</v>
      </c>
      <c r="AC85" s="8">
        <f t="shared" si="47"/>
        <v>69464832.260460705</v>
      </c>
      <c r="AD85" s="8">
        <f t="shared" si="47"/>
        <v>38205657.743253388</v>
      </c>
    </row>
    <row r="86" spans="1:30">
      <c r="A86" s="9" t="s">
        <v>28</v>
      </c>
      <c r="B86" s="7">
        <v>2024</v>
      </c>
      <c r="C86" s="7">
        <v>140</v>
      </c>
      <c r="D86" s="7">
        <f>C86*6</f>
        <v>840</v>
      </c>
      <c r="E86" s="7">
        <v>521</v>
      </c>
      <c r="F86" s="7">
        <v>2243</v>
      </c>
      <c r="G86" s="7">
        <v>1.3</v>
      </c>
      <c r="H86" s="7">
        <f>D86*E86*F86*10^18</f>
        <v>9.8162652E+26</v>
      </c>
      <c r="I86" s="12">
        <v>0.55000000000000004</v>
      </c>
      <c r="J86" s="8">
        <f>H86*G86*330/(8.856*10^22)</f>
        <v>4755169.1178861791</v>
      </c>
      <c r="K86" s="10">
        <v>25000000</v>
      </c>
      <c r="L86" s="7">
        <f t="shared" si="42"/>
        <v>1.8234999999999999E+25</v>
      </c>
      <c r="M86" s="8">
        <f>L86*G86*330/(8.856*10^22)</f>
        <v>88333.502710027082</v>
      </c>
      <c r="N86" s="8">
        <f t="shared" si="43"/>
        <v>32241728.489159886</v>
      </c>
      <c r="O86" s="8">
        <f>N86*I86</f>
        <v>17732950.669037938</v>
      </c>
      <c r="P86" s="11">
        <f>N86+8050840.72</f>
        <v>40292569.209159888</v>
      </c>
      <c r="Q86" s="8">
        <f t="shared" ref="Q86:Q97" si="48">P86*I86</f>
        <v>22160913.06503794</v>
      </c>
      <c r="R86" s="8">
        <f t="shared" si="39"/>
        <v>68823583.916476965</v>
      </c>
      <c r="S86" s="8">
        <f>R86*I86</f>
        <v>37852971.154062331</v>
      </c>
      <c r="T86" s="8">
        <f t="shared" si="40"/>
        <v>59313245.680704609</v>
      </c>
      <c r="U86" s="8">
        <f t="shared" si="45"/>
        <v>32622285.124387536</v>
      </c>
      <c r="Y86" s="8">
        <f>P87+P100</f>
        <v>101936995.46439025</v>
      </c>
      <c r="Z86" s="8">
        <f t="shared" si="47"/>
        <v>56065347.505414642</v>
      </c>
      <c r="AA86" s="8">
        <f t="shared" si="47"/>
        <v>146437723.86195123</v>
      </c>
      <c r="AB86" s="8">
        <f t="shared" si="47"/>
        <v>80540748.124073178</v>
      </c>
      <c r="AC86" s="8">
        <f t="shared" si="47"/>
        <v>131604147.7294309</v>
      </c>
      <c r="AD86" s="8">
        <f t="shared" si="47"/>
        <v>72382281.251186997</v>
      </c>
    </row>
    <row r="87" spans="1:30">
      <c r="B87" s="7">
        <v>2025</v>
      </c>
      <c r="C87" s="7">
        <v>214</v>
      </c>
      <c r="D87" s="7">
        <f t="shared" ref="D87:D97" si="49">C87*6</f>
        <v>1284</v>
      </c>
      <c r="E87" s="7">
        <v>521</v>
      </c>
      <c r="F87" s="7">
        <v>2243</v>
      </c>
      <c r="G87" s="7">
        <v>1.3</v>
      </c>
      <c r="H87" s="7">
        <f t="shared" ref="H87:H97" si="50">D87*E87*F87*10^18</f>
        <v>1.5004862519999999E+27</v>
      </c>
      <c r="I87" s="12">
        <v>0.55000000000000004</v>
      </c>
      <c r="J87" s="8">
        <f t="shared" ref="J87:J97" si="51">H87*G87*330/(8.856*10^22)</f>
        <v>7268615.651626016</v>
      </c>
      <c r="K87" s="10">
        <v>25000000</v>
      </c>
      <c r="L87" s="7">
        <f t="shared" si="42"/>
        <v>2.78735E+25</v>
      </c>
      <c r="M87" s="8">
        <f t="shared" ref="M87:M97" si="52">L87*G87*330/(8.856*10^22)</f>
        <v>135024.06842818428</v>
      </c>
      <c r="N87" s="8">
        <f t="shared" si="43"/>
        <v>49283784.976287261</v>
      </c>
      <c r="O87" s="8">
        <f>N87*I87</f>
        <v>27106081.736957997</v>
      </c>
      <c r="P87" s="8">
        <f t="shared" ref="P87:P97" si="53">N87+P86</f>
        <v>89576354.185447156</v>
      </c>
      <c r="Q87" s="8">
        <f t="shared" si="48"/>
        <v>49266994.801995941</v>
      </c>
      <c r="R87" s="8">
        <f t="shared" si="39"/>
        <v>133188048.09520325</v>
      </c>
      <c r="S87" s="8">
        <f t="shared" ref="S87:S97" si="54">R87*I87</f>
        <v>73253426.452361792</v>
      </c>
      <c r="T87" s="8">
        <f t="shared" si="40"/>
        <v>118650816.79195122</v>
      </c>
      <c r="U87" s="8">
        <f t="shared" si="45"/>
        <v>65257949.23557318</v>
      </c>
      <c r="Y87" s="8">
        <f>P88+P101</f>
        <v>165944827.27333334</v>
      </c>
      <c r="Z87" s="8">
        <f t="shared" si="47"/>
        <v>91269655.000333339</v>
      </c>
      <c r="AA87" s="8">
        <f t="shared" si="47"/>
        <v>220843854.73186991</v>
      </c>
      <c r="AB87" s="8">
        <f t="shared" si="47"/>
        <v>121464120.10252845</v>
      </c>
      <c r="AC87" s="8">
        <f t="shared" si="47"/>
        <v>202544178.91235772</v>
      </c>
      <c r="AD87" s="8">
        <f t="shared" si="47"/>
        <v>111399298.40179676</v>
      </c>
    </row>
    <row r="88" spans="1:30">
      <c r="B88" s="7">
        <v>2026</v>
      </c>
      <c r="C88" s="7">
        <v>264</v>
      </c>
      <c r="D88" s="7">
        <f t="shared" si="49"/>
        <v>1584</v>
      </c>
      <c r="E88" s="7">
        <v>521</v>
      </c>
      <c r="F88" s="7">
        <v>2243</v>
      </c>
      <c r="G88" s="7">
        <v>1.3</v>
      </c>
      <c r="H88" s="7">
        <f t="shared" si="50"/>
        <v>1.8510671519999999E+27</v>
      </c>
      <c r="I88" s="12">
        <v>0.55000000000000004</v>
      </c>
      <c r="J88" s="8">
        <f t="shared" si="51"/>
        <v>8966890.3365853652</v>
      </c>
      <c r="K88" s="10">
        <v>25000000</v>
      </c>
      <c r="L88" s="7">
        <f t="shared" si="42"/>
        <v>3.4386E+25</v>
      </c>
      <c r="M88" s="8">
        <f t="shared" si="52"/>
        <v>166571.74796747966</v>
      </c>
      <c r="N88" s="8">
        <f t="shared" si="43"/>
        <v>60798688.008130074</v>
      </c>
      <c r="O88" s="8">
        <f t="shared" ref="O88:O97" si="55">N88*I88</f>
        <v>33439278.404471543</v>
      </c>
      <c r="P88" s="8">
        <f t="shared" si="53"/>
        <v>150375042.19357723</v>
      </c>
      <c r="Q88" s="8">
        <f t="shared" si="48"/>
        <v>82706273.206467479</v>
      </c>
      <c r="R88" s="8">
        <f t="shared" si="39"/>
        <v>204176384.21308941</v>
      </c>
      <c r="S88" s="8">
        <f t="shared" si="54"/>
        <v>112297011.31719919</v>
      </c>
      <c r="T88" s="8">
        <f t="shared" si="40"/>
        <v>186242603.53991869</v>
      </c>
      <c r="U88" s="8">
        <f t="shared" si="45"/>
        <v>102433431.94695529</v>
      </c>
      <c r="Y88" s="8">
        <f t="shared" ref="Y88:Y96" si="56">P89+P102</f>
        <v>236006271.25199187</v>
      </c>
      <c r="Z88" s="8">
        <f t="shared" si="47"/>
        <v>129803449.18859553</v>
      </c>
      <c r="AA88" s="8">
        <f t="shared" si="47"/>
        <v>296101424.31418699</v>
      </c>
      <c r="AB88" s="8">
        <f t="shared" si="47"/>
        <v>162855783.37280285</v>
      </c>
      <c r="AC88" s="8">
        <f t="shared" si="47"/>
        <v>276069706.62678862</v>
      </c>
      <c r="AD88" s="8">
        <f t="shared" si="47"/>
        <v>151838338.64473376</v>
      </c>
    </row>
    <row r="89" spans="1:30">
      <c r="B89" s="7">
        <v>2027</v>
      </c>
      <c r="C89" s="7">
        <v>289</v>
      </c>
      <c r="D89" s="7">
        <f t="shared" si="49"/>
        <v>1734</v>
      </c>
      <c r="E89" s="7">
        <v>521</v>
      </c>
      <c r="F89" s="7">
        <v>2243</v>
      </c>
      <c r="G89" s="7">
        <v>1.3</v>
      </c>
      <c r="H89" s="7">
        <f t="shared" si="50"/>
        <v>2.026357602E+27</v>
      </c>
      <c r="I89" s="12">
        <v>0.55000000000000004</v>
      </c>
      <c r="J89" s="8">
        <f t="shared" si="51"/>
        <v>9816027.6790650412</v>
      </c>
      <c r="K89" s="10">
        <v>25000000</v>
      </c>
      <c r="L89" s="7">
        <f t="shared" si="42"/>
        <v>3.764225E+25</v>
      </c>
      <c r="M89" s="8">
        <f t="shared" si="52"/>
        <v>182345.58773712738</v>
      </c>
      <c r="N89" s="8">
        <f t="shared" si="43"/>
        <v>66556139.524051495</v>
      </c>
      <c r="O89" s="8">
        <f t="shared" si="55"/>
        <v>36605876.738228329</v>
      </c>
      <c r="P89" s="8">
        <f t="shared" si="53"/>
        <v>216931181.71762872</v>
      </c>
      <c r="Q89" s="8">
        <f t="shared" si="48"/>
        <v>119312149.9446958</v>
      </c>
      <c r="R89" s="8">
        <f t="shared" si="39"/>
        <v>275827347.79201895</v>
      </c>
      <c r="S89" s="8">
        <f t="shared" si="54"/>
        <v>151705041.28561044</v>
      </c>
      <c r="T89" s="8">
        <f t="shared" si="40"/>
        <v>256195292.43388888</v>
      </c>
      <c r="U89" s="8">
        <f t="shared" si="45"/>
        <v>140907410.8386389</v>
      </c>
      <c r="Y89" s="8">
        <f t="shared" si="56"/>
        <v>308494464.46845531</v>
      </c>
      <c r="Z89" s="8">
        <f t="shared" si="47"/>
        <v>169671955.45765045</v>
      </c>
      <c r="AA89" s="8">
        <f t="shared" si="47"/>
        <v>370669882.12821138</v>
      </c>
      <c r="AB89" s="8">
        <f t="shared" si="47"/>
        <v>203868435.17051628</v>
      </c>
      <c r="AC89" s="8">
        <f t="shared" si="47"/>
        <v>349944742.90829271</v>
      </c>
      <c r="AD89" s="8">
        <f t="shared" si="47"/>
        <v>192469608.59956101</v>
      </c>
    </row>
    <row r="90" spans="1:30">
      <c r="B90" s="7">
        <v>2028</v>
      </c>
      <c r="C90" s="7">
        <v>299</v>
      </c>
      <c r="D90" s="7">
        <f t="shared" si="49"/>
        <v>1794</v>
      </c>
      <c r="E90" s="7">
        <v>521</v>
      </c>
      <c r="F90" s="7">
        <v>2243</v>
      </c>
      <c r="G90" s="7">
        <v>1.3</v>
      </c>
      <c r="H90" s="7">
        <f t="shared" si="50"/>
        <v>2.096473782E+27</v>
      </c>
      <c r="I90" s="12">
        <v>0.55000000000000004</v>
      </c>
      <c r="J90" s="8">
        <f t="shared" si="51"/>
        <v>10155682.61605691</v>
      </c>
      <c r="K90" s="10">
        <v>25000000</v>
      </c>
      <c r="L90" s="7">
        <f t="shared" si="42"/>
        <v>3.8944750000000003E+25</v>
      </c>
      <c r="M90" s="8">
        <f t="shared" si="52"/>
        <v>188655.12364498645</v>
      </c>
      <c r="N90" s="8">
        <f t="shared" si="43"/>
        <v>68859120.130420059</v>
      </c>
      <c r="O90" s="8">
        <f t="shared" si="55"/>
        <v>37872516.071731038</v>
      </c>
      <c r="P90" s="8">
        <f t="shared" si="53"/>
        <v>285790301.84804881</v>
      </c>
      <c r="Q90" s="8">
        <f t="shared" si="48"/>
        <v>157184666.01642686</v>
      </c>
      <c r="R90" s="8">
        <f t="shared" si="39"/>
        <v>346724397.54439026</v>
      </c>
      <c r="S90" s="8">
        <f t="shared" si="54"/>
        <v>190698418.64941466</v>
      </c>
      <c r="T90" s="8">
        <f t="shared" si="40"/>
        <v>326413032.31227642</v>
      </c>
      <c r="U90" s="8">
        <f t="shared" si="45"/>
        <v>179527167.77175206</v>
      </c>
      <c r="Y90" s="8">
        <f t="shared" si="56"/>
        <v>381952473.31838757</v>
      </c>
      <c r="Z90" s="8">
        <f t="shared" si="47"/>
        <v>210073860.32511318</v>
      </c>
      <c r="AA90" s="8">
        <f t="shared" si="47"/>
        <v>444959694.42448515</v>
      </c>
      <c r="AB90" s="8">
        <f t="shared" si="47"/>
        <v>244727831.93346685</v>
      </c>
      <c r="AC90" s="8">
        <f t="shared" si="47"/>
        <v>423957287.38911927</v>
      </c>
      <c r="AD90" s="8">
        <f t="shared" si="47"/>
        <v>233176508.06401563</v>
      </c>
    </row>
    <row r="91" spans="1:30">
      <c r="B91" s="7">
        <v>2029</v>
      </c>
      <c r="C91" s="7">
        <v>303</v>
      </c>
      <c r="D91" s="7">
        <f t="shared" si="49"/>
        <v>1818</v>
      </c>
      <c r="E91" s="7">
        <v>521</v>
      </c>
      <c r="F91" s="7">
        <v>2243</v>
      </c>
      <c r="G91" s="7">
        <v>1.3</v>
      </c>
      <c r="H91" s="7">
        <f t="shared" si="50"/>
        <v>2.124520254E+27</v>
      </c>
      <c r="I91" s="12">
        <v>0.55000000000000004</v>
      </c>
      <c r="J91" s="8">
        <f t="shared" si="51"/>
        <v>10291544.590853659</v>
      </c>
      <c r="K91" s="10">
        <v>25000000</v>
      </c>
      <c r="L91" s="7">
        <f t="shared" si="42"/>
        <v>3.9465750000000003E+25</v>
      </c>
      <c r="M91" s="8">
        <f t="shared" si="52"/>
        <v>191178.93800813009</v>
      </c>
      <c r="N91" s="8">
        <f t="shared" si="43"/>
        <v>69780312.372967482</v>
      </c>
      <c r="O91" s="8">
        <f t="shared" si="55"/>
        <v>38379171.805132121</v>
      </c>
      <c r="P91" s="8">
        <f t="shared" si="53"/>
        <v>355570614.22101629</v>
      </c>
      <c r="Q91" s="8">
        <f t="shared" si="48"/>
        <v>195563837.82155898</v>
      </c>
      <c r="R91" s="8">
        <f t="shared" si="39"/>
        <v>417319881.76613826</v>
      </c>
      <c r="S91" s="8">
        <f t="shared" si="54"/>
        <v>229525934.97137606</v>
      </c>
      <c r="T91" s="8">
        <f t="shared" si="40"/>
        <v>396736792.58443093</v>
      </c>
      <c r="U91" s="8">
        <f t="shared" si="45"/>
        <v>218205235.92143703</v>
      </c>
      <c r="Y91" s="8">
        <f t="shared" si="56"/>
        <v>455888759.52265584</v>
      </c>
      <c r="Z91" s="8">
        <f t="shared" si="47"/>
        <v>250738817.73746073</v>
      </c>
      <c r="AA91" s="8">
        <f t="shared" si="47"/>
        <v>519309614.40680218</v>
      </c>
      <c r="AB91" s="8">
        <f t="shared" si="47"/>
        <v>285620287.92374122</v>
      </c>
      <c r="AC91" s="8">
        <f t="shared" si="47"/>
        <v>498169329.44542009</v>
      </c>
      <c r="AD91" s="8">
        <f t="shared" si="47"/>
        <v>273993131.19498104</v>
      </c>
    </row>
    <row r="92" spans="1:30">
      <c r="B92" s="7">
        <v>2030</v>
      </c>
      <c r="C92" s="7">
        <v>305</v>
      </c>
      <c r="D92" s="7">
        <f t="shared" si="49"/>
        <v>1830</v>
      </c>
      <c r="E92" s="7">
        <v>521</v>
      </c>
      <c r="F92" s="7">
        <v>2243</v>
      </c>
      <c r="G92" s="7">
        <v>1.3</v>
      </c>
      <c r="H92" s="7">
        <f t="shared" si="50"/>
        <v>2.1385434900000001E+27</v>
      </c>
      <c r="I92" s="12">
        <v>0.55000000000000004</v>
      </c>
      <c r="J92" s="8">
        <f t="shared" si="51"/>
        <v>10359475.578252034</v>
      </c>
      <c r="K92" s="10">
        <v>25000000</v>
      </c>
      <c r="L92" s="7">
        <f t="shared" si="42"/>
        <v>3.9726249999999999E+25</v>
      </c>
      <c r="M92" s="8">
        <f t="shared" si="52"/>
        <v>192440.84518970191</v>
      </c>
      <c r="N92" s="8">
        <f t="shared" si="43"/>
        <v>70240908.494241193</v>
      </c>
      <c r="O92" s="8">
        <f t="shared" si="55"/>
        <v>38632499.671832658</v>
      </c>
      <c r="P92" s="8">
        <f t="shared" si="53"/>
        <v>425811522.71525747</v>
      </c>
      <c r="Q92" s="8">
        <f t="shared" si="48"/>
        <v>234196337.49339163</v>
      </c>
      <c r="R92" s="8">
        <f t="shared" si="39"/>
        <v>487968376.18476969</v>
      </c>
      <c r="S92" s="8">
        <f t="shared" si="54"/>
        <v>268382606.90162334</v>
      </c>
      <c r="T92" s="8">
        <f t="shared" si="40"/>
        <v>467249425.0282656</v>
      </c>
      <c r="U92" s="8">
        <f t="shared" si="45"/>
        <v>256987183.76554608</v>
      </c>
      <c r="Y92" s="8">
        <f t="shared" si="56"/>
        <v>529833886.34345531</v>
      </c>
      <c r="Z92" s="8">
        <f t="shared" si="47"/>
        <v>291408637.48890042</v>
      </c>
      <c r="AA92" s="8">
        <f t="shared" si="47"/>
        <v>593257765.15443087</v>
      </c>
      <c r="AB92" s="8">
        <f t="shared" si="47"/>
        <v>326291770.83493704</v>
      </c>
      <c r="AC92" s="8">
        <f t="shared" si="47"/>
        <v>572116472.21743906</v>
      </c>
      <c r="AD92" s="8">
        <f t="shared" si="47"/>
        <v>314664059.7195915</v>
      </c>
    </row>
    <row r="93" spans="1:30">
      <c r="B93" s="7">
        <v>2031</v>
      </c>
      <c r="C93" s="7">
        <v>305</v>
      </c>
      <c r="D93" s="7">
        <f t="shared" si="49"/>
        <v>1830</v>
      </c>
      <c r="E93" s="7">
        <v>521</v>
      </c>
      <c r="F93" s="7">
        <v>2243</v>
      </c>
      <c r="G93" s="7">
        <v>1.3</v>
      </c>
      <c r="H93" s="7">
        <f t="shared" si="50"/>
        <v>2.1385434900000001E+27</v>
      </c>
      <c r="I93" s="12">
        <v>0.55000000000000004</v>
      </c>
      <c r="J93" s="8">
        <f t="shared" si="51"/>
        <v>10359475.578252034</v>
      </c>
      <c r="K93" s="10">
        <v>25000000</v>
      </c>
      <c r="L93" s="7">
        <f t="shared" si="42"/>
        <v>3.9726249999999999E+25</v>
      </c>
      <c r="M93" s="8">
        <f t="shared" si="52"/>
        <v>192440.84518970191</v>
      </c>
      <c r="N93" s="8">
        <f t="shared" si="43"/>
        <v>70240908.494241193</v>
      </c>
      <c r="O93" s="8">
        <f t="shared" si="55"/>
        <v>38632499.671832658</v>
      </c>
      <c r="P93" s="8">
        <f t="shared" si="53"/>
        <v>496052431.20949864</v>
      </c>
      <c r="Q93" s="8">
        <f t="shared" si="48"/>
        <v>272828837.16522425</v>
      </c>
      <c r="R93" s="8">
        <f t="shared" si="39"/>
        <v>558209284.67901087</v>
      </c>
      <c r="S93" s="8">
        <f t="shared" si="54"/>
        <v>307015106.57345599</v>
      </c>
      <c r="T93" s="8">
        <f t="shared" si="40"/>
        <v>537490333.52250683</v>
      </c>
      <c r="U93" s="8">
        <f t="shared" si="45"/>
        <v>295619683.43737876</v>
      </c>
      <c r="Y93" s="8">
        <f t="shared" si="56"/>
        <v>603779013.16425478</v>
      </c>
      <c r="Z93" s="8">
        <f t="shared" si="47"/>
        <v>332078457.24034011</v>
      </c>
      <c r="AA93" s="8">
        <f t="shared" si="47"/>
        <v>667202891.97523046</v>
      </c>
      <c r="AB93" s="8">
        <f t="shared" si="47"/>
        <v>366961590.58637673</v>
      </c>
      <c r="AC93" s="8">
        <f t="shared" si="47"/>
        <v>646061599.03823853</v>
      </c>
      <c r="AD93" s="8">
        <f t="shared" si="47"/>
        <v>355333879.47103125</v>
      </c>
    </row>
    <row r="94" spans="1:30">
      <c r="B94" s="7">
        <v>2032</v>
      </c>
      <c r="C94" s="7">
        <v>305</v>
      </c>
      <c r="D94" s="7">
        <f t="shared" si="49"/>
        <v>1830</v>
      </c>
      <c r="E94" s="7">
        <v>521</v>
      </c>
      <c r="F94" s="7">
        <v>2243</v>
      </c>
      <c r="G94" s="7">
        <v>1.3</v>
      </c>
      <c r="H94" s="7">
        <f t="shared" si="50"/>
        <v>2.1385434900000001E+27</v>
      </c>
      <c r="I94" s="12">
        <v>0.55000000000000004</v>
      </c>
      <c r="J94" s="8">
        <f t="shared" si="51"/>
        <v>10359475.578252034</v>
      </c>
      <c r="K94" s="10">
        <v>25000000</v>
      </c>
      <c r="L94" s="7">
        <f t="shared" si="42"/>
        <v>3.9726249999999999E+25</v>
      </c>
      <c r="M94" s="8">
        <f t="shared" si="52"/>
        <v>192440.84518970191</v>
      </c>
      <c r="N94" s="8">
        <f t="shared" si="43"/>
        <v>70240908.494241193</v>
      </c>
      <c r="O94" s="8">
        <f t="shared" si="55"/>
        <v>38632499.671832658</v>
      </c>
      <c r="P94" s="8">
        <f t="shared" si="53"/>
        <v>566293339.70373988</v>
      </c>
      <c r="Q94" s="8">
        <f t="shared" si="48"/>
        <v>311461336.83705693</v>
      </c>
      <c r="R94" s="8">
        <f t="shared" si="39"/>
        <v>628450193.17325211</v>
      </c>
      <c r="S94" s="8">
        <f t="shared" si="54"/>
        <v>345647606.24528867</v>
      </c>
      <c r="T94" s="8">
        <f t="shared" si="40"/>
        <v>607731242.01674807</v>
      </c>
      <c r="U94" s="8">
        <f t="shared" si="45"/>
        <v>334252183.10921144</v>
      </c>
      <c r="Y94" s="8">
        <f t="shared" si="56"/>
        <v>677958858.35395658</v>
      </c>
      <c r="Z94" s="8">
        <f t="shared" si="47"/>
        <v>372877372.0946762</v>
      </c>
      <c r="AA94" s="8">
        <f t="shared" si="47"/>
        <v>741588042.09054196</v>
      </c>
      <c r="AB94" s="8">
        <f t="shared" si="47"/>
        <v>407873423.1497981</v>
      </c>
      <c r="AC94" s="8">
        <f t="shared" si="47"/>
        <v>720378314.17834687</v>
      </c>
      <c r="AD94" s="8">
        <f t="shared" si="47"/>
        <v>396208072.79809082</v>
      </c>
    </row>
    <row r="95" spans="1:30">
      <c r="B95" s="7">
        <v>2033</v>
      </c>
      <c r="C95" s="7">
        <v>306</v>
      </c>
      <c r="D95" s="7">
        <f t="shared" si="49"/>
        <v>1836</v>
      </c>
      <c r="E95" s="7">
        <v>521</v>
      </c>
      <c r="F95" s="7">
        <v>2243</v>
      </c>
      <c r="G95" s="7">
        <v>1.3</v>
      </c>
      <c r="H95" s="7">
        <f t="shared" si="50"/>
        <v>2.1455551079999999E+27</v>
      </c>
      <c r="I95" s="12">
        <v>0.55000000000000004</v>
      </c>
      <c r="J95" s="8">
        <f t="shared" si="51"/>
        <v>10393441.071951218</v>
      </c>
      <c r="K95" s="10">
        <v>25000000</v>
      </c>
      <c r="L95" s="7">
        <f t="shared" si="42"/>
        <v>3.9856499999999996E+25</v>
      </c>
      <c r="M95" s="8">
        <f t="shared" si="52"/>
        <v>193071.79878048776</v>
      </c>
      <c r="N95" s="8">
        <f t="shared" si="43"/>
        <v>70471206.554878026</v>
      </c>
      <c r="O95" s="8">
        <f t="shared" si="55"/>
        <v>38759163.605182916</v>
      </c>
      <c r="P95" s="8">
        <f t="shared" si="53"/>
        <v>636764546.25861788</v>
      </c>
      <c r="Q95" s="8">
        <f t="shared" si="48"/>
        <v>350220500.44223988</v>
      </c>
      <c r="R95" s="8">
        <f t="shared" si="39"/>
        <v>699125192.69032514</v>
      </c>
      <c r="S95" s="8">
        <f t="shared" si="54"/>
        <v>384518855.97967887</v>
      </c>
      <c r="T95" s="8">
        <f t="shared" si="40"/>
        <v>678338310.54642272</v>
      </c>
      <c r="U95" s="8">
        <f t="shared" si="45"/>
        <v>373086070.80053252</v>
      </c>
      <c r="Y95" s="8">
        <f t="shared" si="56"/>
        <v>752138703.54365849</v>
      </c>
      <c r="Z95" s="8">
        <f t="shared" si="47"/>
        <v>413676286.94901222</v>
      </c>
      <c r="AA95" s="8">
        <f t="shared" si="47"/>
        <v>815767887.28024375</v>
      </c>
      <c r="AB95" s="8">
        <f t="shared" si="47"/>
        <v>448672338.00413412</v>
      </c>
      <c r="AC95" s="8">
        <f t="shared" si="47"/>
        <v>794558159.36804867</v>
      </c>
      <c r="AD95" s="8">
        <f t="shared" si="47"/>
        <v>437006987.65242678</v>
      </c>
    </row>
    <row r="96" spans="1:30">
      <c r="B96" s="7">
        <v>2034</v>
      </c>
      <c r="C96" s="7">
        <v>306</v>
      </c>
      <c r="D96" s="7">
        <f t="shared" si="49"/>
        <v>1836</v>
      </c>
      <c r="E96" s="7">
        <v>521</v>
      </c>
      <c r="F96" s="7">
        <v>2243</v>
      </c>
      <c r="G96" s="7">
        <v>1.3</v>
      </c>
      <c r="H96" s="7">
        <f t="shared" si="50"/>
        <v>2.1455551079999999E+27</v>
      </c>
      <c r="I96" s="12">
        <v>0.55000000000000004</v>
      </c>
      <c r="J96" s="8">
        <f t="shared" si="51"/>
        <v>10393441.071951218</v>
      </c>
      <c r="K96" s="10">
        <v>25000000</v>
      </c>
      <c r="L96" s="7">
        <f t="shared" si="42"/>
        <v>3.9856499999999996E+25</v>
      </c>
      <c r="M96" s="8">
        <f t="shared" si="52"/>
        <v>193071.79878048776</v>
      </c>
      <c r="N96" s="8">
        <f t="shared" si="43"/>
        <v>70471206.554878026</v>
      </c>
      <c r="O96" s="8">
        <f t="shared" si="55"/>
        <v>38759163.605182916</v>
      </c>
      <c r="P96" s="8">
        <f t="shared" si="53"/>
        <v>707235752.81349587</v>
      </c>
      <c r="Q96" s="8">
        <f t="shared" si="48"/>
        <v>388979664.04742277</v>
      </c>
      <c r="R96" s="8">
        <f t="shared" si="39"/>
        <v>769596399.24520314</v>
      </c>
      <c r="S96" s="8">
        <f t="shared" si="54"/>
        <v>423278019.58486176</v>
      </c>
      <c r="T96" s="8">
        <f t="shared" si="40"/>
        <v>748809517.10130072</v>
      </c>
      <c r="U96" s="8">
        <f t="shared" si="45"/>
        <v>411845234.40571541</v>
      </c>
      <c r="Y96" s="8">
        <f t="shared" si="56"/>
        <v>826318548.73336029</v>
      </c>
      <c r="Z96" s="8">
        <f t="shared" si="47"/>
        <v>454475201.80334818</v>
      </c>
      <c r="AA96" s="8">
        <f t="shared" si="47"/>
        <v>889947732.46994567</v>
      </c>
      <c r="AB96" s="8">
        <f t="shared" si="47"/>
        <v>489471252.85847014</v>
      </c>
      <c r="AC96" s="8">
        <f t="shared" si="47"/>
        <v>868738004.55775058</v>
      </c>
      <c r="AD96" s="8">
        <f>U97+U110</f>
        <v>477805902.50676286</v>
      </c>
    </row>
    <row r="97" spans="1:21">
      <c r="B97" s="7">
        <v>2035</v>
      </c>
      <c r="C97" s="7">
        <v>306</v>
      </c>
      <c r="D97" s="7">
        <f t="shared" si="49"/>
        <v>1836</v>
      </c>
      <c r="E97" s="7">
        <v>521</v>
      </c>
      <c r="F97" s="7">
        <v>2243</v>
      </c>
      <c r="G97" s="7">
        <v>1.3</v>
      </c>
      <c r="H97" s="7">
        <f t="shared" si="50"/>
        <v>2.1455551079999999E+27</v>
      </c>
      <c r="I97" s="12">
        <v>0.55000000000000004</v>
      </c>
      <c r="J97" s="8">
        <f t="shared" si="51"/>
        <v>10393441.071951218</v>
      </c>
      <c r="K97" s="10">
        <v>25000000</v>
      </c>
      <c r="L97" s="7">
        <f t="shared" si="42"/>
        <v>3.9856499999999996E+25</v>
      </c>
      <c r="M97" s="8">
        <f t="shared" si="52"/>
        <v>193071.79878048776</v>
      </c>
      <c r="N97" s="8">
        <f t="shared" si="43"/>
        <v>70471206.554878026</v>
      </c>
      <c r="O97" s="8">
        <f t="shared" si="55"/>
        <v>38759163.605182916</v>
      </c>
      <c r="P97" s="8">
        <f t="shared" si="53"/>
        <v>777706959.36837387</v>
      </c>
      <c r="Q97" s="8">
        <f t="shared" si="48"/>
        <v>427738827.65260565</v>
      </c>
      <c r="R97" s="8">
        <f t="shared" si="39"/>
        <v>840067605.80008113</v>
      </c>
      <c r="S97" s="8">
        <f t="shared" si="54"/>
        <v>462037183.19004464</v>
      </c>
      <c r="T97" s="8">
        <f t="shared" si="40"/>
        <v>819280723.65617871</v>
      </c>
      <c r="U97" s="8">
        <f t="shared" si="45"/>
        <v>450604398.01089835</v>
      </c>
    </row>
    <row r="98" spans="1:21">
      <c r="K98" s="10">
        <v>25000000</v>
      </c>
      <c r="L98" s="7">
        <f t="shared" si="42"/>
        <v>0</v>
      </c>
      <c r="N98" s="8">
        <f t="shared" si="43"/>
        <v>0</v>
      </c>
      <c r="R98" s="8">
        <f t="shared" si="39"/>
        <v>0</v>
      </c>
      <c r="T98" s="8">
        <f t="shared" si="40"/>
        <v>0</v>
      </c>
      <c r="U98" s="8">
        <f t="shared" si="45"/>
        <v>0</v>
      </c>
    </row>
    <row r="99" spans="1:21">
      <c r="A99" s="9" t="s">
        <v>29</v>
      </c>
      <c r="B99" s="7">
        <v>2024</v>
      </c>
      <c r="C99" s="7">
        <v>387</v>
      </c>
      <c r="D99" s="7">
        <f>6*ROUND(C99,0)</f>
        <v>2322</v>
      </c>
      <c r="E99" s="7">
        <v>10</v>
      </c>
      <c r="F99" s="7">
        <v>867</v>
      </c>
      <c r="G99" s="7">
        <v>1.3</v>
      </c>
      <c r="H99" s="7">
        <f>D99*E99*F99*10^18</f>
        <v>2.0131739999999998E+25</v>
      </c>
      <c r="I99" s="12">
        <v>0.55000000000000004</v>
      </c>
      <c r="J99" s="8">
        <f>H99*G99*330/(8.856*10^22)</f>
        <v>97521.640243902424</v>
      </c>
      <c r="K99" s="10">
        <v>25000000</v>
      </c>
      <c r="L99" s="7">
        <f t="shared" si="42"/>
        <v>9.6750000000000004E+23</v>
      </c>
      <c r="M99" s="8">
        <f>L99*G99*330/(8.856*10^22)</f>
        <v>4686.7378048780492</v>
      </c>
      <c r="N99" s="8">
        <f t="shared" si="43"/>
        <v>1710659.2987804881</v>
      </c>
      <c r="O99" s="8">
        <f>N99*I99</f>
        <v>940862.61432926857</v>
      </c>
      <c r="P99" s="11">
        <f>N99+8050840.72</f>
        <v>9761500.0187804885</v>
      </c>
      <c r="Q99" s="8">
        <f t="shared" ref="Q99:Q110" si="57">P99*I99</f>
        <v>5368825.0103292689</v>
      </c>
      <c r="R99" s="8">
        <f t="shared" si="39"/>
        <v>10346629.860243903</v>
      </c>
      <c r="S99" s="8">
        <f>R99*I99</f>
        <v>5690646.4231341472</v>
      </c>
      <c r="T99" s="8">
        <f t="shared" si="40"/>
        <v>10151586.579756098</v>
      </c>
      <c r="U99" s="8">
        <f t="shared" si="45"/>
        <v>5583372.6188658541</v>
      </c>
    </row>
    <row r="100" spans="1:21">
      <c r="B100" s="7">
        <v>2025</v>
      </c>
      <c r="C100" s="7">
        <v>588</v>
      </c>
      <c r="D100" s="7">
        <f t="shared" ref="D100:D110" si="58">6*ROUND(C100,0)</f>
        <v>3528</v>
      </c>
      <c r="E100" s="7">
        <v>10</v>
      </c>
      <c r="F100" s="7">
        <v>867</v>
      </c>
      <c r="G100" s="7">
        <v>1.3</v>
      </c>
      <c r="H100" s="7">
        <f t="shared" ref="H100:H165" si="59">D100*E100*F100*10^18</f>
        <v>3.0587759999999999E+25</v>
      </c>
      <c r="I100" s="12">
        <v>0.55000000000000004</v>
      </c>
      <c r="J100" s="8">
        <f t="shared" ref="J100:J138" si="60">H100*G100*330/(8.856*10^22)</f>
        <v>148172.41463414635</v>
      </c>
      <c r="K100" s="10">
        <v>25000000</v>
      </c>
      <c r="L100" s="7">
        <f t="shared" si="42"/>
        <v>1.4700000000000001E+24</v>
      </c>
      <c r="M100" s="8">
        <f t="shared" ref="M100:M138" si="61">L100*G100*330/(8.856*10^22)</f>
        <v>7120.9349593495936</v>
      </c>
      <c r="N100" s="8">
        <f t="shared" si="43"/>
        <v>2599141.2601626017</v>
      </c>
      <c r="O100" s="8">
        <f t="shared" ref="O100:O138" si="62">N100*I100</f>
        <v>1429527.6930894312</v>
      </c>
      <c r="P100" s="8">
        <f t="shared" ref="P100:P110" si="63">N100+P99</f>
        <v>12360641.27894309</v>
      </c>
      <c r="Q100" s="8">
        <f t="shared" si="57"/>
        <v>6798352.7034187</v>
      </c>
      <c r="R100" s="8">
        <f t="shared" si="39"/>
        <v>13249675.766747968</v>
      </c>
      <c r="S100" s="8">
        <f t="shared" ref="S100:S138" si="64">R100*I100</f>
        <v>7287321.6717113834</v>
      </c>
      <c r="T100" s="8">
        <f t="shared" si="40"/>
        <v>12953330.937479675</v>
      </c>
      <c r="U100" s="8">
        <f t="shared" si="45"/>
        <v>7124332.0156138213</v>
      </c>
    </row>
    <row r="101" spans="1:21">
      <c r="B101" s="7">
        <v>2026</v>
      </c>
      <c r="C101" s="7">
        <v>726</v>
      </c>
      <c r="D101" s="7">
        <f t="shared" si="58"/>
        <v>4356</v>
      </c>
      <c r="E101" s="7">
        <v>10</v>
      </c>
      <c r="F101" s="7">
        <v>867</v>
      </c>
      <c r="G101" s="7">
        <v>1.3</v>
      </c>
      <c r="H101" s="7">
        <f t="shared" si="59"/>
        <v>3.7766519999999998E+25</v>
      </c>
      <c r="I101" s="12">
        <v>0.55000000000000004</v>
      </c>
      <c r="J101" s="8">
        <f t="shared" si="60"/>
        <v>182947.57317073169</v>
      </c>
      <c r="K101" s="10">
        <v>25000000</v>
      </c>
      <c r="L101" s="7">
        <f t="shared" si="42"/>
        <v>1.815E+24</v>
      </c>
      <c r="M101" s="8">
        <f t="shared" si="61"/>
        <v>8792.1747967479678</v>
      </c>
      <c r="N101" s="8">
        <f t="shared" si="43"/>
        <v>3209143.8008130081</v>
      </c>
      <c r="O101" s="8">
        <f t="shared" si="62"/>
        <v>1765029.0904471546</v>
      </c>
      <c r="P101" s="8">
        <f t="shared" si="63"/>
        <v>15569785.079756098</v>
      </c>
      <c r="Q101" s="8">
        <f t="shared" si="57"/>
        <v>8563381.7938658539</v>
      </c>
      <c r="R101" s="8">
        <f t="shared" si="39"/>
        <v>16667470.518780489</v>
      </c>
      <c r="S101" s="8">
        <f t="shared" si="64"/>
        <v>9167108.7853292692</v>
      </c>
      <c r="T101" s="8">
        <f t="shared" si="40"/>
        <v>16301575.372439025</v>
      </c>
      <c r="U101" s="8">
        <f t="shared" si="45"/>
        <v>8965866.4548414648</v>
      </c>
    </row>
    <row r="102" spans="1:21">
      <c r="B102" s="7">
        <v>2027</v>
      </c>
      <c r="C102" s="7">
        <v>793</v>
      </c>
      <c r="D102" s="7">
        <f t="shared" si="58"/>
        <v>4758</v>
      </c>
      <c r="E102" s="7">
        <v>10</v>
      </c>
      <c r="F102" s="7">
        <v>867</v>
      </c>
      <c r="G102" s="7">
        <v>1.3</v>
      </c>
      <c r="H102" s="7">
        <f t="shared" si="59"/>
        <v>4.1251859999999998E+25</v>
      </c>
      <c r="I102" s="12">
        <v>0.55000000000000004</v>
      </c>
      <c r="J102" s="8">
        <f t="shared" si="60"/>
        <v>199831.16463414632</v>
      </c>
      <c r="K102" s="10">
        <v>25000000</v>
      </c>
      <c r="L102" s="7">
        <f t="shared" si="42"/>
        <v>1.9825000000000001E+24</v>
      </c>
      <c r="M102" s="8">
        <f t="shared" si="61"/>
        <v>9603.5738482384822</v>
      </c>
      <c r="N102" s="8">
        <f t="shared" si="43"/>
        <v>3505304.4546070462</v>
      </c>
      <c r="O102" s="8">
        <f t="shared" si="62"/>
        <v>1927917.4500338756</v>
      </c>
      <c r="P102" s="8">
        <f t="shared" si="63"/>
        <v>19075089.534363143</v>
      </c>
      <c r="Q102" s="8">
        <f t="shared" si="57"/>
        <v>10491299.243899729</v>
      </c>
      <c r="R102" s="8">
        <f t="shared" si="39"/>
        <v>20274076.522168022</v>
      </c>
      <c r="S102" s="8">
        <f t="shared" si="64"/>
        <v>11150742.087192412</v>
      </c>
      <c r="T102" s="8">
        <f t="shared" si="40"/>
        <v>19874414.19289973</v>
      </c>
      <c r="U102" s="8">
        <f t="shared" si="45"/>
        <v>10930927.806094853</v>
      </c>
    </row>
    <row r="103" spans="1:21">
      <c r="B103" s="7">
        <v>2028</v>
      </c>
      <c r="C103" s="7">
        <v>821</v>
      </c>
      <c r="D103" s="7">
        <f t="shared" si="58"/>
        <v>4926</v>
      </c>
      <c r="E103" s="7">
        <v>10</v>
      </c>
      <c r="F103" s="7">
        <v>867</v>
      </c>
      <c r="G103" s="7">
        <v>1.3</v>
      </c>
      <c r="H103" s="7">
        <f t="shared" si="59"/>
        <v>4.2708419999999997E+25</v>
      </c>
      <c r="I103" s="12">
        <v>0.55000000000000004</v>
      </c>
      <c r="J103" s="8">
        <f t="shared" si="60"/>
        <v>206886.99390243902</v>
      </c>
      <c r="K103" s="10">
        <v>25000000</v>
      </c>
      <c r="L103" s="7">
        <f t="shared" si="42"/>
        <v>2.0525000000000001E+24</v>
      </c>
      <c r="M103" s="8">
        <f t="shared" si="61"/>
        <v>9942.6659891598938</v>
      </c>
      <c r="N103" s="8">
        <f t="shared" si="43"/>
        <v>3629073.0860433611</v>
      </c>
      <c r="O103" s="8">
        <f t="shared" si="62"/>
        <v>1995990.1973238487</v>
      </c>
      <c r="P103" s="8">
        <f t="shared" si="63"/>
        <v>22704162.620406505</v>
      </c>
      <c r="Q103" s="8">
        <f t="shared" si="57"/>
        <v>12487289.441223579</v>
      </c>
      <c r="R103" s="8">
        <f t="shared" si="39"/>
        <v>23945484.58382114</v>
      </c>
      <c r="S103" s="8">
        <f t="shared" si="64"/>
        <v>13170016.521101627</v>
      </c>
      <c r="T103" s="8">
        <f t="shared" si="40"/>
        <v>23531710.596016262</v>
      </c>
      <c r="U103" s="8">
        <f t="shared" si="45"/>
        <v>12942440.827808945</v>
      </c>
    </row>
    <row r="104" spans="1:21">
      <c r="B104" s="7">
        <v>2029</v>
      </c>
      <c r="C104" s="7">
        <v>832</v>
      </c>
      <c r="D104" s="7">
        <f t="shared" si="58"/>
        <v>4992</v>
      </c>
      <c r="E104" s="7">
        <v>10</v>
      </c>
      <c r="F104" s="7">
        <v>867</v>
      </c>
      <c r="G104" s="7">
        <v>1.3</v>
      </c>
      <c r="H104" s="7">
        <f t="shared" si="59"/>
        <v>4.328064E+25</v>
      </c>
      <c r="I104" s="12">
        <v>0.55000000000000004</v>
      </c>
      <c r="J104" s="8">
        <f t="shared" si="60"/>
        <v>209658.92682926831</v>
      </c>
      <c r="K104" s="10">
        <v>25000000</v>
      </c>
      <c r="L104" s="7">
        <f t="shared" si="42"/>
        <v>2.0799999999999999E+24</v>
      </c>
      <c r="M104" s="8">
        <f t="shared" si="61"/>
        <v>10075.880758807589</v>
      </c>
      <c r="N104" s="8">
        <f t="shared" si="43"/>
        <v>3677696.4769647699</v>
      </c>
      <c r="O104" s="8">
        <f t="shared" si="62"/>
        <v>2022733.0623306236</v>
      </c>
      <c r="P104" s="8">
        <f t="shared" si="63"/>
        <v>26381859.097371273</v>
      </c>
      <c r="Q104" s="8">
        <f t="shared" si="57"/>
        <v>14510022.503554201</v>
      </c>
      <c r="R104" s="8">
        <f t="shared" si="39"/>
        <v>27639812.658346884</v>
      </c>
      <c r="S104" s="8">
        <f t="shared" si="64"/>
        <v>15201896.962090787</v>
      </c>
      <c r="T104" s="8">
        <f t="shared" si="40"/>
        <v>27220494.804688346</v>
      </c>
      <c r="U104" s="8">
        <f t="shared" si="45"/>
        <v>14971272.142578591</v>
      </c>
    </row>
    <row r="105" spans="1:21">
      <c r="B105" s="7">
        <v>2030</v>
      </c>
      <c r="C105" s="7">
        <v>836</v>
      </c>
      <c r="D105" s="7">
        <f t="shared" si="58"/>
        <v>5016</v>
      </c>
      <c r="E105" s="7">
        <v>10</v>
      </c>
      <c r="F105" s="7">
        <v>867</v>
      </c>
      <c r="G105" s="7">
        <v>1.3</v>
      </c>
      <c r="H105" s="7">
        <f t="shared" si="59"/>
        <v>4.3488720000000003E+25</v>
      </c>
      <c r="I105" s="12">
        <v>0.55000000000000004</v>
      </c>
      <c r="J105" s="8">
        <f t="shared" si="60"/>
        <v>210666.90243902439</v>
      </c>
      <c r="K105" s="10">
        <v>25000000</v>
      </c>
      <c r="L105" s="7">
        <f t="shared" si="42"/>
        <v>2.0899999999999999E+24</v>
      </c>
      <c r="M105" s="8">
        <f t="shared" si="61"/>
        <v>10124.32249322493</v>
      </c>
      <c r="N105" s="8">
        <f t="shared" si="43"/>
        <v>3695377.7100270996</v>
      </c>
      <c r="O105" s="8">
        <f t="shared" si="62"/>
        <v>2032457.740514905</v>
      </c>
      <c r="P105" s="8">
        <f t="shared" si="63"/>
        <v>30077236.807398371</v>
      </c>
      <c r="Q105" s="8">
        <f t="shared" si="57"/>
        <v>16542480.244069105</v>
      </c>
      <c r="R105" s="8">
        <f t="shared" si="39"/>
        <v>31341238.222032517</v>
      </c>
      <c r="S105" s="8">
        <f t="shared" si="64"/>
        <v>17237681.022117887</v>
      </c>
      <c r="T105" s="8">
        <f t="shared" si="40"/>
        <v>30919904.417154469</v>
      </c>
      <c r="U105" s="8">
        <f t="shared" si="45"/>
        <v>17005947.429434959</v>
      </c>
    </row>
    <row r="106" spans="1:21">
      <c r="B106" s="7">
        <v>2031</v>
      </c>
      <c r="C106" s="7">
        <v>838</v>
      </c>
      <c r="D106" s="7">
        <f t="shared" si="58"/>
        <v>5028</v>
      </c>
      <c r="E106" s="7">
        <v>10</v>
      </c>
      <c r="F106" s="7">
        <v>867</v>
      </c>
      <c r="G106" s="7">
        <v>1.3</v>
      </c>
      <c r="H106" s="7">
        <f t="shared" si="59"/>
        <v>4.3592760000000001E+25</v>
      </c>
      <c r="I106" s="12">
        <v>0.55000000000000004</v>
      </c>
      <c r="J106" s="8">
        <f t="shared" si="60"/>
        <v>211170.89024390245</v>
      </c>
      <c r="K106" s="10">
        <v>25000000</v>
      </c>
      <c r="L106" s="7">
        <f t="shared" si="42"/>
        <v>2.095E+24</v>
      </c>
      <c r="M106" s="8">
        <f t="shared" si="61"/>
        <v>10148.543360433605</v>
      </c>
      <c r="N106" s="8">
        <f t="shared" si="43"/>
        <v>3704218.3265582658</v>
      </c>
      <c r="O106" s="8">
        <f t="shared" si="62"/>
        <v>2037320.0796070464</v>
      </c>
      <c r="P106" s="8">
        <f t="shared" si="63"/>
        <v>33781455.133956641</v>
      </c>
      <c r="Q106" s="8">
        <f t="shared" si="57"/>
        <v>18579800.323676154</v>
      </c>
      <c r="R106" s="8">
        <f t="shared" si="39"/>
        <v>35048480.475420058</v>
      </c>
      <c r="S106" s="8">
        <f t="shared" si="64"/>
        <v>19276664.261481032</v>
      </c>
      <c r="T106" s="8">
        <f t="shared" si="40"/>
        <v>34626138.694932252</v>
      </c>
      <c r="U106" s="8">
        <f t="shared" si="45"/>
        <v>19044376.282212742</v>
      </c>
    </row>
    <row r="107" spans="1:21">
      <c r="B107" s="7">
        <v>2032</v>
      </c>
      <c r="C107" s="7">
        <v>838</v>
      </c>
      <c r="D107" s="7">
        <f t="shared" si="58"/>
        <v>5028</v>
      </c>
      <c r="E107" s="7">
        <v>10</v>
      </c>
      <c r="F107" s="7">
        <v>867</v>
      </c>
      <c r="G107" s="7">
        <v>1.3</v>
      </c>
      <c r="H107" s="7">
        <f t="shared" si="59"/>
        <v>4.3592760000000001E+25</v>
      </c>
      <c r="I107" s="12">
        <v>0.55000000000000004</v>
      </c>
      <c r="J107" s="8">
        <f t="shared" si="60"/>
        <v>211170.89024390245</v>
      </c>
      <c r="K107" s="10">
        <v>25000000</v>
      </c>
      <c r="L107" s="7">
        <f t="shared" si="42"/>
        <v>2.095E+24</v>
      </c>
      <c r="M107" s="8">
        <f t="shared" si="61"/>
        <v>10148.543360433605</v>
      </c>
      <c r="N107" s="8">
        <f t="shared" si="43"/>
        <v>3704218.3265582658</v>
      </c>
      <c r="O107" s="8">
        <f t="shared" si="62"/>
        <v>2037320.0796070464</v>
      </c>
      <c r="P107" s="8">
        <f t="shared" si="63"/>
        <v>37485673.460514903</v>
      </c>
      <c r="Q107" s="8">
        <f t="shared" si="57"/>
        <v>20617120.403283197</v>
      </c>
      <c r="R107" s="8">
        <f t="shared" si="39"/>
        <v>38752698.80197832</v>
      </c>
      <c r="S107" s="8">
        <f t="shared" si="64"/>
        <v>21313984.341088079</v>
      </c>
      <c r="T107" s="8">
        <f t="shared" si="40"/>
        <v>38330357.021490514</v>
      </c>
      <c r="U107" s="8">
        <f t="shared" si="45"/>
        <v>21081696.361819785</v>
      </c>
    </row>
    <row r="108" spans="1:21">
      <c r="B108" s="7">
        <v>2033</v>
      </c>
      <c r="C108" s="7">
        <v>839</v>
      </c>
      <c r="D108" s="7">
        <f t="shared" si="58"/>
        <v>5034</v>
      </c>
      <c r="E108" s="7">
        <v>10</v>
      </c>
      <c r="F108" s="7">
        <v>867</v>
      </c>
      <c r="G108" s="7">
        <v>1.3</v>
      </c>
      <c r="H108" s="7">
        <f t="shared" si="59"/>
        <v>4.364478E+25</v>
      </c>
      <c r="I108" s="12">
        <v>0.55000000000000004</v>
      </c>
      <c r="J108" s="8">
        <f t="shared" si="60"/>
        <v>211422.88414634147</v>
      </c>
      <c r="K108" s="10">
        <v>25000000</v>
      </c>
      <c r="L108" s="7">
        <f t="shared" si="42"/>
        <v>2.0975000000000001E+24</v>
      </c>
      <c r="M108" s="8">
        <f t="shared" si="61"/>
        <v>10160.65379403794</v>
      </c>
      <c r="N108" s="8">
        <f t="shared" si="43"/>
        <v>3708638.634823848</v>
      </c>
      <c r="O108" s="8">
        <f t="shared" si="62"/>
        <v>2039751.2491531165</v>
      </c>
      <c r="P108" s="8">
        <f t="shared" si="63"/>
        <v>41194312.095338754</v>
      </c>
      <c r="Q108" s="8">
        <f t="shared" si="57"/>
        <v>22656871.652436316</v>
      </c>
      <c r="R108" s="8">
        <f t="shared" si="39"/>
        <v>42462849.400216803</v>
      </c>
      <c r="S108" s="8">
        <f t="shared" si="64"/>
        <v>23354567.170119245</v>
      </c>
      <c r="T108" s="8">
        <f t="shared" si="40"/>
        <v>42040003.631924123</v>
      </c>
      <c r="U108" s="8">
        <f t="shared" si="45"/>
        <v>23122001.99755827</v>
      </c>
    </row>
    <row r="109" spans="1:21">
      <c r="B109" s="7">
        <v>2034</v>
      </c>
      <c r="C109" s="7">
        <v>839</v>
      </c>
      <c r="D109" s="7">
        <f t="shared" si="58"/>
        <v>5034</v>
      </c>
      <c r="E109" s="7">
        <v>10</v>
      </c>
      <c r="F109" s="7">
        <v>867</v>
      </c>
      <c r="G109" s="7">
        <v>1.3</v>
      </c>
      <c r="H109" s="7">
        <f t="shared" si="59"/>
        <v>4.364478E+25</v>
      </c>
      <c r="I109" s="12">
        <v>0.55000000000000004</v>
      </c>
      <c r="J109" s="8">
        <f t="shared" si="60"/>
        <v>211422.88414634147</v>
      </c>
      <c r="K109" s="10">
        <v>25000000</v>
      </c>
      <c r="L109" s="7">
        <f t="shared" si="42"/>
        <v>2.0975000000000001E+24</v>
      </c>
      <c r="M109" s="8">
        <f t="shared" si="61"/>
        <v>10160.65379403794</v>
      </c>
      <c r="N109" s="8">
        <f t="shared" si="43"/>
        <v>3708638.634823848</v>
      </c>
      <c r="O109" s="8">
        <f t="shared" si="62"/>
        <v>2039751.2491531165</v>
      </c>
      <c r="P109" s="8">
        <f t="shared" si="63"/>
        <v>44902950.730162606</v>
      </c>
      <c r="Q109" s="8">
        <f t="shared" si="57"/>
        <v>24696622.901589435</v>
      </c>
      <c r="R109" s="8">
        <f t="shared" si="39"/>
        <v>46171488.035040654</v>
      </c>
      <c r="S109" s="8">
        <f t="shared" si="64"/>
        <v>25394318.419272363</v>
      </c>
      <c r="T109" s="8">
        <f t="shared" si="40"/>
        <v>45748642.266747974</v>
      </c>
      <c r="U109" s="8">
        <f t="shared" si="45"/>
        <v>25161753.246711388</v>
      </c>
    </row>
    <row r="110" spans="1:21">
      <c r="B110" s="7">
        <v>2035</v>
      </c>
      <c r="C110" s="7">
        <v>839</v>
      </c>
      <c r="D110" s="7">
        <f t="shared" si="58"/>
        <v>5034</v>
      </c>
      <c r="E110" s="7">
        <v>10</v>
      </c>
      <c r="F110" s="7">
        <v>867</v>
      </c>
      <c r="G110" s="7">
        <v>1.3</v>
      </c>
      <c r="H110" s="7">
        <f t="shared" si="59"/>
        <v>4.364478E+25</v>
      </c>
      <c r="I110" s="12">
        <v>0.55000000000000004</v>
      </c>
      <c r="J110" s="8">
        <f t="shared" si="60"/>
        <v>211422.88414634147</v>
      </c>
      <c r="K110" s="10">
        <v>25000000</v>
      </c>
      <c r="L110" s="7">
        <f t="shared" si="42"/>
        <v>2.0975000000000001E+24</v>
      </c>
      <c r="M110" s="8">
        <f t="shared" si="61"/>
        <v>10160.65379403794</v>
      </c>
      <c r="N110" s="8">
        <f t="shared" si="43"/>
        <v>3708638.634823848</v>
      </c>
      <c r="O110" s="8">
        <f t="shared" si="62"/>
        <v>2039751.2491531165</v>
      </c>
      <c r="P110" s="8">
        <f t="shared" si="63"/>
        <v>48611589.364986457</v>
      </c>
      <c r="Q110" s="8">
        <f t="shared" si="57"/>
        <v>26736374.150742553</v>
      </c>
      <c r="R110" s="8">
        <f t="shared" si="39"/>
        <v>49880126.669864506</v>
      </c>
      <c r="S110" s="8">
        <f t="shared" si="64"/>
        <v>27434069.668425482</v>
      </c>
      <c r="T110" s="8">
        <f t="shared" si="40"/>
        <v>49457280.901571825</v>
      </c>
      <c r="U110" s="8">
        <f t="shared" si="45"/>
        <v>27201504.495864507</v>
      </c>
    </row>
    <row r="111" spans="1:21">
      <c r="H111" s="7">
        <f t="shared" si="59"/>
        <v>0</v>
      </c>
      <c r="J111" s="8">
        <f t="shared" si="60"/>
        <v>0</v>
      </c>
      <c r="K111" s="10">
        <v>25000000</v>
      </c>
      <c r="L111" s="7">
        <f t="shared" si="42"/>
        <v>0</v>
      </c>
      <c r="M111" s="8">
        <f t="shared" si="61"/>
        <v>0</v>
      </c>
      <c r="N111" s="8">
        <f t="shared" si="43"/>
        <v>0</v>
      </c>
      <c r="O111" s="8">
        <f t="shared" si="62"/>
        <v>0</v>
      </c>
      <c r="P111" s="8"/>
      <c r="Q111" s="8"/>
      <c r="R111" s="8">
        <f t="shared" si="39"/>
        <v>0</v>
      </c>
      <c r="S111" s="8">
        <f t="shared" si="64"/>
        <v>0</v>
      </c>
      <c r="T111" s="8">
        <f t="shared" si="40"/>
        <v>0</v>
      </c>
      <c r="U111" s="8">
        <f t="shared" si="45"/>
        <v>0</v>
      </c>
    </row>
    <row r="112" spans="1:21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B113" s="6" t="s">
        <v>66</v>
      </c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  <c r="Y113" s="8">
        <f>P114+P127</f>
        <v>29682636.555176146</v>
      </c>
      <c r="Z113" s="8">
        <f t="shared" ref="Z113:AD124" si="65">Q114+Q127</f>
        <v>16325450.105346883</v>
      </c>
      <c r="AA113" s="8">
        <f t="shared" si="65"/>
        <v>58798781.10395664</v>
      </c>
      <c r="AB113" s="8">
        <f t="shared" si="65"/>
        <v>32339329.607176155</v>
      </c>
      <c r="AC113" s="8">
        <f t="shared" si="65"/>
        <v>49093399.587696478</v>
      </c>
      <c r="AD113" s="8">
        <f t="shared" si="65"/>
        <v>27001369.773233064</v>
      </c>
    </row>
    <row r="114" spans="1:30">
      <c r="A114" s="9" t="s">
        <v>28</v>
      </c>
      <c r="B114" s="7">
        <v>2024</v>
      </c>
      <c r="C114" s="7">
        <v>140</v>
      </c>
      <c r="D114" s="7">
        <f t="shared" ref="D114:D125" si="66">C114*6</f>
        <v>840</v>
      </c>
      <c r="E114" s="7">
        <v>521</v>
      </c>
      <c r="F114" s="7">
        <v>2243</v>
      </c>
      <c r="G114" s="7">
        <v>1.3</v>
      </c>
      <c r="H114" s="7">
        <f t="shared" si="59"/>
        <v>9.8162652E+26</v>
      </c>
      <c r="I114" s="12">
        <v>0.55000000000000004</v>
      </c>
      <c r="J114" s="8">
        <f t="shared" si="60"/>
        <v>4755169.1178861791</v>
      </c>
      <c r="K114" s="10">
        <v>10000000</v>
      </c>
      <c r="L114" s="7">
        <f t="shared" si="42"/>
        <v>7.2939999999999997E+24</v>
      </c>
      <c r="M114" s="8">
        <f t="shared" si="61"/>
        <v>35333.401084010831</v>
      </c>
      <c r="N114" s="8">
        <f t="shared" si="43"/>
        <v>12896691.395663954</v>
      </c>
      <c r="O114" s="8">
        <f t="shared" si="62"/>
        <v>7093180.2676151758</v>
      </c>
      <c r="P114" s="11">
        <f>N114+8050840.72</f>
        <v>20947532.115663953</v>
      </c>
      <c r="Q114" s="8">
        <f t="shared" ref="Q114:Q125" si="67">P114*I114</f>
        <v>11521142.663615175</v>
      </c>
      <c r="R114" s="8">
        <f t="shared" si="39"/>
        <v>49478546.82298103</v>
      </c>
      <c r="S114" s="8">
        <f t="shared" si="64"/>
        <v>27213200.752639569</v>
      </c>
      <c r="T114" s="8">
        <f t="shared" si="40"/>
        <v>39968208.587208673</v>
      </c>
      <c r="U114" s="8">
        <f t="shared" si="45"/>
        <v>21982514.722964771</v>
      </c>
      <c r="Y114" s="8">
        <f>P115+P128</f>
        <v>50435807.049756102</v>
      </c>
      <c r="Z114" s="8">
        <f t="shared" si="65"/>
        <v>27739693.877365857</v>
      </c>
      <c r="AA114" s="8">
        <f t="shared" si="65"/>
        <v>94936535.447317079</v>
      </c>
      <c r="AB114" s="8">
        <f t="shared" si="65"/>
        <v>52215094.496024393</v>
      </c>
      <c r="AC114" s="8">
        <f t="shared" si="65"/>
        <v>80102959.314796746</v>
      </c>
      <c r="AD114" s="8">
        <f t="shared" si="65"/>
        <v>44056627.623138219</v>
      </c>
    </row>
    <row r="115" spans="1:30">
      <c r="B115" s="7">
        <v>2025</v>
      </c>
      <c r="C115" s="7">
        <v>214</v>
      </c>
      <c r="D115" s="7">
        <f t="shared" si="66"/>
        <v>1284</v>
      </c>
      <c r="E115" s="7">
        <v>521</v>
      </c>
      <c r="F115" s="7">
        <v>2243</v>
      </c>
      <c r="G115" s="7">
        <v>1.3</v>
      </c>
      <c r="H115" s="7">
        <f t="shared" si="59"/>
        <v>1.5004862519999999E+27</v>
      </c>
      <c r="I115" s="12">
        <v>0.55000000000000004</v>
      </c>
      <c r="J115" s="8">
        <f t="shared" si="60"/>
        <v>7268615.651626016</v>
      </c>
      <c r="K115" s="10">
        <v>10000000</v>
      </c>
      <c r="L115" s="7">
        <f t="shared" si="42"/>
        <v>1.11494E+25</v>
      </c>
      <c r="M115" s="8">
        <f t="shared" si="61"/>
        <v>54009.627371273717</v>
      </c>
      <c r="N115" s="8">
        <f t="shared" si="43"/>
        <v>19713513.990514908</v>
      </c>
      <c r="O115" s="8">
        <f t="shared" si="62"/>
        <v>10842432.6947832</v>
      </c>
      <c r="P115" s="8">
        <f t="shared" ref="P115:P125" si="68">N115+P114</f>
        <v>40661046.106178865</v>
      </c>
      <c r="Q115" s="8">
        <f t="shared" si="67"/>
        <v>22363575.358398378</v>
      </c>
      <c r="R115" s="8">
        <f t="shared" si="39"/>
        <v>84272740.015934959</v>
      </c>
      <c r="S115" s="8">
        <f t="shared" si="64"/>
        <v>46350007.00876423</v>
      </c>
      <c r="T115" s="8">
        <f t="shared" si="40"/>
        <v>69735508.712682933</v>
      </c>
      <c r="U115" s="8">
        <f t="shared" si="45"/>
        <v>38354529.791975617</v>
      </c>
      <c r="Y115" s="8">
        <f>P116+P129</f>
        <v>76038939.773333341</v>
      </c>
      <c r="Z115" s="8">
        <f t="shared" si="65"/>
        <v>41821416.875333339</v>
      </c>
      <c r="AA115" s="8">
        <f t="shared" si="65"/>
        <v>130937967.23186992</v>
      </c>
      <c r="AB115" s="8">
        <f t="shared" si="65"/>
        <v>72015881.977528468</v>
      </c>
      <c r="AC115" s="8">
        <f t="shared" si="65"/>
        <v>112638291.41235772</v>
      </c>
      <c r="AD115" s="8">
        <f t="shared" si="65"/>
        <v>61951060.276796751</v>
      </c>
    </row>
    <row r="116" spans="1:30">
      <c r="B116" s="7">
        <v>2026</v>
      </c>
      <c r="C116" s="7">
        <v>264</v>
      </c>
      <c r="D116" s="7">
        <f t="shared" si="66"/>
        <v>1584</v>
      </c>
      <c r="E116" s="7">
        <v>521</v>
      </c>
      <c r="F116" s="7">
        <v>2243</v>
      </c>
      <c r="G116" s="7">
        <v>1.3</v>
      </c>
      <c r="H116" s="7">
        <f t="shared" si="59"/>
        <v>1.8510671519999999E+27</v>
      </c>
      <c r="I116" s="12">
        <v>0.55000000000000004</v>
      </c>
      <c r="J116" s="8">
        <f t="shared" si="60"/>
        <v>8966890.3365853652</v>
      </c>
      <c r="K116" s="10">
        <v>10000000</v>
      </c>
      <c r="L116" s="7">
        <f t="shared" si="42"/>
        <v>1.37544E+25</v>
      </c>
      <c r="M116" s="8">
        <f t="shared" si="61"/>
        <v>66628.699186991871</v>
      </c>
      <c r="N116" s="8">
        <f t="shared" si="43"/>
        <v>24319475.203252032</v>
      </c>
      <c r="O116" s="8">
        <f t="shared" si="62"/>
        <v>13375711.361788619</v>
      </c>
      <c r="P116" s="8">
        <f t="shared" si="68"/>
        <v>64980521.309430897</v>
      </c>
      <c r="Q116" s="8">
        <f t="shared" si="67"/>
        <v>35739286.720186993</v>
      </c>
      <c r="R116" s="8">
        <f t="shared" si="39"/>
        <v>118781863.32894309</v>
      </c>
      <c r="S116" s="8">
        <f t="shared" si="64"/>
        <v>65330024.830918707</v>
      </c>
      <c r="T116" s="8">
        <f t="shared" si="40"/>
        <v>100848082.65577236</v>
      </c>
      <c r="U116" s="8">
        <f t="shared" si="45"/>
        <v>55466445.4606748</v>
      </c>
      <c r="Y116" s="8">
        <f t="shared" ref="Y116:Y124" si="69">P117+P130</f>
        <v>104063517.36479676</v>
      </c>
      <c r="Z116" s="8">
        <f t="shared" si="65"/>
        <v>57234934.550638221</v>
      </c>
      <c r="AA116" s="8">
        <f t="shared" si="65"/>
        <v>164158670.42699188</v>
      </c>
      <c r="AB116" s="8">
        <f t="shared" si="65"/>
        <v>90287268.734845549</v>
      </c>
      <c r="AC116" s="8">
        <f t="shared" si="65"/>
        <v>144126952.73959351</v>
      </c>
      <c r="AD116" s="8">
        <f t="shared" si="65"/>
        <v>79269824.006776437</v>
      </c>
    </row>
    <row r="117" spans="1:30">
      <c r="B117" s="7">
        <v>2027</v>
      </c>
      <c r="C117" s="7">
        <v>289</v>
      </c>
      <c r="D117" s="7">
        <f t="shared" si="66"/>
        <v>1734</v>
      </c>
      <c r="E117" s="7">
        <v>521</v>
      </c>
      <c r="F117" s="7">
        <v>2243</v>
      </c>
      <c r="G117" s="7">
        <v>1.3</v>
      </c>
      <c r="H117" s="7">
        <f t="shared" si="59"/>
        <v>2.026357602E+27</v>
      </c>
      <c r="I117" s="12">
        <v>0.55000000000000004</v>
      </c>
      <c r="J117" s="8">
        <f t="shared" si="60"/>
        <v>9816027.6790650412</v>
      </c>
      <c r="K117" s="10">
        <v>10000000</v>
      </c>
      <c r="L117" s="7">
        <f t="shared" si="42"/>
        <v>1.50569E+25</v>
      </c>
      <c r="M117" s="8">
        <f t="shared" si="61"/>
        <v>72938.235094850956</v>
      </c>
      <c r="N117" s="8">
        <f t="shared" si="43"/>
        <v>26622455.8096206</v>
      </c>
      <c r="O117" s="8">
        <f t="shared" si="62"/>
        <v>14642350.695291331</v>
      </c>
      <c r="P117" s="8">
        <f t="shared" si="68"/>
        <v>91602977.119051501</v>
      </c>
      <c r="Q117" s="8">
        <f t="shared" si="67"/>
        <v>50381637.415478326</v>
      </c>
      <c r="R117" s="8">
        <f t="shared" si="39"/>
        <v>150499143.19344175</v>
      </c>
      <c r="S117" s="8">
        <f t="shared" si="64"/>
        <v>82774528.756392971</v>
      </c>
      <c r="T117" s="8">
        <f t="shared" si="40"/>
        <v>130867087.83531167</v>
      </c>
      <c r="U117" s="8">
        <f t="shared" si="45"/>
        <v>71976898.30942142</v>
      </c>
      <c r="Y117" s="8">
        <f t="shared" si="69"/>
        <v>133058794.65138212</v>
      </c>
      <c r="Z117" s="8">
        <f t="shared" si="65"/>
        <v>73182337.058260173</v>
      </c>
      <c r="AA117" s="8">
        <f t="shared" si="65"/>
        <v>195234212.31113821</v>
      </c>
      <c r="AB117" s="8">
        <f t="shared" si="65"/>
        <v>107378816.77112603</v>
      </c>
      <c r="AC117" s="8">
        <f t="shared" si="65"/>
        <v>174509073.09121948</v>
      </c>
      <c r="AD117" s="8">
        <f t="shared" si="65"/>
        <v>95979990.200170726</v>
      </c>
    </row>
    <row r="118" spans="1:30">
      <c r="B118" s="7">
        <v>2028</v>
      </c>
      <c r="C118" s="7">
        <v>299</v>
      </c>
      <c r="D118" s="7">
        <f t="shared" si="66"/>
        <v>1794</v>
      </c>
      <c r="E118" s="7">
        <v>521</v>
      </c>
      <c r="F118" s="7">
        <v>2243</v>
      </c>
      <c r="G118" s="7">
        <v>1.3</v>
      </c>
      <c r="H118" s="7">
        <f t="shared" si="59"/>
        <v>2.096473782E+27</v>
      </c>
      <c r="I118" s="12">
        <v>0.55000000000000004</v>
      </c>
      <c r="J118" s="8">
        <f t="shared" si="60"/>
        <v>10155682.61605691</v>
      </c>
      <c r="K118" s="10">
        <v>10000000</v>
      </c>
      <c r="L118" s="7">
        <f t="shared" si="42"/>
        <v>1.5577899999999999E+25</v>
      </c>
      <c r="M118" s="8">
        <f t="shared" si="61"/>
        <v>75462.049457994566</v>
      </c>
      <c r="N118" s="8">
        <f t="shared" si="43"/>
        <v>27543648.052168015</v>
      </c>
      <c r="O118" s="8">
        <f t="shared" si="62"/>
        <v>15149006.42869241</v>
      </c>
      <c r="P118" s="8">
        <f t="shared" si="68"/>
        <v>119146625.17121951</v>
      </c>
      <c r="Q118" s="8">
        <f t="shared" si="67"/>
        <v>65530643.844170734</v>
      </c>
      <c r="R118" s="8">
        <f t="shared" si="39"/>
        <v>180080720.86756098</v>
      </c>
      <c r="S118" s="8">
        <f t="shared" si="64"/>
        <v>99044396.477158546</v>
      </c>
      <c r="T118" s="8">
        <f t="shared" si="40"/>
        <v>159769355.63544714</v>
      </c>
      <c r="U118" s="8">
        <f t="shared" si="45"/>
        <v>87873145.599495932</v>
      </c>
      <c r="Y118" s="8">
        <f t="shared" si="69"/>
        <v>162441998.19135502</v>
      </c>
      <c r="Z118" s="8">
        <f t="shared" si="65"/>
        <v>89343099.005245268</v>
      </c>
      <c r="AA118" s="8">
        <f t="shared" si="65"/>
        <v>225449219.2974526</v>
      </c>
      <c r="AB118" s="8">
        <f t="shared" si="65"/>
        <v>123997070.61359894</v>
      </c>
      <c r="AC118" s="8">
        <f t="shared" si="65"/>
        <v>204446812.26208675</v>
      </c>
      <c r="AD118" s="8">
        <f t="shared" si="65"/>
        <v>112445746.74414772</v>
      </c>
    </row>
    <row r="119" spans="1:30">
      <c r="B119" s="7">
        <v>2029</v>
      </c>
      <c r="C119" s="7">
        <v>303</v>
      </c>
      <c r="D119" s="7">
        <f t="shared" si="66"/>
        <v>1818</v>
      </c>
      <c r="E119" s="7">
        <v>521</v>
      </c>
      <c r="F119" s="7">
        <v>2243</v>
      </c>
      <c r="G119" s="7">
        <v>1.3</v>
      </c>
      <c r="H119" s="7">
        <f t="shared" si="59"/>
        <v>2.124520254E+27</v>
      </c>
      <c r="I119" s="12">
        <v>0.55000000000000004</v>
      </c>
      <c r="J119" s="8">
        <f t="shared" si="60"/>
        <v>10291544.590853659</v>
      </c>
      <c r="K119" s="10">
        <v>10000000</v>
      </c>
      <c r="L119" s="7">
        <f t="shared" si="42"/>
        <v>1.5786299999999999E+25</v>
      </c>
      <c r="M119" s="8">
        <f t="shared" si="61"/>
        <v>76471.575203252025</v>
      </c>
      <c r="N119" s="8">
        <f t="shared" si="43"/>
        <v>27912124.949186988</v>
      </c>
      <c r="O119" s="8">
        <f t="shared" si="62"/>
        <v>15351668.722052844</v>
      </c>
      <c r="P119" s="8">
        <f t="shared" si="68"/>
        <v>147058750.12040651</v>
      </c>
      <c r="Q119" s="8">
        <f t="shared" si="67"/>
        <v>80882312.566223592</v>
      </c>
      <c r="R119" s="8">
        <f t="shared" si="39"/>
        <v>208808017.66552848</v>
      </c>
      <c r="S119" s="8">
        <f t="shared" si="64"/>
        <v>114844409.71604067</v>
      </c>
      <c r="T119" s="8">
        <f t="shared" si="40"/>
        <v>188224928.48382115</v>
      </c>
      <c r="U119" s="8">
        <f t="shared" si="45"/>
        <v>103523710.66610165</v>
      </c>
      <c r="Y119" s="8">
        <f t="shared" si="69"/>
        <v>192016512.67306232</v>
      </c>
      <c r="Z119" s="8">
        <f t="shared" si="65"/>
        <v>105609081.97018428</v>
      </c>
      <c r="AA119" s="8">
        <f t="shared" si="65"/>
        <v>255437367.55720866</v>
      </c>
      <c r="AB119" s="8">
        <f t="shared" si="65"/>
        <v>140490552.15646479</v>
      </c>
      <c r="AC119" s="8">
        <f t="shared" si="65"/>
        <v>234297082.59582654</v>
      </c>
      <c r="AD119" s="8">
        <f t="shared" si="65"/>
        <v>128863395.42770462</v>
      </c>
    </row>
    <row r="120" spans="1:30">
      <c r="B120" s="7">
        <v>2030</v>
      </c>
      <c r="C120" s="7">
        <v>305</v>
      </c>
      <c r="D120" s="7">
        <f t="shared" si="66"/>
        <v>1830</v>
      </c>
      <c r="E120" s="7">
        <v>521</v>
      </c>
      <c r="F120" s="7">
        <v>2243</v>
      </c>
      <c r="G120" s="7">
        <v>1.3</v>
      </c>
      <c r="H120" s="7">
        <f t="shared" si="59"/>
        <v>2.1385434900000001E+27</v>
      </c>
      <c r="I120" s="12">
        <v>0.55000000000000004</v>
      </c>
      <c r="J120" s="8">
        <f t="shared" si="60"/>
        <v>10359475.578252034</v>
      </c>
      <c r="K120" s="10">
        <v>10000000</v>
      </c>
      <c r="L120" s="7">
        <f t="shared" si="42"/>
        <v>1.5890500000000001E+25</v>
      </c>
      <c r="M120" s="8">
        <f t="shared" si="61"/>
        <v>76976.338075880747</v>
      </c>
      <c r="N120" s="8">
        <f t="shared" si="43"/>
        <v>28096363.397696473</v>
      </c>
      <c r="O120" s="8">
        <f t="shared" si="62"/>
        <v>15452999.868733061</v>
      </c>
      <c r="P120" s="8">
        <f t="shared" si="68"/>
        <v>175155113.51810297</v>
      </c>
      <c r="Q120" s="8">
        <f t="shared" si="67"/>
        <v>96335312.43495664</v>
      </c>
      <c r="R120" s="8">
        <f t="shared" si="39"/>
        <v>237311966.98761517</v>
      </c>
      <c r="S120" s="8">
        <f t="shared" si="64"/>
        <v>130521581.84318836</v>
      </c>
      <c r="T120" s="8">
        <f t="shared" si="40"/>
        <v>216593015.8311111</v>
      </c>
      <c r="U120" s="8">
        <f t="shared" si="45"/>
        <v>119126158.70711112</v>
      </c>
      <c r="Y120" s="8">
        <f t="shared" si="69"/>
        <v>221594563.40138209</v>
      </c>
      <c r="Z120" s="8">
        <f t="shared" si="65"/>
        <v>121877009.87076016</v>
      </c>
      <c r="AA120" s="8">
        <f t="shared" si="65"/>
        <v>285018442.21235776</v>
      </c>
      <c r="AB120" s="8">
        <f t="shared" si="65"/>
        <v>156760143.21679676</v>
      </c>
      <c r="AC120" s="8">
        <f t="shared" si="65"/>
        <v>263877149.27536583</v>
      </c>
      <c r="AD120" s="8">
        <f t="shared" si="65"/>
        <v>145132432.10145122</v>
      </c>
    </row>
    <row r="121" spans="1:30">
      <c r="B121" s="7">
        <v>2031</v>
      </c>
      <c r="C121" s="7">
        <v>305</v>
      </c>
      <c r="D121" s="7">
        <f t="shared" si="66"/>
        <v>1830</v>
      </c>
      <c r="E121" s="7">
        <v>521</v>
      </c>
      <c r="F121" s="7">
        <v>2243</v>
      </c>
      <c r="G121" s="7">
        <v>1.3</v>
      </c>
      <c r="H121" s="7">
        <f t="shared" si="59"/>
        <v>2.1385434900000001E+27</v>
      </c>
      <c r="I121" s="12">
        <v>0.55000000000000004</v>
      </c>
      <c r="J121" s="8">
        <f t="shared" si="60"/>
        <v>10359475.578252034</v>
      </c>
      <c r="K121" s="10">
        <v>10000000</v>
      </c>
      <c r="L121" s="7">
        <f t="shared" si="42"/>
        <v>1.5890500000000001E+25</v>
      </c>
      <c r="M121" s="8">
        <f t="shared" si="61"/>
        <v>76976.338075880747</v>
      </c>
      <c r="N121" s="8">
        <f t="shared" si="43"/>
        <v>28096363.397696473</v>
      </c>
      <c r="O121" s="8">
        <f t="shared" si="62"/>
        <v>15452999.868733061</v>
      </c>
      <c r="P121" s="8">
        <f t="shared" si="68"/>
        <v>203251476.91579944</v>
      </c>
      <c r="Q121" s="8">
        <f t="shared" si="67"/>
        <v>111788312.3036897</v>
      </c>
      <c r="R121" s="8">
        <f t="shared" si="39"/>
        <v>265408330.38531166</v>
      </c>
      <c r="S121" s="8">
        <f t="shared" si="64"/>
        <v>145974581.71192142</v>
      </c>
      <c r="T121" s="8">
        <f t="shared" si="40"/>
        <v>244689379.22880757</v>
      </c>
      <c r="U121" s="8">
        <f t="shared" si="45"/>
        <v>134579158.57584417</v>
      </c>
      <c r="Y121" s="8">
        <f t="shared" si="69"/>
        <v>251172614.12970185</v>
      </c>
      <c r="Z121" s="8">
        <f t="shared" si="65"/>
        <v>138144937.77133602</v>
      </c>
      <c r="AA121" s="8">
        <f t="shared" si="65"/>
        <v>314596492.94067746</v>
      </c>
      <c r="AB121" s="8">
        <f t="shared" si="65"/>
        <v>173028071.11737263</v>
      </c>
      <c r="AC121" s="8">
        <f t="shared" si="65"/>
        <v>293455200.00368565</v>
      </c>
      <c r="AD121" s="8">
        <f t="shared" si="65"/>
        <v>161400360.00202712</v>
      </c>
    </row>
    <row r="122" spans="1:30">
      <c r="B122" s="7">
        <v>2032</v>
      </c>
      <c r="C122" s="7">
        <v>305</v>
      </c>
      <c r="D122" s="7">
        <f t="shared" si="66"/>
        <v>1830</v>
      </c>
      <c r="E122" s="7">
        <v>521</v>
      </c>
      <c r="F122" s="7">
        <v>2243</v>
      </c>
      <c r="G122" s="7">
        <v>1.3</v>
      </c>
      <c r="H122" s="7">
        <f t="shared" si="59"/>
        <v>2.1385434900000001E+27</v>
      </c>
      <c r="I122" s="12">
        <v>0.55000000000000004</v>
      </c>
      <c r="J122" s="8">
        <f t="shared" si="60"/>
        <v>10359475.578252034</v>
      </c>
      <c r="K122" s="10">
        <v>10000000</v>
      </c>
      <c r="L122" s="7">
        <f t="shared" si="42"/>
        <v>1.5890500000000001E+25</v>
      </c>
      <c r="M122" s="8">
        <f t="shared" si="61"/>
        <v>76976.338075880747</v>
      </c>
      <c r="N122" s="8">
        <f t="shared" si="43"/>
        <v>28096363.397696473</v>
      </c>
      <c r="O122" s="8">
        <f t="shared" si="62"/>
        <v>15452999.868733061</v>
      </c>
      <c r="P122" s="8">
        <f t="shared" si="68"/>
        <v>231347840.3134959</v>
      </c>
      <c r="Q122" s="8">
        <f t="shared" si="67"/>
        <v>127241312.17242275</v>
      </c>
      <c r="R122" s="8">
        <f t="shared" si="39"/>
        <v>293504693.7830081</v>
      </c>
      <c r="S122" s="8">
        <f t="shared" si="64"/>
        <v>161427581.58065447</v>
      </c>
      <c r="T122" s="8">
        <f t="shared" si="40"/>
        <v>272785742.62650406</v>
      </c>
      <c r="U122" s="8">
        <f t="shared" si="45"/>
        <v>150032158.44457725</v>
      </c>
      <c r="Y122" s="8">
        <f t="shared" si="69"/>
        <v>280844552.20558262</v>
      </c>
      <c r="Z122" s="8">
        <f t="shared" si="65"/>
        <v>154464503.71307045</v>
      </c>
      <c r="AA122" s="8">
        <f t="shared" si="65"/>
        <v>344473735.942168</v>
      </c>
      <c r="AB122" s="8">
        <f t="shared" si="65"/>
        <v>189460554.76819241</v>
      </c>
      <c r="AC122" s="8">
        <f t="shared" si="65"/>
        <v>323264008.02997285</v>
      </c>
      <c r="AD122" s="8">
        <f t="shared" si="65"/>
        <v>177795204.41648507</v>
      </c>
    </row>
    <row r="123" spans="1:30">
      <c r="B123" s="7">
        <v>2033</v>
      </c>
      <c r="C123" s="7">
        <v>306</v>
      </c>
      <c r="D123" s="7">
        <f t="shared" si="66"/>
        <v>1836</v>
      </c>
      <c r="E123" s="7">
        <v>521</v>
      </c>
      <c r="F123" s="7">
        <v>2243</v>
      </c>
      <c r="G123" s="7">
        <v>1.3</v>
      </c>
      <c r="H123" s="7">
        <f t="shared" si="59"/>
        <v>2.1455551079999999E+27</v>
      </c>
      <c r="I123" s="12">
        <v>0.55000000000000004</v>
      </c>
      <c r="J123" s="8">
        <f t="shared" si="60"/>
        <v>10393441.071951218</v>
      </c>
      <c r="K123" s="10">
        <v>10000000</v>
      </c>
      <c r="L123" s="7">
        <f t="shared" si="42"/>
        <v>1.59426E+25</v>
      </c>
      <c r="M123" s="8">
        <f t="shared" si="61"/>
        <v>77228.719512195123</v>
      </c>
      <c r="N123" s="8">
        <f t="shared" si="43"/>
        <v>28188482.621951219</v>
      </c>
      <c r="O123" s="8">
        <f t="shared" si="62"/>
        <v>15503665.442073172</v>
      </c>
      <c r="P123" s="8">
        <f t="shared" si="68"/>
        <v>259536322.93544713</v>
      </c>
      <c r="Q123" s="8">
        <f t="shared" si="67"/>
        <v>142744977.61449593</v>
      </c>
      <c r="R123" s="8">
        <f t="shared" si="39"/>
        <v>321896969.36715442</v>
      </c>
      <c r="S123" s="8">
        <f t="shared" si="64"/>
        <v>177043333.15193495</v>
      </c>
      <c r="T123" s="8">
        <f t="shared" si="40"/>
        <v>301110087.223252</v>
      </c>
      <c r="U123" s="8">
        <f t="shared" si="45"/>
        <v>165610547.9727886</v>
      </c>
      <c r="Y123" s="8">
        <f t="shared" si="69"/>
        <v>310516490.28146338</v>
      </c>
      <c r="Z123" s="8">
        <f t="shared" si="65"/>
        <v>170784069.65480489</v>
      </c>
      <c r="AA123" s="8">
        <f t="shared" si="65"/>
        <v>374145674.0180487</v>
      </c>
      <c r="AB123" s="8">
        <f t="shared" si="65"/>
        <v>205780120.70992681</v>
      </c>
      <c r="AC123" s="8">
        <f t="shared" si="65"/>
        <v>352935946.10585356</v>
      </c>
      <c r="AD123" s="8">
        <f t="shared" si="65"/>
        <v>194114770.35821947</v>
      </c>
    </row>
    <row r="124" spans="1:30">
      <c r="B124" s="7">
        <v>2034</v>
      </c>
      <c r="C124" s="7">
        <v>306</v>
      </c>
      <c r="D124" s="7">
        <f t="shared" si="66"/>
        <v>1836</v>
      </c>
      <c r="E124" s="7">
        <v>521</v>
      </c>
      <c r="F124" s="7">
        <v>2243</v>
      </c>
      <c r="G124" s="7">
        <v>1.3</v>
      </c>
      <c r="H124" s="7">
        <f t="shared" si="59"/>
        <v>2.1455551079999999E+27</v>
      </c>
      <c r="I124" s="12">
        <v>0.55000000000000004</v>
      </c>
      <c r="J124" s="8">
        <f t="shared" si="60"/>
        <v>10393441.071951218</v>
      </c>
      <c r="K124" s="10">
        <v>10000000</v>
      </c>
      <c r="L124" s="7">
        <f t="shared" si="42"/>
        <v>1.59426E+25</v>
      </c>
      <c r="M124" s="8">
        <f t="shared" si="61"/>
        <v>77228.719512195123</v>
      </c>
      <c r="N124" s="8">
        <f t="shared" si="43"/>
        <v>28188482.621951219</v>
      </c>
      <c r="O124" s="8">
        <f t="shared" si="62"/>
        <v>15503665.442073172</v>
      </c>
      <c r="P124" s="8">
        <f t="shared" si="68"/>
        <v>287724805.55739832</v>
      </c>
      <c r="Q124" s="8">
        <f t="shared" si="67"/>
        <v>158248643.0565691</v>
      </c>
      <c r="R124" s="8">
        <f t="shared" si="39"/>
        <v>350085451.98910564</v>
      </c>
      <c r="S124" s="8">
        <f t="shared" si="64"/>
        <v>192546998.59400812</v>
      </c>
      <c r="T124" s="8">
        <f t="shared" si="40"/>
        <v>329298569.84520316</v>
      </c>
      <c r="U124" s="8">
        <f t="shared" si="45"/>
        <v>181114213.41486174</v>
      </c>
      <c r="Y124" s="8">
        <f t="shared" si="69"/>
        <v>340188428.35734415</v>
      </c>
      <c r="Z124" s="8">
        <f t="shared" si="65"/>
        <v>187103635.59653929</v>
      </c>
      <c r="AA124" s="8">
        <f t="shared" si="65"/>
        <v>403817612.09392947</v>
      </c>
      <c r="AB124" s="8">
        <f t="shared" si="65"/>
        <v>222099686.65166122</v>
      </c>
      <c r="AC124" s="8">
        <f t="shared" si="65"/>
        <v>382607884.18173432</v>
      </c>
      <c r="AD124" s="8">
        <f>U125+U138</f>
        <v>210434336.29995391</v>
      </c>
    </row>
    <row r="125" spans="1:30">
      <c r="B125" s="7">
        <v>2035</v>
      </c>
      <c r="C125" s="7">
        <v>306</v>
      </c>
      <c r="D125" s="7">
        <f t="shared" si="66"/>
        <v>1836</v>
      </c>
      <c r="E125" s="7">
        <v>521</v>
      </c>
      <c r="F125" s="7">
        <v>2243</v>
      </c>
      <c r="G125" s="7">
        <v>1.3</v>
      </c>
      <c r="H125" s="7">
        <f t="shared" si="59"/>
        <v>2.1455551079999999E+27</v>
      </c>
      <c r="I125" s="12">
        <v>0.55000000000000004</v>
      </c>
      <c r="J125" s="8">
        <f t="shared" si="60"/>
        <v>10393441.071951218</v>
      </c>
      <c r="K125" s="10">
        <v>10000000</v>
      </c>
      <c r="L125" s="7">
        <f t="shared" si="42"/>
        <v>1.59426E+25</v>
      </c>
      <c r="M125" s="8">
        <f t="shared" si="61"/>
        <v>77228.719512195123</v>
      </c>
      <c r="N125" s="8">
        <f t="shared" si="43"/>
        <v>28188482.621951219</v>
      </c>
      <c r="O125" s="8">
        <f t="shared" si="62"/>
        <v>15503665.442073172</v>
      </c>
      <c r="P125" s="8">
        <f t="shared" si="68"/>
        <v>315913288.17934954</v>
      </c>
      <c r="Q125" s="8">
        <f t="shared" si="67"/>
        <v>173752308.49864227</v>
      </c>
      <c r="R125" s="8">
        <f t="shared" si="39"/>
        <v>378273934.61105686</v>
      </c>
      <c r="S125" s="8">
        <f t="shared" si="64"/>
        <v>208050664.03608128</v>
      </c>
      <c r="T125" s="8">
        <f t="shared" si="40"/>
        <v>357487052.46715438</v>
      </c>
      <c r="U125" s="8">
        <f t="shared" si="45"/>
        <v>196617878.85693493</v>
      </c>
    </row>
    <row r="126" spans="1:30">
      <c r="G126" s="7">
        <v>1.3</v>
      </c>
      <c r="H126" s="7">
        <f t="shared" si="59"/>
        <v>0</v>
      </c>
      <c r="J126" s="8">
        <f t="shared" si="60"/>
        <v>0</v>
      </c>
      <c r="K126" s="10">
        <v>10000000</v>
      </c>
      <c r="L126" s="7">
        <f t="shared" si="42"/>
        <v>0</v>
      </c>
      <c r="M126" s="8">
        <f t="shared" si="61"/>
        <v>0</v>
      </c>
      <c r="N126" s="8">
        <f t="shared" si="43"/>
        <v>0</v>
      </c>
      <c r="O126" s="8">
        <f t="shared" si="62"/>
        <v>0</v>
      </c>
      <c r="P126" s="8"/>
      <c r="Q126" s="8"/>
      <c r="R126" s="8">
        <f t="shared" si="39"/>
        <v>0</v>
      </c>
      <c r="S126" s="8">
        <f t="shared" si="64"/>
        <v>0</v>
      </c>
      <c r="T126" s="8">
        <f t="shared" si="40"/>
        <v>0</v>
      </c>
      <c r="U126" s="8">
        <f t="shared" si="45"/>
        <v>0</v>
      </c>
    </row>
    <row r="127" spans="1:30">
      <c r="A127" s="9" t="s">
        <v>29</v>
      </c>
      <c r="B127" s="7">
        <v>2024</v>
      </c>
      <c r="C127" s="7">
        <v>387</v>
      </c>
      <c r="D127" s="7">
        <f t="shared" ref="D127:D138" si="70">6*ROUND(C127,0)</f>
        <v>2322</v>
      </c>
      <c r="E127" s="7">
        <v>10</v>
      </c>
      <c r="F127" s="7">
        <v>867</v>
      </c>
      <c r="G127" s="7">
        <v>1.3</v>
      </c>
      <c r="H127" s="7">
        <f t="shared" si="59"/>
        <v>2.0131739999999998E+25</v>
      </c>
      <c r="I127" s="12">
        <v>0.55000000000000004</v>
      </c>
      <c r="J127" s="8">
        <f t="shared" si="60"/>
        <v>97521.640243902424</v>
      </c>
      <c r="K127" s="10">
        <v>10000000</v>
      </c>
      <c r="L127" s="7">
        <f t="shared" si="42"/>
        <v>3.87E+23</v>
      </c>
      <c r="M127" s="8">
        <f t="shared" si="61"/>
        <v>1874.6951219512196</v>
      </c>
      <c r="N127" s="8">
        <f t="shared" si="43"/>
        <v>684263.71951219509</v>
      </c>
      <c r="O127" s="8">
        <f t="shared" si="62"/>
        <v>376345.04573170736</v>
      </c>
      <c r="P127" s="11">
        <f>N127+8050840.72</f>
        <v>8735104.4395121951</v>
      </c>
      <c r="Q127" s="8">
        <f t="shared" ref="Q127:Q138" si="71">P127*I127</f>
        <v>4804307.4417317081</v>
      </c>
      <c r="R127" s="8">
        <f t="shared" si="39"/>
        <v>9320234.28097561</v>
      </c>
      <c r="S127" s="8">
        <f t="shared" si="64"/>
        <v>5126128.8545365855</v>
      </c>
      <c r="T127" s="8">
        <f t="shared" si="40"/>
        <v>9125191.0004878044</v>
      </c>
      <c r="U127" s="8">
        <f t="shared" si="45"/>
        <v>5018855.0502682924</v>
      </c>
    </row>
    <row r="128" spans="1:30">
      <c r="B128" s="7">
        <v>2025</v>
      </c>
      <c r="C128" s="7">
        <v>588</v>
      </c>
      <c r="D128" s="7">
        <f t="shared" si="70"/>
        <v>3528</v>
      </c>
      <c r="E128" s="7">
        <v>10</v>
      </c>
      <c r="F128" s="7">
        <v>867</v>
      </c>
      <c r="G128" s="7">
        <v>1.3</v>
      </c>
      <c r="H128" s="7">
        <f t="shared" si="59"/>
        <v>3.0587759999999999E+25</v>
      </c>
      <c r="I128" s="12">
        <v>0.55000000000000004</v>
      </c>
      <c r="J128" s="8">
        <f t="shared" si="60"/>
        <v>148172.41463414635</v>
      </c>
      <c r="K128" s="10">
        <v>10000000</v>
      </c>
      <c r="L128" s="7">
        <f t="shared" si="42"/>
        <v>5.8800000000000001E+23</v>
      </c>
      <c r="M128" s="8">
        <f t="shared" si="61"/>
        <v>2848.3739837398371</v>
      </c>
      <c r="N128" s="8">
        <f t="shared" si="43"/>
        <v>1039656.5040650405</v>
      </c>
      <c r="O128" s="8">
        <f t="shared" si="62"/>
        <v>571811.07723577227</v>
      </c>
      <c r="P128" s="8">
        <f t="shared" ref="P128:P138" si="72">N128+P127</f>
        <v>9774760.9435772356</v>
      </c>
      <c r="Q128" s="8">
        <f t="shared" si="71"/>
        <v>5376118.5189674804</v>
      </c>
      <c r="R128" s="8">
        <f t="shared" si="39"/>
        <v>10663795.431382114</v>
      </c>
      <c r="S128" s="8">
        <f t="shared" si="64"/>
        <v>5865087.4872601628</v>
      </c>
      <c r="T128" s="8">
        <f t="shared" si="40"/>
        <v>10367450.602113821</v>
      </c>
      <c r="U128" s="8">
        <f t="shared" si="45"/>
        <v>5702097.8311626017</v>
      </c>
    </row>
    <row r="129" spans="1:30">
      <c r="B129" s="7">
        <v>2026</v>
      </c>
      <c r="C129" s="7">
        <v>726</v>
      </c>
      <c r="D129" s="7">
        <f t="shared" si="70"/>
        <v>4356</v>
      </c>
      <c r="E129" s="7">
        <v>10</v>
      </c>
      <c r="F129" s="7">
        <v>867</v>
      </c>
      <c r="G129" s="7">
        <v>1.3</v>
      </c>
      <c r="H129" s="7">
        <f t="shared" si="59"/>
        <v>3.7766519999999998E+25</v>
      </c>
      <c r="I129" s="12">
        <v>0.55000000000000004</v>
      </c>
      <c r="J129" s="8">
        <f t="shared" si="60"/>
        <v>182947.57317073169</v>
      </c>
      <c r="K129" s="10">
        <v>10000000</v>
      </c>
      <c r="L129" s="7">
        <f t="shared" si="42"/>
        <v>7.2599999999999997E+23</v>
      </c>
      <c r="M129" s="8">
        <f t="shared" si="61"/>
        <v>3516.8699186991867</v>
      </c>
      <c r="N129" s="8">
        <f t="shared" si="43"/>
        <v>1283657.5203252032</v>
      </c>
      <c r="O129" s="8">
        <f t="shared" si="62"/>
        <v>706011.63617886184</v>
      </c>
      <c r="P129" s="8">
        <f t="shared" si="72"/>
        <v>11058418.463902438</v>
      </c>
      <c r="Q129" s="8">
        <f t="shared" si="71"/>
        <v>6082130.1551463418</v>
      </c>
      <c r="R129" s="8">
        <f t="shared" si="39"/>
        <v>12156103.902926829</v>
      </c>
      <c r="S129" s="8">
        <f t="shared" si="64"/>
        <v>6685857.1466097562</v>
      </c>
      <c r="T129" s="8">
        <f t="shared" si="40"/>
        <v>11790208.756585365</v>
      </c>
      <c r="U129" s="8">
        <f t="shared" si="45"/>
        <v>6484614.8161219517</v>
      </c>
    </row>
    <row r="130" spans="1:30">
      <c r="B130" s="7">
        <v>2027</v>
      </c>
      <c r="C130" s="7">
        <v>793</v>
      </c>
      <c r="D130" s="7">
        <f t="shared" si="70"/>
        <v>4758</v>
      </c>
      <c r="E130" s="7">
        <v>10</v>
      </c>
      <c r="F130" s="7">
        <v>867</v>
      </c>
      <c r="G130" s="7">
        <v>1.3</v>
      </c>
      <c r="H130" s="7">
        <f t="shared" si="59"/>
        <v>4.1251859999999998E+25</v>
      </c>
      <c r="I130" s="12">
        <v>0.55000000000000004</v>
      </c>
      <c r="J130" s="8">
        <f t="shared" si="60"/>
        <v>199831.16463414632</v>
      </c>
      <c r="K130" s="10">
        <v>10000000</v>
      </c>
      <c r="L130" s="7">
        <f t="shared" si="42"/>
        <v>7.9300000000000004E+23</v>
      </c>
      <c r="M130" s="8">
        <f t="shared" si="61"/>
        <v>3841.4295392953927</v>
      </c>
      <c r="N130" s="8">
        <f t="shared" si="43"/>
        <v>1402121.7818428183</v>
      </c>
      <c r="O130" s="8">
        <f t="shared" si="62"/>
        <v>771166.98001355014</v>
      </c>
      <c r="P130" s="8">
        <f t="shared" si="72"/>
        <v>12460540.245745257</v>
      </c>
      <c r="Q130" s="8">
        <f t="shared" si="71"/>
        <v>6853297.135159892</v>
      </c>
      <c r="R130" s="8">
        <f t="shared" si="39"/>
        <v>13659527.233550135</v>
      </c>
      <c r="S130" s="8">
        <f t="shared" si="64"/>
        <v>7512739.9784525745</v>
      </c>
      <c r="T130" s="8">
        <f t="shared" si="40"/>
        <v>13259864.904281842</v>
      </c>
      <c r="U130" s="8">
        <f t="shared" si="45"/>
        <v>7292925.6973550133</v>
      </c>
    </row>
    <row r="131" spans="1:30">
      <c r="B131" s="7">
        <v>2028</v>
      </c>
      <c r="C131" s="7">
        <v>821</v>
      </c>
      <c r="D131" s="7">
        <f t="shared" si="70"/>
        <v>4926</v>
      </c>
      <c r="E131" s="7">
        <v>10</v>
      </c>
      <c r="F131" s="7">
        <v>867</v>
      </c>
      <c r="G131" s="7">
        <v>1.3</v>
      </c>
      <c r="H131" s="7">
        <f t="shared" si="59"/>
        <v>4.2708419999999997E+25</v>
      </c>
      <c r="I131" s="12">
        <v>0.55000000000000004</v>
      </c>
      <c r="J131" s="8">
        <f t="shared" si="60"/>
        <v>206886.99390243902</v>
      </c>
      <c r="K131" s="10">
        <v>10000000</v>
      </c>
      <c r="L131" s="7">
        <f t="shared" si="42"/>
        <v>8.2100000000000001E+23</v>
      </c>
      <c r="M131" s="8">
        <f t="shared" si="61"/>
        <v>3977.0663956639569</v>
      </c>
      <c r="N131" s="8">
        <f t="shared" si="43"/>
        <v>1451629.2344173442</v>
      </c>
      <c r="O131" s="8">
        <f t="shared" si="62"/>
        <v>798396.07892953942</v>
      </c>
      <c r="P131" s="8">
        <f t="shared" si="72"/>
        <v>13912169.4801626</v>
      </c>
      <c r="Q131" s="8">
        <f t="shared" si="71"/>
        <v>7651693.2140894309</v>
      </c>
      <c r="R131" s="8">
        <f t="shared" si="39"/>
        <v>15153491.443577234</v>
      </c>
      <c r="S131" s="8">
        <f t="shared" si="64"/>
        <v>8334420.2939674789</v>
      </c>
      <c r="T131" s="8">
        <f t="shared" si="40"/>
        <v>14739717.455772355</v>
      </c>
      <c r="U131" s="8">
        <f t="shared" si="45"/>
        <v>8106844.6006747959</v>
      </c>
    </row>
    <row r="132" spans="1:30">
      <c r="B132" s="7">
        <v>2029</v>
      </c>
      <c r="C132" s="7">
        <v>832</v>
      </c>
      <c r="D132" s="7">
        <f t="shared" si="70"/>
        <v>4992</v>
      </c>
      <c r="E132" s="7">
        <v>10</v>
      </c>
      <c r="F132" s="7">
        <v>867</v>
      </c>
      <c r="G132" s="7">
        <v>1.3</v>
      </c>
      <c r="H132" s="7">
        <f t="shared" si="59"/>
        <v>4.328064E+25</v>
      </c>
      <c r="I132" s="12">
        <v>0.55000000000000004</v>
      </c>
      <c r="J132" s="8">
        <f t="shared" si="60"/>
        <v>209658.92682926831</v>
      </c>
      <c r="K132" s="10">
        <v>10000000</v>
      </c>
      <c r="L132" s="7">
        <f t="shared" si="42"/>
        <v>8.32E+23</v>
      </c>
      <c r="M132" s="8">
        <f t="shared" si="61"/>
        <v>4030.3523035230351</v>
      </c>
      <c r="N132" s="8">
        <f t="shared" si="43"/>
        <v>1471078.5907859078</v>
      </c>
      <c r="O132" s="8">
        <f t="shared" si="62"/>
        <v>809093.2249322494</v>
      </c>
      <c r="P132" s="8">
        <f t="shared" si="72"/>
        <v>15383248.070948508</v>
      </c>
      <c r="Q132" s="8">
        <f t="shared" si="71"/>
        <v>8460786.4390216805</v>
      </c>
      <c r="R132" s="8">
        <f t="shared" ref="R132:R195" si="73">J132*6+P132</f>
        <v>16641201.631924117</v>
      </c>
      <c r="S132" s="8">
        <f t="shared" si="64"/>
        <v>9152660.8975582644</v>
      </c>
      <c r="T132" s="8">
        <f t="shared" ref="T132:T195" si="74">J132*4+P132</f>
        <v>16221883.778265581</v>
      </c>
      <c r="U132" s="8">
        <f t="shared" si="45"/>
        <v>8922036.0780460704</v>
      </c>
    </row>
    <row r="133" spans="1:30">
      <c r="B133" s="7">
        <v>2030</v>
      </c>
      <c r="C133" s="7">
        <v>836</v>
      </c>
      <c r="D133" s="7">
        <f t="shared" si="70"/>
        <v>5016</v>
      </c>
      <c r="E133" s="7">
        <v>10</v>
      </c>
      <c r="F133" s="7">
        <v>867</v>
      </c>
      <c r="G133" s="7">
        <v>1.3</v>
      </c>
      <c r="H133" s="7">
        <f t="shared" si="59"/>
        <v>4.3488720000000003E+25</v>
      </c>
      <c r="I133" s="12">
        <v>0.55000000000000004</v>
      </c>
      <c r="J133" s="8">
        <f t="shared" si="60"/>
        <v>210666.90243902439</v>
      </c>
      <c r="K133" s="10">
        <v>10000000</v>
      </c>
      <c r="L133" s="7">
        <f t="shared" si="42"/>
        <v>8.3599999999999996E+23</v>
      </c>
      <c r="M133" s="8">
        <f t="shared" si="61"/>
        <v>4049.7289972899725</v>
      </c>
      <c r="N133" s="8">
        <f t="shared" si="43"/>
        <v>1478151.0840108399</v>
      </c>
      <c r="O133" s="8">
        <f t="shared" si="62"/>
        <v>812983.09620596201</v>
      </c>
      <c r="P133" s="8">
        <f t="shared" si="72"/>
        <v>16861399.154959347</v>
      </c>
      <c r="Q133" s="8">
        <f t="shared" si="71"/>
        <v>9273769.5352276415</v>
      </c>
      <c r="R133" s="8">
        <f t="shared" si="73"/>
        <v>18125400.569593493</v>
      </c>
      <c r="S133" s="8">
        <f t="shared" si="64"/>
        <v>9968970.3132764213</v>
      </c>
      <c r="T133" s="8">
        <f t="shared" si="74"/>
        <v>17704066.764715444</v>
      </c>
      <c r="U133" s="8">
        <f t="shared" si="45"/>
        <v>9737236.7205934953</v>
      </c>
    </row>
    <row r="134" spans="1:30">
      <c r="B134" s="7">
        <v>2031</v>
      </c>
      <c r="C134" s="7">
        <v>838</v>
      </c>
      <c r="D134" s="7">
        <f t="shared" si="70"/>
        <v>5028</v>
      </c>
      <c r="E134" s="7">
        <v>10</v>
      </c>
      <c r="F134" s="7">
        <v>867</v>
      </c>
      <c r="G134" s="7">
        <v>1.3</v>
      </c>
      <c r="H134" s="7">
        <f t="shared" si="59"/>
        <v>4.3592760000000001E+25</v>
      </c>
      <c r="I134" s="12">
        <v>0.55000000000000004</v>
      </c>
      <c r="J134" s="8">
        <f t="shared" si="60"/>
        <v>211170.89024390245</v>
      </c>
      <c r="K134" s="10">
        <v>10000000</v>
      </c>
      <c r="L134" s="7">
        <f t="shared" si="42"/>
        <v>8.38E+23</v>
      </c>
      <c r="M134" s="8">
        <f t="shared" si="61"/>
        <v>4059.4173441734415</v>
      </c>
      <c r="N134" s="8">
        <f t="shared" si="43"/>
        <v>1481687.3306233061</v>
      </c>
      <c r="O134" s="8">
        <f t="shared" si="62"/>
        <v>814928.03184281837</v>
      </c>
      <c r="P134" s="8">
        <f t="shared" si="72"/>
        <v>18343086.485582653</v>
      </c>
      <c r="Q134" s="8">
        <f t="shared" si="71"/>
        <v>10088697.56707046</v>
      </c>
      <c r="R134" s="8">
        <f t="shared" si="73"/>
        <v>19610111.827046067</v>
      </c>
      <c r="S134" s="8">
        <f t="shared" si="64"/>
        <v>10785561.504875338</v>
      </c>
      <c r="T134" s="8">
        <f t="shared" si="74"/>
        <v>19187770.046558265</v>
      </c>
      <c r="U134" s="8">
        <f t="shared" si="45"/>
        <v>10553273.525607046</v>
      </c>
    </row>
    <row r="135" spans="1:30">
      <c r="B135" s="7">
        <v>2032</v>
      </c>
      <c r="C135" s="7">
        <v>838</v>
      </c>
      <c r="D135" s="7">
        <f t="shared" si="70"/>
        <v>5028</v>
      </c>
      <c r="E135" s="7">
        <v>10</v>
      </c>
      <c r="F135" s="7">
        <v>867</v>
      </c>
      <c r="G135" s="7">
        <v>1.3</v>
      </c>
      <c r="H135" s="7">
        <f t="shared" si="59"/>
        <v>4.3592760000000001E+25</v>
      </c>
      <c r="I135" s="12">
        <v>0.55000000000000004</v>
      </c>
      <c r="J135" s="8">
        <f t="shared" si="60"/>
        <v>211170.89024390245</v>
      </c>
      <c r="K135" s="10">
        <v>10000000</v>
      </c>
      <c r="L135" s="7">
        <f t="shared" si="42"/>
        <v>8.38E+23</v>
      </c>
      <c r="M135" s="8">
        <f t="shared" si="61"/>
        <v>4059.4173441734415</v>
      </c>
      <c r="N135" s="8">
        <f t="shared" si="43"/>
        <v>1481687.3306233061</v>
      </c>
      <c r="O135" s="8">
        <f t="shared" si="62"/>
        <v>814928.03184281837</v>
      </c>
      <c r="P135" s="8">
        <f t="shared" si="72"/>
        <v>19824773.81620596</v>
      </c>
      <c r="Q135" s="8">
        <f t="shared" si="71"/>
        <v>10903625.598913278</v>
      </c>
      <c r="R135" s="8">
        <f t="shared" si="73"/>
        <v>21091799.157669373</v>
      </c>
      <c r="S135" s="8">
        <f t="shared" si="64"/>
        <v>11600489.536718156</v>
      </c>
      <c r="T135" s="8">
        <f t="shared" si="74"/>
        <v>20669457.377181571</v>
      </c>
      <c r="U135" s="8">
        <f t="shared" si="45"/>
        <v>11368201.557449864</v>
      </c>
    </row>
    <row r="136" spans="1:30">
      <c r="B136" s="7">
        <v>2033</v>
      </c>
      <c r="C136" s="7">
        <v>839</v>
      </c>
      <c r="D136" s="7">
        <f t="shared" si="70"/>
        <v>5034</v>
      </c>
      <c r="E136" s="7">
        <v>10</v>
      </c>
      <c r="F136" s="7">
        <v>867</v>
      </c>
      <c r="G136" s="7">
        <v>1.3</v>
      </c>
      <c r="H136" s="7">
        <f t="shared" si="59"/>
        <v>4.364478E+25</v>
      </c>
      <c r="I136" s="12">
        <v>0.55000000000000004</v>
      </c>
      <c r="J136" s="8">
        <f t="shared" si="60"/>
        <v>211422.88414634147</v>
      </c>
      <c r="K136" s="10">
        <v>10000000</v>
      </c>
      <c r="L136" s="7">
        <f t="shared" si="42"/>
        <v>8.3900000000000003E+23</v>
      </c>
      <c r="M136" s="8">
        <f t="shared" si="61"/>
        <v>4064.2615176151767</v>
      </c>
      <c r="N136" s="8">
        <f t="shared" si="43"/>
        <v>1483455.4539295395</v>
      </c>
      <c r="O136" s="8">
        <f t="shared" si="62"/>
        <v>815900.49966124678</v>
      </c>
      <c r="P136" s="8">
        <f t="shared" si="72"/>
        <v>21308229.2701355</v>
      </c>
      <c r="Q136" s="8">
        <f t="shared" si="71"/>
        <v>11719526.098574527</v>
      </c>
      <c r="R136" s="8">
        <f t="shared" si="73"/>
        <v>22576766.575013548</v>
      </c>
      <c r="S136" s="8">
        <f t="shared" si="64"/>
        <v>12417221.616257453</v>
      </c>
      <c r="T136" s="8">
        <f t="shared" si="74"/>
        <v>22153920.806720864</v>
      </c>
      <c r="U136" s="8">
        <f t="shared" si="45"/>
        <v>12184656.443696477</v>
      </c>
    </row>
    <row r="137" spans="1:30">
      <c r="B137" s="7">
        <v>2034</v>
      </c>
      <c r="C137" s="7">
        <v>839</v>
      </c>
      <c r="D137" s="7">
        <f t="shared" si="70"/>
        <v>5034</v>
      </c>
      <c r="E137" s="7">
        <v>10</v>
      </c>
      <c r="F137" s="7">
        <v>867</v>
      </c>
      <c r="G137" s="7">
        <v>1.3</v>
      </c>
      <c r="H137" s="7">
        <f t="shared" si="59"/>
        <v>4.364478E+25</v>
      </c>
      <c r="I137" s="12">
        <v>0.55000000000000004</v>
      </c>
      <c r="J137" s="8">
        <f t="shared" si="60"/>
        <v>211422.88414634147</v>
      </c>
      <c r="K137" s="10">
        <v>10000000</v>
      </c>
      <c r="L137" s="7">
        <f t="shared" si="42"/>
        <v>8.3900000000000003E+23</v>
      </c>
      <c r="M137" s="8">
        <f t="shared" si="61"/>
        <v>4064.2615176151767</v>
      </c>
      <c r="N137" s="8">
        <f t="shared" si="43"/>
        <v>1483455.4539295395</v>
      </c>
      <c r="O137" s="8">
        <f t="shared" si="62"/>
        <v>815900.49966124678</v>
      </c>
      <c r="P137" s="8">
        <f t="shared" si="72"/>
        <v>22791684.724065039</v>
      </c>
      <c r="Q137" s="8">
        <f t="shared" si="71"/>
        <v>12535426.598235773</v>
      </c>
      <c r="R137" s="8">
        <f t="shared" si="73"/>
        <v>24060222.028943088</v>
      </c>
      <c r="S137" s="8">
        <f t="shared" si="64"/>
        <v>13233122.1159187</v>
      </c>
      <c r="T137" s="8">
        <f t="shared" si="74"/>
        <v>23637376.260650404</v>
      </c>
      <c r="U137" s="8">
        <f t="shared" si="45"/>
        <v>13000556.943357723</v>
      </c>
    </row>
    <row r="138" spans="1:30">
      <c r="B138" s="7">
        <v>2035</v>
      </c>
      <c r="C138" s="7">
        <v>839</v>
      </c>
      <c r="D138" s="7">
        <f t="shared" si="70"/>
        <v>5034</v>
      </c>
      <c r="E138" s="7">
        <v>10</v>
      </c>
      <c r="F138" s="7">
        <v>867</v>
      </c>
      <c r="G138" s="7">
        <v>1.3</v>
      </c>
      <c r="H138" s="7">
        <f t="shared" si="59"/>
        <v>4.364478E+25</v>
      </c>
      <c r="I138" s="12">
        <v>0.55000000000000004</v>
      </c>
      <c r="J138" s="8">
        <f t="shared" si="60"/>
        <v>211422.88414634147</v>
      </c>
      <c r="K138" s="10">
        <v>10000000</v>
      </c>
      <c r="L138" s="7">
        <f t="shared" si="42"/>
        <v>8.3900000000000003E+23</v>
      </c>
      <c r="M138" s="8">
        <f t="shared" si="61"/>
        <v>4064.2615176151767</v>
      </c>
      <c r="N138" s="8">
        <f t="shared" si="43"/>
        <v>1483455.4539295395</v>
      </c>
      <c r="O138" s="8">
        <f t="shared" si="62"/>
        <v>815900.49966124678</v>
      </c>
      <c r="P138" s="8">
        <f t="shared" si="72"/>
        <v>24275140.177994579</v>
      </c>
      <c r="Q138" s="8">
        <f t="shared" si="71"/>
        <v>13351327.097897019</v>
      </c>
      <c r="R138" s="8">
        <f t="shared" si="73"/>
        <v>25543677.482872628</v>
      </c>
      <c r="S138" s="8">
        <f t="shared" si="64"/>
        <v>14049022.615579946</v>
      </c>
      <c r="T138" s="8">
        <f t="shared" si="74"/>
        <v>25120831.714579944</v>
      </c>
      <c r="U138" s="8">
        <f t="shared" si="45"/>
        <v>13816457.443018969</v>
      </c>
    </row>
    <row r="139" spans="1:30">
      <c r="H139" s="7">
        <f t="shared" si="59"/>
        <v>0</v>
      </c>
      <c r="L139" s="7">
        <f t="shared" si="42"/>
        <v>0</v>
      </c>
      <c r="N139" s="8">
        <f t="shared" si="43"/>
        <v>0</v>
      </c>
      <c r="R139" s="8">
        <f t="shared" si="73"/>
        <v>0</v>
      </c>
      <c r="T139" s="8">
        <f t="shared" si="74"/>
        <v>0</v>
      </c>
      <c r="U139" s="8">
        <f t="shared" si="45"/>
        <v>0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B141" s="6" t="s">
        <v>67</v>
      </c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  <c r="Y141" s="8">
        <f>P142+P155</f>
        <v>17459776.951517612</v>
      </c>
      <c r="Z141" s="8">
        <f t="shared" ref="Z141:AD152" si="75">Q142+Q155</f>
        <v>9602877.3233346883</v>
      </c>
      <c r="AA141" s="8">
        <f t="shared" si="75"/>
        <v>46575921.500298113</v>
      </c>
      <c r="AB141" s="8">
        <f t="shared" si="75"/>
        <v>25616756.82516396</v>
      </c>
      <c r="AC141" s="8">
        <f t="shared" si="75"/>
        <v>36870539.984037936</v>
      </c>
      <c r="AD141" s="8">
        <f t="shared" si="75"/>
        <v>20278796.991220869</v>
      </c>
    </row>
    <row r="142" spans="1:30">
      <c r="A142" s="9" t="s">
        <v>28</v>
      </c>
      <c r="B142" s="7">
        <v>2024</v>
      </c>
      <c r="C142" s="7">
        <v>140</v>
      </c>
      <c r="D142" s="7">
        <v>840</v>
      </c>
      <c r="E142" s="7">
        <v>521</v>
      </c>
      <c r="F142" s="7">
        <v>2243</v>
      </c>
      <c r="G142" s="7">
        <v>1.3</v>
      </c>
      <c r="H142" s="7">
        <f t="shared" si="59"/>
        <v>9.8162652E+26</v>
      </c>
      <c r="I142" s="12">
        <v>0.55000000000000004</v>
      </c>
      <c r="J142" s="8">
        <f t="shared" ref="J142:J166" si="76">H142*G142*330/(8.856*10^22)</f>
        <v>4755169.1178861791</v>
      </c>
      <c r="K142" s="10">
        <v>1000000</v>
      </c>
      <c r="L142" s="7">
        <f t="shared" ref="L142:L210" si="77">E142*K142*10^13*C142</f>
        <v>7.2939999999999997E+23</v>
      </c>
      <c r="M142" s="8">
        <f t="shared" ref="M142:M166" si="78">L142*G142*330/(8.856*10^22)</f>
        <v>3533.3401084010834</v>
      </c>
      <c r="N142" s="8">
        <f t="shared" ref="N142:N210" si="79">M142*365</f>
        <v>1289669.1395663954</v>
      </c>
      <c r="O142" s="8">
        <f t="shared" ref="O142:O166" si="80">N142*I142</f>
        <v>709318.02676151751</v>
      </c>
      <c r="P142" s="11">
        <f>N142+8050840.72</f>
        <v>9340509.8595663942</v>
      </c>
      <c r="Q142" s="8">
        <f t="shared" ref="Q142:Q153" si="81">P142*I142</f>
        <v>5137280.4227615176</v>
      </c>
      <c r="R142" s="8">
        <f t="shared" si="73"/>
        <v>37871524.566883475</v>
      </c>
      <c r="S142" s="8">
        <f t="shared" ref="S142:S166" si="82">R142*I142</f>
        <v>20829338.511785913</v>
      </c>
      <c r="T142" s="8">
        <f t="shared" si="74"/>
        <v>28361186.331111111</v>
      </c>
      <c r="U142" s="8">
        <f t="shared" ref="U142:U210" si="83">T142*I142</f>
        <v>15598652.482111111</v>
      </c>
      <c r="Y142" s="8">
        <f>P143+P156</f>
        <v>19535094.000975609</v>
      </c>
      <c r="Z142" s="8">
        <f t="shared" si="75"/>
        <v>10744301.700536586</v>
      </c>
      <c r="AA142" s="8">
        <f t="shared" si="75"/>
        <v>64035822.398536578</v>
      </c>
      <c r="AB142" s="8">
        <f t="shared" si="75"/>
        <v>35219702.319195122</v>
      </c>
      <c r="AC142" s="8">
        <f t="shared" si="75"/>
        <v>49202246.266016252</v>
      </c>
      <c r="AD142" s="8">
        <f t="shared" si="75"/>
        <v>27061235.446308941</v>
      </c>
    </row>
    <row r="143" spans="1:30">
      <c r="B143" s="7">
        <v>2025</v>
      </c>
      <c r="C143" s="7">
        <v>214</v>
      </c>
      <c r="D143" s="7">
        <v>1284</v>
      </c>
      <c r="E143" s="7">
        <v>521</v>
      </c>
      <c r="F143" s="7">
        <v>2243</v>
      </c>
      <c r="G143" s="7">
        <v>1.3</v>
      </c>
      <c r="H143" s="7">
        <f t="shared" si="59"/>
        <v>1.5004862519999999E+27</v>
      </c>
      <c r="I143" s="12">
        <v>0.55000000000000004</v>
      </c>
      <c r="J143" s="8">
        <f t="shared" si="76"/>
        <v>7268615.651626016</v>
      </c>
      <c r="K143" s="10">
        <v>1000000</v>
      </c>
      <c r="L143" s="7">
        <f t="shared" si="77"/>
        <v>1.1149399999999999E+24</v>
      </c>
      <c r="M143" s="8">
        <f t="shared" si="78"/>
        <v>5400.96273712737</v>
      </c>
      <c r="N143" s="8">
        <f t="shared" si="79"/>
        <v>1971351.39905149</v>
      </c>
      <c r="O143" s="8">
        <f t="shared" si="80"/>
        <v>1084243.2694783197</v>
      </c>
      <c r="P143" s="8">
        <f t="shared" ref="P143:P153" si="84">N143+P142</f>
        <v>11311861.258617884</v>
      </c>
      <c r="Q143" s="8">
        <f t="shared" si="81"/>
        <v>6221523.6922398368</v>
      </c>
      <c r="R143" s="8">
        <f t="shared" si="73"/>
        <v>54923555.16837398</v>
      </c>
      <c r="S143" s="8">
        <f t="shared" si="82"/>
        <v>30207955.342605691</v>
      </c>
      <c r="T143" s="8">
        <f t="shared" si="74"/>
        <v>40386323.865121946</v>
      </c>
      <c r="U143" s="8">
        <f t="shared" si="83"/>
        <v>22212478.125817072</v>
      </c>
      <c r="Y143" s="8">
        <f>P144+P157</f>
        <v>22095407.273333333</v>
      </c>
      <c r="Z143" s="8">
        <f t="shared" si="75"/>
        <v>12152474.000333333</v>
      </c>
      <c r="AA143" s="8">
        <f t="shared" si="75"/>
        <v>76994434.731869921</v>
      </c>
      <c r="AB143" s="8">
        <f t="shared" si="75"/>
        <v>42346939.10252846</v>
      </c>
      <c r="AC143" s="8">
        <f t="shared" si="75"/>
        <v>58694758.912357725</v>
      </c>
      <c r="AD143" s="8">
        <f t="shared" si="75"/>
        <v>32282117.401796751</v>
      </c>
    </row>
    <row r="144" spans="1:30">
      <c r="B144" s="7">
        <v>2026</v>
      </c>
      <c r="C144" s="7">
        <v>264</v>
      </c>
      <c r="D144" s="7">
        <v>1584</v>
      </c>
      <c r="E144" s="7">
        <v>521</v>
      </c>
      <c r="F144" s="7">
        <v>2243</v>
      </c>
      <c r="G144" s="7">
        <v>1.3</v>
      </c>
      <c r="H144" s="7">
        <f t="shared" si="59"/>
        <v>1.8510671519999999E+27</v>
      </c>
      <c r="I144" s="12">
        <v>0.55000000000000004</v>
      </c>
      <c r="J144" s="8">
        <f t="shared" si="76"/>
        <v>8966890.3365853652</v>
      </c>
      <c r="K144" s="10">
        <v>1000000</v>
      </c>
      <c r="L144" s="7">
        <f t="shared" si="77"/>
        <v>1.37544E+24</v>
      </c>
      <c r="M144" s="8">
        <f t="shared" si="78"/>
        <v>6662.8699186991871</v>
      </c>
      <c r="N144" s="8">
        <f t="shared" si="79"/>
        <v>2431947.5203252034</v>
      </c>
      <c r="O144" s="8">
        <f t="shared" si="80"/>
        <v>1337571.1361788621</v>
      </c>
      <c r="P144" s="8">
        <f t="shared" si="84"/>
        <v>13743808.778943088</v>
      </c>
      <c r="Q144" s="8">
        <f t="shared" si="81"/>
        <v>7559094.8284186991</v>
      </c>
      <c r="R144" s="8">
        <f t="shared" si="73"/>
        <v>67545150.798455283</v>
      </c>
      <c r="S144" s="8">
        <f t="shared" si="82"/>
        <v>37149832.939150408</v>
      </c>
      <c r="T144" s="8">
        <f t="shared" si="74"/>
        <v>49611370.125284553</v>
      </c>
      <c r="U144" s="8">
        <f t="shared" si="83"/>
        <v>27286253.568906505</v>
      </c>
      <c r="Y144" s="8">
        <f t="shared" ref="Y144:Y152" si="85">P145+P158</f>
        <v>24897865.032479674</v>
      </c>
      <c r="Z144" s="8">
        <f t="shared" si="75"/>
        <v>13693825.767863821</v>
      </c>
      <c r="AA144" s="8">
        <f t="shared" si="75"/>
        <v>84993018.094674796</v>
      </c>
      <c r="AB144" s="8">
        <f t="shared" si="75"/>
        <v>46746159.952071138</v>
      </c>
      <c r="AC144" s="8">
        <f t="shared" si="75"/>
        <v>64961300.407276422</v>
      </c>
      <c r="AD144" s="8">
        <f t="shared" si="75"/>
        <v>35728715.224002033</v>
      </c>
    </row>
    <row r="145" spans="1:30">
      <c r="B145" s="7">
        <v>2027</v>
      </c>
      <c r="C145" s="7">
        <v>289</v>
      </c>
      <c r="D145" s="7">
        <v>1734</v>
      </c>
      <c r="E145" s="7">
        <v>521</v>
      </c>
      <c r="F145" s="7">
        <v>2243</v>
      </c>
      <c r="G145" s="7">
        <v>1.3</v>
      </c>
      <c r="H145" s="7">
        <f t="shared" si="59"/>
        <v>2.026357602E+27</v>
      </c>
      <c r="I145" s="12">
        <v>0.55000000000000004</v>
      </c>
      <c r="J145" s="8">
        <f t="shared" si="76"/>
        <v>9816027.6790650412</v>
      </c>
      <c r="K145" s="10">
        <v>1000000</v>
      </c>
      <c r="L145" s="7">
        <f t="shared" si="77"/>
        <v>1.5056899999999999E+24</v>
      </c>
      <c r="M145" s="8">
        <f t="shared" si="78"/>
        <v>7293.8235094850934</v>
      </c>
      <c r="N145" s="8">
        <f t="shared" si="79"/>
        <v>2662245.5809620591</v>
      </c>
      <c r="O145" s="8">
        <f t="shared" si="80"/>
        <v>1464235.0695291327</v>
      </c>
      <c r="P145" s="8">
        <f t="shared" si="84"/>
        <v>16406054.359905146</v>
      </c>
      <c r="Q145" s="8">
        <f t="shared" si="81"/>
        <v>9023329.8979478311</v>
      </c>
      <c r="R145" s="8">
        <f t="shared" si="73"/>
        <v>75302220.434295386</v>
      </c>
      <c r="S145" s="8">
        <f t="shared" si="82"/>
        <v>41416221.238862462</v>
      </c>
      <c r="T145" s="8">
        <f t="shared" si="74"/>
        <v>55670165.076165311</v>
      </c>
      <c r="U145" s="8">
        <f t="shared" si="83"/>
        <v>30618590.791890923</v>
      </c>
      <c r="Y145" s="8">
        <f t="shared" si="85"/>
        <v>27797392.761138208</v>
      </c>
      <c r="Z145" s="8">
        <f t="shared" si="75"/>
        <v>15288566.018626016</v>
      </c>
      <c r="AA145" s="8">
        <f t="shared" si="75"/>
        <v>89972810.420894295</v>
      </c>
      <c r="AB145" s="8">
        <f t="shared" si="75"/>
        <v>49485045.731491864</v>
      </c>
      <c r="AC145" s="8">
        <f t="shared" si="75"/>
        <v>69247671.200975597</v>
      </c>
      <c r="AD145" s="8">
        <f t="shared" si="75"/>
        <v>38086219.160536587</v>
      </c>
    </row>
    <row r="146" spans="1:30">
      <c r="B146" s="7">
        <v>2028</v>
      </c>
      <c r="C146" s="7">
        <v>299</v>
      </c>
      <c r="D146" s="7">
        <v>1794</v>
      </c>
      <c r="E146" s="7">
        <v>521</v>
      </c>
      <c r="F146" s="7">
        <v>2243</v>
      </c>
      <c r="G146" s="7">
        <v>1.3</v>
      </c>
      <c r="H146" s="7">
        <f t="shared" si="59"/>
        <v>2.096473782E+27</v>
      </c>
      <c r="I146" s="12">
        <v>0.55000000000000004</v>
      </c>
      <c r="J146" s="8">
        <f t="shared" si="76"/>
        <v>10155682.61605691</v>
      </c>
      <c r="K146" s="10">
        <v>1000000</v>
      </c>
      <c r="L146" s="7">
        <f t="shared" si="77"/>
        <v>1.55779E+24</v>
      </c>
      <c r="M146" s="8">
        <f t="shared" si="78"/>
        <v>7546.2049457994581</v>
      </c>
      <c r="N146" s="8">
        <f t="shared" si="79"/>
        <v>2754364.8052168023</v>
      </c>
      <c r="O146" s="8">
        <f t="shared" si="80"/>
        <v>1514900.6428692413</v>
      </c>
      <c r="P146" s="8">
        <f t="shared" si="84"/>
        <v>19160419.16512195</v>
      </c>
      <c r="Q146" s="8">
        <f t="shared" si="81"/>
        <v>10538230.540817073</v>
      </c>
      <c r="R146" s="8">
        <f t="shared" si="73"/>
        <v>80094514.861463398</v>
      </c>
      <c r="S146" s="8">
        <f t="shared" si="82"/>
        <v>44051983.173804872</v>
      </c>
      <c r="T146" s="8">
        <f t="shared" si="74"/>
        <v>59783149.629349589</v>
      </c>
      <c r="U146" s="8">
        <f t="shared" si="83"/>
        <v>32880732.296142276</v>
      </c>
      <c r="Y146" s="8">
        <f t="shared" si="85"/>
        <v>30735713.115135502</v>
      </c>
      <c r="Z146" s="8">
        <f t="shared" si="75"/>
        <v>16904642.213324524</v>
      </c>
      <c r="AA146" s="8">
        <f t="shared" si="75"/>
        <v>93742934.221233055</v>
      </c>
      <c r="AB146" s="8">
        <f t="shared" si="75"/>
        <v>51558613.821678191</v>
      </c>
      <c r="AC146" s="8">
        <f t="shared" si="75"/>
        <v>72740527.18586722</v>
      </c>
      <c r="AD146" s="8">
        <f t="shared" si="75"/>
        <v>40007289.952226974</v>
      </c>
    </row>
    <row r="147" spans="1:30">
      <c r="B147" s="7">
        <v>2029</v>
      </c>
      <c r="C147" s="7">
        <v>303</v>
      </c>
      <c r="D147" s="7">
        <v>1818</v>
      </c>
      <c r="E147" s="7">
        <v>521</v>
      </c>
      <c r="F147" s="7">
        <v>2243</v>
      </c>
      <c r="G147" s="7">
        <v>1.3</v>
      </c>
      <c r="H147" s="7">
        <f t="shared" si="59"/>
        <v>2.124520254E+27</v>
      </c>
      <c r="I147" s="12">
        <v>0.55000000000000004</v>
      </c>
      <c r="J147" s="8">
        <f t="shared" si="76"/>
        <v>10291544.590853659</v>
      </c>
      <c r="K147" s="10">
        <v>1000000</v>
      </c>
      <c r="L147" s="7">
        <f t="shared" si="77"/>
        <v>1.5786299999999999E+24</v>
      </c>
      <c r="M147" s="8">
        <f t="shared" si="78"/>
        <v>7647.1575203252032</v>
      </c>
      <c r="N147" s="8">
        <f t="shared" si="79"/>
        <v>2791212.4949186994</v>
      </c>
      <c r="O147" s="8">
        <f t="shared" si="80"/>
        <v>1535166.8722052849</v>
      </c>
      <c r="P147" s="8">
        <f t="shared" si="84"/>
        <v>21951631.660040651</v>
      </c>
      <c r="Q147" s="8">
        <f t="shared" si="81"/>
        <v>12073397.413022358</v>
      </c>
      <c r="R147" s="8">
        <f t="shared" si="73"/>
        <v>83700899.2051626</v>
      </c>
      <c r="S147" s="8">
        <f t="shared" si="82"/>
        <v>46035494.562839434</v>
      </c>
      <c r="T147" s="8">
        <f t="shared" si="74"/>
        <v>63117810.023455292</v>
      </c>
      <c r="U147" s="8">
        <f t="shared" si="83"/>
        <v>34714795.512900412</v>
      </c>
      <c r="Y147" s="8">
        <f t="shared" si="85"/>
        <v>33693164.563306235</v>
      </c>
      <c r="Z147" s="8">
        <f t="shared" si="75"/>
        <v>18531240.509818427</v>
      </c>
      <c r="AA147" s="8">
        <f t="shared" si="75"/>
        <v>97114019.44745259</v>
      </c>
      <c r="AB147" s="8">
        <f t="shared" si="75"/>
        <v>53412710.696098924</v>
      </c>
      <c r="AC147" s="8">
        <f t="shared" si="75"/>
        <v>75973734.486070469</v>
      </c>
      <c r="AD147" s="8">
        <f t="shared" si="75"/>
        <v>41785553.967338756</v>
      </c>
    </row>
    <row r="148" spans="1:30">
      <c r="B148" s="7">
        <v>2030</v>
      </c>
      <c r="C148" s="7">
        <v>305</v>
      </c>
      <c r="D148" s="7">
        <v>1830</v>
      </c>
      <c r="E148" s="7">
        <v>521</v>
      </c>
      <c r="F148" s="7">
        <v>2243</v>
      </c>
      <c r="G148" s="7">
        <v>1.3</v>
      </c>
      <c r="H148" s="7">
        <f t="shared" si="59"/>
        <v>2.1385434900000001E+27</v>
      </c>
      <c r="I148" s="12">
        <v>0.55000000000000004</v>
      </c>
      <c r="J148" s="8">
        <f t="shared" si="76"/>
        <v>10359475.578252034</v>
      </c>
      <c r="K148" s="10">
        <v>1000000</v>
      </c>
      <c r="L148" s="7">
        <f t="shared" si="77"/>
        <v>1.5890499999999999E+24</v>
      </c>
      <c r="M148" s="8">
        <f t="shared" si="78"/>
        <v>7697.6338075880749</v>
      </c>
      <c r="N148" s="8">
        <f t="shared" si="79"/>
        <v>2809636.3397696475</v>
      </c>
      <c r="O148" s="8">
        <f t="shared" si="80"/>
        <v>1545299.9868733063</v>
      </c>
      <c r="P148" s="8">
        <f t="shared" si="84"/>
        <v>24761267.999810297</v>
      </c>
      <c r="Q148" s="8">
        <f t="shared" si="81"/>
        <v>13618697.399895664</v>
      </c>
      <c r="R148" s="8">
        <f t="shared" si="73"/>
        <v>86918121.469322503</v>
      </c>
      <c r="S148" s="8">
        <f t="shared" si="82"/>
        <v>47804966.808127381</v>
      </c>
      <c r="T148" s="8">
        <f t="shared" si="74"/>
        <v>66199170.312818438</v>
      </c>
      <c r="U148" s="8">
        <f t="shared" si="83"/>
        <v>36409543.672050141</v>
      </c>
      <c r="Y148" s="8">
        <f t="shared" si="85"/>
        <v>36650969.636138208</v>
      </c>
      <c r="Z148" s="8">
        <f t="shared" si="75"/>
        <v>20158033.299876019</v>
      </c>
      <c r="AA148" s="8">
        <f t="shared" si="75"/>
        <v>100074848.44711383</v>
      </c>
      <c r="AB148" s="8">
        <f t="shared" si="75"/>
        <v>55041166.64591261</v>
      </c>
      <c r="AC148" s="8">
        <f t="shared" si="75"/>
        <v>78933555.510121956</v>
      </c>
      <c r="AD148" s="8">
        <f t="shared" si="75"/>
        <v>43413455.53056708</v>
      </c>
    </row>
    <row r="149" spans="1:30">
      <c r="B149" s="7">
        <v>2031</v>
      </c>
      <c r="C149" s="7">
        <v>305</v>
      </c>
      <c r="D149" s="7">
        <v>1830</v>
      </c>
      <c r="E149" s="7">
        <v>521</v>
      </c>
      <c r="F149" s="7">
        <v>2243</v>
      </c>
      <c r="G149" s="7">
        <v>1.3</v>
      </c>
      <c r="H149" s="7">
        <f t="shared" si="59"/>
        <v>2.1385434900000001E+27</v>
      </c>
      <c r="I149" s="12">
        <v>0.55000000000000004</v>
      </c>
      <c r="J149" s="8">
        <f t="shared" si="76"/>
        <v>10359475.578252034</v>
      </c>
      <c r="K149" s="10">
        <v>1000000</v>
      </c>
      <c r="L149" s="7">
        <f t="shared" si="77"/>
        <v>1.5890499999999999E+24</v>
      </c>
      <c r="M149" s="8">
        <f t="shared" si="78"/>
        <v>7697.6338075880749</v>
      </c>
      <c r="N149" s="8">
        <f t="shared" si="79"/>
        <v>2809636.3397696475</v>
      </c>
      <c r="O149" s="8">
        <f t="shared" si="80"/>
        <v>1545299.9868733063</v>
      </c>
      <c r="P149" s="8">
        <f t="shared" si="84"/>
        <v>27570904.339579944</v>
      </c>
      <c r="Q149" s="8">
        <f t="shared" si="81"/>
        <v>15163997.386768971</v>
      </c>
      <c r="R149" s="8">
        <f t="shared" si="73"/>
        <v>89727757.809092149</v>
      </c>
      <c r="S149" s="8">
        <f t="shared" si="82"/>
        <v>49350266.795000687</v>
      </c>
      <c r="T149" s="8">
        <f t="shared" si="74"/>
        <v>69008806.652588084</v>
      </c>
      <c r="U149" s="8">
        <f t="shared" si="83"/>
        <v>37954843.658923447</v>
      </c>
      <c r="Y149" s="8">
        <f t="shared" si="85"/>
        <v>39608774.708970189</v>
      </c>
      <c r="Z149" s="8">
        <f t="shared" si="75"/>
        <v>21784826.089933604</v>
      </c>
      <c r="AA149" s="8">
        <f t="shared" si="75"/>
        <v>103032653.5199458</v>
      </c>
      <c r="AB149" s="8">
        <f t="shared" si="75"/>
        <v>56667959.435970202</v>
      </c>
      <c r="AC149" s="8">
        <f t="shared" si="75"/>
        <v>81891360.58295393</v>
      </c>
      <c r="AD149" s="8">
        <f t="shared" si="75"/>
        <v>45040248.320624664</v>
      </c>
    </row>
    <row r="150" spans="1:30">
      <c r="B150" s="7">
        <v>2032</v>
      </c>
      <c r="C150" s="7">
        <v>305</v>
      </c>
      <c r="D150" s="7">
        <v>1830</v>
      </c>
      <c r="E150" s="7">
        <v>521</v>
      </c>
      <c r="F150" s="7">
        <v>2243</v>
      </c>
      <c r="G150" s="7">
        <v>1.3</v>
      </c>
      <c r="H150" s="7">
        <f t="shared" si="59"/>
        <v>2.1385434900000001E+27</v>
      </c>
      <c r="I150" s="12">
        <v>0.55000000000000004</v>
      </c>
      <c r="J150" s="8">
        <f t="shared" si="76"/>
        <v>10359475.578252034</v>
      </c>
      <c r="K150" s="10">
        <v>1000000</v>
      </c>
      <c r="L150" s="7">
        <f t="shared" si="77"/>
        <v>1.5890499999999999E+24</v>
      </c>
      <c r="M150" s="8">
        <f t="shared" si="78"/>
        <v>7697.6338075880749</v>
      </c>
      <c r="N150" s="8">
        <f t="shared" si="79"/>
        <v>2809636.3397696475</v>
      </c>
      <c r="O150" s="8">
        <f t="shared" si="80"/>
        <v>1545299.9868733063</v>
      </c>
      <c r="P150" s="8">
        <f t="shared" si="84"/>
        <v>30380540.67934959</v>
      </c>
      <c r="Q150" s="8">
        <f t="shared" si="81"/>
        <v>16709297.373642275</v>
      </c>
      <c r="R150" s="8">
        <f t="shared" si="73"/>
        <v>92537394.148861796</v>
      </c>
      <c r="S150" s="8">
        <f t="shared" si="82"/>
        <v>50895566.781873994</v>
      </c>
      <c r="T150" s="8">
        <f t="shared" si="74"/>
        <v>71818442.992357731</v>
      </c>
      <c r="U150" s="8">
        <f t="shared" si="83"/>
        <v>39500143.645796753</v>
      </c>
      <c r="Y150" s="8">
        <f t="shared" si="85"/>
        <v>42575968.51655826</v>
      </c>
      <c r="Z150" s="8">
        <f t="shared" si="75"/>
        <v>23416782.684107047</v>
      </c>
      <c r="AA150" s="8">
        <f t="shared" si="75"/>
        <v>106205152.25314362</v>
      </c>
      <c r="AB150" s="8">
        <f t="shared" si="75"/>
        <v>58412833.739228994</v>
      </c>
      <c r="AC150" s="8">
        <f t="shared" si="75"/>
        <v>84995424.340948507</v>
      </c>
      <c r="AD150" s="8">
        <f t="shared" si="75"/>
        <v>46747483.387521684</v>
      </c>
    </row>
    <row r="151" spans="1:30">
      <c r="B151" s="7">
        <v>2033</v>
      </c>
      <c r="C151" s="7">
        <v>306</v>
      </c>
      <c r="D151" s="7">
        <v>1836</v>
      </c>
      <c r="E151" s="7">
        <v>521</v>
      </c>
      <c r="F151" s="7">
        <v>2243</v>
      </c>
      <c r="G151" s="7">
        <v>1.3</v>
      </c>
      <c r="H151" s="7">
        <f t="shared" si="59"/>
        <v>2.1455551079999999E+27</v>
      </c>
      <c r="I151" s="12">
        <v>0.55000000000000004</v>
      </c>
      <c r="J151" s="8">
        <f t="shared" si="76"/>
        <v>10393441.071951218</v>
      </c>
      <c r="K151" s="10">
        <v>1000000</v>
      </c>
      <c r="L151" s="7">
        <f t="shared" si="77"/>
        <v>1.59426E+24</v>
      </c>
      <c r="M151" s="8">
        <f t="shared" si="78"/>
        <v>7722.871951219513</v>
      </c>
      <c r="N151" s="8">
        <f t="shared" si="79"/>
        <v>2818848.2621951224</v>
      </c>
      <c r="O151" s="8">
        <f t="shared" si="80"/>
        <v>1550366.5442073175</v>
      </c>
      <c r="P151" s="8">
        <f t="shared" si="84"/>
        <v>33199388.941544712</v>
      </c>
      <c r="Q151" s="8">
        <f t="shared" si="81"/>
        <v>18259663.917849593</v>
      </c>
      <c r="R151" s="8">
        <f t="shared" si="73"/>
        <v>95560035.373252019</v>
      </c>
      <c r="S151" s="8">
        <f t="shared" si="82"/>
        <v>52558019.455288611</v>
      </c>
      <c r="T151" s="8">
        <f t="shared" si="74"/>
        <v>74773153.229349583</v>
      </c>
      <c r="U151" s="8">
        <f t="shared" si="83"/>
        <v>41125234.276142277</v>
      </c>
      <c r="Y151" s="8">
        <f t="shared" si="85"/>
        <v>45543162.324146345</v>
      </c>
      <c r="Z151" s="8">
        <f t="shared" si="75"/>
        <v>25048739.278280493</v>
      </c>
      <c r="AA151" s="8">
        <f t="shared" si="75"/>
        <v>109172346.06073169</v>
      </c>
      <c r="AB151" s="8">
        <f t="shared" si="75"/>
        <v>60044790.33340244</v>
      </c>
      <c r="AC151" s="8">
        <f t="shared" si="75"/>
        <v>87962618.148536578</v>
      </c>
      <c r="AD151" s="8">
        <f t="shared" si="75"/>
        <v>48379439.98169513</v>
      </c>
    </row>
    <row r="152" spans="1:30">
      <c r="B152" s="7">
        <v>2034</v>
      </c>
      <c r="C152" s="7">
        <v>306</v>
      </c>
      <c r="D152" s="7">
        <v>1836</v>
      </c>
      <c r="E152" s="7">
        <v>521</v>
      </c>
      <c r="F152" s="7">
        <v>2243</v>
      </c>
      <c r="G152" s="7">
        <v>1.3</v>
      </c>
      <c r="H152" s="7">
        <f t="shared" si="59"/>
        <v>2.1455551079999999E+27</v>
      </c>
      <c r="I152" s="12">
        <v>0.55000000000000004</v>
      </c>
      <c r="J152" s="8">
        <f t="shared" si="76"/>
        <v>10393441.071951218</v>
      </c>
      <c r="K152" s="10">
        <v>1000000</v>
      </c>
      <c r="L152" s="7">
        <f t="shared" si="77"/>
        <v>1.59426E+24</v>
      </c>
      <c r="M152" s="8">
        <f t="shared" si="78"/>
        <v>7722.871951219513</v>
      </c>
      <c r="N152" s="8">
        <f t="shared" si="79"/>
        <v>2818848.2621951224</v>
      </c>
      <c r="O152" s="8">
        <f t="shared" si="80"/>
        <v>1550366.5442073175</v>
      </c>
      <c r="P152" s="8">
        <f t="shared" si="84"/>
        <v>36018237.203739837</v>
      </c>
      <c r="Q152" s="8">
        <f t="shared" si="81"/>
        <v>19810030.462056912</v>
      </c>
      <c r="R152" s="8">
        <f t="shared" si="73"/>
        <v>98378883.635447145</v>
      </c>
      <c r="S152" s="8">
        <f t="shared" si="82"/>
        <v>54108385.999495931</v>
      </c>
      <c r="T152" s="8">
        <f t="shared" si="74"/>
        <v>77592001.491544709</v>
      </c>
      <c r="U152" s="8">
        <f t="shared" si="83"/>
        <v>42675600.820349596</v>
      </c>
      <c r="Y152" s="8">
        <f t="shared" si="85"/>
        <v>48510356.131734423</v>
      </c>
      <c r="Z152" s="8">
        <f t="shared" si="75"/>
        <v>26680695.872453935</v>
      </c>
      <c r="AA152" s="8">
        <f t="shared" si="75"/>
        <v>112139539.86831978</v>
      </c>
      <c r="AB152" s="8">
        <f t="shared" si="75"/>
        <v>61676746.927575879</v>
      </c>
      <c r="AC152" s="8">
        <f t="shared" si="75"/>
        <v>90929811.956124663</v>
      </c>
      <c r="AD152" s="8">
        <f>U153+U166</f>
        <v>50011396.575868562</v>
      </c>
    </row>
    <row r="153" spans="1:30">
      <c r="B153" s="7">
        <v>2035</v>
      </c>
      <c r="C153" s="7">
        <v>306</v>
      </c>
      <c r="D153" s="7">
        <v>1836</v>
      </c>
      <c r="E153" s="7">
        <v>521</v>
      </c>
      <c r="F153" s="7">
        <v>2243</v>
      </c>
      <c r="G153" s="7">
        <v>1.3</v>
      </c>
      <c r="H153" s="7">
        <f t="shared" si="59"/>
        <v>2.1455551079999999E+27</v>
      </c>
      <c r="I153" s="12">
        <v>0.55000000000000004</v>
      </c>
      <c r="J153" s="8">
        <f t="shared" si="76"/>
        <v>10393441.071951218</v>
      </c>
      <c r="K153" s="10">
        <v>1000000</v>
      </c>
      <c r="L153" s="7">
        <f t="shared" si="77"/>
        <v>1.59426E+24</v>
      </c>
      <c r="M153" s="8">
        <f t="shared" si="78"/>
        <v>7722.871951219513</v>
      </c>
      <c r="N153" s="8">
        <f t="shared" si="79"/>
        <v>2818848.2621951224</v>
      </c>
      <c r="O153" s="8">
        <f t="shared" si="80"/>
        <v>1550366.5442073175</v>
      </c>
      <c r="P153" s="8">
        <f t="shared" si="84"/>
        <v>38837085.465934962</v>
      </c>
      <c r="Q153" s="8">
        <f t="shared" si="81"/>
        <v>21360397.006264232</v>
      </c>
      <c r="R153" s="8">
        <f t="shared" si="73"/>
        <v>101197731.89764227</v>
      </c>
      <c r="S153" s="8">
        <f t="shared" si="82"/>
        <v>55658752.543703251</v>
      </c>
      <c r="T153" s="8">
        <f t="shared" si="74"/>
        <v>80410849.753739834</v>
      </c>
      <c r="U153" s="8">
        <f t="shared" si="83"/>
        <v>44225967.364556909</v>
      </c>
    </row>
    <row r="154" spans="1:30">
      <c r="G154" s="7">
        <v>1.3</v>
      </c>
      <c r="H154" s="7">
        <f t="shared" si="59"/>
        <v>0</v>
      </c>
      <c r="J154" s="8">
        <f t="shared" si="76"/>
        <v>0</v>
      </c>
      <c r="K154" s="10">
        <v>1000000</v>
      </c>
      <c r="L154" s="7">
        <f t="shared" si="77"/>
        <v>0</v>
      </c>
      <c r="M154" s="8">
        <f t="shared" si="78"/>
        <v>0</v>
      </c>
      <c r="N154" s="8">
        <f t="shared" si="79"/>
        <v>0</v>
      </c>
      <c r="O154" s="8">
        <f t="shared" si="80"/>
        <v>0</v>
      </c>
      <c r="P154" s="8"/>
      <c r="Q154" s="8"/>
      <c r="R154" s="8">
        <f t="shared" si="73"/>
        <v>0</v>
      </c>
      <c r="S154" s="8">
        <f t="shared" si="82"/>
        <v>0</v>
      </c>
      <c r="T154" s="8">
        <f t="shared" si="74"/>
        <v>0</v>
      </c>
      <c r="U154" s="8">
        <f t="shared" si="83"/>
        <v>0</v>
      </c>
    </row>
    <row r="155" spans="1:30">
      <c r="A155" s="9" t="s">
        <v>29</v>
      </c>
      <c r="B155" s="7">
        <v>2024</v>
      </c>
      <c r="C155" s="7">
        <v>387</v>
      </c>
      <c r="D155" s="7">
        <v>2322</v>
      </c>
      <c r="E155" s="7">
        <v>10</v>
      </c>
      <c r="F155" s="7">
        <v>867</v>
      </c>
      <c r="G155" s="7">
        <v>1.3</v>
      </c>
      <c r="H155" s="7">
        <f t="shared" si="59"/>
        <v>2.0131739999999998E+25</v>
      </c>
      <c r="I155" s="12">
        <v>0.55000000000000004</v>
      </c>
      <c r="J155" s="8">
        <f t="shared" si="76"/>
        <v>97521.640243902424</v>
      </c>
      <c r="K155" s="10">
        <v>1000000</v>
      </c>
      <c r="L155" s="7">
        <f t="shared" si="77"/>
        <v>3.8699999999999997E+22</v>
      </c>
      <c r="M155" s="8">
        <f t="shared" si="78"/>
        <v>187.46951219512192</v>
      </c>
      <c r="N155" s="8">
        <f t="shared" si="79"/>
        <v>68426.371951219495</v>
      </c>
      <c r="O155" s="8">
        <f t="shared" si="80"/>
        <v>37634.504573170729</v>
      </c>
      <c r="P155" s="11">
        <f>N155+8050840.72</f>
        <v>8119267.0919512194</v>
      </c>
      <c r="Q155" s="8">
        <f t="shared" ref="Q155:Q166" si="86">P155*I155</f>
        <v>4465596.9005731707</v>
      </c>
      <c r="R155" s="8">
        <f t="shared" si="73"/>
        <v>8704396.9334146343</v>
      </c>
      <c r="S155" s="8">
        <f t="shared" si="82"/>
        <v>4787418.3133780491</v>
      </c>
      <c r="T155" s="8">
        <f t="shared" si="74"/>
        <v>8509353.6529268287</v>
      </c>
      <c r="U155" s="8">
        <f t="shared" si="83"/>
        <v>4680144.509109756</v>
      </c>
    </row>
    <row r="156" spans="1:30">
      <c r="B156" s="7">
        <v>2025</v>
      </c>
      <c r="C156" s="7">
        <v>588</v>
      </c>
      <c r="D156" s="7">
        <v>3528</v>
      </c>
      <c r="E156" s="7">
        <v>10</v>
      </c>
      <c r="F156" s="7">
        <v>867</v>
      </c>
      <c r="G156" s="7">
        <v>1.3</v>
      </c>
      <c r="H156" s="7">
        <f t="shared" si="59"/>
        <v>3.0587759999999999E+25</v>
      </c>
      <c r="I156" s="12">
        <v>0.55000000000000004</v>
      </c>
      <c r="J156" s="8">
        <f t="shared" si="76"/>
        <v>148172.41463414635</v>
      </c>
      <c r="K156" s="10">
        <v>1000000</v>
      </c>
      <c r="L156" s="7">
        <f t="shared" si="77"/>
        <v>5.8800000000000004E+22</v>
      </c>
      <c r="M156" s="8">
        <f t="shared" si="78"/>
        <v>284.83739837398377</v>
      </c>
      <c r="N156" s="8">
        <f t="shared" si="79"/>
        <v>103965.65040650408</v>
      </c>
      <c r="O156" s="8">
        <f t="shared" si="80"/>
        <v>57181.107723577246</v>
      </c>
      <c r="P156" s="8">
        <f t="shared" ref="P156:P166" si="87">N156+P155</f>
        <v>8223232.7423577234</v>
      </c>
      <c r="Q156" s="8">
        <f t="shared" si="86"/>
        <v>4522778.0082967486</v>
      </c>
      <c r="R156" s="8">
        <f t="shared" si="73"/>
        <v>9112267.2301626019</v>
      </c>
      <c r="S156" s="8">
        <f t="shared" si="82"/>
        <v>5011746.9765894311</v>
      </c>
      <c r="T156" s="8">
        <f t="shared" si="74"/>
        <v>8815922.4008943085</v>
      </c>
      <c r="U156" s="8">
        <f t="shared" si="83"/>
        <v>4848757.3204918699</v>
      </c>
    </row>
    <row r="157" spans="1:30">
      <c r="B157" s="7">
        <v>2026</v>
      </c>
      <c r="C157" s="7">
        <v>726</v>
      </c>
      <c r="D157" s="7">
        <v>4356</v>
      </c>
      <c r="E157" s="7">
        <v>10</v>
      </c>
      <c r="F157" s="7">
        <v>867</v>
      </c>
      <c r="G157" s="7">
        <v>1.3</v>
      </c>
      <c r="H157" s="7">
        <f t="shared" si="59"/>
        <v>3.7766519999999998E+25</v>
      </c>
      <c r="I157" s="12">
        <v>0.55000000000000004</v>
      </c>
      <c r="J157" s="8">
        <f t="shared" si="76"/>
        <v>182947.57317073169</v>
      </c>
      <c r="K157" s="10">
        <v>1000000</v>
      </c>
      <c r="L157" s="7">
        <f t="shared" si="77"/>
        <v>7.2600000000000002E+22</v>
      </c>
      <c r="M157" s="8">
        <f t="shared" si="78"/>
        <v>351.6869918699187</v>
      </c>
      <c r="N157" s="8">
        <f t="shared" si="79"/>
        <v>128365.75203252032</v>
      </c>
      <c r="O157" s="8">
        <f t="shared" si="80"/>
        <v>70601.163617886181</v>
      </c>
      <c r="P157" s="8">
        <f t="shared" si="87"/>
        <v>8351598.4943902437</v>
      </c>
      <c r="Q157" s="8">
        <f t="shared" si="86"/>
        <v>4593379.1719146343</v>
      </c>
      <c r="R157" s="8">
        <f t="shared" si="73"/>
        <v>9449283.9334146343</v>
      </c>
      <c r="S157" s="8">
        <f t="shared" si="82"/>
        <v>5197106.1633780496</v>
      </c>
      <c r="T157" s="8">
        <f t="shared" si="74"/>
        <v>9083388.7870731708</v>
      </c>
      <c r="U157" s="8">
        <f t="shared" si="83"/>
        <v>4995863.8328902442</v>
      </c>
    </row>
    <row r="158" spans="1:30">
      <c r="B158" s="7">
        <v>2027</v>
      </c>
      <c r="C158" s="7">
        <v>793</v>
      </c>
      <c r="D158" s="7">
        <v>4758</v>
      </c>
      <c r="E158" s="7">
        <v>10</v>
      </c>
      <c r="F158" s="7">
        <v>867</v>
      </c>
      <c r="G158" s="7">
        <v>1.3</v>
      </c>
      <c r="H158" s="7">
        <f t="shared" si="59"/>
        <v>4.1251859999999998E+25</v>
      </c>
      <c r="I158" s="12">
        <v>0.55000000000000004</v>
      </c>
      <c r="J158" s="8">
        <f t="shared" si="76"/>
        <v>199831.16463414632</v>
      </c>
      <c r="K158" s="10">
        <v>1000000</v>
      </c>
      <c r="L158" s="7">
        <f t="shared" si="77"/>
        <v>7.9300000000000007E+22</v>
      </c>
      <c r="M158" s="8">
        <f t="shared" si="78"/>
        <v>384.14295392953932</v>
      </c>
      <c r="N158" s="8">
        <f t="shared" si="79"/>
        <v>140212.17818428186</v>
      </c>
      <c r="O158" s="8">
        <f t="shared" si="80"/>
        <v>77116.698001355035</v>
      </c>
      <c r="P158" s="8">
        <f t="shared" si="87"/>
        <v>8491810.6725745257</v>
      </c>
      <c r="Q158" s="8">
        <f t="shared" si="86"/>
        <v>4670495.8699159892</v>
      </c>
      <c r="R158" s="8">
        <f t="shared" si="73"/>
        <v>9690797.6603794042</v>
      </c>
      <c r="S158" s="8">
        <f t="shared" si="82"/>
        <v>5329938.7132086726</v>
      </c>
      <c r="T158" s="8">
        <f t="shared" si="74"/>
        <v>9291135.3311111107</v>
      </c>
      <c r="U158" s="8">
        <f t="shared" si="83"/>
        <v>5110124.4321111115</v>
      </c>
    </row>
    <row r="159" spans="1:30">
      <c r="B159" s="7">
        <v>2028</v>
      </c>
      <c r="C159" s="7">
        <v>821</v>
      </c>
      <c r="D159" s="7">
        <v>4926</v>
      </c>
      <c r="E159" s="7">
        <v>10</v>
      </c>
      <c r="F159" s="7">
        <v>867</v>
      </c>
      <c r="G159" s="7">
        <v>1.3</v>
      </c>
      <c r="H159" s="7">
        <f t="shared" si="59"/>
        <v>4.2708419999999997E+25</v>
      </c>
      <c r="I159" s="12">
        <v>0.55000000000000004</v>
      </c>
      <c r="J159" s="8">
        <f t="shared" si="76"/>
        <v>206886.99390243902</v>
      </c>
      <c r="K159" s="10">
        <v>1000000</v>
      </c>
      <c r="L159" s="7">
        <f t="shared" si="77"/>
        <v>8.2099999999999995E+22</v>
      </c>
      <c r="M159" s="8">
        <f t="shared" si="78"/>
        <v>397.70663956639561</v>
      </c>
      <c r="N159" s="8">
        <f t="shared" si="79"/>
        <v>145162.9234417344</v>
      </c>
      <c r="O159" s="8">
        <f t="shared" si="80"/>
        <v>79839.607892953922</v>
      </c>
      <c r="P159" s="8">
        <f t="shared" si="87"/>
        <v>8636973.5960162599</v>
      </c>
      <c r="Q159" s="8">
        <f t="shared" si="86"/>
        <v>4750335.477808943</v>
      </c>
      <c r="R159" s="8">
        <f t="shared" si="73"/>
        <v>9878295.5594308935</v>
      </c>
      <c r="S159" s="8">
        <f t="shared" si="82"/>
        <v>5433062.557686992</v>
      </c>
      <c r="T159" s="8">
        <f t="shared" si="74"/>
        <v>9464521.571626015</v>
      </c>
      <c r="U159" s="8">
        <f t="shared" si="83"/>
        <v>5205486.864394309</v>
      </c>
    </row>
    <row r="160" spans="1:30">
      <c r="B160" s="7">
        <v>2029</v>
      </c>
      <c r="C160" s="7">
        <v>832</v>
      </c>
      <c r="D160" s="7">
        <v>4992</v>
      </c>
      <c r="E160" s="7">
        <v>10</v>
      </c>
      <c r="F160" s="7">
        <v>867</v>
      </c>
      <c r="G160" s="7">
        <v>1.3</v>
      </c>
      <c r="H160" s="7">
        <f t="shared" si="59"/>
        <v>4.328064E+25</v>
      </c>
      <c r="I160" s="12">
        <v>0.55000000000000004</v>
      </c>
      <c r="J160" s="8">
        <f t="shared" si="76"/>
        <v>209658.92682926831</v>
      </c>
      <c r="K160" s="10">
        <v>1000000</v>
      </c>
      <c r="L160" s="7">
        <f t="shared" si="77"/>
        <v>8.32E+22</v>
      </c>
      <c r="M160" s="8">
        <f t="shared" si="78"/>
        <v>403.03523035230353</v>
      </c>
      <c r="N160" s="8">
        <f t="shared" si="79"/>
        <v>147107.85907859079</v>
      </c>
      <c r="O160" s="8">
        <f t="shared" si="80"/>
        <v>80909.322493224943</v>
      </c>
      <c r="P160" s="8">
        <f t="shared" si="87"/>
        <v>8784081.4550948516</v>
      </c>
      <c r="Q160" s="8">
        <f t="shared" si="86"/>
        <v>4831244.8003021684</v>
      </c>
      <c r="R160" s="8">
        <f t="shared" si="73"/>
        <v>10042035.016070461</v>
      </c>
      <c r="S160" s="8">
        <f t="shared" si="82"/>
        <v>5523119.2588387541</v>
      </c>
      <c r="T160" s="8">
        <f t="shared" si="74"/>
        <v>9622717.1624119245</v>
      </c>
      <c r="U160" s="8">
        <f t="shared" si="83"/>
        <v>5292494.4393265592</v>
      </c>
    </row>
    <row r="161" spans="1:30">
      <c r="B161" s="7">
        <v>2030</v>
      </c>
      <c r="C161" s="7">
        <v>836</v>
      </c>
      <c r="D161" s="7">
        <v>5016</v>
      </c>
      <c r="E161" s="7">
        <v>10</v>
      </c>
      <c r="F161" s="7">
        <v>867</v>
      </c>
      <c r="G161" s="7">
        <v>1.3</v>
      </c>
      <c r="H161" s="7">
        <f t="shared" si="59"/>
        <v>4.3488720000000003E+25</v>
      </c>
      <c r="I161" s="12">
        <v>0.55000000000000004</v>
      </c>
      <c r="J161" s="8">
        <f t="shared" si="76"/>
        <v>210666.90243902439</v>
      </c>
      <c r="K161" s="10">
        <v>1000000</v>
      </c>
      <c r="L161" s="7">
        <f t="shared" si="77"/>
        <v>8.3599999999999996E+22</v>
      </c>
      <c r="M161" s="8">
        <f t="shared" si="78"/>
        <v>404.97289972899728</v>
      </c>
      <c r="N161" s="8">
        <f t="shared" si="79"/>
        <v>147815.108401084</v>
      </c>
      <c r="O161" s="8">
        <f t="shared" si="80"/>
        <v>81298.309620596207</v>
      </c>
      <c r="P161" s="8">
        <f t="shared" si="87"/>
        <v>8931896.5634959359</v>
      </c>
      <c r="Q161" s="8">
        <f t="shared" si="86"/>
        <v>4912543.1099227648</v>
      </c>
      <c r="R161" s="8">
        <f t="shared" si="73"/>
        <v>10195897.978130082</v>
      </c>
      <c r="S161" s="8">
        <f t="shared" si="82"/>
        <v>5607743.8879715456</v>
      </c>
      <c r="T161" s="8">
        <f t="shared" si="74"/>
        <v>9774564.1732520331</v>
      </c>
      <c r="U161" s="8">
        <f t="shared" si="83"/>
        <v>5376010.2952886187</v>
      </c>
    </row>
    <row r="162" spans="1:30">
      <c r="B162" s="7">
        <v>2031</v>
      </c>
      <c r="C162" s="7">
        <v>838</v>
      </c>
      <c r="D162" s="7">
        <v>5028</v>
      </c>
      <c r="E162" s="7">
        <v>10</v>
      </c>
      <c r="F162" s="7">
        <v>867</v>
      </c>
      <c r="G162" s="7">
        <v>1.3</v>
      </c>
      <c r="H162" s="7">
        <f t="shared" si="59"/>
        <v>4.3592760000000001E+25</v>
      </c>
      <c r="I162" s="12">
        <v>0.55000000000000004</v>
      </c>
      <c r="J162" s="8">
        <f t="shared" si="76"/>
        <v>211170.89024390245</v>
      </c>
      <c r="K162" s="10">
        <v>1000000</v>
      </c>
      <c r="L162" s="7">
        <f t="shared" si="77"/>
        <v>8.3799999999999994E+22</v>
      </c>
      <c r="M162" s="8">
        <f t="shared" si="78"/>
        <v>405.94173441734409</v>
      </c>
      <c r="N162" s="8">
        <f t="shared" si="79"/>
        <v>148168.7330623306</v>
      </c>
      <c r="O162" s="8">
        <f t="shared" si="80"/>
        <v>81492.803184281845</v>
      </c>
      <c r="P162" s="8">
        <f t="shared" si="87"/>
        <v>9080065.2965582665</v>
      </c>
      <c r="Q162" s="8">
        <f t="shared" si="86"/>
        <v>4994035.9131070469</v>
      </c>
      <c r="R162" s="8">
        <f t="shared" si="73"/>
        <v>10347090.638021681</v>
      </c>
      <c r="S162" s="8">
        <f t="shared" si="82"/>
        <v>5690899.8509119255</v>
      </c>
      <c r="T162" s="8">
        <f t="shared" si="74"/>
        <v>9924748.8575338759</v>
      </c>
      <c r="U162" s="8">
        <f t="shared" si="83"/>
        <v>5458611.8716436317</v>
      </c>
    </row>
    <row r="163" spans="1:30">
      <c r="B163" s="7">
        <v>2032</v>
      </c>
      <c r="C163" s="7">
        <v>838</v>
      </c>
      <c r="D163" s="7">
        <v>5028</v>
      </c>
      <c r="E163" s="7">
        <v>10</v>
      </c>
      <c r="F163" s="7">
        <v>867</v>
      </c>
      <c r="G163" s="7">
        <v>1.3</v>
      </c>
      <c r="H163" s="7">
        <f t="shared" si="59"/>
        <v>4.3592760000000001E+25</v>
      </c>
      <c r="I163" s="12">
        <v>0.55000000000000004</v>
      </c>
      <c r="J163" s="8">
        <f t="shared" si="76"/>
        <v>211170.89024390245</v>
      </c>
      <c r="K163" s="10">
        <v>1000000</v>
      </c>
      <c r="L163" s="7">
        <f t="shared" si="77"/>
        <v>8.3799999999999994E+22</v>
      </c>
      <c r="M163" s="8">
        <f t="shared" si="78"/>
        <v>405.94173441734409</v>
      </c>
      <c r="N163" s="8">
        <f t="shared" si="79"/>
        <v>148168.7330623306</v>
      </c>
      <c r="O163" s="8">
        <f t="shared" si="80"/>
        <v>81492.803184281845</v>
      </c>
      <c r="P163" s="8">
        <f t="shared" si="87"/>
        <v>9228234.0296205971</v>
      </c>
      <c r="Q163" s="8">
        <f t="shared" si="86"/>
        <v>5075528.7162913289</v>
      </c>
      <c r="R163" s="8">
        <f t="shared" si="73"/>
        <v>10495259.371084012</v>
      </c>
      <c r="S163" s="8">
        <f t="shared" si="82"/>
        <v>5772392.6540962076</v>
      </c>
      <c r="T163" s="8">
        <f t="shared" si="74"/>
        <v>10072917.590596206</v>
      </c>
      <c r="U163" s="8">
        <f t="shared" si="83"/>
        <v>5540104.6748279138</v>
      </c>
    </row>
    <row r="164" spans="1:30">
      <c r="B164" s="7">
        <v>2033</v>
      </c>
      <c r="C164" s="7">
        <v>839</v>
      </c>
      <c r="D164" s="7">
        <v>5034</v>
      </c>
      <c r="E164" s="7">
        <v>10</v>
      </c>
      <c r="F164" s="7">
        <v>867</v>
      </c>
      <c r="G164" s="7">
        <v>1.3</v>
      </c>
      <c r="H164" s="7">
        <f t="shared" si="59"/>
        <v>4.364478E+25</v>
      </c>
      <c r="I164" s="12">
        <v>0.55000000000000004</v>
      </c>
      <c r="J164" s="8">
        <f t="shared" si="76"/>
        <v>211422.88414634147</v>
      </c>
      <c r="K164" s="10">
        <v>1000000</v>
      </c>
      <c r="L164" s="7">
        <f t="shared" si="77"/>
        <v>8.3899999999999993E+22</v>
      </c>
      <c r="M164" s="8">
        <f t="shared" si="78"/>
        <v>406.42615176151753</v>
      </c>
      <c r="N164" s="8">
        <f t="shared" si="79"/>
        <v>148345.54539295391</v>
      </c>
      <c r="O164" s="8">
        <f t="shared" si="80"/>
        <v>81590.049966124658</v>
      </c>
      <c r="P164" s="8">
        <f t="shared" si="87"/>
        <v>9376579.5750135519</v>
      </c>
      <c r="Q164" s="8">
        <f t="shared" si="86"/>
        <v>5157118.7662574537</v>
      </c>
      <c r="R164" s="8">
        <f t="shared" si="73"/>
        <v>10645116.8798916</v>
      </c>
      <c r="S164" s="8">
        <f t="shared" si="82"/>
        <v>5854814.2839403804</v>
      </c>
      <c r="T164" s="8">
        <f t="shared" si="74"/>
        <v>10222271.111598918</v>
      </c>
      <c r="U164" s="8">
        <f t="shared" si="83"/>
        <v>5622249.1113794055</v>
      </c>
    </row>
    <row r="165" spans="1:30">
      <c r="B165" s="7">
        <v>2034</v>
      </c>
      <c r="C165" s="7">
        <v>839</v>
      </c>
      <c r="D165" s="7">
        <v>5034</v>
      </c>
      <c r="E165" s="7">
        <v>10</v>
      </c>
      <c r="F165" s="7">
        <v>867</v>
      </c>
      <c r="G165" s="7">
        <v>1.3</v>
      </c>
      <c r="H165" s="7">
        <f t="shared" si="59"/>
        <v>4.364478E+25</v>
      </c>
      <c r="I165" s="12">
        <v>0.55000000000000004</v>
      </c>
      <c r="J165" s="8">
        <f t="shared" si="76"/>
        <v>211422.88414634147</v>
      </c>
      <c r="K165" s="10">
        <v>1000000</v>
      </c>
      <c r="L165" s="7">
        <f t="shared" si="77"/>
        <v>8.3899999999999993E+22</v>
      </c>
      <c r="M165" s="8">
        <f t="shared" si="78"/>
        <v>406.42615176151753</v>
      </c>
      <c r="N165" s="8">
        <f t="shared" si="79"/>
        <v>148345.54539295391</v>
      </c>
      <c r="O165" s="8">
        <f t="shared" si="80"/>
        <v>81590.049966124658</v>
      </c>
      <c r="P165" s="8">
        <f t="shared" si="87"/>
        <v>9524925.1204065066</v>
      </c>
      <c r="Q165" s="8">
        <f t="shared" si="86"/>
        <v>5238708.8162235795</v>
      </c>
      <c r="R165" s="8">
        <f t="shared" si="73"/>
        <v>10793462.425284555</v>
      </c>
      <c r="S165" s="8">
        <f t="shared" si="82"/>
        <v>5936404.3339065062</v>
      </c>
      <c r="T165" s="8">
        <f t="shared" si="74"/>
        <v>10370616.656991873</v>
      </c>
      <c r="U165" s="8">
        <f t="shared" si="83"/>
        <v>5703839.1613455303</v>
      </c>
    </row>
    <row r="166" spans="1:30">
      <c r="B166" s="7">
        <v>2035</v>
      </c>
      <c r="C166" s="7">
        <v>839</v>
      </c>
      <c r="D166" s="7">
        <v>5034</v>
      </c>
      <c r="E166" s="7">
        <v>10</v>
      </c>
      <c r="F166" s="7">
        <v>867</v>
      </c>
      <c r="G166" s="7">
        <v>1.3</v>
      </c>
      <c r="H166" s="7">
        <f t="shared" ref="H166" si="88">D166*E166*F166*10^18</f>
        <v>4.364478E+25</v>
      </c>
      <c r="I166" s="12">
        <v>0.55000000000000004</v>
      </c>
      <c r="J166" s="8">
        <f t="shared" si="76"/>
        <v>211422.88414634147</v>
      </c>
      <c r="K166" s="10">
        <v>1000000</v>
      </c>
      <c r="L166" s="7">
        <f t="shared" si="77"/>
        <v>8.3899999999999993E+22</v>
      </c>
      <c r="M166" s="8">
        <f t="shared" si="78"/>
        <v>406.42615176151753</v>
      </c>
      <c r="N166" s="8">
        <f t="shared" si="79"/>
        <v>148345.54539295391</v>
      </c>
      <c r="O166" s="8">
        <f t="shared" si="80"/>
        <v>81590.049966124658</v>
      </c>
      <c r="P166" s="8">
        <f t="shared" si="87"/>
        <v>9673270.6657994613</v>
      </c>
      <c r="Q166" s="8">
        <f t="shared" si="86"/>
        <v>5320298.8661897043</v>
      </c>
      <c r="R166" s="8">
        <f t="shared" si="73"/>
        <v>10941807.97067751</v>
      </c>
      <c r="S166" s="8">
        <f t="shared" si="82"/>
        <v>6017994.383872631</v>
      </c>
      <c r="T166" s="8">
        <f t="shared" si="74"/>
        <v>10518962.202384828</v>
      </c>
      <c r="U166" s="8">
        <f t="shared" si="83"/>
        <v>5785429.2113116561</v>
      </c>
    </row>
    <row r="167" spans="1:30">
      <c r="L167" s="7">
        <f t="shared" si="77"/>
        <v>0</v>
      </c>
      <c r="N167" s="8">
        <f t="shared" si="79"/>
        <v>0</v>
      </c>
      <c r="R167" s="8">
        <f t="shared" si="73"/>
        <v>0</v>
      </c>
      <c r="T167" s="8">
        <f t="shared" si="74"/>
        <v>0</v>
      </c>
      <c r="U167" s="8">
        <f t="shared" si="83"/>
        <v>0</v>
      </c>
    </row>
    <row r="168" spans="1:30">
      <c r="A168" s="5"/>
      <c r="B168" s="6" t="s">
        <v>68</v>
      </c>
      <c r="C168" s="7" t="s">
        <v>42</v>
      </c>
      <c r="L168" s="7" t="e">
        <f t="shared" si="77"/>
        <v>#VALUE!</v>
      </c>
      <c r="N168" s="8">
        <f t="shared" si="79"/>
        <v>0</v>
      </c>
      <c r="O168" s="7" t="s">
        <v>47</v>
      </c>
      <c r="R168" s="8">
        <f t="shared" si="73"/>
        <v>0</v>
      </c>
      <c r="S168" s="7" t="s">
        <v>47</v>
      </c>
      <c r="T168" s="8">
        <f t="shared" si="74"/>
        <v>0</v>
      </c>
      <c r="U168" s="8">
        <f t="shared" si="83"/>
        <v>0</v>
      </c>
      <c r="Y168" s="8">
        <f>P169+P182</f>
        <v>50054069.227940381</v>
      </c>
      <c r="Z168" s="8">
        <f t="shared" ref="Z168:AD179" si="89">Q169+Q182</f>
        <v>2252433.1152573167</v>
      </c>
      <c r="AA168" s="8">
        <f t="shared" si="89"/>
        <v>79170213.776720867</v>
      </c>
      <c r="AB168" s="8">
        <f t="shared" si="89"/>
        <v>3562659.6199524389</v>
      </c>
      <c r="AC168" s="8">
        <f t="shared" si="89"/>
        <v>69464832.260460705</v>
      </c>
      <c r="AD168" s="8">
        <f t="shared" si="89"/>
        <v>3125917.4517207318</v>
      </c>
    </row>
    <row r="169" spans="1:30">
      <c r="A169" s="9" t="s">
        <v>28</v>
      </c>
      <c r="B169" s="7">
        <v>2024</v>
      </c>
      <c r="C169" s="7">
        <v>140</v>
      </c>
      <c r="D169" s="7">
        <f>C169*6</f>
        <v>840</v>
      </c>
      <c r="E169" s="7">
        <v>521</v>
      </c>
      <c r="F169" s="7">
        <v>2243</v>
      </c>
      <c r="G169" s="7">
        <v>1.3</v>
      </c>
      <c r="H169" s="7">
        <f>D169*E169*F169*10^18</f>
        <v>9.8162652E+26</v>
      </c>
      <c r="I169" s="12">
        <v>4.4999999999999998E-2</v>
      </c>
      <c r="J169" s="8">
        <f>H169*G169*330/(8.856*10^22)</f>
        <v>4755169.1178861791</v>
      </c>
      <c r="K169" s="10">
        <v>25000000</v>
      </c>
      <c r="L169" s="7">
        <f t="shared" si="77"/>
        <v>1.8234999999999999E+25</v>
      </c>
      <c r="M169" s="8">
        <f>L169*G169*330/(8.856*10^22)</f>
        <v>88333.502710027082</v>
      </c>
      <c r="N169" s="8">
        <f t="shared" si="79"/>
        <v>32241728.489159886</v>
      </c>
      <c r="O169" s="8">
        <f>N169*I169</f>
        <v>1450877.7820121949</v>
      </c>
      <c r="P169" s="11">
        <f>N169+8050840.72</f>
        <v>40292569.209159888</v>
      </c>
      <c r="Q169" s="8">
        <f t="shared" ref="Q169:Q180" si="90">P169*I169</f>
        <v>1813165.6144121948</v>
      </c>
      <c r="R169" s="8">
        <f t="shared" si="73"/>
        <v>68823583.916476965</v>
      </c>
      <c r="S169" s="8">
        <f>R169*I169</f>
        <v>3097061.2762414631</v>
      </c>
      <c r="T169" s="8">
        <f t="shared" si="74"/>
        <v>59313245.680704609</v>
      </c>
      <c r="U169" s="8">
        <f t="shared" si="83"/>
        <v>2669096.0556317074</v>
      </c>
      <c r="Y169" s="8">
        <f>P170+P183</f>
        <v>101936995.46439025</v>
      </c>
      <c r="Z169" s="8">
        <f t="shared" si="89"/>
        <v>4587164.7958975602</v>
      </c>
      <c r="AA169" s="8">
        <f t="shared" si="89"/>
        <v>146437723.86195123</v>
      </c>
      <c r="AB169" s="8">
        <f t="shared" si="89"/>
        <v>6589697.5737878047</v>
      </c>
      <c r="AC169" s="8">
        <f t="shared" si="89"/>
        <v>131604147.7294309</v>
      </c>
      <c r="AD169" s="8">
        <f t="shared" si="89"/>
        <v>5922186.6478243899</v>
      </c>
    </row>
    <row r="170" spans="1:30">
      <c r="B170" s="7">
        <v>2025</v>
      </c>
      <c r="C170" s="7">
        <v>214</v>
      </c>
      <c r="D170" s="7">
        <f t="shared" ref="D170:D180" si="91">C170*6</f>
        <v>1284</v>
      </c>
      <c r="E170" s="7">
        <v>521</v>
      </c>
      <c r="F170" s="7">
        <v>2243</v>
      </c>
      <c r="G170" s="7">
        <v>1.3</v>
      </c>
      <c r="H170" s="7">
        <f t="shared" ref="H170:H180" si="92">D170*E170*F170*10^18</f>
        <v>1.5004862519999999E+27</v>
      </c>
      <c r="I170" s="12">
        <v>4.4999999999999998E-2</v>
      </c>
      <c r="J170" s="8">
        <f t="shared" ref="J170:J180" si="93">H170*G170*330/(8.856*10^22)</f>
        <v>7268615.651626016</v>
      </c>
      <c r="K170" s="10">
        <v>25000000</v>
      </c>
      <c r="L170" s="7">
        <f t="shared" si="77"/>
        <v>2.78735E+25</v>
      </c>
      <c r="M170" s="8">
        <f t="shared" ref="M170:M180" si="94">L170*G170*330/(8.856*10^22)</f>
        <v>135024.06842818428</v>
      </c>
      <c r="N170" s="8">
        <f t="shared" si="79"/>
        <v>49283784.976287261</v>
      </c>
      <c r="O170" s="8">
        <f>N170*I170</f>
        <v>2217770.3239329266</v>
      </c>
      <c r="P170" s="8">
        <f t="shared" ref="P170:P180" si="95">N170+P169</f>
        <v>89576354.185447156</v>
      </c>
      <c r="Q170" s="8">
        <f t="shared" si="90"/>
        <v>4030935.9383451217</v>
      </c>
      <c r="R170" s="8">
        <f t="shared" si="73"/>
        <v>133188048.09520325</v>
      </c>
      <c r="S170" s="8">
        <f t="shared" ref="S170:S180" si="96">R170*I170</f>
        <v>5993462.1642841464</v>
      </c>
      <c r="T170" s="8">
        <f t="shared" si="74"/>
        <v>118650816.79195122</v>
      </c>
      <c r="U170" s="8">
        <f t="shared" si="83"/>
        <v>5339286.755637805</v>
      </c>
      <c r="Y170" s="8">
        <f>P171+P184</f>
        <v>165944827.27333334</v>
      </c>
      <c r="Z170" s="8">
        <f t="shared" si="89"/>
        <v>7467517.2272999994</v>
      </c>
      <c r="AA170" s="8">
        <f t="shared" si="89"/>
        <v>220843854.73186991</v>
      </c>
      <c r="AB170" s="8">
        <f t="shared" si="89"/>
        <v>9937973.4629341457</v>
      </c>
      <c r="AC170" s="8">
        <f t="shared" si="89"/>
        <v>202544178.91235772</v>
      </c>
      <c r="AD170" s="8">
        <f t="shared" si="89"/>
        <v>9114488.0510560982</v>
      </c>
    </row>
    <row r="171" spans="1:30">
      <c r="B171" s="7">
        <v>2026</v>
      </c>
      <c r="C171" s="7">
        <v>264</v>
      </c>
      <c r="D171" s="7">
        <f t="shared" si="91"/>
        <v>1584</v>
      </c>
      <c r="E171" s="7">
        <v>521</v>
      </c>
      <c r="F171" s="7">
        <v>2243</v>
      </c>
      <c r="G171" s="7">
        <v>1.3</v>
      </c>
      <c r="H171" s="7">
        <f t="shared" si="92"/>
        <v>1.8510671519999999E+27</v>
      </c>
      <c r="I171" s="12">
        <v>4.4999999999999998E-2</v>
      </c>
      <c r="J171" s="8">
        <f t="shared" si="93"/>
        <v>8966890.3365853652</v>
      </c>
      <c r="K171" s="10">
        <v>25000000</v>
      </c>
      <c r="L171" s="7">
        <f t="shared" si="77"/>
        <v>3.4386E+25</v>
      </c>
      <c r="M171" s="8">
        <f t="shared" si="94"/>
        <v>166571.74796747966</v>
      </c>
      <c r="N171" s="8">
        <f t="shared" si="79"/>
        <v>60798688.008130074</v>
      </c>
      <c r="O171" s="8">
        <f t="shared" ref="O171:O180" si="97">N171*I171</f>
        <v>2735940.9603658533</v>
      </c>
      <c r="P171" s="8">
        <f t="shared" si="95"/>
        <v>150375042.19357723</v>
      </c>
      <c r="Q171" s="8">
        <f t="shared" si="90"/>
        <v>6766876.8987109754</v>
      </c>
      <c r="R171" s="8">
        <f t="shared" si="73"/>
        <v>204176384.21308941</v>
      </c>
      <c r="S171" s="8">
        <f t="shared" si="96"/>
        <v>9187937.2895890232</v>
      </c>
      <c r="T171" s="8">
        <f t="shared" si="74"/>
        <v>186242603.53991869</v>
      </c>
      <c r="U171" s="8">
        <f t="shared" si="83"/>
        <v>8380917.1592963412</v>
      </c>
      <c r="Y171" s="8">
        <f t="shared" ref="Y171:Y179" si="98">P172+P185</f>
        <v>236006271.25199187</v>
      </c>
      <c r="Z171" s="8">
        <f t="shared" si="89"/>
        <v>10620282.206339633</v>
      </c>
      <c r="AA171" s="8">
        <f t="shared" si="89"/>
        <v>296101424.31418699</v>
      </c>
      <c r="AB171" s="8">
        <f t="shared" si="89"/>
        <v>13324564.094138414</v>
      </c>
      <c r="AC171" s="8">
        <f t="shared" si="89"/>
        <v>276069706.62678862</v>
      </c>
      <c r="AD171" s="8">
        <f t="shared" si="89"/>
        <v>12423136.798205487</v>
      </c>
    </row>
    <row r="172" spans="1:30">
      <c r="B172" s="7">
        <v>2027</v>
      </c>
      <c r="C172" s="7">
        <v>289</v>
      </c>
      <c r="D172" s="7">
        <f t="shared" si="91"/>
        <v>1734</v>
      </c>
      <c r="E172" s="7">
        <v>521</v>
      </c>
      <c r="F172" s="7">
        <v>2243</v>
      </c>
      <c r="G172" s="7">
        <v>1.3</v>
      </c>
      <c r="H172" s="7">
        <f t="shared" si="92"/>
        <v>2.026357602E+27</v>
      </c>
      <c r="I172" s="12">
        <v>4.4999999999999998E-2</v>
      </c>
      <c r="J172" s="8">
        <f t="shared" si="93"/>
        <v>9816027.6790650412</v>
      </c>
      <c r="K172" s="10">
        <v>25000000</v>
      </c>
      <c r="L172" s="7">
        <f t="shared" si="77"/>
        <v>3.764225E+25</v>
      </c>
      <c r="M172" s="8">
        <f t="shared" si="94"/>
        <v>182345.58773712738</v>
      </c>
      <c r="N172" s="8">
        <f t="shared" si="79"/>
        <v>66556139.524051495</v>
      </c>
      <c r="O172" s="8">
        <f t="shared" si="97"/>
        <v>2995026.2785823173</v>
      </c>
      <c r="P172" s="8">
        <f t="shared" si="95"/>
        <v>216931181.71762872</v>
      </c>
      <c r="Q172" s="8">
        <f t="shared" si="90"/>
        <v>9761903.1772932913</v>
      </c>
      <c r="R172" s="8">
        <f t="shared" si="73"/>
        <v>275827347.79201895</v>
      </c>
      <c r="S172" s="8">
        <f t="shared" si="96"/>
        <v>12412230.650640853</v>
      </c>
      <c r="T172" s="8">
        <f t="shared" si="74"/>
        <v>256195292.43388888</v>
      </c>
      <c r="U172" s="8">
        <f t="shared" si="83"/>
        <v>11528788.159525</v>
      </c>
      <c r="Y172" s="8">
        <f t="shared" si="98"/>
        <v>308494464.46845531</v>
      </c>
      <c r="Z172" s="8">
        <f t="shared" si="89"/>
        <v>13882250.901080489</v>
      </c>
      <c r="AA172" s="8">
        <f t="shared" si="89"/>
        <v>370669882.12821138</v>
      </c>
      <c r="AB172" s="8">
        <f t="shared" si="89"/>
        <v>16680144.695769513</v>
      </c>
      <c r="AC172" s="8">
        <f t="shared" si="89"/>
        <v>349944742.90829271</v>
      </c>
      <c r="AD172" s="8">
        <f t="shared" si="89"/>
        <v>15747513.43087317</v>
      </c>
    </row>
    <row r="173" spans="1:30">
      <c r="B173" s="7">
        <v>2028</v>
      </c>
      <c r="C173" s="7">
        <v>299</v>
      </c>
      <c r="D173" s="7">
        <f t="shared" si="91"/>
        <v>1794</v>
      </c>
      <c r="E173" s="7">
        <v>521</v>
      </c>
      <c r="F173" s="7">
        <v>2243</v>
      </c>
      <c r="G173" s="7">
        <v>1.3</v>
      </c>
      <c r="H173" s="7">
        <f t="shared" si="92"/>
        <v>2.096473782E+27</v>
      </c>
      <c r="I173" s="12">
        <v>4.4999999999999998E-2</v>
      </c>
      <c r="J173" s="8">
        <f t="shared" si="93"/>
        <v>10155682.61605691</v>
      </c>
      <c r="K173" s="10">
        <v>25000000</v>
      </c>
      <c r="L173" s="7">
        <f t="shared" si="77"/>
        <v>3.8944750000000003E+25</v>
      </c>
      <c r="M173" s="8">
        <f t="shared" si="94"/>
        <v>188655.12364498645</v>
      </c>
      <c r="N173" s="8">
        <f t="shared" si="79"/>
        <v>68859120.130420059</v>
      </c>
      <c r="O173" s="8">
        <f t="shared" si="97"/>
        <v>3098660.4058689023</v>
      </c>
      <c r="P173" s="8">
        <f t="shared" si="95"/>
        <v>285790301.84804881</v>
      </c>
      <c r="Q173" s="8">
        <f t="shared" si="90"/>
        <v>12860563.583162196</v>
      </c>
      <c r="R173" s="8">
        <f t="shared" si="73"/>
        <v>346724397.54439026</v>
      </c>
      <c r="S173" s="8">
        <f t="shared" si="96"/>
        <v>15602597.889497561</v>
      </c>
      <c r="T173" s="8">
        <f t="shared" si="74"/>
        <v>326413032.31227642</v>
      </c>
      <c r="U173" s="8">
        <f t="shared" si="83"/>
        <v>14688586.454052439</v>
      </c>
      <c r="Y173" s="8">
        <f t="shared" si="98"/>
        <v>381952473.31838757</v>
      </c>
      <c r="Z173" s="8">
        <f t="shared" si="89"/>
        <v>17187861.299327441</v>
      </c>
      <c r="AA173" s="8">
        <f t="shared" si="89"/>
        <v>444959694.42448515</v>
      </c>
      <c r="AB173" s="8">
        <f t="shared" si="89"/>
        <v>20023186.249101829</v>
      </c>
      <c r="AC173" s="8">
        <f t="shared" si="89"/>
        <v>423957287.38911927</v>
      </c>
      <c r="AD173" s="8">
        <f t="shared" si="89"/>
        <v>19078077.932510369</v>
      </c>
    </row>
    <row r="174" spans="1:30">
      <c r="B174" s="7">
        <v>2029</v>
      </c>
      <c r="C174" s="7">
        <v>303</v>
      </c>
      <c r="D174" s="7">
        <f t="shared" si="91"/>
        <v>1818</v>
      </c>
      <c r="E174" s="7">
        <v>521</v>
      </c>
      <c r="F174" s="7">
        <v>2243</v>
      </c>
      <c r="G174" s="7">
        <v>1.3</v>
      </c>
      <c r="H174" s="7">
        <f t="shared" si="92"/>
        <v>2.124520254E+27</v>
      </c>
      <c r="I174" s="12">
        <v>4.4999999999999998E-2</v>
      </c>
      <c r="J174" s="8">
        <f t="shared" si="93"/>
        <v>10291544.590853659</v>
      </c>
      <c r="K174" s="10">
        <v>25000000</v>
      </c>
      <c r="L174" s="7">
        <f t="shared" si="77"/>
        <v>3.9465750000000003E+25</v>
      </c>
      <c r="M174" s="8">
        <f t="shared" si="94"/>
        <v>191178.93800813009</v>
      </c>
      <c r="N174" s="8">
        <f t="shared" si="79"/>
        <v>69780312.372967482</v>
      </c>
      <c r="O174" s="8">
        <f t="shared" si="97"/>
        <v>3140114.0567835364</v>
      </c>
      <c r="P174" s="8">
        <f t="shared" si="95"/>
        <v>355570614.22101629</v>
      </c>
      <c r="Q174" s="8">
        <f t="shared" si="90"/>
        <v>16000677.639945732</v>
      </c>
      <c r="R174" s="8">
        <f t="shared" si="73"/>
        <v>417319881.76613826</v>
      </c>
      <c r="S174" s="8">
        <f t="shared" si="96"/>
        <v>18779394.67947622</v>
      </c>
      <c r="T174" s="8">
        <f t="shared" si="74"/>
        <v>396736792.58443093</v>
      </c>
      <c r="U174" s="8">
        <f t="shared" si="83"/>
        <v>17853155.666299392</v>
      </c>
      <c r="Y174" s="8">
        <f t="shared" si="98"/>
        <v>455888759.52265584</v>
      </c>
      <c r="Z174" s="8">
        <f t="shared" si="89"/>
        <v>20514994.17851951</v>
      </c>
      <c r="AA174" s="8">
        <f t="shared" si="89"/>
        <v>519309614.40680218</v>
      </c>
      <c r="AB174" s="8">
        <f t="shared" si="89"/>
        <v>23368932.648306098</v>
      </c>
      <c r="AC174" s="8">
        <f t="shared" si="89"/>
        <v>498169329.44542009</v>
      </c>
      <c r="AD174" s="8">
        <f t="shared" si="89"/>
        <v>22417619.825043902</v>
      </c>
    </row>
    <row r="175" spans="1:30">
      <c r="B175" s="7">
        <v>2030</v>
      </c>
      <c r="C175" s="7">
        <v>305</v>
      </c>
      <c r="D175" s="7">
        <f t="shared" si="91"/>
        <v>1830</v>
      </c>
      <c r="E175" s="7">
        <v>521</v>
      </c>
      <c r="F175" s="7">
        <v>2243</v>
      </c>
      <c r="G175" s="7">
        <v>1.3</v>
      </c>
      <c r="H175" s="7">
        <f t="shared" si="92"/>
        <v>2.1385434900000001E+27</v>
      </c>
      <c r="I175" s="12">
        <v>4.4999999999999998E-2</v>
      </c>
      <c r="J175" s="8">
        <f t="shared" si="93"/>
        <v>10359475.578252034</v>
      </c>
      <c r="K175" s="10">
        <v>25000000</v>
      </c>
      <c r="L175" s="7">
        <f t="shared" si="77"/>
        <v>3.9726249999999999E+25</v>
      </c>
      <c r="M175" s="8">
        <f t="shared" si="94"/>
        <v>192440.84518970191</v>
      </c>
      <c r="N175" s="8">
        <f t="shared" si="79"/>
        <v>70240908.494241193</v>
      </c>
      <c r="O175" s="8">
        <f t="shared" si="97"/>
        <v>3160840.8822408537</v>
      </c>
      <c r="P175" s="8">
        <f t="shared" si="95"/>
        <v>425811522.71525747</v>
      </c>
      <c r="Q175" s="8">
        <f t="shared" si="90"/>
        <v>19161518.522186585</v>
      </c>
      <c r="R175" s="8">
        <f t="shared" si="73"/>
        <v>487968376.18476969</v>
      </c>
      <c r="S175" s="8">
        <f t="shared" si="96"/>
        <v>21958576.928314634</v>
      </c>
      <c r="T175" s="8">
        <f t="shared" si="74"/>
        <v>467249425.0282656</v>
      </c>
      <c r="U175" s="8">
        <f t="shared" si="83"/>
        <v>21026224.126271952</v>
      </c>
      <c r="Y175" s="8">
        <f t="shared" si="98"/>
        <v>529833886.34345531</v>
      </c>
      <c r="Z175" s="8">
        <f t="shared" si="89"/>
        <v>23842524.885455489</v>
      </c>
      <c r="AA175" s="8">
        <f t="shared" si="89"/>
        <v>593257765.15443087</v>
      </c>
      <c r="AB175" s="8">
        <f t="shared" si="89"/>
        <v>26696599.431949392</v>
      </c>
      <c r="AC175" s="8">
        <f t="shared" si="89"/>
        <v>572116472.21743906</v>
      </c>
      <c r="AD175" s="8">
        <f t="shared" si="89"/>
        <v>25745241.249784756</v>
      </c>
    </row>
    <row r="176" spans="1:30">
      <c r="B176" s="7">
        <v>2031</v>
      </c>
      <c r="C176" s="7">
        <v>305</v>
      </c>
      <c r="D176" s="7">
        <f t="shared" si="91"/>
        <v>1830</v>
      </c>
      <c r="E176" s="7">
        <v>521</v>
      </c>
      <c r="F176" s="7">
        <v>2243</v>
      </c>
      <c r="G176" s="7">
        <v>1.3</v>
      </c>
      <c r="H176" s="7">
        <f t="shared" si="92"/>
        <v>2.1385434900000001E+27</v>
      </c>
      <c r="I176" s="12">
        <v>4.4999999999999998E-2</v>
      </c>
      <c r="J176" s="8">
        <f t="shared" si="93"/>
        <v>10359475.578252034</v>
      </c>
      <c r="K176" s="10">
        <v>25000000</v>
      </c>
      <c r="L176" s="7">
        <f t="shared" si="77"/>
        <v>3.9726249999999999E+25</v>
      </c>
      <c r="M176" s="8">
        <f t="shared" si="94"/>
        <v>192440.84518970191</v>
      </c>
      <c r="N176" s="8">
        <f t="shared" si="79"/>
        <v>70240908.494241193</v>
      </c>
      <c r="O176" s="8">
        <f t="shared" si="97"/>
        <v>3160840.8822408537</v>
      </c>
      <c r="P176" s="8">
        <f t="shared" si="95"/>
        <v>496052431.20949864</v>
      </c>
      <c r="Q176" s="8">
        <f t="shared" si="90"/>
        <v>22322359.404427439</v>
      </c>
      <c r="R176" s="8">
        <f t="shared" si="73"/>
        <v>558209284.67901087</v>
      </c>
      <c r="S176" s="8">
        <f t="shared" si="96"/>
        <v>25119417.810555488</v>
      </c>
      <c r="T176" s="8">
        <f t="shared" si="74"/>
        <v>537490333.52250683</v>
      </c>
      <c r="U176" s="8">
        <f t="shared" si="83"/>
        <v>24187065.008512806</v>
      </c>
      <c r="Y176" s="8">
        <f t="shared" si="98"/>
        <v>603779013.16425478</v>
      </c>
      <c r="Z176" s="8">
        <f t="shared" si="89"/>
        <v>27170055.592391465</v>
      </c>
      <c r="AA176" s="8">
        <f t="shared" si="89"/>
        <v>667202891.97523046</v>
      </c>
      <c r="AB176" s="8">
        <f t="shared" si="89"/>
        <v>30024130.138885368</v>
      </c>
      <c r="AC176" s="8">
        <f t="shared" si="89"/>
        <v>646061599.03823853</v>
      </c>
      <c r="AD176" s="8">
        <f t="shared" si="89"/>
        <v>29072771.956720732</v>
      </c>
    </row>
    <row r="177" spans="1:30">
      <c r="B177" s="7">
        <v>2032</v>
      </c>
      <c r="C177" s="7">
        <v>305</v>
      </c>
      <c r="D177" s="7">
        <f t="shared" si="91"/>
        <v>1830</v>
      </c>
      <c r="E177" s="7">
        <v>521</v>
      </c>
      <c r="F177" s="7">
        <v>2243</v>
      </c>
      <c r="G177" s="7">
        <v>1.3</v>
      </c>
      <c r="H177" s="7">
        <f t="shared" si="92"/>
        <v>2.1385434900000001E+27</v>
      </c>
      <c r="I177" s="12">
        <v>4.4999999999999998E-2</v>
      </c>
      <c r="J177" s="8">
        <f t="shared" si="93"/>
        <v>10359475.578252034</v>
      </c>
      <c r="K177" s="10">
        <v>25000000</v>
      </c>
      <c r="L177" s="7">
        <f t="shared" si="77"/>
        <v>3.9726249999999999E+25</v>
      </c>
      <c r="M177" s="8">
        <f t="shared" si="94"/>
        <v>192440.84518970191</v>
      </c>
      <c r="N177" s="8">
        <f t="shared" si="79"/>
        <v>70240908.494241193</v>
      </c>
      <c r="O177" s="8">
        <f t="shared" si="97"/>
        <v>3160840.8822408537</v>
      </c>
      <c r="P177" s="8">
        <f t="shared" si="95"/>
        <v>566293339.70373988</v>
      </c>
      <c r="Q177" s="8">
        <f t="shared" si="90"/>
        <v>25483200.286668293</v>
      </c>
      <c r="R177" s="8">
        <f t="shared" si="73"/>
        <v>628450193.17325211</v>
      </c>
      <c r="S177" s="8">
        <f t="shared" si="96"/>
        <v>28280258.692796342</v>
      </c>
      <c r="T177" s="8">
        <f t="shared" si="74"/>
        <v>607731242.01674807</v>
      </c>
      <c r="U177" s="8">
        <f t="shared" si="83"/>
        <v>27347905.89075366</v>
      </c>
      <c r="Y177" s="8">
        <f t="shared" si="98"/>
        <v>677958858.35395658</v>
      </c>
      <c r="Z177" s="8">
        <f t="shared" si="89"/>
        <v>30508148.625928048</v>
      </c>
      <c r="AA177" s="8">
        <f t="shared" si="89"/>
        <v>741588042.09054196</v>
      </c>
      <c r="AB177" s="8">
        <f t="shared" si="89"/>
        <v>33371461.894074388</v>
      </c>
      <c r="AC177" s="8">
        <f t="shared" si="89"/>
        <v>720378314.17834687</v>
      </c>
      <c r="AD177" s="8">
        <f t="shared" si="89"/>
        <v>32417024.138025604</v>
      </c>
    </row>
    <row r="178" spans="1:30">
      <c r="B178" s="7">
        <v>2033</v>
      </c>
      <c r="C178" s="7">
        <v>306</v>
      </c>
      <c r="D178" s="7">
        <f t="shared" si="91"/>
        <v>1836</v>
      </c>
      <c r="E178" s="7">
        <v>521</v>
      </c>
      <c r="F178" s="7">
        <v>2243</v>
      </c>
      <c r="G178" s="7">
        <v>1.3</v>
      </c>
      <c r="H178" s="7">
        <f t="shared" si="92"/>
        <v>2.1455551079999999E+27</v>
      </c>
      <c r="I178" s="12">
        <v>4.4999999999999998E-2</v>
      </c>
      <c r="J178" s="8">
        <f t="shared" si="93"/>
        <v>10393441.071951218</v>
      </c>
      <c r="K178" s="10">
        <v>25000000</v>
      </c>
      <c r="L178" s="7">
        <f t="shared" si="77"/>
        <v>3.9856499999999996E+25</v>
      </c>
      <c r="M178" s="8">
        <f t="shared" si="94"/>
        <v>193071.79878048776</v>
      </c>
      <c r="N178" s="8">
        <f t="shared" si="79"/>
        <v>70471206.554878026</v>
      </c>
      <c r="O178" s="8">
        <f t="shared" si="97"/>
        <v>3171204.2949695112</v>
      </c>
      <c r="P178" s="8">
        <f t="shared" si="95"/>
        <v>636764546.25861788</v>
      </c>
      <c r="Q178" s="8">
        <f t="shared" si="90"/>
        <v>28654404.581637803</v>
      </c>
      <c r="R178" s="8">
        <f t="shared" si="73"/>
        <v>699125192.69032514</v>
      </c>
      <c r="S178" s="8">
        <f t="shared" si="96"/>
        <v>31460633.67106463</v>
      </c>
      <c r="T178" s="8">
        <f t="shared" si="74"/>
        <v>678338310.54642272</v>
      </c>
      <c r="U178" s="8">
        <f t="shared" si="83"/>
        <v>30525223.97458902</v>
      </c>
      <c r="Y178" s="8">
        <f t="shared" si="98"/>
        <v>752138703.54365849</v>
      </c>
      <c r="Z178" s="8">
        <f t="shared" si="89"/>
        <v>33846241.659464628</v>
      </c>
      <c r="AA178" s="8">
        <f t="shared" si="89"/>
        <v>815767887.28024375</v>
      </c>
      <c r="AB178" s="8">
        <f t="shared" si="89"/>
        <v>36709554.927610964</v>
      </c>
      <c r="AC178" s="8">
        <f t="shared" si="89"/>
        <v>794558159.36804867</v>
      </c>
      <c r="AD178" s="8">
        <f t="shared" si="89"/>
        <v>35755117.171562195</v>
      </c>
    </row>
    <row r="179" spans="1:30">
      <c r="B179" s="7">
        <v>2034</v>
      </c>
      <c r="C179" s="7">
        <v>306</v>
      </c>
      <c r="D179" s="7">
        <f t="shared" si="91"/>
        <v>1836</v>
      </c>
      <c r="E179" s="7">
        <v>521</v>
      </c>
      <c r="F179" s="7">
        <v>2243</v>
      </c>
      <c r="G179" s="7">
        <v>1.3</v>
      </c>
      <c r="H179" s="7">
        <f t="shared" si="92"/>
        <v>2.1455551079999999E+27</v>
      </c>
      <c r="I179" s="12">
        <v>4.4999999999999998E-2</v>
      </c>
      <c r="J179" s="8">
        <f t="shared" si="93"/>
        <v>10393441.071951218</v>
      </c>
      <c r="K179" s="10">
        <v>25000000</v>
      </c>
      <c r="L179" s="7">
        <f t="shared" si="77"/>
        <v>3.9856499999999996E+25</v>
      </c>
      <c r="M179" s="8">
        <f t="shared" si="94"/>
        <v>193071.79878048776</v>
      </c>
      <c r="N179" s="8">
        <f t="shared" si="79"/>
        <v>70471206.554878026</v>
      </c>
      <c r="O179" s="8">
        <f t="shared" si="97"/>
        <v>3171204.2949695112</v>
      </c>
      <c r="P179" s="8">
        <f t="shared" si="95"/>
        <v>707235752.81349587</v>
      </c>
      <c r="Q179" s="8">
        <f t="shared" si="90"/>
        <v>31825608.876607314</v>
      </c>
      <c r="R179" s="8">
        <f t="shared" si="73"/>
        <v>769596399.24520314</v>
      </c>
      <c r="S179" s="8">
        <f t="shared" si="96"/>
        <v>34631837.966034137</v>
      </c>
      <c r="T179" s="8">
        <f t="shared" si="74"/>
        <v>748809517.10130072</v>
      </c>
      <c r="U179" s="8">
        <f t="shared" si="83"/>
        <v>33696428.269558534</v>
      </c>
      <c r="Y179" s="8">
        <f t="shared" si="98"/>
        <v>826318548.73336029</v>
      </c>
      <c r="Z179" s="8">
        <f t="shared" si="89"/>
        <v>37184334.693001211</v>
      </c>
      <c r="AA179" s="8">
        <f t="shared" si="89"/>
        <v>889947732.46994567</v>
      </c>
      <c r="AB179" s="8">
        <f t="shared" si="89"/>
        <v>40047647.961147554</v>
      </c>
      <c r="AC179" s="8">
        <f t="shared" si="89"/>
        <v>868738004.55775058</v>
      </c>
      <c r="AD179" s="8">
        <f>U180+U193</f>
        <v>39093210.205098771</v>
      </c>
    </row>
    <row r="180" spans="1:30">
      <c r="B180" s="7">
        <v>2035</v>
      </c>
      <c r="C180" s="7">
        <v>306</v>
      </c>
      <c r="D180" s="7">
        <f t="shared" si="91"/>
        <v>1836</v>
      </c>
      <c r="E180" s="7">
        <v>521</v>
      </c>
      <c r="F180" s="7">
        <v>2243</v>
      </c>
      <c r="G180" s="7">
        <v>1.3</v>
      </c>
      <c r="H180" s="7">
        <f t="shared" si="92"/>
        <v>2.1455551079999999E+27</v>
      </c>
      <c r="I180" s="12">
        <v>4.4999999999999998E-2</v>
      </c>
      <c r="J180" s="8">
        <f t="shared" si="93"/>
        <v>10393441.071951218</v>
      </c>
      <c r="K180" s="10">
        <v>25000000</v>
      </c>
      <c r="L180" s="7">
        <f t="shared" si="77"/>
        <v>3.9856499999999996E+25</v>
      </c>
      <c r="M180" s="8">
        <f t="shared" si="94"/>
        <v>193071.79878048776</v>
      </c>
      <c r="N180" s="8">
        <f t="shared" si="79"/>
        <v>70471206.554878026</v>
      </c>
      <c r="O180" s="8">
        <f t="shared" si="97"/>
        <v>3171204.2949695112</v>
      </c>
      <c r="P180" s="8">
        <f t="shared" si="95"/>
        <v>777706959.36837387</v>
      </c>
      <c r="Q180" s="8">
        <f t="shared" si="90"/>
        <v>34996813.17157682</v>
      </c>
      <c r="R180" s="8">
        <f t="shared" si="73"/>
        <v>840067605.80008113</v>
      </c>
      <c r="S180" s="8">
        <f t="shared" si="96"/>
        <v>37803042.261003651</v>
      </c>
      <c r="T180" s="8">
        <f t="shared" si="74"/>
        <v>819280723.65617871</v>
      </c>
      <c r="U180" s="8">
        <f t="shared" si="83"/>
        <v>36867632.564528041</v>
      </c>
    </row>
    <row r="181" spans="1:30">
      <c r="K181" s="10">
        <v>25000000</v>
      </c>
      <c r="L181" s="7">
        <f t="shared" si="77"/>
        <v>0</v>
      </c>
      <c r="N181" s="8">
        <f t="shared" si="79"/>
        <v>0</v>
      </c>
      <c r="R181" s="8">
        <f t="shared" si="73"/>
        <v>0</v>
      </c>
      <c r="T181" s="8">
        <f t="shared" si="74"/>
        <v>0</v>
      </c>
      <c r="U181" s="8">
        <f t="shared" si="83"/>
        <v>0</v>
      </c>
    </row>
    <row r="182" spans="1:30">
      <c r="A182" s="9" t="s">
        <v>29</v>
      </c>
      <c r="B182" s="7">
        <v>2024</v>
      </c>
      <c r="C182" s="7">
        <v>387</v>
      </c>
      <c r="D182" s="7">
        <f>6*ROUND(C182,0)</f>
        <v>2322</v>
      </c>
      <c r="E182" s="7">
        <v>10</v>
      </c>
      <c r="F182" s="7">
        <v>867</v>
      </c>
      <c r="G182" s="7">
        <v>1.3</v>
      </c>
      <c r="H182" s="7">
        <f>D182*E182*F182*10^18</f>
        <v>2.0131739999999998E+25</v>
      </c>
      <c r="I182" s="12">
        <v>4.4999999999999998E-2</v>
      </c>
      <c r="J182" s="8">
        <f>H182*G182*330/(8.856*10^22)</f>
        <v>97521.640243902424</v>
      </c>
      <c r="K182" s="10">
        <v>25000000</v>
      </c>
      <c r="L182" s="7">
        <f t="shared" si="77"/>
        <v>9.6750000000000004E+23</v>
      </c>
      <c r="M182" s="8">
        <f>L182*G182*330/(8.856*10^22)</f>
        <v>4686.7378048780492</v>
      </c>
      <c r="N182" s="8">
        <f t="shared" si="79"/>
        <v>1710659.2987804881</v>
      </c>
      <c r="O182" s="8">
        <f>N182*I182</f>
        <v>76979.668445121963</v>
      </c>
      <c r="P182" s="11">
        <f>N182+8050840.72</f>
        <v>9761500.0187804885</v>
      </c>
      <c r="Q182" s="8">
        <f t="shared" ref="Q182:Q193" si="99">P182*I182</f>
        <v>439267.50084512198</v>
      </c>
      <c r="R182" s="8">
        <f t="shared" si="73"/>
        <v>10346629.860243903</v>
      </c>
      <c r="S182" s="8">
        <f>R182*I182</f>
        <v>465598.34371097566</v>
      </c>
      <c r="T182" s="8">
        <f t="shared" si="74"/>
        <v>10151586.579756098</v>
      </c>
      <c r="U182" s="8">
        <f t="shared" si="83"/>
        <v>456821.39608902438</v>
      </c>
    </row>
    <row r="183" spans="1:30">
      <c r="B183" s="7">
        <v>2025</v>
      </c>
      <c r="C183" s="7">
        <v>588</v>
      </c>
      <c r="D183" s="7">
        <f t="shared" ref="D183:D193" si="100">6*ROUND(C183,0)</f>
        <v>3528</v>
      </c>
      <c r="E183" s="7">
        <v>10</v>
      </c>
      <c r="F183" s="7">
        <v>867</v>
      </c>
      <c r="G183" s="7">
        <v>1.3</v>
      </c>
      <c r="H183" s="7">
        <f t="shared" ref="H183:H248" si="101">D183*E183*F183*10^18</f>
        <v>3.0587759999999999E+25</v>
      </c>
      <c r="I183" s="12">
        <v>4.4999999999999998E-2</v>
      </c>
      <c r="J183" s="8">
        <f t="shared" ref="J183:J221" si="102">H183*G183*330/(8.856*10^22)</f>
        <v>148172.41463414635</v>
      </c>
      <c r="K183" s="10">
        <v>25000000</v>
      </c>
      <c r="L183" s="7">
        <f t="shared" si="77"/>
        <v>1.4700000000000001E+24</v>
      </c>
      <c r="M183" s="8">
        <f t="shared" ref="M183:M221" si="103">L183*G183*330/(8.856*10^22)</f>
        <v>7120.9349593495936</v>
      </c>
      <c r="N183" s="8">
        <f t="shared" si="79"/>
        <v>2599141.2601626017</v>
      </c>
      <c r="O183" s="8">
        <f t="shared" ref="O183:O221" si="104">N183*I183</f>
        <v>116961.35670731707</v>
      </c>
      <c r="P183" s="8">
        <f t="shared" ref="P183:P193" si="105">N183+P182</f>
        <v>12360641.27894309</v>
      </c>
      <c r="Q183" s="8">
        <f t="shared" si="99"/>
        <v>556228.85755243897</v>
      </c>
      <c r="R183" s="8">
        <f t="shared" si="73"/>
        <v>13249675.766747968</v>
      </c>
      <c r="S183" s="8">
        <f t="shared" ref="S183:S221" si="106">R183*I183</f>
        <v>596235.40950365853</v>
      </c>
      <c r="T183" s="8">
        <f t="shared" si="74"/>
        <v>12953330.937479675</v>
      </c>
      <c r="U183" s="8">
        <f t="shared" si="83"/>
        <v>582899.89218658535</v>
      </c>
    </row>
    <row r="184" spans="1:30">
      <c r="B184" s="7">
        <v>2026</v>
      </c>
      <c r="C184" s="7">
        <v>726</v>
      </c>
      <c r="D184" s="7">
        <f t="shared" si="100"/>
        <v>4356</v>
      </c>
      <c r="E184" s="7">
        <v>10</v>
      </c>
      <c r="F184" s="7">
        <v>867</v>
      </c>
      <c r="G184" s="7">
        <v>1.3</v>
      </c>
      <c r="H184" s="7">
        <f t="shared" si="101"/>
        <v>3.7766519999999998E+25</v>
      </c>
      <c r="I184" s="12">
        <v>4.4999999999999998E-2</v>
      </c>
      <c r="J184" s="8">
        <f t="shared" si="102"/>
        <v>182947.57317073169</v>
      </c>
      <c r="K184" s="10">
        <v>25000000</v>
      </c>
      <c r="L184" s="7">
        <f t="shared" si="77"/>
        <v>1.815E+24</v>
      </c>
      <c r="M184" s="8">
        <f t="shared" si="103"/>
        <v>8792.1747967479678</v>
      </c>
      <c r="N184" s="8">
        <f t="shared" si="79"/>
        <v>3209143.8008130081</v>
      </c>
      <c r="O184" s="8">
        <f t="shared" si="104"/>
        <v>144411.47103658537</v>
      </c>
      <c r="P184" s="8">
        <f t="shared" si="105"/>
        <v>15569785.079756098</v>
      </c>
      <c r="Q184" s="8">
        <f t="shared" si="99"/>
        <v>700640.32858902437</v>
      </c>
      <c r="R184" s="8">
        <f t="shared" si="73"/>
        <v>16667470.518780489</v>
      </c>
      <c r="S184" s="8">
        <f t="shared" si="106"/>
        <v>750036.1733451219</v>
      </c>
      <c r="T184" s="8">
        <f t="shared" si="74"/>
        <v>16301575.372439025</v>
      </c>
      <c r="U184" s="8">
        <f t="shared" si="83"/>
        <v>733570.89175975614</v>
      </c>
    </row>
    <row r="185" spans="1:30">
      <c r="B185" s="7">
        <v>2027</v>
      </c>
      <c r="C185" s="7">
        <v>793</v>
      </c>
      <c r="D185" s="7">
        <f t="shared" si="100"/>
        <v>4758</v>
      </c>
      <c r="E185" s="7">
        <v>10</v>
      </c>
      <c r="F185" s="7">
        <v>867</v>
      </c>
      <c r="G185" s="7">
        <v>1.3</v>
      </c>
      <c r="H185" s="7">
        <f t="shared" si="101"/>
        <v>4.1251859999999998E+25</v>
      </c>
      <c r="I185" s="12">
        <v>4.4999999999999998E-2</v>
      </c>
      <c r="J185" s="8">
        <f t="shared" si="102"/>
        <v>199831.16463414632</v>
      </c>
      <c r="K185" s="10">
        <v>25000000</v>
      </c>
      <c r="L185" s="7">
        <f t="shared" si="77"/>
        <v>1.9825000000000001E+24</v>
      </c>
      <c r="M185" s="8">
        <f t="shared" si="103"/>
        <v>9603.5738482384822</v>
      </c>
      <c r="N185" s="8">
        <f t="shared" si="79"/>
        <v>3505304.4546070462</v>
      </c>
      <c r="O185" s="8">
        <f t="shared" si="104"/>
        <v>157738.70045731709</v>
      </c>
      <c r="P185" s="8">
        <f t="shared" si="105"/>
        <v>19075089.534363143</v>
      </c>
      <c r="Q185" s="8">
        <f t="shared" si="99"/>
        <v>858379.02904634143</v>
      </c>
      <c r="R185" s="8">
        <f t="shared" si="73"/>
        <v>20274076.522168022</v>
      </c>
      <c r="S185" s="8">
        <f t="shared" si="106"/>
        <v>912333.44349756092</v>
      </c>
      <c r="T185" s="8">
        <f t="shared" si="74"/>
        <v>19874414.19289973</v>
      </c>
      <c r="U185" s="8">
        <f t="shared" si="83"/>
        <v>894348.63868048787</v>
      </c>
    </row>
    <row r="186" spans="1:30">
      <c r="B186" s="7">
        <v>2028</v>
      </c>
      <c r="C186" s="7">
        <v>821</v>
      </c>
      <c r="D186" s="7">
        <f t="shared" si="100"/>
        <v>4926</v>
      </c>
      <c r="E186" s="7">
        <v>10</v>
      </c>
      <c r="F186" s="7">
        <v>867</v>
      </c>
      <c r="G186" s="7">
        <v>1.3</v>
      </c>
      <c r="H186" s="7">
        <f t="shared" si="101"/>
        <v>4.2708419999999997E+25</v>
      </c>
      <c r="I186" s="12">
        <v>4.4999999999999998E-2</v>
      </c>
      <c r="J186" s="8">
        <f t="shared" si="102"/>
        <v>206886.99390243902</v>
      </c>
      <c r="K186" s="10">
        <v>25000000</v>
      </c>
      <c r="L186" s="7">
        <f t="shared" si="77"/>
        <v>2.0525000000000001E+24</v>
      </c>
      <c r="M186" s="8">
        <f t="shared" si="103"/>
        <v>9942.6659891598938</v>
      </c>
      <c r="N186" s="8">
        <f t="shared" si="79"/>
        <v>3629073.0860433611</v>
      </c>
      <c r="O186" s="8">
        <f t="shared" si="104"/>
        <v>163308.28887195126</v>
      </c>
      <c r="P186" s="8">
        <f t="shared" si="105"/>
        <v>22704162.620406505</v>
      </c>
      <c r="Q186" s="8">
        <f t="shared" si="99"/>
        <v>1021687.3179182927</v>
      </c>
      <c r="R186" s="8">
        <f t="shared" si="73"/>
        <v>23945484.58382114</v>
      </c>
      <c r="S186" s="8">
        <f t="shared" si="106"/>
        <v>1077546.8062719512</v>
      </c>
      <c r="T186" s="8">
        <f t="shared" si="74"/>
        <v>23531710.596016262</v>
      </c>
      <c r="U186" s="8">
        <f t="shared" si="83"/>
        <v>1058926.9768207318</v>
      </c>
    </row>
    <row r="187" spans="1:30">
      <c r="B187" s="7">
        <v>2029</v>
      </c>
      <c r="C187" s="7">
        <v>832</v>
      </c>
      <c r="D187" s="7">
        <f t="shared" si="100"/>
        <v>4992</v>
      </c>
      <c r="E187" s="7">
        <v>10</v>
      </c>
      <c r="F187" s="7">
        <v>867</v>
      </c>
      <c r="G187" s="7">
        <v>1.3</v>
      </c>
      <c r="H187" s="7">
        <f t="shared" si="101"/>
        <v>4.328064E+25</v>
      </c>
      <c r="I187" s="12">
        <v>4.4999999999999998E-2</v>
      </c>
      <c r="J187" s="8">
        <f t="shared" si="102"/>
        <v>209658.92682926831</v>
      </c>
      <c r="K187" s="10">
        <v>25000000</v>
      </c>
      <c r="L187" s="7">
        <f t="shared" si="77"/>
        <v>2.0799999999999999E+24</v>
      </c>
      <c r="M187" s="8">
        <f t="shared" si="103"/>
        <v>10075.880758807589</v>
      </c>
      <c r="N187" s="8">
        <f t="shared" si="79"/>
        <v>3677696.4769647699</v>
      </c>
      <c r="O187" s="8">
        <f t="shared" si="104"/>
        <v>165496.34146341463</v>
      </c>
      <c r="P187" s="8">
        <f t="shared" si="105"/>
        <v>26381859.097371273</v>
      </c>
      <c r="Q187" s="8">
        <f t="shared" si="99"/>
        <v>1187183.6593817072</v>
      </c>
      <c r="R187" s="8">
        <f t="shared" si="73"/>
        <v>27639812.658346884</v>
      </c>
      <c r="S187" s="8">
        <f t="shared" si="106"/>
        <v>1243791.5696256098</v>
      </c>
      <c r="T187" s="8">
        <f t="shared" si="74"/>
        <v>27220494.804688346</v>
      </c>
      <c r="U187" s="8">
        <f t="shared" si="83"/>
        <v>1224922.2662109756</v>
      </c>
    </row>
    <row r="188" spans="1:30">
      <c r="B188" s="7">
        <v>2030</v>
      </c>
      <c r="C188" s="7">
        <v>836</v>
      </c>
      <c r="D188" s="7">
        <f t="shared" si="100"/>
        <v>5016</v>
      </c>
      <c r="E188" s="7">
        <v>10</v>
      </c>
      <c r="F188" s="7">
        <v>867</v>
      </c>
      <c r="G188" s="7">
        <v>1.3</v>
      </c>
      <c r="H188" s="7">
        <f t="shared" si="101"/>
        <v>4.3488720000000003E+25</v>
      </c>
      <c r="I188" s="12">
        <v>4.4999999999999998E-2</v>
      </c>
      <c r="J188" s="8">
        <f t="shared" si="102"/>
        <v>210666.90243902439</v>
      </c>
      <c r="K188" s="10">
        <v>25000000</v>
      </c>
      <c r="L188" s="7">
        <f t="shared" si="77"/>
        <v>2.0899999999999999E+24</v>
      </c>
      <c r="M188" s="8">
        <f t="shared" si="103"/>
        <v>10124.32249322493</v>
      </c>
      <c r="N188" s="8">
        <f t="shared" si="79"/>
        <v>3695377.7100270996</v>
      </c>
      <c r="O188" s="8">
        <f t="shared" si="104"/>
        <v>166291.99695121948</v>
      </c>
      <c r="P188" s="8">
        <f t="shared" si="105"/>
        <v>30077236.807398371</v>
      </c>
      <c r="Q188" s="8">
        <f t="shared" si="99"/>
        <v>1353475.6563329266</v>
      </c>
      <c r="R188" s="8">
        <f t="shared" si="73"/>
        <v>31341238.222032517</v>
      </c>
      <c r="S188" s="8">
        <f t="shared" si="106"/>
        <v>1410355.7199914632</v>
      </c>
      <c r="T188" s="8">
        <f t="shared" si="74"/>
        <v>30919904.417154469</v>
      </c>
      <c r="U188" s="8">
        <f t="shared" si="83"/>
        <v>1391395.698771951</v>
      </c>
    </row>
    <row r="189" spans="1:30">
      <c r="B189" s="7">
        <v>2031</v>
      </c>
      <c r="C189" s="7">
        <v>838</v>
      </c>
      <c r="D189" s="7">
        <f t="shared" si="100"/>
        <v>5028</v>
      </c>
      <c r="E189" s="7">
        <v>10</v>
      </c>
      <c r="F189" s="7">
        <v>867</v>
      </c>
      <c r="G189" s="7">
        <v>1.3</v>
      </c>
      <c r="H189" s="7">
        <f t="shared" si="101"/>
        <v>4.3592760000000001E+25</v>
      </c>
      <c r="I189" s="12">
        <v>4.4999999999999998E-2</v>
      </c>
      <c r="J189" s="8">
        <f t="shared" si="102"/>
        <v>211170.89024390245</v>
      </c>
      <c r="K189" s="10">
        <v>25000000</v>
      </c>
      <c r="L189" s="7">
        <f t="shared" si="77"/>
        <v>2.095E+24</v>
      </c>
      <c r="M189" s="8">
        <f t="shared" si="103"/>
        <v>10148.543360433605</v>
      </c>
      <c r="N189" s="8">
        <f t="shared" si="79"/>
        <v>3704218.3265582658</v>
      </c>
      <c r="O189" s="8">
        <f t="shared" si="104"/>
        <v>166689.82469512196</v>
      </c>
      <c r="P189" s="8">
        <f t="shared" si="105"/>
        <v>33781455.133956641</v>
      </c>
      <c r="Q189" s="8">
        <f t="shared" si="99"/>
        <v>1520165.4810280488</v>
      </c>
      <c r="R189" s="8">
        <f t="shared" si="73"/>
        <v>35048480.475420058</v>
      </c>
      <c r="S189" s="8">
        <f t="shared" si="106"/>
        <v>1577181.6213939025</v>
      </c>
      <c r="T189" s="8">
        <f t="shared" si="74"/>
        <v>34626138.694932252</v>
      </c>
      <c r="U189" s="8">
        <f t="shared" si="83"/>
        <v>1558176.2412719512</v>
      </c>
    </row>
    <row r="190" spans="1:30">
      <c r="B190" s="7">
        <v>2032</v>
      </c>
      <c r="C190" s="7">
        <v>838</v>
      </c>
      <c r="D190" s="7">
        <f t="shared" si="100"/>
        <v>5028</v>
      </c>
      <c r="E190" s="7">
        <v>10</v>
      </c>
      <c r="F190" s="7">
        <v>867</v>
      </c>
      <c r="G190" s="7">
        <v>1.3</v>
      </c>
      <c r="H190" s="7">
        <f t="shared" si="101"/>
        <v>4.3592760000000001E+25</v>
      </c>
      <c r="I190" s="12">
        <v>4.4999999999999998E-2</v>
      </c>
      <c r="J190" s="8">
        <f t="shared" si="102"/>
        <v>211170.89024390245</v>
      </c>
      <c r="K190" s="10">
        <v>25000000</v>
      </c>
      <c r="L190" s="7">
        <f t="shared" si="77"/>
        <v>2.095E+24</v>
      </c>
      <c r="M190" s="8">
        <f t="shared" si="103"/>
        <v>10148.543360433605</v>
      </c>
      <c r="N190" s="8">
        <f t="shared" si="79"/>
        <v>3704218.3265582658</v>
      </c>
      <c r="O190" s="8">
        <f t="shared" si="104"/>
        <v>166689.82469512196</v>
      </c>
      <c r="P190" s="8">
        <f t="shared" si="105"/>
        <v>37485673.460514903</v>
      </c>
      <c r="Q190" s="8">
        <f t="shared" si="99"/>
        <v>1686855.3057231705</v>
      </c>
      <c r="R190" s="8">
        <f t="shared" si="73"/>
        <v>38752698.80197832</v>
      </c>
      <c r="S190" s="8">
        <f t="shared" si="106"/>
        <v>1743871.4460890244</v>
      </c>
      <c r="T190" s="8">
        <f t="shared" si="74"/>
        <v>38330357.021490514</v>
      </c>
      <c r="U190" s="8">
        <f t="shared" si="83"/>
        <v>1724866.065967073</v>
      </c>
    </row>
    <row r="191" spans="1:30">
      <c r="B191" s="7">
        <v>2033</v>
      </c>
      <c r="C191" s="7">
        <v>839</v>
      </c>
      <c r="D191" s="7">
        <f t="shared" si="100"/>
        <v>5034</v>
      </c>
      <c r="E191" s="7">
        <v>10</v>
      </c>
      <c r="F191" s="7">
        <v>867</v>
      </c>
      <c r="G191" s="7">
        <v>1.3</v>
      </c>
      <c r="H191" s="7">
        <f t="shared" si="101"/>
        <v>4.364478E+25</v>
      </c>
      <c r="I191" s="12">
        <v>4.4999999999999998E-2</v>
      </c>
      <c r="J191" s="8">
        <f t="shared" si="102"/>
        <v>211422.88414634147</v>
      </c>
      <c r="K191" s="10">
        <v>25000000</v>
      </c>
      <c r="L191" s="7">
        <f t="shared" si="77"/>
        <v>2.0975000000000001E+24</v>
      </c>
      <c r="M191" s="8">
        <f t="shared" si="103"/>
        <v>10160.65379403794</v>
      </c>
      <c r="N191" s="8">
        <f t="shared" si="79"/>
        <v>3708638.634823848</v>
      </c>
      <c r="O191" s="8">
        <f t="shared" si="104"/>
        <v>166888.73856707316</v>
      </c>
      <c r="P191" s="8">
        <f t="shared" si="105"/>
        <v>41194312.095338754</v>
      </c>
      <c r="Q191" s="8">
        <f t="shared" si="99"/>
        <v>1853744.0442902439</v>
      </c>
      <c r="R191" s="8">
        <f t="shared" si="73"/>
        <v>42462849.400216803</v>
      </c>
      <c r="S191" s="8">
        <f t="shared" si="106"/>
        <v>1910828.2230097561</v>
      </c>
      <c r="T191" s="8">
        <f t="shared" si="74"/>
        <v>42040003.631924123</v>
      </c>
      <c r="U191" s="8">
        <f t="shared" si="83"/>
        <v>1891800.1634365853</v>
      </c>
    </row>
    <row r="192" spans="1:30">
      <c r="B192" s="7">
        <v>2034</v>
      </c>
      <c r="C192" s="7">
        <v>839</v>
      </c>
      <c r="D192" s="7">
        <f t="shared" si="100"/>
        <v>5034</v>
      </c>
      <c r="E192" s="7">
        <v>10</v>
      </c>
      <c r="F192" s="7">
        <v>867</v>
      </c>
      <c r="G192" s="7">
        <v>1.3</v>
      </c>
      <c r="H192" s="7">
        <f t="shared" si="101"/>
        <v>4.364478E+25</v>
      </c>
      <c r="I192" s="12">
        <v>4.4999999999999998E-2</v>
      </c>
      <c r="J192" s="8">
        <f t="shared" si="102"/>
        <v>211422.88414634147</v>
      </c>
      <c r="K192" s="10">
        <v>25000000</v>
      </c>
      <c r="L192" s="7">
        <f t="shared" si="77"/>
        <v>2.0975000000000001E+24</v>
      </c>
      <c r="M192" s="8">
        <f t="shared" si="103"/>
        <v>10160.65379403794</v>
      </c>
      <c r="N192" s="8">
        <f t="shared" si="79"/>
        <v>3708638.634823848</v>
      </c>
      <c r="O192" s="8">
        <f t="shared" si="104"/>
        <v>166888.73856707316</v>
      </c>
      <c r="P192" s="8">
        <f t="shared" si="105"/>
        <v>44902950.730162606</v>
      </c>
      <c r="Q192" s="8">
        <f t="shared" si="99"/>
        <v>2020632.7828573172</v>
      </c>
      <c r="R192" s="8">
        <f t="shared" si="73"/>
        <v>46171488.035040654</v>
      </c>
      <c r="S192" s="8">
        <f t="shared" si="106"/>
        <v>2077716.9615768294</v>
      </c>
      <c r="T192" s="8">
        <f t="shared" si="74"/>
        <v>45748642.266747974</v>
      </c>
      <c r="U192" s="8">
        <f t="shared" si="83"/>
        <v>2058688.9020036587</v>
      </c>
    </row>
    <row r="193" spans="1:30">
      <c r="B193" s="7">
        <v>2035</v>
      </c>
      <c r="C193" s="7">
        <v>839</v>
      </c>
      <c r="D193" s="7">
        <f t="shared" si="100"/>
        <v>5034</v>
      </c>
      <c r="E193" s="7">
        <v>10</v>
      </c>
      <c r="F193" s="7">
        <v>867</v>
      </c>
      <c r="G193" s="7">
        <v>1.3</v>
      </c>
      <c r="H193" s="7">
        <f t="shared" si="101"/>
        <v>4.364478E+25</v>
      </c>
      <c r="I193" s="12">
        <v>4.4999999999999998E-2</v>
      </c>
      <c r="J193" s="8">
        <f t="shared" si="102"/>
        <v>211422.88414634147</v>
      </c>
      <c r="K193" s="10">
        <v>25000000</v>
      </c>
      <c r="L193" s="7">
        <f t="shared" si="77"/>
        <v>2.0975000000000001E+24</v>
      </c>
      <c r="M193" s="8">
        <f t="shared" si="103"/>
        <v>10160.65379403794</v>
      </c>
      <c r="N193" s="8">
        <f t="shared" si="79"/>
        <v>3708638.634823848</v>
      </c>
      <c r="O193" s="8">
        <f t="shared" si="104"/>
        <v>166888.73856707316</v>
      </c>
      <c r="P193" s="8">
        <f t="shared" si="105"/>
        <v>48611589.364986457</v>
      </c>
      <c r="Q193" s="8">
        <f t="shared" si="99"/>
        <v>2187521.5214243904</v>
      </c>
      <c r="R193" s="8">
        <f t="shared" si="73"/>
        <v>49880126.669864506</v>
      </c>
      <c r="S193" s="8">
        <f t="shared" si="106"/>
        <v>2244605.7001439026</v>
      </c>
      <c r="T193" s="8">
        <f t="shared" si="74"/>
        <v>49457280.901571825</v>
      </c>
      <c r="U193" s="8">
        <f t="shared" si="83"/>
        <v>2225577.6405707318</v>
      </c>
    </row>
    <row r="194" spans="1:30">
      <c r="H194" s="7">
        <f t="shared" si="101"/>
        <v>0</v>
      </c>
      <c r="J194" s="8">
        <f t="shared" si="102"/>
        <v>0</v>
      </c>
      <c r="K194" s="10">
        <v>25000000</v>
      </c>
      <c r="L194" s="7">
        <f t="shared" si="77"/>
        <v>0</v>
      </c>
      <c r="M194" s="8">
        <f t="shared" si="103"/>
        <v>0</v>
      </c>
      <c r="N194" s="8">
        <f t="shared" si="79"/>
        <v>0</v>
      </c>
      <c r="O194" s="8">
        <f t="shared" si="104"/>
        <v>0</v>
      </c>
      <c r="P194" s="8"/>
      <c r="Q194" s="8"/>
      <c r="R194" s="8">
        <f t="shared" si="73"/>
        <v>0</v>
      </c>
      <c r="S194" s="8">
        <f t="shared" si="106"/>
        <v>0</v>
      </c>
      <c r="T194" s="8">
        <f t="shared" si="74"/>
        <v>0</v>
      </c>
      <c r="U194" s="8">
        <f t="shared" si="83"/>
        <v>0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B196" s="6" t="s">
        <v>69</v>
      </c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ref="R196:R249" si="107">J196*6+P196</f>
        <v>0</v>
      </c>
      <c r="S196" s="8">
        <f t="shared" si="106"/>
        <v>0</v>
      </c>
      <c r="T196" s="8">
        <f t="shared" ref="T196:T249" si="108">J196*4+P196</f>
        <v>0</v>
      </c>
      <c r="U196" s="8">
        <f t="shared" si="83"/>
        <v>0</v>
      </c>
      <c r="Y196" s="8">
        <f>P197+P210</f>
        <v>29682636.555176146</v>
      </c>
      <c r="Z196" s="8">
        <f t="shared" ref="Z196:AD207" si="109">Q197+Q210</f>
        <v>1335718.6449829265</v>
      </c>
      <c r="AA196" s="8">
        <f t="shared" si="109"/>
        <v>58798781.10395664</v>
      </c>
      <c r="AB196" s="8">
        <f t="shared" si="109"/>
        <v>2645945.1496780487</v>
      </c>
      <c r="AC196" s="8">
        <f t="shared" si="109"/>
        <v>49093399.587696478</v>
      </c>
      <c r="AD196" s="8">
        <f t="shared" si="109"/>
        <v>2209202.9814463411</v>
      </c>
    </row>
    <row r="197" spans="1:30">
      <c r="A197" s="9" t="s">
        <v>28</v>
      </c>
      <c r="B197" s="7">
        <v>2024</v>
      </c>
      <c r="C197" s="7">
        <v>140</v>
      </c>
      <c r="D197" s="7">
        <f t="shared" ref="D197:D208" si="110">C197*6</f>
        <v>840</v>
      </c>
      <c r="E197" s="7">
        <v>521</v>
      </c>
      <c r="F197" s="7">
        <v>2243</v>
      </c>
      <c r="G197" s="7">
        <v>1.3</v>
      </c>
      <c r="H197" s="7">
        <f t="shared" si="101"/>
        <v>9.8162652E+26</v>
      </c>
      <c r="I197" s="12">
        <v>4.4999999999999998E-2</v>
      </c>
      <c r="J197" s="8">
        <f t="shared" si="102"/>
        <v>4755169.1178861791</v>
      </c>
      <c r="K197" s="10">
        <v>10000000</v>
      </c>
      <c r="L197" s="7">
        <f t="shared" si="77"/>
        <v>7.2939999999999997E+24</v>
      </c>
      <c r="M197" s="8">
        <f t="shared" si="103"/>
        <v>35333.401084010831</v>
      </c>
      <c r="N197" s="8">
        <f t="shared" si="79"/>
        <v>12896691.395663954</v>
      </c>
      <c r="O197" s="8">
        <f t="shared" si="104"/>
        <v>580351.11280487792</v>
      </c>
      <c r="P197" s="11">
        <f>N197+8050840.72</f>
        <v>20947532.115663953</v>
      </c>
      <c r="Q197" s="8">
        <f t="shared" ref="Q197:Q208" si="111">P197*I197</f>
        <v>942638.94520487788</v>
      </c>
      <c r="R197" s="8">
        <f t="shared" si="107"/>
        <v>49478546.82298103</v>
      </c>
      <c r="S197" s="8">
        <f t="shared" si="106"/>
        <v>2226534.6070341463</v>
      </c>
      <c r="T197" s="8">
        <f t="shared" si="108"/>
        <v>39968208.587208673</v>
      </c>
      <c r="U197" s="8">
        <f t="shared" si="83"/>
        <v>1798569.3864243901</v>
      </c>
      <c r="Y197" s="8">
        <f>P198+P211</f>
        <v>50435807.049756102</v>
      </c>
      <c r="Z197" s="8">
        <f t="shared" si="109"/>
        <v>2269611.3172390242</v>
      </c>
      <c r="AA197" s="8">
        <f t="shared" si="109"/>
        <v>94936535.447317079</v>
      </c>
      <c r="AB197" s="8">
        <f t="shared" si="109"/>
        <v>4272144.0951292682</v>
      </c>
      <c r="AC197" s="8">
        <f t="shared" si="109"/>
        <v>80102959.314796746</v>
      </c>
      <c r="AD197" s="8">
        <f t="shared" si="109"/>
        <v>3604633.1691658539</v>
      </c>
    </row>
    <row r="198" spans="1:30">
      <c r="B198" s="7">
        <v>2025</v>
      </c>
      <c r="C198" s="7">
        <v>214</v>
      </c>
      <c r="D198" s="7">
        <f t="shared" si="110"/>
        <v>1284</v>
      </c>
      <c r="E198" s="7">
        <v>521</v>
      </c>
      <c r="F198" s="7">
        <v>2243</v>
      </c>
      <c r="G198" s="7">
        <v>1.3</v>
      </c>
      <c r="H198" s="7">
        <f t="shared" si="101"/>
        <v>1.5004862519999999E+27</v>
      </c>
      <c r="I198" s="12">
        <v>4.4999999999999998E-2</v>
      </c>
      <c r="J198" s="8">
        <f t="shared" si="102"/>
        <v>7268615.651626016</v>
      </c>
      <c r="K198" s="10">
        <v>10000000</v>
      </c>
      <c r="L198" s="7">
        <f t="shared" si="77"/>
        <v>1.11494E+25</v>
      </c>
      <c r="M198" s="8">
        <f t="shared" si="103"/>
        <v>54009.627371273717</v>
      </c>
      <c r="N198" s="8">
        <f t="shared" si="79"/>
        <v>19713513.990514908</v>
      </c>
      <c r="O198" s="8">
        <f t="shared" si="104"/>
        <v>887108.12957317079</v>
      </c>
      <c r="P198" s="8">
        <f t="shared" ref="P198:P208" si="112">N198+P197</f>
        <v>40661046.106178865</v>
      </c>
      <c r="Q198" s="8">
        <f t="shared" si="111"/>
        <v>1829747.0747780488</v>
      </c>
      <c r="R198" s="8">
        <f t="shared" si="107"/>
        <v>84272740.015934959</v>
      </c>
      <c r="S198" s="8">
        <f t="shared" si="106"/>
        <v>3792273.300717073</v>
      </c>
      <c r="T198" s="8">
        <f t="shared" si="108"/>
        <v>69735508.712682933</v>
      </c>
      <c r="U198" s="8">
        <f t="shared" si="83"/>
        <v>3138097.8920707321</v>
      </c>
      <c r="Y198" s="8">
        <f>P199+P212</f>
        <v>76038939.773333341</v>
      </c>
      <c r="Z198" s="8">
        <f t="shared" si="109"/>
        <v>3421752.2897999999</v>
      </c>
      <c r="AA198" s="8">
        <f t="shared" si="109"/>
        <v>130937967.23186992</v>
      </c>
      <c r="AB198" s="8">
        <f t="shared" si="109"/>
        <v>5892208.5254341466</v>
      </c>
      <c r="AC198" s="8">
        <f t="shared" si="109"/>
        <v>112638291.41235772</v>
      </c>
      <c r="AD198" s="8">
        <f t="shared" si="109"/>
        <v>5068723.1135560973</v>
      </c>
    </row>
    <row r="199" spans="1:30">
      <c r="B199" s="7">
        <v>2026</v>
      </c>
      <c r="C199" s="7">
        <v>264</v>
      </c>
      <c r="D199" s="7">
        <f t="shared" si="110"/>
        <v>1584</v>
      </c>
      <c r="E199" s="7">
        <v>521</v>
      </c>
      <c r="F199" s="7">
        <v>2243</v>
      </c>
      <c r="G199" s="7">
        <v>1.3</v>
      </c>
      <c r="H199" s="7">
        <f t="shared" si="101"/>
        <v>1.8510671519999999E+27</v>
      </c>
      <c r="I199" s="12">
        <v>4.4999999999999998E-2</v>
      </c>
      <c r="J199" s="8">
        <f t="shared" si="102"/>
        <v>8966890.3365853652</v>
      </c>
      <c r="K199" s="10">
        <v>10000000</v>
      </c>
      <c r="L199" s="7">
        <f t="shared" si="77"/>
        <v>1.37544E+25</v>
      </c>
      <c r="M199" s="8">
        <f t="shared" si="103"/>
        <v>66628.699186991871</v>
      </c>
      <c r="N199" s="8">
        <f t="shared" si="79"/>
        <v>24319475.203252032</v>
      </c>
      <c r="O199" s="8">
        <f t="shared" si="104"/>
        <v>1094376.3841463414</v>
      </c>
      <c r="P199" s="8">
        <f t="shared" si="112"/>
        <v>64980521.309430897</v>
      </c>
      <c r="Q199" s="8">
        <f t="shared" si="111"/>
        <v>2924123.4589243904</v>
      </c>
      <c r="R199" s="8">
        <f t="shared" si="107"/>
        <v>118781863.32894309</v>
      </c>
      <c r="S199" s="8">
        <f t="shared" si="106"/>
        <v>5345183.8498024391</v>
      </c>
      <c r="T199" s="8">
        <f t="shared" si="108"/>
        <v>100848082.65577236</v>
      </c>
      <c r="U199" s="8">
        <f t="shared" si="83"/>
        <v>4538163.7195097562</v>
      </c>
      <c r="Y199" s="8">
        <f t="shared" ref="Y199:Y207" si="113">P200+P213</f>
        <v>104063517.36479676</v>
      </c>
      <c r="Z199" s="8">
        <f t="shared" si="109"/>
        <v>4682858.2814158536</v>
      </c>
      <c r="AA199" s="8">
        <f t="shared" si="109"/>
        <v>164158670.42699188</v>
      </c>
      <c r="AB199" s="8">
        <f t="shared" si="109"/>
        <v>7387140.1692146342</v>
      </c>
      <c r="AC199" s="8">
        <f t="shared" si="109"/>
        <v>144126952.73959351</v>
      </c>
      <c r="AD199" s="8">
        <f t="shared" si="109"/>
        <v>6485712.873281708</v>
      </c>
    </row>
    <row r="200" spans="1:30">
      <c r="B200" s="7">
        <v>2027</v>
      </c>
      <c r="C200" s="7">
        <v>289</v>
      </c>
      <c r="D200" s="7">
        <f t="shared" si="110"/>
        <v>1734</v>
      </c>
      <c r="E200" s="7">
        <v>521</v>
      </c>
      <c r="F200" s="7">
        <v>2243</v>
      </c>
      <c r="G200" s="7">
        <v>1.3</v>
      </c>
      <c r="H200" s="7">
        <f t="shared" si="101"/>
        <v>2.026357602E+27</v>
      </c>
      <c r="I200" s="12">
        <v>4.4999999999999998E-2</v>
      </c>
      <c r="J200" s="8">
        <f t="shared" si="102"/>
        <v>9816027.6790650412</v>
      </c>
      <c r="K200" s="10">
        <v>10000000</v>
      </c>
      <c r="L200" s="7">
        <f t="shared" si="77"/>
        <v>1.50569E+25</v>
      </c>
      <c r="M200" s="8">
        <f t="shared" si="103"/>
        <v>72938.235094850956</v>
      </c>
      <c r="N200" s="8">
        <f t="shared" si="79"/>
        <v>26622455.8096206</v>
      </c>
      <c r="O200" s="8">
        <f t="shared" si="104"/>
        <v>1198010.5114329269</v>
      </c>
      <c r="P200" s="8">
        <f t="shared" si="112"/>
        <v>91602977.119051501</v>
      </c>
      <c r="Q200" s="8">
        <f t="shared" si="111"/>
        <v>4122133.9703573175</v>
      </c>
      <c r="R200" s="8">
        <f t="shared" si="107"/>
        <v>150499143.19344175</v>
      </c>
      <c r="S200" s="8">
        <f t="shared" si="106"/>
        <v>6772461.443704878</v>
      </c>
      <c r="T200" s="8">
        <f t="shared" si="108"/>
        <v>130867087.83531167</v>
      </c>
      <c r="U200" s="8">
        <f t="shared" si="83"/>
        <v>5889018.9525890248</v>
      </c>
      <c r="Y200" s="8">
        <f t="shared" si="113"/>
        <v>133058794.65138212</v>
      </c>
      <c r="Z200" s="8">
        <f t="shared" si="109"/>
        <v>5987645.7593121957</v>
      </c>
      <c r="AA200" s="8">
        <f t="shared" si="109"/>
        <v>195234212.31113821</v>
      </c>
      <c r="AB200" s="8">
        <f t="shared" si="109"/>
        <v>8785539.5540012196</v>
      </c>
      <c r="AC200" s="8">
        <f t="shared" si="109"/>
        <v>174509073.09121948</v>
      </c>
      <c r="AD200" s="8">
        <f t="shared" si="109"/>
        <v>7852908.289104877</v>
      </c>
    </row>
    <row r="201" spans="1:30">
      <c r="B201" s="7">
        <v>2028</v>
      </c>
      <c r="C201" s="7">
        <v>299</v>
      </c>
      <c r="D201" s="7">
        <f t="shared" si="110"/>
        <v>1794</v>
      </c>
      <c r="E201" s="7">
        <v>521</v>
      </c>
      <c r="F201" s="7">
        <v>2243</v>
      </c>
      <c r="G201" s="7">
        <v>1.3</v>
      </c>
      <c r="H201" s="7">
        <f t="shared" si="101"/>
        <v>2.096473782E+27</v>
      </c>
      <c r="I201" s="12">
        <v>4.4999999999999998E-2</v>
      </c>
      <c r="J201" s="8">
        <f t="shared" si="102"/>
        <v>10155682.61605691</v>
      </c>
      <c r="K201" s="10">
        <v>10000000</v>
      </c>
      <c r="L201" s="7">
        <f t="shared" si="77"/>
        <v>1.5577899999999999E+25</v>
      </c>
      <c r="M201" s="8">
        <f t="shared" si="103"/>
        <v>75462.049457994566</v>
      </c>
      <c r="N201" s="8">
        <f t="shared" si="79"/>
        <v>27543648.052168015</v>
      </c>
      <c r="O201" s="8">
        <f t="shared" si="104"/>
        <v>1239464.1623475607</v>
      </c>
      <c r="P201" s="8">
        <f t="shared" si="112"/>
        <v>119146625.17121951</v>
      </c>
      <c r="Q201" s="8">
        <f t="shared" si="111"/>
        <v>5361598.1327048782</v>
      </c>
      <c r="R201" s="8">
        <f t="shared" si="107"/>
        <v>180080720.86756098</v>
      </c>
      <c r="S201" s="8">
        <f t="shared" si="106"/>
        <v>8103632.4390402436</v>
      </c>
      <c r="T201" s="8">
        <f t="shared" si="108"/>
        <v>159769355.63544714</v>
      </c>
      <c r="U201" s="8">
        <f t="shared" si="83"/>
        <v>7189621.0035951212</v>
      </c>
      <c r="Y201" s="8">
        <f t="shared" si="113"/>
        <v>162441998.19135502</v>
      </c>
      <c r="Z201" s="8">
        <f t="shared" si="109"/>
        <v>7309889.9186109751</v>
      </c>
      <c r="AA201" s="8">
        <f t="shared" si="109"/>
        <v>225449219.2974526</v>
      </c>
      <c r="AB201" s="8">
        <f t="shared" si="109"/>
        <v>10145214.868385367</v>
      </c>
      <c r="AC201" s="8">
        <f t="shared" si="109"/>
        <v>204446812.26208675</v>
      </c>
      <c r="AD201" s="8">
        <f t="shared" si="109"/>
        <v>9200106.5517939031</v>
      </c>
    </row>
    <row r="202" spans="1:30">
      <c r="B202" s="7">
        <v>2029</v>
      </c>
      <c r="C202" s="7">
        <v>303</v>
      </c>
      <c r="D202" s="7">
        <f t="shared" si="110"/>
        <v>1818</v>
      </c>
      <c r="E202" s="7">
        <v>521</v>
      </c>
      <c r="F202" s="7">
        <v>2243</v>
      </c>
      <c r="G202" s="7">
        <v>1.3</v>
      </c>
      <c r="H202" s="7">
        <f t="shared" si="101"/>
        <v>2.124520254E+27</v>
      </c>
      <c r="I202" s="12">
        <v>4.4999999999999998E-2</v>
      </c>
      <c r="J202" s="8">
        <f t="shared" si="102"/>
        <v>10291544.590853659</v>
      </c>
      <c r="K202" s="10">
        <v>10000000</v>
      </c>
      <c r="L202" s="7">
        <f t="shared" si="77"/>
        <v>1.5786299999999999E+25</v>
      </c>
      <c r="M202" s="8">
        <f t="shared" si="103"/>
        <v>76471.575203252025</v>
      </c>
      <c r="N202" s="8">
        <f t="shared" si="79"/>
        <v>27912124.949186988</v>
      </c>
      <c r="O202" s="8">
        <f t="shared" si="104"/>
        <v>1256045.6227134145</v>
      </c>
      <c r="P202" s="8">
        <f t="shared" si="112"/>
        <v>147058750.12040651</v>
      </c>
      <c r="Q202" s="8">
        <f t="shared" si="111"/>
        <v>6617643.7554182922</v>
      </c>
      <c r="R202" s="8">
        <f t="shared" si="107"/>
        <v>208808017.66552848</v>
      </c>
      <c r="S202" s="8">
        <f t="shared" si="106"/>
        <v>9396360.7949487809</v>
      </c>
      <c r="T202" s="8">
        <f t="shared" si="108"/>
        <v>188224928.48382115</v>
      </c>
      <c r="U202" s="8">
        <f t="shared" si="83"/>
        <v>8470121.7817719523</v>
      </c>
      <c r="Y202" s="8">
        <f t="shared" si="113"/>
        <v>192016512.67306232</v>
      </c>
      <c r="Z202" s="8">
        <f t="shared" si="109"/>
        <v>8640743.0702878032</v>
      </c>
      <c r="AA202" s="8">
        <f t="shared" si="109"/>
        <v>255437367.55720866</v>
      </c>
      <c r="AB202" s="8">
        <f t="shared" si="109"/>
        <v>11494681.540074389</v>
      </c>
      <c r="AC202" s="8">
        <f t="shared" si="109"/>
        <v>234297082.59582654</v>
      </c>
      <c r="AD202" s="8">
        <f t="shared" si="109"/>
        <v>10543368.716812193</v>
      </c>
    </row>
    <row r="203" spans="1:30">
      <c r="B203" s="7">
        <v>2030</v>
      </c>
      <c r="C203" s="7">
        <v>305</v>
      </c>
      <c r="D203" s="7">
        <f t="shared" si="110"/>
        <v>1830</v>
      </c>
      <c r="E203" s="7">
        <v>521</v>
      </c>
      <c r="F203" s="7">
        <v>2243</v>
      </c>
      <c r="G203" s="7">
        <v>1.3</v>
      </c>
      <c r="H203" s="7">
        <f t="shared" si="101"/>
        <v>2.1385434900000001E+27</v>
      </c>
      <c r="I203" s="12">
        <v>4.4999999999999998E-2</v>
      </c>
      <c r="J203" s="8">
        <f t="shared" si="102"/>
        <v>10359475.578252034</v>
      </c>
      <c r="K203" s="10">
        <v>10000000</v>
      </c>
      <c r="L203" s="7">
        <f t="shared" si="77"/>
        <v>1.5890500000000001E+25</v>
      </c>
      <c r="M203" s="8">
        <f t="shared" si="103"/>
        <v>76976.338075880747</v>
      </c>
      <c r="N203" s="8">
        <f t="shared" si="79"/>
        <v>28096363.397696473</v>
      </c>
      <c r="O203" s="8">
        <f t="shared" si="104"/>
        <v>1264336.3528963411</v>
      </c>
      <c r="P203" s="8">
        <f t="shared" si="112"/>
        <v>175155113.51810297</v>
      </c>
      <c r="Q203" s="8">
        <f t="shared" si="111"/>
        <v>7881980.1083146334</v>
      </c>
      <c r="R203" s="8">
        <f t="shared" si="107"/>
        <v>237311966.98761517</v>
      </c>
      <c r="S203" s="8">
        <f t="shared" si="106"/>
        <v>10679038.514442682</v>
      </c>
      <c r="T203" s="8">
        <f t="shared" si="108"/>
        <v>216593015.8311111</v>
      </c>
      <c r="U203" s="8">
        <f t="shared" si="83"/>
        <v>9746685.7123999987</v>
      </c>
      <c r="Y203" s="8">
        <f t="shared" si="113"/>
        <v>221594563.40138209</v>
      </c>
      <c r="Z203" s="8">
        <f t="shared" si="109"/>
        <v>9971755.3530621938</v>
      </c>
      <c r="AA203" s="8">
        <f t="shared" si="109"/>
        <v>285018442.21235776</v>
      </c>
      <c r="AB203" s="8">
        <f t="shared" si="109"/>
        <v>12825829.899556097</v>
      </c>
      <c r="AC203" s="8">
        <f t="shared" si="109"/>
        <v>263877149.27536583</v>
      </c>
      <c r="AD203" s="8">
        <f t="shared" si="109"/>
        <v>11874471.717391463</v>
      </c>
    </row>
    <row r="204" spans="1:30">
      <c r="B204" s="7">
        <v>2031</v>
      </c>
      <c r="C204" s="7">
        <v>305</v>
      </c>
      <c r="D204" s="7">
        <f t="shared" si="110"/>
        <v>1830</v>
      </c>
      <c r="E204" s="7">
        <v>521</v>
      </c>
      <c r="F204" s="7">
        <v>2243</v>
      </c>
      <c r="G204" s="7">
        <v>1.3</v>
      </c>
      <c r="H204" s="7">
        <f t="shared" si="101"/>
        <v>2.1385434900000001E+27</v>
      </c>
      <c r="I204" s="12">
        <v>4.4999999999999998E-2</v>
      </c>
      <c r="J204" s="8">
        <f t="shared" si="102"/>
        <v>10359475.578252034</v>
      </c>
      <c r="K204" s="10">
        <v>10000000</v>
      </c>
      <c r="L204" s="7">
        <f t="shared" si="77"/>
        <v>1.5890500000000001E+25</v>
      </c>
      <c r="M204" s="8">
        <f t="shared" si="103"/>
        <v>76976.338075880747</v>
      </c>
      <c r="N204" s="8">
        <f t="shared" si="79"/>
        <v>28096363.397696473</v>
      </c>
      <c r="O204" s="8">
        <f t="shared" si="104"/>
        <v>1264336.3528963411</v>
      </c>
      <c r="P204" s="8">
        <f t="shared" si="112"/>
        <v>203251476.91579944</v>
      </c>
      <c r="Q204" s="8">
        <f t="shared" si="111"/>
        <v>9146316.4612109736</v>
      </c>
      <c r="R204" s="8">
        <f t="shared" si="107"/>
        <v>265408330.38531166</v>
      </c>
      <c r="S204" s="8">
        <f t="shared" si="106"/>
        <v>11943374.867339024</v>
      </c>
      <c r="T204" s="8">
        <f t="shared" si="108"/>
        <v>244689379.22880757</v>
      </c>
      <c r="U204" s="8">
        <f t="shared" si="83"/>
        <v>11011022.065296341</v>
      </c>
      <c r="Y204" s="8">
        <f t="shared" si="113"/>
        <v>251172614.12970185</v>
      </c>
      <c r="Z204" s="8">
        <f t="shared" si="109"/>
        <v>11302767.635836584</v>
      </c>
      <c r="AA204" s="8">
        <f t="shared" si="109"/>
        <v>314596492.94067746</v>
      </c>
      <c r="AB204" s="8">
        <f t="shared" si="109"/>
        <v>14156842.182330485</v>
      </c>
      <c r="AC204" s="8">
        <f t="shared" si="109"/>
        <v>293455200.00368565</v>
      </c>
      <c r="AD204" s="8">
        <f t="shared" si="109"/>
        <v>13205484.000165854</v>
      </c>
    </row>
    <row r="205" spans="1:30">
      <c r="B205" s="7">
        <v>2032</v>
      </c>
      <c r="C205" s="7">
        <v>305</v>
      </c>
      <c r="D205" s="7">
        <f t="shared" si="110"/>
        <v>1830</v>
      </c>
      <c r="E205" s="7">
        <v>521</v>
      </c>
      <c r="F205" s="7">
        <v>2243</v>
      </c>
      <c r="G205" s="7">
        <v>1.3</v>
      </c>
      <c r="H205" s="7">
        <f t="shared" si="101"/>
        <v>2.1385434900000001E+27</v>
      </c>
      <c r="I205" s="12">
        <v>4.4999999999999998E-2</v>
      </c>
      <c r="J205" s="8">
        <f t="shared" si="102"/>
        <v>10359475.578252034</v>
      </c>
      <c r="K205" s="10">
        <v>10000000</v>
      </c>
      <c r="L205" s="7">
        <f t="shared" si="77"/>
        <v>1.5890500000000001E+25</v>
      </c>
      <c r="M205" s="8">
        <f t="shared" si="103"/>
        <v>76976.338075880747</v>
      </c>
      <c r="N205" s="8">
        <f t="shared" si="79"/>
        <v>28096363.397696473</v>
      </c>
      <c r="O205" s="8">
        <f t="shared" si="104"/>
        <v>1264336.3528963411</v>
      </c>
      <c r="P205" s="8">
        <f t="shared" si="112"/>
        <v>231347840.3134959</v>
      </c>
      <c r="Q205" s="8">
        <f t="shared" si="111"/>
        <v>10410652.814107316</v>
      </c>
      <c r="R205" s="8">
        <f t="shared" si="107"/>
        <v>293504693.7830081</v>
      </c>
      <c r="S205" s="8">
        <f t="shared" si="106"/>
        <v>13207711.220235365</v>
      </c>
      <c r="T205" s="8">
        <f t="shared" si="108"/>
        <v>272785742.62650406</v>
      </c>
      <c r="U205" s="8">
        <f t="shared" si="83"/>
        <v>12275358.418192683</v>
      </c>
      <c r="Y205" s="8">
        <f t="shared" si="113"/>
        <v>280844552.20558262</v>
      </c>
      <c r="Z205" s="8">
        <f t="shared" si="109"/>
        <v>12638004.849251216</v>
      </c>
      <c r="AA205" s="8">
        <f t="shared" si="109"/>
        <v>344473735.942168</v>
      </c>
      <c r="AB205" s="8">
        <f t="shared" si="109"/>
        <v>15501318.117397558</v>
      </c>
      <c r="AC205" s="8">
        <f t="shared" si="109"/>
        <v>323264008.02997285</v>
      </c>
      <c r="AD205" s="8">
        <f t="shared" si="109"/>
        <v>14546880.361348778</v>
      </c>
    </row>
    <row r="206" spans="1:30">
      <c r="B206" s="7">
        <v>2033</v>
      </c>
      <c r="C206" s="7">
        <v>306</v>
      </c>
      <c r="D206" s="7">
        <f t="shared" si="110"/>
        <v>1836</v>
      </c>
      <c r="E206" s="7">
        <v>521</v>
      </c>
      <c r="F206" s="7">
        <v>2243</v>
      </c>
      <c r="G206" s="7">
        <v>1.3</v>
      </c>
      <c r="H206" s="7">
        <f t="shared" si="101"/>
        <v>2.1455551079999999E+27</v>
      </c>
      <c r="I206" s="12">
        <v>4.4999999999999998E-2</v>
      </c>
      <c r="J206" s="8">
        <f t="shared" si="102"/>
        <v>10393441.071951218</v>
      </c>
      <c r="K206" s="10">
        <v>10000000</v>
      </c>
      <c r="L206" s="7">
        <f t="shared" si="77"/>
        <v>1.59426E+25</v>
      </c>
      <c r="M206" s="8">
        <f t="shared" si="103"/>
        <v>77228.719512195123</v>
      </c>
      <c r="N206" s="8">
        <f t="shared" si="79"/>
        <v>28188482.621951219</v>
      </c>
      <c r="O206" s="8">
        <f t="shared" si="104"/>
        <v>1268481.7179878049</v>
      </c>
      <c r="P206" s="8">
        <f t="shared" si="112"/>
        <v>259536322.93544713</v>
      </c>
      <c r="Q206" s="8">
        <f t="shared" si="111"/>
        <v>11679134.532095119</v>
      </c>
      <c r="R206" s="8">
        <f t="shared" si="107"/>
        <v>321896969.36715442</v>
      </c>
      <c r="S206" s="8">
        <f t="shared" si="106"/>
        <v>14485363.621521948</v>
      </c>
      <c r="T206" s="8">
        <f t="shared" si="108"/>
        <v>301110087.223252</v>
      </c>
      <c r="U206" s="8">
        <f t="shared" si="83"/>
        <v>13549953.92504634</v>
      </c>
      <c r="Y206" s="8">
        <f t="shared" si="113"/>
        <v>310516490.28146338</v>
      </c>
      <c r="Z206" s="8">
        <f t="shared" si="109"/>
        <v>13973242.06266585</v>
      </c>
      <c r="AA206" s="8">
        <f t="shared" si="109"/>
        <v>374145674.0180487</v>
      </c>
      <c r="AB206" s="8">
        <f t="shared" si="109"/>
        <v>16836555.330812193</v>
      </c>
      <c r="AC206" s="8">
        <f t="shared" si="109"/>
        <v>352935946.10585356</v>
      </c>
      <c r="AD206" s="8">
        <f t="shared" si="109"/>
        <v>15882117.57476341</v>
      </c>
    </row>
    <row r="207" spans="1:30">
      <c r="B207" s="7">
        <v>2034</v>
      </c>
      <c r="C207" s="7">
        <v>306</v>
      </c>
      <c r="D207" s="7">
        <f t="shared" si="110"/>
        <v>1836</v>
      </c>
      <c r="E207" s="7">
        <v>521</v>
      </c>
      <c r="F207" s="7">
        <v>2243</v>
      </c>
      <c r="G207" s="7">
        <v>1.3</v>
      </c>
      <c r="H207" s="7">
        <f t="shared" si="101"/>
        <v>2.1455551079999999E+27</v>
      </c>
      <c r="I207" s="12">
        <v>4.4999999999999998E-2</v>
      </c>
      <c r="J207" s="8">
        <f t="shared" si="102"/>
        <v>10393441.071951218</v>
      </c>
      <c r="K207" s="10">
        <v>10000000</v>
      </c>
      <c r="L207" s="7">
        <f t="shared" si="77"/>
        <v>1.59426E+25</v>
      </c>
      <c r="M207" s="8">
        <f t="shared" si="103"/>
        <v>77228.719512195123</v>
      </c>
      <c r="N207" s="8">
        <f t="shared" si="79"/>
        <v>28188482.621951219</v>
      </c>
      <c r="O207" s="8">
        <f t="shared" si="104"/>
        <v>1268481.7179878049</v>
      </c>
      <c r="P207" s="8">
        <f t="shared" si="112"/>
        <v>287724805.55739832</v>
      </c>
      <c r="Q207" s="8">
        <f t="shared" si="111"/>
        <v>12947616.250082923</v>
      </c>
      <c r="R207" s="8">
        <f t="shared" si="107"/>
        <v>350085451.98910564</v>
      </c>
      <c r="S207" s="8">
        <f t="shared" si="106"/>
        <v>15753845.339509754</v>
      </c>
      <c r="T207" s="8">
        <f t="shared" si="108"/>
        <v>329298569.84520316</v>
      </c>
      <c r="U207" s="8">
        <f t="shared" si="83"/>
        <v>14818435.643034142</v>
      </c>
      <c r="Y207" s="8">
        <f t="shared" si="113"/>
        <v>340188428.35734415</v>
      </c>
      <c r="Z207" s="8">
        <f t="shared" si="109"/>
        <v>15308479.276080485</v>
      </c>
      <c r="AA207" s="8">
        <f t="shared" si="109"/>
        <v>403817612.09392947</v>
      </c>
      <c r="AB207" s="8">
        <f t="shared" si="109"/>
        <v>18171792.544226825</v>
      </c>
      <c r="AC207" s="8">
        <f t="shared" si="109"/>
        <v>382607884.18173432</v>
      </c>
      <c r="AD207" s="8">
        <f>U208+U221</f>
        <v>17217354.788178045</v>
      </c>
    </row>
    <row r="208" spans="1:30">
      <c r="B208" s="7">
        <v>2035</v>
      </c>
      <c r="C208" s="7">
        <v>306</v>
      </c>
      <c r="D208" s="7">
        <f t="shared" si="110"/>
        <v>1836</v>
      </c>
      <c r="E208" s="7">
        <v>521</v>
      </c>
      <c r="F208" s="7">
        <v>2243</v>
      </c>
      <c r="G208" s="7">
        <v>1.3</v>
      </c>
      <c r="H208" s="7">
        <f t="shared" si="101"/>
        <v>2.1455551079999999E+27</v>
      </c>
      <c r="I208" s="12">
        <v>4.4999999999999998E-2</v>
      </c>
      <c r="J208" s="8">
        <f t="shared" si="102"/>
        <v>10393441.071951218</v>
      </c>
      <c r="K208" s="10">
        <v>10000000</v>
      </c>
      <c r="L208" s="7">
        <f t="shared" si="77"/>
        <v>1.59426E+25</v>
      </c>
      <c r="M208" s="8">
        <f t="shared" si="103"/>
        <v>77228.719512195123</v>
      </c>
      <c r="N208" s="8">
        <f t="shared" si="79"/>
        <v>28188482.621951219</v>
      </c>
      <c r="O208" s="8">
        <f t="shared" si="104"/>
        <v>1268481.7179878049</v>
      </c>
      <c r="P208" s="8">
        <f t="shared" si="112"/>
        <v>315913288.17934954</v>
      </c>
      <c r="Q208" s="8">
        <f t="shared" si="111"/>
        <v>14216097.968070729</v>
      </c>
      <c r="R208" s="8">
        <f t="shared" si="107"/>
        <v>378273934.61105686</v>
      </c>
      <c r="S208" s="8">
        <f t="shared" si="106"/>
        <v>17022327.057497557</v>
      </c>
      <c r="T208" s="8">
        <f t="shared" si="108"/>
        <v>357487052.46715438</v>
      </c>
      <c r="U208" s="8">
        <f t="shared" si="83"/>
        <v>16086917.361021947</v>
      </c>
    </row>
    <row r="209" spans="1:30">
      <c r="G209" s="7">
        <v>1.3</v>
      </c>
      <c r="H209" s="7">
        <f t="shared" si="101"/>
        <v>0</v>
      </c>
      <c r="J209" s="8">
        <f t="shared" si="102"/>
        <v>0</v>
      </c>
      <c r="K209" s="10">
        <v>10000000</v>
      </c>
      <c r="L209" s="7">
        <f t="shared" si="77"/>
        <v>0</v>
      </c>
      <c r="M209" s="8">
        <f t="shared" si="103"/>
        <v>0</v>
      </c>
      <c r="N209" s="8">
        <f t="shared" si="79"/>
        <v>0</v>
      </c>
      <c r="O209" s="8">
        <f t="shared" si="104"/>
        <v>0</v>
      </c>
      <c r="P209" s="8"/>
      <c r="Q209" s="8"/>
      <c r="R209" s="8">
        <f t="shared" si="107"/>
        <v>0</v>
      </c>
      <c r="S209" s="8">
        <f t="shared" si="106"/>
        <v>0</v>
      </c>
      <c r="T209" s="8">
        <f t="shared" si="108"/>
        <v>0</v>
      </c>
      <c r="U209" s="8">
        <f t="shared" si="83"/>
        <v>0</v>
      </c>
    </row>
    <row r="210" spans="1:30">
      <c r="A210" s="9" t="s">
        <v>29</v>
      </c>
      <c r="B210" s="7">
        <v>2024</v>
      </c>
      <c r="C210" s="7">
        <v>387</v>
      </c>
      <c r="D210" s="7">
        <f t="shared" ref="D210:D221" si="114">6*ROUND(C210,0)</f>
        <v>2322</v>
      </c>
      <c r="E210" s="7">
        <v>10</v>
      </c>
      <c r="F210" s="7">
        <v>867</v>
      </c>
      <c r="G210" s="7">
        <v>1.3</v>
      </c>
      <c r="H210" s="7">
        <f t="shared" si="101"/>
        <v>2.0131739999999998E+25</v>
      </c>
      <c r="I210" s="12">
        <v>4.4999999999999998E-2</v>
      </c>
      <c r="J210" s="8">
        <f t="shared" si="102"/>
        <v>97521.640243902424</v>
      </c>
      <c r="K210" s="10">
        <v>10000000</v>
      </c>
      <c r="L210" s="7">
        <f t="shared" si="77"/>
        <v>3.87E+23</v>
      </c>
      <c r="M210" s="8">
        <f t="shared" si="103"/>
        <v>1874.6951219512196</v>
      </c>
      <c r="N210" s="8">
        <f t="shared" si="79"/>
        <v>684263.71951219509</v>
      </c>
      <c r="O210" s="8">
        <f t="shared" si="104"/>
        <v>30791.867378048777</v>
      </c>
      <c r="P210" s="11">
        <f>N210+8050840.72</f>
        <v>8735104.4395121951</v>
      </c>
      <c r="Q210" s="8">
        <f t="shared" ref="Q210:Q221" si="115">P210*I210</f>
        <v>393079.69977804879</v>
      </c>
      <c r="R210" s="8">
        <f t="shared" si="107"/>
        <v>9320234.28097561</v>
      </c>
      <c r="S210" s="8">
        <f t="shared" si="106"/>
        <v>419410.54264390242</v>
      </c>
      <c r="T210" s="8">
        <f t="shared" si="108"/>
        <v>9125191.0004878044</v>
      </c>
      <c r="U210" s="8">
        <f t="shared" si="83"/>
        <v>410633.59502195119</v>
      </c>
    </row>
    <row r="211" spans="1:30">
      <c r="B211" s="7">
        <v>2025</v>
      </c>
      <c r="C211" s="7">
        <v>588</v>
      </c>
      <c r="D211" s="7">
        <f t="shared" si="114"/>
        <v>3528</v>
      </c>
      <c r="E211" s="7">
        <v>10</v>
      </c>
      <c r="F211" s="7">
        <v>867</v>
      </c>
      <c r="G211" s="7">
        <v>1.3</v>
      </c>
      <c r="H211" s="7">
        <f t="shared" si="101"/>
        <v>3.0587759999999999E+25</v>
      </c>
      <c r="I211" s="12">
        <v>4.4999999999999998E-2</v>
      </c>
      <c r="J211" s="8">
        <f t="shared" si="102"/>
        <v>148172.41463414635</v>
      </c>
      <c r="K211" s="10">
        <v>10000000</v>
      </c>
      <c r="L211" s="7">
        <f t="shared" ref="L211:L249" si="116">E211*K211*10^13*C211</f>
        <v>5.8800000000000001E+23</v>
      </c>
      <c r="M211" s="8">
        <f t="shared" si="103"/>
        <v>2848.3739837398371</v>
      </c>
      <c r="N211" s="8">
        <f t="shared" ref="N211:N249" si="117">M211*365</f>
        <v>1039656.5040650405</v>
      </c>
      <c r="O211" s="8">
        <f t="shared" si="104"/>
        <v>46784.542682926818</v>
      </c>
      <c r="P211" s="8">
        <f t="shared" ref="P211:P221" si="118">N211+P210</f>
        <v>9774760.9435772356</v>
      </c>
      <c r="Q211" s="8">
        <f t="shared" si="115"/>
        <v>439864.2424609756</v>
      </c>
      <c r="R211" s="8">
        <f t="shared" si="107"/>
        <v>10663795.431382114</v>
      </c>
      <c r="S211" s="8">
        <f t="shared" si="106"/>
        <v>479870.7944121951</v>
      </c>
      <c r="T211" s="8">
        <f t="shared" si="108"/>
        <v>10367450.602113821</v>
      </c>
      <c r="U211" s="8">
        <f t="shared" ref="U211:U249" si="119">T211*I211</f>
        <v>466535.27709512191</v>
      </c>
    </row>
    <row r="212" spans="1:30">
      <c r="B212" s="7">
        <v>2026</v>
      </c>
      <c r="C212" s="7">
        <v>726</v>
      </c>
      <c r="D212" s="7">
        <f t="shared" si="114"/>
        <v>4356</v>
      </c>
      <c r="E212" s="7">
        <v>10</v>
      </c>
      <c r="F212" s="7">
        <v>867</v>
      </c>
      <c r="G212" s="7">
        <v>1.3</v>
      </c>
      <c r="H212" s="7">
        <f t="shared" si="101"/>
        <v>3.7766519999999998E+25</v>
      </c>
      <c r="I212" s="12">
        <v>4.4999999999999998E-2</v>
      </c>
      <c r="J212" s="8">
        <f t="shared" si="102"/>
        <v>182947.57317073169</v>
      </c>
      <c r="K212" s="10">
        <v>10000000</v>
      </c>
      <c r="L212" s="7">
        <f t="shared" si="116"/>
        <v>7.2599999999999997E+23</v>
      </c>
      <c r="M212" s="8">
        <f t="shared" si="103"/>
        <v>3516.8699186991867</v>
      </c>
      <c r="N212" s="8">
        <f t="shared" si="117"/>
        <v>1283657.5203252032</v>
      </c>
      <c r="O212" s="8">
        <f t="shared" si="104"/>
        <v>57764.588414634141</v>
      </c>
      <c r="P212" s="8">
        <f t="shared" si="118"/>
        <v>11058418.463902438</v>
      </c>
      <c r="Q212" s="8">
        <f t="shared" si="115"/>
        <v>497628.83087560971</v>
      </c>
      <c r="R212" s="8">
        <f t="shared" si="107"/>
        <v>12156103.902926829</v>
      </c>
      <c r="S212" s="8">
        <f t="shared" si="106"/>
        <v>547024.6756317073</v>
      </c>
      <c r="T212" s="8">
        <f t="shared" si="108"/>
        <v>11790208.756585365</v>
      </c>
      <c r="U212" s="8">
        <f t="shared" si="119"/>
        <v>530559.39404634142</v>
      </c>
    </row>
    <row r="213" spans="1:30">
      <c r="B213" s="7">
        <v>2027</v>
      </c>
      <c r="C213" s="7">
        <v>793</v>
      </c>
      <c r="D213" s="7">
        <f t="shared" si="114"/>
        <v>4758</v>
      </c>
      <c r="E213" s="7">
        <v>10</v>
      </c>
      <c r="F213" s="7">
        <v>867</v>
      </c>
      <c r="G213" s="7">
        <v>1.3</v>
      </c>
      <c r="H213" s="7">
        <f t="shared" si="101"/>
        <v>4.1251859999999998E+25</v>
      </c>
      <c r="I213" s="12">
        <v>4.4999999999999998E-2</v>
      </c>
      <c r="J213" s="8">
        <f t="shared" si="102"/>
        <v>199831.16463414632</v>
      </c>
      <c r="K213" s="10">
        <v>10000000</v>
      </c>
      <c r="L213" s="7">
        <f t="shared" si="116"/>
        <v>7.9300000000000004E+23</v>
      </c>
      <c r="M213" s="8">
        <f t="shared" si="103"/>
        <v>3841.4295392953927</v>
      </c>
      <c r="N213" s="8">
        <f t="shared" si="117"/>
        <v>1402121.7818428183</v>
      </c>
      <c r="O213" s="8">
        <f t="shared" si="104"/>
        <v>63095.480182926818</v>
      </c>
      <c r="P213" s="8">
        <f t="shared" si="118"/>
        <v>12460540.245745257</v>
      </c>
      <c r="Q213" s="8">
        <f t="shared" si="115"/>
        <v>560724.31105853652</v>
      </c>
      <c r="R213" s="8">
        <f t="shared" si="107"/>
        <v>13659527.233550135</v>
      </c>
      <c r="S213" s="8">
        <f t="shared" si="106"/>
        <v>614678.72550975601</v>
      </c>
      <c r="T213" s="8">
        <f t="shared" si="108"/>
        <v>13259864.904281842</v>
      </c>
      <c r="U213" s="8">
        <f t="shared" si="119"/>
        <v>596693.92069268285</v>
      </c>
    </row>
    <row r="214" spans="1:30">
      <c r="B214" s="7">
        <v>2028</v>
      </c>
      <c r="C214" s="7">
        <v>821</v>
      </c>
      <c r="D214" s="7">
        <f t="shared" si="114"/>
        <v>4926</v>
      </c>
      <c r="E214" s="7">
        <v>10</v>
      </c>
      <c r="F214" s="7">
        <v>867</v>
      </c>
      <c r="G214" s="7">
        <v>1.3</v>
      </c>
      <c r="H214" s="7">
        <f t="shared" si="101"/>
        <v>4.2708419999999997E+25</v>
      </c>
      <c r="I214" s="12">
        <v>4.4999999999999998E-2</v>
      </c>
      <c r="J214" s="8">
        <f t="shared" si="102"/>
        <v>206886.99390243902</v>
      </c>
      <c r="K214" s="10">
        <v>10000000</v>
      </c>
      <c r="L214" s="7">
        <f t="shared" si="116"/>
        <v>8.2100000000000001E+23</v>
      </c>
      <c r="M214" s="8">
        <f t="shared" si="103"/>
        <v>3977.0663956639569</v>
      </c>
      <c r="N214" s="8">
        <f t="shared" si="117"/>
        <v>1451629.2344173442</v>
      </c>
      <c r="O214" s="8">
        <f t="shared" si="104"/>
        <v>65323.315548780491</v>
      </c>
      <c r="P214" s="8">
        <f t="shared" si="118"/>
        <v>13912169.4801626</v>
      </c>
      <c r="Q214" s="8">
        <f t="shared" si="115"/>
        <v>626047.62660731701</v>
      </c>
      <c r="R214" s="8">
        <f t="shared" si="107"/>
        <v>15153491.443577234</v>
      </c>
      <c r="S214" s="8">
        <f t="shared" si="106"/>
        <v>681907.11496097548</v>
      </c>
      <c r="T214" s="8">
        <f t="shared" si="108"/>
        <v>14739717.455772355</v>
      </c>
      <c r="U214" s="8">
        <f t="shared" si="119"/>
        <v>663287.28550975595</v>
      </c>
    </row>
    <row r="215" spans="1:30">
      <c r="B215" s="7">
        <v>2029</v>
      </c>
      <c r="C215" s="7">
        <v>832</v>
      </c>
      <c r="D215" s="7">
        <f t="shared" si="114"/>
        <v>4992</v>
      </c>
      <c r="E215" s="7">
        <v>10</v>
      </c>
      <c r="F215" s="7">
        <v>867</v>
      </c>
      <c r="G215" s="7">
        <v>1.3</v>
      </c>
      <c r="H215" s="7">
        <f t="shared" si="101"/>
        <v>4.328064E+25</v>
      </c>
      <c r="I215" s="12">
        <v>4.4999999999999998E-2</v>
      </c>
      <c r="J215" s="8">
        <f t="shared" si="102"/>
        <v>209658.92682926831</v>
      </c>
      <c r="K215" s="10">
        <v>10000000</v>
      </c>
      <c r="L215" s="7">
        <f t="shared" si="116"/>
        <v>8.32E+23</v>
      </c>
      <c r="M215" s="8">
        <f t="shared" si="103"/>
        <v>4030.3523035230351</v>
      </c>
      <c r="N215" s="8">
        <f t="shared" si="117"/>
        <v>1471078.5907859078</v>
      </c>
      <c r="O215" s="8">
        <f t="shared" si="104"/>
        <v>66198.536585365844</v>
      </c>
      <c r="P215" s="8">
        <f t="shared" si="118"/>
        <v>15383248.070948508</v>
      </c>
      <c r="Q215" s="8">
        <f t="shared" si="115"/>
        <v>692246.16319268278</v>
      </c>
      <c r="R215" s="8">
        <f t="shared" si="107"/>
        <v>16641201.631924117</v>
      </c>
      <c r="S215" s="8">
        <f t="shared" si="106"/>
        <v>748854.07343658525</v>
      </c>
      <c r="T215" s="8">
        <f t="shared" si="108"/>
        <v>16221883.778265581</v>
      </c>
      <c r="U215" s="8">
        <f t="shared" si="119"/>
        <v>729984.77002195106</v>
      </c>
    </row>
    <row r="216" spans="1:30">
      <c r="B216" s="7">
        <v>2030</v>
      </c>
      <c r="C216" s="7">
        <v>836</v>
      </c>
      <c r="D216" s="7">
        <f t="shared" si="114"/>
        <v>5016</v>
      </c>
      <c r="E216" s="7">
        <v>10</v>
      </c>
      <c r="F216" s="7">
        <v>867</v>
      </c>
      <c r="G216" s="7">
        <v>1.3</v>
      </c>
      <c r="H216" s="7">
        <f t="shared" si="101"/>
        <v>4.3488720000000003E+25</v>
      </c>
      <c r="I216" s="12">
        <v>4.4999999999999998E-2</v>
      </c>
      <c r="J216" s="8">
        <f t="shared" si="102"/>
        <v>210666.90243902439</v>
      </c>
      <c r="K216" s="10">
        <v>10000000</v>
      </c>
      <c r="L216" s="7">
        <f t="shared" si="116"/>
        <v>8.3599999999999996E+23</v>
      </c>
      <c r="M216" s="8">
        <f t="shared" si="103"/>
        <v>4049.7289972899725</v>
      </c>
      <c r="N216" s="8">
        <f t="shared" si="117"/>
        <v>1478151.0840108399</v>
      </c>
      <c r="O216" s="8">
        <f t="shared" si="104"/>
        <v>66516.798780487792</v>
      </c>
      <c r="P216" s="8">
        <f t="shared" si="118"/>
        <v>16861399.154959347</v>
      </c>
      <c r="Q216" s="8">
        <f t="shared" si="115"/>
        <v>758762.96197317063</v>
      </c>
      <c r="R216" s="8">
        <f t="shared" si="107"/>
        <v>18125400.569593493</v>
      </c>
      <c r="S216" s="8">
        <f t="shared" si="106"/>
        <v>815643.02563170716</v>
      </c>
      <c r="T216" s="8">
        <f t="shared" si="108"/>
        <v>17704066.764715444</v>
      </c>
      <c r="U216" s="8">
        <f t="shared" si="119"/>
        <v>796683.00441219495</v>
      </c>
    </row>
    <row r="217" spans="1:30">
      <c r="B217" s="7">
        <v>2031</v>
      </c>
      <c r="C217" s="7">
        <v>838</v>
      </c>
      <c r="D217" s="7">
        <f t="shared" si="114"/>
        <v>5028</v>
      </c>
      <c r="E217" s="7">
        <v>10</v>
      </c>
      <c r="F217" s="7">
        <v>867</v>
      </c>
      <c r="G217" s="7">
        <v>1.3</v>
      </c>
      <c r="H217" s="7">
        <f t="shared" si="101"/>
        <v>4.3592760000000001E+25</v>
      </c>
      <c r="I217" s="12">
        <v>4.4999999999999998E-2</v>
      </c>
      <c r="J217" s="8">
        <f t="shared" si="102"/>
        <v>211170.89024390245</v>
      </c>
      <c r="K217" s="10">
        <v>10000000</v>
      </c>
      <c r="L217" s="7">
        <f t="shared" si="116"/>
        <v>8.38E+23</v>
      </c>
      <c r="M217" s="8">
        <f t="shared" si="103"/>
        <v>4059.4173441734415</v>
      </c>
      <c r="N217" s="8">
        <f t="shared" si="117"/>
        <v>1481687.3306233061</v>
      </c>
      <c r="O217" s="8">
        <f t="shared" si="104"/>
        <v>66675.929878048773</v>
      </c>
      <c r="P217" s="8">
        <f t="shared" si="118"/>
        <v>18343086.485582653</v>
      </c>
      <c r="Q217" s="8">
        <f t="shared" si="115"/>
        <v>825438.89185121935</v>
      </c>
      <c r="R217" s="8">
        <f t="shared" si="107"/>
        <v>19610111.827046067</v>
      </c>
      <c r="S217" s="8">
        <f t="shared" si="106"/>
        <v>882455.03221707291</v>
      </c>
      <c r="T217" s="8">
        <f t="shared" si="108"/>
        <v>19187770.046558265</v>
      </c>
      <c r="U217" s="8">
        <f t="shared" si="119"/>
        <v>863449.65209512191</v>
      </c>
    </row>
    <row r="218" spans="1:30">
      <c r="B218" s="7">
        <v>2032</v>
      </c>
      <c r="C218" s="7">
        <v>838</v>
      </c>
      <c r="D218" s="7">
        <f t="shared" si="114"/>
        <v>5028</v>
      </c>
      <c r="E218" s="7">
        <v>10</v>
      </c>
      <c r="F218" s="7">
        <v>867</v>
      </c>
      <c r="G218" s="7">
        <v>1.3</v>
      </c>
      <c r="H218" s="7">
        <f t="shared" si="101"/>
        <v>4.3592760000000001E+25</v>
      </c>
      <c r="I218" s="12">
        <v>4.4999999999999998E-2</v>
      </c>
      <c r="J218" s="8">
        <f t="shared" si="102"/>
        <v>211170.89024390245</v>
      </c>
      <c r="K218" s="10">
        <v>10000000</v>
      </c>
      <c r="L218" s="7">
        <f t="shared" si="116"/>
        <v>8.38E+23</v>
      </c>
      <c r="M218" s="8">
        <f t="shared" si="103"/>
        <v>4059.4173441734415</v>
      </c>
      <c r="N218" s="8">
        <f t="shared" si="117"/>
        <v>1481687.3306233061</v>
      </c>
      <c r="O218" s="8">
        <f t="shared" si="104"/>
        <v>66675.929878048773</v>
      </c>
      <c r="P218" s="8">
        <f t="shared" si="118"/>
        <v>19824773.81620596</v>
      </c>
      <c r="Q218" s="8">
        <f t="shared" si="115"/>
        <v>892114.82172926818</v>
      </c>
      <c r="R218" s="8">
        <f t="shared" si="107"/>
        <v>21091799.157669373</v>
      </c>
      <c r="S218" s="8">
        <f t="shared" si="106"/>
        <v>949130.96209512174</v>
      </c>
      <c r="T218" s="8">
        <f t="shared" si="108"/>
        <v>20669457.377181571</v>
      </c>
      <c r="U218" s="8">
        <f t="shared" si="119"/>
        <v>930125.58197317063</v>
      </c>
    </row>
    <row r="219" spans="1:30">
      <c r="B219" s="7">
        <v>2033</v>
      </c>
      <c r="C219" s="7">
        <v>839</v>
      </c>
      <c r="D219" s="7">
        <f t="shared" si="114"/>
        <v>5034</v>
      </c>
      <c r="E219" s="7">
        <v>10</v>
      </c>
      <c r="F219" s="7">
        <v>867</v>
      </c>
      <c r="G219" s="7">
        <v>1.3</v>
      </c>
      <c r="H219" s="7">
        <f t="shared" si="101"/>
        <v>4.364478E+25</v>
      </c>
      <c r="I219" s="12">
        <v>4.4999999999999998E-2</v>
      </c>
      <c r="J219" s="8">
        <f t="shared" si="102"/>
        <v>211422.88414634147</v>
      </c>
      <c r="K219" s="10">
        <v>10000000</v>
      </c>
      <c r="L219" s="7">
        <f t="shared" si="116"/>
        <v>8.3900000000000003E+23</v>
      </c>
      <c r="M219" s="8">
        <f t="shared" si="103"/>
        <v>4064.2615176151767</v>
      </c>
      <c r="N219" s="8">
        <f t="shared" si="117"/>
        <v>1483455.4539295395</v>
      </c>
      <c r="O219" s="8">
        <f t="shared" si="104"/>
        <v>66755.495426829279</v>
      </c>
      <c r="P219" s="8">
        <f t="shared" si="118"/>
        <v>21308229.2701355</v>
      </c>
      <c r="Q219" s="8">
        <f t="shared" si="115"/>
        <v>958870.31715609739</v>
      </c>
      <c r="R219" s="8">
        <f t="shared" si="107"/>
        <v>22576766.575013548</v>
      </c>
      <c r="S219" s="8">
        <f t="shared" si="106"/>
        <v>1015954.4958756096</v>
      </c>
      <c r="T219" s="8">
        <f t="shared" si="108"/>
        <v>22153920.806720864</v>
      </c>
      <c r="U219" s="8">
        <f t="shared" si="119"/>
        <v>996926.43630243884</v>
      </c>
    </row>
    <row r="220" spans="1:30">
      <c r="B220" s="7">
        <v>2034</v>
      </c>
      <c r="C220" s="7">
        <v>839</v>
      </c>
      <c r="D220" s="7">
        <f t="shared" si="114"/>
        <v>5034</v>
      </c>
      <c r="E220" s="7">
        <v>10</v>
      </c>
      <c r="F220" s="7">
        <v>867</v>
      </c>
      <c r="G220" s="7">
        <v>1.3</v>
      </c>
      <c r="H220" s="7">
        <f t="shared" si="101"/>
        <v>4.364478E+25</v>
      </c>
      <c r="I220" s="12">
        <v>4.4999999999999998E-2</v>
      </c>
      <c r="J220" s="8">
        <f t="shared" si="102"/>
        <v>211422.88414634147</v>
      </c>
      <c r="K220" s="10">
        <v>10000000</v>
      </c>
      <c r="L220" s="7">
        <f t="shared" si="116"/>
        <v>8.3900000000000003E+23</v>
      </c>
      <c r="M220" s="8">
        <f t="shared" si="103"/>
        <v>4064.2615176151767</v>
      </c>
      <c r="N220" s="8">
        <f t="shared" si="117"/>
        <v>1483455.4539295395</v>
      </c>
      <c r="O220" s="8">
        <f t="shared" si="104"/>
        <v>66755.495426829279</v>
      </c>
      <c r="P220" s="8">
        <f t="shared" si="118"/>
        <v>22791684.724065039</v>
      </c>
      <c r="Q220" s="8">
        <f t="shared" si="115"/>
        <v>1025625.8125829267</v>
      </c>
      <c r="R220" s="8">
        <f t="shared" si="107"/>
        <v>24060222.028943088</v>
      </c>
      <c r="S220" s="8">
        <f t="shared" si="106"/>
        <v>1082709.991302439</v>
      </c>
      <c r="T220" s="8">
        <f t="shared" si="108"/>
        <v>23637376.260650404</v>
      </c>
      <c r="U220" s="8">
        <f t="shared" si="119"/>
        <v>1063681.931729268</v>
      </c>
    </row>
    <row r="221" spans="1:30">
      <c r="B221" s="7">
        <v>2035</v>
      </c>
      <c r="C221" s="7">
        <v>839</v>
      </c>
      <c r="D221" s="7">
        <f t="shared" si="114"/>
        <v>5034</v>
      </c>
      <c r="E221" s="7">
        <v>10</v>
      </c>
      <c r="F221" s="7">
        <v>867</v>
      </c>
      <c r="G221" s="7">
        <v>1.3</v>
      </c>
      <c r="H221" s="7">
        <f t="shared" si="101"/>
        <v>4.364478E+25</v>
      </c>
      <c r="I221" s="12">
        <v>4.4999999999999998E-2</v>
      </c>
      <c r="J221" s="8">
        <f t="shared" si="102"/>
        <v>211422.88414634147</v>
      </c>
      <c r="K221" s="10">
        <v>10000000</v>
      </c>
      <c r="L221" s="7">
        <f t="shared" si="116"/>
        <v>8.3900000000000003E+23</v>
      </c>
      <c r="M221" s="8">
        <f t="shared" si="103"/>
        <v>4064.2615176151767</v>
      </c>
      <c r="N221" s="8">
        <f t="shared" si="117"/>
        <v>1483455.4539295395</v>
      </c>
      <c r="O221" s="8">
        <f t="shared" si="104"/>
        <v>66755.495426829279</v>
      </c>
      <c r="P221" s="8">
        <f t="shared" si="118"/>
        <v>24275140.177994579</v>
      </c>
      <c r="Q221" s="8">
        <f t="shared" si="115"/>
        <v>1092381.308009756</v>
      </c>
      <c r="R221" s="8">
        <f t="shared" si="107"/>
        <v>25543677.482872628</v>
      </c>
      <c r="S221" s="8">
        <f t="shared" si="106"/>
        <v>1149465.4867292682</v>
      </c>
      <c r="T221" s="8">
        <f t="shared" si="108"/>
        <v>25120831.714579944</v>
      </c>
      <c r="U221" s="8">
        <f t="shared" si="119"/>
        <v>1130437.4271560975</v>
      </c>
    </row>
    <row r="222" spans="1:30">
      <c r="H222" s="7">
        <f t="shared" si="101"/>
        <v>0</v>
      </c>
      <c r="L222" s="7">
        <f t="shared" si="116"/>
        <v>0</v>
      </c>
      <c r="N222" s="8">
        <f t="shared" si="117"/>
        <v>0</v>
      </c>
      <c r="R222" s="8">
        <f t="shared" si="107"/>
        <v>0</v>
      </c>
      <c r="T222" s="8">
        <f t="shared" si="108"/>
        <v>0</v>
      </c>
      <c r="U222" s="8">
        <f t="shared" si="119"/>
        <v>0</v>
      </c>
    </row>
    <row r="223" spans="1:30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30">
      <c r="A224" s="5"/>
      <c r="B224" s="6" t="s">
        <v>70</v>
      </c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  <c r="Y224" s="8">
        <f>P225+P238</f>
        <v>17459776.951517612</v>
      </c>
      <c r="Z224" s="8">
        <f t="shared" ref="Z224:AD235" si="120">Q225+Q238</f>
        <v>785689.96281829267</v>
      </c>
      <c r="AA224" s="8">
        <f t="shared" si="120"/>
        <v>46575921.500298113</v>
      </c>
      <c r="AB224" s="8">
        <f t="shared" si="120"/>
        <v>2095916.467513415</v>
      </c>
      <c r="AC224" s="8">
        <f t="shared" si="120"/>
        <v>36870539.984037936</v>
      </c>
      <c r="AD224" s="8">
        <f t="shared" si="120"/>
        <v>1659174.2992817073</v>
      </c>
    </row>
    <row r="225" spans="1:30">
      <c r="A225" s="9" t="s">
        <v>28</v>
      </c>
      <c r="B225" s="7">
        <v>2024</v>
      </c>
      <c r="C225" s="7">
        <v>140</v>
      </c>
      <c r="D225" s="7">
        <v>840</v>
      </c>
      <c r="E225" s="7">
        <v>521</v>
      </c>
      <c r="F225" s="7">
        <v>2243</v>
      </c>
      <c r="G225" s="7">
        <v>1.3</v>
      </c>
      <c r="H225" s="7">
        <f t="shared" si="101"/>
        <v>9.8162652E+26</v>
      </c>
      <c r="I225" s="12">
        <v>4.4999999999999998E-2</v>
      </c>
      <c r="J225" s="8">
        <f t="shared" ref="J225:J249" si="121">H225*G225*330/(8.856*10^22)</f>
        <v>4755169.1178861791</v>
      </c>
      <c r="K225" s="10">
        <v>1000000</v>
      </c>
      <c r="L225" s="7">
        <f t="shared" si="116"/>
        <v>7.2939999999999997E+23</v>
      </c>
      <c r="M225" s="8">
        <f t="shared" ref="M225:M249" si="122">L225*G225*330/(8.856*10^22)</f>
        <v>3533.3401084010834</v>
      </c>
      <c r="N225" s="8">
        <f t="shared" si="117"/>
        <v>1289669.1395663954</v>
      </c>
      <c r="O225" s="8">
        <f t="shared" ref="O225:O249" si="123">N225*I225</f>
        <v>58035.111280487792</v>
      </c>
      <c r="P225" s="11">
        <f>N225+8050840.72</f>
        <v>9340509.8595663942</v>
      </c>
      <c r="Q225" s="8">
        <f t="shared" ref="Q225:Q236" si="124">P225*I225</f>
        <v>420322.94368048775</v>
      </c>
      <c r="R225" s="8">
        <f t="shared" si="107"/>
        <v>37871524.566883475</v>
      </c>
      <c r="S225" s="8">
        <f t="shared" ref="S225:S249" si="125">R225*I225</f>
        <v>1704218.6055097564</v>
      </c>
      <c r="T225" s="8">
        <f t="shared" si="108"/>
        <v>28361186.331111111</v>
      </c>
      <c r="U225" s="8">
        <f t="shared" si="119"/>
        <v>1276253.3848999999</v>
      </c>
      <c r="Y225" s="8">
        <f>P226+P239</f>
        <v>19535094.000975609</v>
      </c>
      <c r="Z225" s="8">
        <f t="shared" si="120"/>
        <v>879079.23004390229</v>
      </c>
      <c r="AA225" s="8">
        <f t="shared" si="120"/>
        <v>64035822.398536578</v>
      </c>
      <c r="AB225" s="8">
        <f t="shared" si="120"/>
        <v>2881612.0079341461</v>
      </c>
      <c r="AC225" s="8">
        <f t="shared" si="120"/>
        <v>49202246.266016252</v>
      </c>
      <c r="AD225" s="8">
        <f t="shared" si="120"/>
        <v>2214101.0819707313</v>
      </c>
    </row>
    <row r="226" spans="1:30">
      <c r="B226" s="7">
        <v>2025</v>
      </c>
      <c r="C226" s="7">
        <v>214</v>
      </c>
      <c r="D226" s="7">
        <v>1284</v>
      </c>
      <c r="E226" s="7">
        <v>521</v>
      </c>
      <c r="F226" s="7">
        <v>2243</v>
      </c>
      <c r="G226" s="7">
        <v>1.3</v>
      </c>
      <c r="H226" s="7">
        <f t="shared" si="101"/>
        <v>1.5004862519999999E+27</v>
      </c>
      <c r="I226" s="12">
        <v>4.4999999999999998E-2</v>
      </c>
      <c r="J226" s="8">
        <f t="shared" si="121"/>
        <v>7268615.651626016</v>
      </c>
      <c r="K226" s="10">
        <v>1000000</v>
      </c>
      <c r="L226" s="7">
        <f t="shared" si="116"/>
        <v>1.1149399999999999E+24</v>
      </c>
      <c r="M226" s="8">
        <f t="shared" si="122"/>
        <v>5400.96273712737</v>
      </c>
      <c r="N226" s="8">
        <f t="shared" si="117"/>
        <v>1971351.39905149</v>
      </c>
      <c r="O226" s="8">
        <f t="shared" si="123"/>
        <v>88710.812957317044</v>
      </c>
      <c r="P226" s="8">
        <f t="shared" ref="P226:P236" si="126">N226+P225</f>
        <v>11311861.258617884</v>
      </c>
      <c r="Q226" s="8">
        <f t="shared" si="124"/>
        <v>509033.75663780473</v>
      </c>
      <c r="R226" s="8">
        <f t="shared" si="107"/>
        <v>54923555.16837398</v>
      </c>
      <c r="S226" s="8">
        <f t="shared" si="125"/>
        <v>2471559.9825768289</v>
      </c>
      <c r="T226" s="8">
        <f t="shared" si="108"/>
        <v>40386323.865121946</v>
      </c>
      <c r="U226" s="8">
        <f t="shared" si="119"/>
        <v>1817384.5739304875</v>
      </c>
      <c r="Y226" s="8">
        <f>P227+P240</f>
        <v>22095407.273333333</v>
      </c>
      <c r="Z226" s="8">
        <f t="shared" si="120"/>
        <v>994293.32729999989</v>
      </c>
      <c r="AA226" s="8">
        <f t="shared" si="120"/>
        <v>76994434.731869921</v>
      </c>
      <c r="AB226" s="8">
        <f t="shared" si="120"/>
        <v>3464749.5629341463</v>
      </c>
      <c r="AC226" s="8">
        <f t="shared" si="120"/>
        <v>58694758.912357725</v>
      </c>
      <c r="AD226" s="8">
        <f t="shared" si="120"/>
        <v>2641264.1510560974</v>
      </c>
    </row>
    <row r="227" spans="1:30">
      <c r="B227" s="7">
        <v>2026</v>
      </c>
      <c r="C227" s="7">
        <v>264</v>
      </c>
      <c r="D227" s="7">
        <v>1584</v>
      </c>
      <c r="E227" s="7">
        <v>521</v>
      </c>
      <c r="F227" s="7">
        <v>2243</v>
      </c>
      <c r="G227" s="7">
        <v>1.3</v>
      </c>
      <c r="H227" s="7">
        <f t="shared" si="101"/>
        <v>1.8510671519999999E+27</v>
      </c>
      <c r="I227" s="12">
        <v>4.4999999999999998E-2</v>
      </c>
      <c r="J227" s="8">
        <f t="shared" si="121"/>
        <v>8966890.3365853652</v>
      </c>
      <c r="K227" s="10">
        <v>1000000</v>
      </c>
      <c r="L227" s="7">
        <f t="shared" si="116"/>
        <v>1.37544E+24</v>
      </c>
      <c r="M227" s="8">
        <f t="shared" si="122"/>
        <v>6662.8699186991871</v>
      </c>
      <c r="N227" s="8">
        <f t="shared" si="117"/>
        <v>2431947.5203252034</v>
      </c>
      <c r="O227" s="8">
        <f t="shared" si="123"/>
        <v>109437.63841463414</v>
      </c>
      <c r="P227" s="8">
        <f t="shared" si="126"/>
        <v>13743808.778943088</v>
      </c>
      <c r="Q227" s="8">
        <f t="shared" si="124"/>
        <v>618471.39505243895</v>
      </c>
      <c r="R227" s="8">
        <f t="shared" si="107"/>
        <v>67545150.798455283</v>
      </c>
      <c r="S227" s="8">
        <f t="shared" si="125"/>
        <v>3039531.7859304878</v>
      </c>
      <c r="T227" s="8">
        <f t="shared" si="108"/>
        <v>49611370.125284553</v>
      </c>
      <c r="U227" s="8">
        <f t="shared" si="119"/>
        <v>2232511.6556378049</v>
      </c>
      <c r="Y227" s="8">
        <f t="shared" ref="Y227:Y235" si="127">P228+P241</f>
        <v>24897865.032479674</v>
      </c>
      <c r="Z227" s="8">
        <f t="shared" si="120"/>
        <v>1120403.9264615851</v>
      </c>
      <c r="AA227" s="8">
        <f t="shared" si="120"/>
        <v>84993018.094674796</v>
      </c>
      <c r="AB227" s="8">
        <f t="shared" si="120"/>
        <v>3824685.8142603654</v>
      </c>
      <c r="AC227" s="8">
        <f t="shared" si="120"/>
        <v>64961300.407276422</v>
      </c>
      <c r="AD227" s="8">
        <f t="shared" si="120"/>
        <v>2923258.5183274387</v>
      </c>
    </row>
    <row r="228" spans="1:30">
      <c r="B228" s="7">
        <v>2027</v>
      </c>
      <c r="C228" s="7">
        <v>289</v>
      </c>
      <c r="D228" s="7">
        <v>1734</v>
      </c>
      <c r="E228" s="7">
        <v>521</v>
      </c>
      <c r="F228" s="7">
        <v>2243</v>
      </c>
      <c r="G228" s="7">
        <v>1.3</v>
      </c>
      <c r="H228" s="7">
        <f t="shared" si="101"/>
        <v>2.026357602E+27</v>
      </c>
      <c r="I228" s="12">
        <v>4.4999999999999998E-2</v>
      </c>
      <c r="J228" s="8">
        <f t="shared" si="121"/>
        <v>9816027.6790650412</v>
      </c>
      <c r="K228" s="10">
        <v>1000000</v>
      </c>
      <c r="L228" s="7">
        <f t="shared" si="116"/>
        <v>1.5056899999999999E+24</v>
      </c>
      <c r="M228" s="8">
        <f t="shared" si="122"/>
        <v>7293.8235094850934</v>
      </c>
      <c r="N228" s="8">
        <f t="shared" si="117"/>
        <v>2662245.5809620591</v>
      </c>
      <c r="O228" s="8">
        <f t="shared" si="123"/>
        <v>119801.05114329266</v>
      </c>
      <c r="P228" s="8">
        <f t="shared" si="126"/>
        <v>16406054.359905146</v>
      </c>
      <c r="Q228" s="8">
        <f t="shared" si="124"/>
        <v>738272.44619573152</v>
      </c>
      <c r="R228" s="8">
        <f t="shared" si="107"/>
        <v>75302220.434295386</v>
      </c>
      <c r="S228" s="8">
        <f t="shared" si="125"/>
        <v>3388599.9195432924</v>
      </c>
      <c r="T228" s="8">
        <f t="shared" si="108"/>
        <v>55670165.076165311</v>
      </c>
      <c r="U228" s="8">
        <f t="shared" si="119"/>
        <v>2505157.4284274387</v>
      </c>
      <c r="Y228" s="8">
        <f t="shared" si="127"/>
        <v>27797392.761138208</v>
      </c>
      <c r="Z228" s="8">
        <f t="shared" si="120"/>
        <v>1250882.6742512195</v>
      </c>
      <c r="AA228" s="8">
        <f t="shared" si="120"/>
        <v>89972810.420894295</v>
      </c>
      <c r="AB228" s="8">
        <f t="shared" si="120"/>
        <v>4048776.4689402431</v>
      </c>
      <c r="AC228" s="8">
        <f t="shared" si="120"/>
        <v>69247671.200975597</v>
      </c>
      <c r="AD228" s="8">
        <f t="shared" si="120"/>
        <v>3116145.204043902</v>
      </c>
    </row>
    <row r="229" spans="1:30">
      <c r="B229" s="7">
        <v>2028</v>
      </c>
      <c r="C229" s="7">
        <v>299</v>
      </c>
      <c r="D229" s="7">
        <v>1794</v>
      </c>
      <c r="E229" s="7">
        <v>521</v>
      </c>
      <c r="F229" s="7">
        <v>2243</v>
      </c>
      <c r="G229" s="7">
        <v>1.3</v>
      </c>
      <c r="H229" s="7">
        <f t="shared" si="101"/>
        <v>2.096473782E+27</v>
      </c>
      <c r="I229" s="12">
        <v>4.4999999999999998E-2</v>
      </c>
      <c r="J229" s="8">
        <f t="shared" si="121"/>
        <v>10155682.61605691</v>
      </c>
      <c r="K229" s="10">
        <v>1000000</v>
      </c>
      <c r="L229" s="7">
        <f t="shared" si="116"/>
        <v>1.55779E+24</v>
      </c>
      <c r="M229" s="8">
        <f t="shared" si="122"/>
        <v>7546.2049457994581</v>
      </c>
      <c r="N229" s="8">
        <f t="shared" si="117"/>
        <v>2754364.8052168023</v>
      </c>
      <c r="O229" s="8">
        <f t="shared" si="123"/>
        <v>123946.41623475609</v>
      </c>
      <c r="P229" s="8">
        <f t="shared" si="126"/>
        <v>19160419.16512195</v>
      </c>
      <c r="Q229" s="8">
        <f t="shared" si="124"/>
        <v>862218.86243048776</v>
      </c>
      <c r="R229" s="8">
        <f t="shared" si="107"/>
        <v>80094514.861463398</v>
      </c>
      <c r="S229" s="8">
        <f t="shared" si="125"/>
        <v>3604253.1687658527</v>
      </c>
      <c r="T229" s="8">
        <f t="shared" si="108"/>
        <v>59783149.629349589</v>
      </c>
      <c r="U229" s="8">
        <f t="shared" si="119"/>
        <v>2690241.7333207312</v>
      </c>
      <c r="Y229" s="8">
        <f t="shared" si="127"/>
        <v>30735713.115135502</v>
      </c>
      <c r="Z229" s="8">
        <f t="shared" si="120"/>
        <v>1383107.0901810974</v>
      </c>
      <c r="AA229" s="8">
        <f t="shared" si="120"/>
        <v>93742934.221233055</v>
      </c>
      <c r="AB229" s="8">
        <f t="shared" si="120"/>
        <v>4218432.0399554875</v>
      </c>
      <c r="AC229" s="8">
        <f t="shared" si="120"/>
        <v>72740527.18586722</v>
      </c>
      <c r="AD229" s="8">
        <f t="shared" si="120"/>
        <v>3273323.7233640244</v>
      </c>
    </row>
    <row r="230" spans="1:30">
      <c r="B230" s="7">
        <v>2029</v>
      </c>
      <c r="C230" s="7">
        <v>303</v>
      </c>
      <c r="D230" s="7">
        <v>1818</v>
      </c>
      <c r="E230" s="7">
        <v>521</v>
      </c>
      <c r="F230" s="7">
        <v>2243</v>
      </c>
      <c r="G230" s="7">
        <v>1.3</v>
      </c>
      <c r="H230" s="7">
        <f t="shared" si="101"/>
        <v>2.124520254E+27</v>
      </c>
      <c r="I230" s="12">
        <v>4.4999999999999998E-2</v>
      </c>
      <c r="J230" s="8">
        <f t="shared" si="121"/>
        <v>10291544.590853659</v>
      </c>
      <c r="K230" s="10">
        <v>1000000</v>
      </c>
      <c r="L230" s="7">
        <f t="shared" si="116"/>
        <v>1.5786299999999999E+24</v>
      </c>
      <c r="M230" s="8">
        <f t="shared" si="122"/>
        <v>7647.1575203252032</v>
      </c>
      <c r="N230" s="8">
        <f t="shared" si="117"/>
        <v>2791212.4949186994</v>
      </c>
      <c r="O230" s="8">
        <f t="shared" si="123"/>
        <v>125604.56227134146</v>
      </c>
      <c r="P230" s="8">
        <f t="shared" si="126"/>
        <v>21951631.660040651</v>
      </c>
      <c r="Q230" s="8">
        <f t="shared" si="124"/>
        <v>987823.42470182921</v>
      </c>
      <c r="R230" s="8">
        <f t="shared" si="107"/>
        <v>83700899.2051626</v>
      </c>
      <c r="S230" s="8">
        <f t="shared" si="125"/>
        <v>3766540.4642323167</v>
      </c>
      <c r="T230" s="8">
        <f t="shared" si="108"/>
        <v>63117810.023455292</v>
      </c>
      <c r="U230" s="8">
        <f t="shared" si="119"/>
        <v>2840301.4510554881</v>
      </c>
      <c r="Y230" s="8">
        <f t="shared" si="127"/>
        <v>33693164.563306235</v>
      </c>
      <c r="Z230" s="8">
        <f t="shared" si="120"/>
        <v>1516192.4053487806</v>
      </c>
      <c r="AA230" s="8">
        <f t="shared" si="120"/>
        <v>97114019.44745259</v>
      </c>
      <c r="AB230" s="8">
        <f t="shared" si="120"/>
        <v>4370130.8751353659</v>
      </c>
      <c r="AC230" s="8">
        <f t="shared" si="120"/>
        <v>75973734.486070469</v>
      </c>
      <c r="AD230" s="8">
        <f t="shared" si="120"/>
        <v>3418818.0518731712</v>
      </c>
    </row>
    <row r="231" spans="1:30">
      <c r="B231" s="7">
        <v>2030</v>
      </c>
      <c r="C231" s="7">
        <v>305</v>
      </c>
      <c r="D231" s="7">
        <v>1830</v>
      </c>
      <c r="E231" s="7">
        <v>521</v>
      </c>
      <c r="F231" s="7">
        <v>2243</v>
      </c>
      <c r="G231" s="7">
        <v>1.3</v>
      </c>
      <c r="H231" s="7">
        <f t="shared" si="101"/>
        <v>2.1385434900000001E+27</v>
      </c>
      <c r="I231" s="12">
        <v>4.4999999999999998E-2</v>
      </c>
      <c r="J231" s="8">
        <f t="shared" si="121"/>
        <v>10359475.578252034</v>
      </c>
      <c r="K231" s="10">
        <v>1000000</v>
      </c>
      <c r="L231" s="7">
        <f t="shared" si="116"/>
        <v>1.5890499999999999E+24</v>
      </c>
      <c r="M231" s="8">
        <f t="shared" si="122"/>
        <v>7697.6338075880749</v>
      </c>
      <c r="N231" s="8">
        <f t="shared" si="117"/>
        <v>2809636.3397696475</v>
      </c>
      <c r="O231" s="8">
        <f t="shared" si="123"/>
        <v>126433.63528963413</v>
      </c>
      <c r="P231" s="8">
        <f t="shared" si="126"/>
        <v>24761267.999810297</v>
      </c>
      <c r="Q231" s="8">
        <f t="shared" si="124"/>
        <v>1114257.0599914633</v>
      </c>
      <c r="R231" s="8">
        <f t="shared" si="107"/>
        <v>86918121.469322503</v>
      </c>
      <c r="S231" s="8">
        <f t="shared" si="125"/>
        <v>3911315.4661195124</v>
      </c>
      <c r="T231" s="8">
        <f t="shared" si="108"/>
        <v>66199170.312818438</v>
      </c>
      <c r="U231" s="8">
        <f t="shared" si="119"/>
        <v>2978962.6640768298</v>
      </c>
      <c r="Y231" s="8">
        <f t="shared" si="127"/>
        <v>36650969.636138208</v>
      </c>
      <c r="Z231" s="8">
        <f t="shared" si="120"/>
        <v>1649293.6336262194</v>
      </c>
      <c r="AA231" s="8">
        <f t="shared" si="120"/>
        <v>100074848.44711383</v>
      </c>
      <c r="AB231" s="8">
        <f t="shared" si="120"/>
        <v>4503368.1801201226</v>
      </c>
      <c r="AC231" s="8">
        <f t="shared" si="120"/>
        <v>78933555.510121956</v>
      </c>
      <c r="AD231" s="8">
        <f t="shared" si="120"/>
        <v>3552009.9979554885</v>
      </c>
    </row>
    <row r="232" spans="1:30">
      <c r="B232" s="7">
        <v>2031</v>
      </c>
      <c r="C232" s="7">
        <v>305</v>
      </c>
      <c r="D232" s="7">
        <v>1830</v>
      </c>
      <c r="E232" s="7">
        <v>521</v>
      </c>
      <c r="F232" s="7">
        <v>2243</v>
      </c>
      <c r="G232" s="7">
        <v>1.3</v>
      </c>
      <c r="H232" s="7">
        <f t="shared" si="101"/>
        <v>2.1385434900000001E+27</v>
      </c>
      <c r="I232" s="12">
        <v>4.4999999999999998E-2</v>
      </c>
      <c r="J232" s="8">
        <f t="shared" si="121"/>
        <v>10359475.578252034</v>
      </c>
      <c r="K232" s="10">
        <v>1000000</v>
      </c>
      <c r="L232" s="7">
        <f t="shared" si="116"/>
        <v>1.5890499999999999E+24</v>
      </c>
      <c r="M232" s="8">
        <f t="shared" si="122"/>
        <v>7697.6338075880749</v>
      </c>
      <c r="N232" s="8">
        <f t="shared" si="117"/>
        <v>2809636.3397696475</v>
      </c>
      <c r="O232" s="8">
        <f t="shared" si="123"/>
        <v>126433.63528963413</v>
      </c>
      <c r="P232" s="8">
        <f t="shared" si="126"/>
        <v>27570904.339579944</v>
      </c>
      <c r="Q232" s="8">
        <f t="shared" si="124"/>
        <v>1240690.6952810974</v>
      </c>
      <c r="R232" s="8">
        <f t="shared" si="107"/>
        <v>89727757.809092149</v>
      </c>
      <c r="S232" s="8">
        <f t="shared" si="125"/>
        <v>4037749.1014091466</v>
      </c>
      <c r="T232" s="8">
        <f t="shared" si="108"/>
        <v>69008806.652588084</v>
      </c>
      <c r="U232" s="8">
        <f t="shared" si="119"/>
        <v>3105396.2993664639</v>
      </c>
      <c r="Y232" s="8">
        <f t="shared" si="127"/>
        <v>39608774.708970189</v>
      </c>
      <c r="Z232" s="8">
        <f t="shared" si="120"/>
        <v>1782394.8619036584</v>
      </c>
      <c r="AA232" s="8">
        <f t="shared" si="120"/>
        <v>103032653.5199458</v>
      </c>
      <c r="AB232" s="8">
        <f t="shared" si="120"/>
        <v>4636469.4083975609</v>
      </c>
      <c r="AC232" s="8">
        <f t="shared" si="120"/>
        <v>81891360.58295393</v>
      </c>
      <c r="AD232" s="8">
        <f t="shared" si="120"/>
        <v>3685111.2262329268</v>
      </c>
    </row>
    <row r="233" spans="1:30">
      <c r="B233" s="7">
        <v>2032</v>
      </c>
      <c r="C233" s="7">
        <v>305</v>
      </c>
      <c r="D233" s="7">
        <v>1830</v>
      </c>
      <c r="E233" s="7">
        <v>521</v>
      </c>
      <c r="F233" s="7">
        <v>2243</v>
      </c>
      <c r="G233" s="7">
        <v>1.3</v>
      </c>
      <c r="H233" s="7">
        <f t="shared" si="101"/>
        <v>2.1385434900000001E+27</v>
      </c>
      <c r="I233" s="12">
        <v>4.4999999999999998E-2</v>
      </c>
      <c r="J233" s="8">
        <f t="shared" si="121"/>
        <v>10359475.578252034</v>
      </c>
      <c r="K233" s="10">
        <v>1000000</v>
      </c>
      <c r="L233" s="7">
        <f t="shared" si="116"/>
        <v>1.5890499999999999E+24</v>
      </c>
      <c r="M233" s="8">
        <f t="shared" si="122"/>
        <v>7697.6338075880749</v>
      </c>
      <c r="N233" s="8">
        <f t="shared" si="117"/>
        <v>2809636.3397696475</v>
      </c>
      <c r="O233" s="8">
        <f t="shared" si="123"/>
        <v>126433.63528963413</v>
      </c>
      <c r="P233" s="8">
        <f t="shared" si="126"/>
        <v>30380540.67934959</v>
      </c>
      <c r="Q233" s="8">
        <f t="shared" si="124"/>
        <v>1367124.3305707315</v>
      </c>
      <c r="R233" s="8">
        <f t="shared" si="107"/>
        <v>92537394.148861796</v>
      </c>
      <c r="S233" s="8">
        <f t="shared" si="125"/>
        <v>4164182.7366987807</v>
      </c>
      <c r="T233" s="8">
        <f t="shared" si="108"/>
        <v>71818442.992357731</v>
      </c>
      <c r="U233" s="8">
        <f t="shared" si="119"/>
        <v>3231829.9346560976</v>
      </c>
      <c r="Y233" s="8">
        <f t="shared" si="127"/>
        <v>42575968.51655826</v>
      </c>
      <c r="Z233" s="8">
        <f t="shared" si="120"/>
        <v>1915918.5832451216</v>
      </c>
      <c r="AA233" s="8">
        <f t="shared" si="120"/>
        <v>106205152.25314362</v>
      </c>
      <c r="AB233" s="8">
        <f t="shared" si="120"/>
        <v>4779231.8513914626</v>
      </c>
      <c r="AC233" s="8">
        <f t="shared" si="120"/>
        <v>84995424.340948507</v>
      </c>
      <c r="AD233" s="8">
        <f t="shared" si="120"/>
        <v>3824794.0953426827</v>
      </c>
    </row>
    <row r="234" spans="1:30">
      <c r="B234" s="7">
        <v>2033</v>
      </c>
      <c r="C234" s="7">
        <v>306</v>
      </c>
      <c r="D234" s="7">
        <v>1836</v>
      </c>
      <c r="E234" s="7">
        <v>521</v>
      </c>
      <c r="F234" s="7">
        <v>2243</v>
      </c>
      <c r="G234" s="7">
        <v>1.3</v>
      </c>
      <c r="H234" s="7">
        <f t="shared" si="101"/>
        <v>2.1455551079999999E+27</v>
      </c>
      <c r="I234" s="12">
        <v>4.4999999999999998E-2</v>
      </c>
      <c r="J234" s="8">
        <f t="shared" si="121"/>
        <v>10393441.071951218</v>
      </c>
      <c r="K234" s="10">
        <v>1000000</v>
      </c>
      <c r="L234" s="7">
        <f t="shared" si="116"/>
        <v>1.59426E+24</v>
      </c>
      <c r="M234" s="8">
        <f t="shared" si="122"/>
        <v>7722.871951219513</v>
      </c>
      <c r="N234" s="8">
        <f t="shared" si="117"/>
        <v>2818848.2621951224</v>
      </c>
      <c r="O234" s="8">
        <f t="shared" si="123"/>
        <v>126848.1717987805</v>
      </c>
      <c r="P234" s="8">
        <f t="shared" si="126"/>
        <v>33199388.941544712</v>
      </c>
      <c r="Q234" s="8">
        <f t="shared" si="124"/>
        <v>1493972.5023695119</v>
      </c>
      <c r="R234" s="8">
        <f t="shared" si="107"/>
        <v>95560035.373252019</v>
      </c>
      <c r="S234" s="8">
        <f t="shared" si="125"/>
        <v>4300201.5917963404</v>
      </c>
      <c r="T234" s="8">
        <f t="shared" si="108"/>
        <v>74773153.229349583</v>
      </c>
      <c r="U234" s="8">
        <f t="shared" si="119"/>
        <v>3364791.8953207312</v>
      </c>
      <c r="Y234" s="8">
        <f t="shared" si="127"/>
        <v>45543162.324146345</v>
      </c>
      <c r="Z234" s="8">
        <f t="shared" si="120"/>
        <v>2049442.3045865854</v>
      </c>
      <c r="AA234" s="8">
        <f t="shared" si="120"/>
        <v>109172346.06073169</v>
      </c>
      <c r="AB234" s="8">
        <f t="shared" si="120"/>
        <v>4912755.5727329263</v>
      </c>
      <c r="AC234" s="8">
        <f t="shared" si="120"/>
        <v>87962618.148536578</v>
      </c>
      <c r="AD234" s="8">
        <f t="shared" si="120"/>
        <v>3958317.8166841459</v>
      </c>
    </row>
    <row r="235" spans="1:30">
      <c r="B235" s="7">
        <v>2034</v>
      </c>
      <c r="C235" s="7">
        <v>306</v>
      </c>
      <c r="D235" s="7">
        <v>1836</v>
      </c>
      <c r="E235" s="7">
        <v>521</v>
      </c>
      <c r="F235" s="7">
        <v>2243</v>
      </c>
      <c r="G235" s="7">
        <v>1.3</v>
      </c>
      <c r="H235" s="7">
        <f t="shared" si="101"/>
        <v>2.1455551079999999E+27</v>
      </c>
      <c r="I235" s="12">
        <v>4.4999999999999998E-2</v>
      </c>
      <c r="J235" s="8">
        <f t="shared" si="121"/>
        <v>10393441.071951218</v>
      </c>
      <c r="K235" s="10">
        <v>1000000</v>
      </c>
      <c r="L235" s="7">
        <f t="shared" si="116"/>
        <v>1.59426E+24</v>
      </c>
      <c r="M235" s="8">
        <f t="shared" si="122"/>
        <v>7722.871951219513</v>
      </c>
      <c r="N235" s="8">
        <f t="shared" si="117"/>
        <v>2818848.2621951224</v>
      </c>
      <c r="O235" s="8">
        <f t="shared" si="123"/>
        <v>126848.1717987805</v>
      </c>
      <c r="P235" s="8">
        <f t="shared" si="126"/>
        <v>36018237.203739837</v>
      </c>
      <c r="Q235" s="8">
        <f t="shared" si="124"/>
        <v>1620820.6741682927</v>
      </c>
      <c r="R235" s="8">
        <f t="shared" si="107"/>
        <v>98378883.635447145</v>
      </c>
      <c r="S235" s="8">
        <f t="shared" si="125"/>
        <v>4427049.763595121</v>
      </c>
      <c r="T235" s="8">
        <f t="shared" si="108"/>
        <v>77592001.491544709</v>
      </c>
      <c r="U235" s="8">
        <f t="shared" si="119"/>
        <v>3491640.0671195118</v>
      </c>
      <c r="Y235" s="8">
        <f t="shared" si="127"/>
        <v>48510356.131734423</v>
      </c>
      <c r="Z235" s="8">
        <f t="shared" si="120"/>
        <v>2182966.0259280489</v>
      </c>
      <c r="AA235" s="8">
        <f t="shared" si="120"/>
        <v>112139539.86831978</v>
      </c>
      <c r="AB235" s="8">
        <f t="shared" si="120"/>
        <v>5046279.2940743892</v>
      </c>
      <c r="AC235" s="8">
        <f t="shared" si="120"/>
        <v>90929811.956124663</v>
      </c>
      <c r="AD235" s="8">
        <f>U236+U249</f>
        <v>4091841.5380256097</v>
      </c>
    </row>
    <row r="236" spans="1:30">
      <c r="B236" s="7">
        <v>2035</v>
      </c>
      <c r="C236" s="7">
        <v>306</v>
      </c>
      <c r="D236" s="7">
        <v>1836</v>
      </c>
      <c r="E236" s="7">
        <v>521</v>
      </c>
      <c r="F236" s="7">
        <v>2243</v>
      </c>
      <c r="G236" s="7">
        <v>1.3</v>
      </c>
      <c r="H236" s="7">
        <f t="shared" si="101"/>
        <v>2.1455551079999999E+27</v>
      </c>
      <c r="I236" s="12">
        <v>4.4999999999999998E-2</v>
      </c>
      <c r="J236" s="8">
        <f t="shared" si="121"/>
        <v>10393441.071951218</v>
      </c>
      <c r="K236" s="10">
        <v>1000000</v>
      </c>
      <c r="L236" s="7">
        <f t="shared" si="116"/>
        <v>1.59426E+24</v>
      </c>
      <c r="M236" s="8">
        <f t="shared" si="122"/>
        <v>7722.871951219513</v>
      </c>
      <c r="N236" s="8">
        <f t="shared" si="117"/>
        <v>2818848.2621951224</v>
      </c>
      <c r="O236" s="8">
        <f t="shared" si="123"/>
        <v>126848.1717987805</v>
      </c>
      <c r="P236" s="8">
        <f t="shared" si="126"/>
        <v>38837085.465934962</v>
      </c>
      <c r="Q236" s="8">
        <f t="shared" si="124"/>
        <v>1747668.8459670732</v>
      </c>
      <c r="R236" s="8">
        <f t="shared" si="107"/>
        <v>101197731.89764227</v>
      </c>
      <c r="S236" s="8">
        <f t="shared" si="125"/>
        <v>4553897.9353939015</v>
      </c>
      <c r="T236" s="8">
        <f t="shared" si="108"/>
        <v>80410849.753739834</v>
      </c>
      <c r="U236" s="8">
        <f t="shared" si="119"/>
        <v>3618488.2389182923</v>
      </c>
    </row>
    <row r="237" spans="1:30">
      <c r="G237" s="7">
        <v>1.3</v>
      </c>
      <c r="H237" s="7">
        <f t="shared" si="101"/>
        <v>0</v>
      </c>
      <c r="J237" s="8">
        <f t="shared" si="121"/>
        <v>0</v>
      </c>
      <c r="K237" s="10">
        <v>1000000</v>
      </c>
      <c r="L237" s="7">
        <f t="shared" si="116"/>
        <v>0</v>
      </c>
      <c r="M237" s="8">
        <f t="shared" si="122"/>
        <v>0</v>
      </c>
      <c r="N237" s="8">
        <f t="shared" si="117"/>
        <v>0</v>
      </c>
      <c r="O237" s="8">
        <f t="shared" si="123"/>
        <v>0</v>
      </c>
      <c r="P237" s="8"/>
      <c r="Q237" s="8"/>
      <c r="R237" s="8">
        <f t="shared" si="107"/>
        <v>0</v>
      </c>
      <c r="S237" s="8">
        <f t="shared" si="125"/>
        <v>0</v>
      </c>
      <c r="T237" s="8">
        <f t="shared" si="108"/>
        <v>0</v>
      </c>
      <c r="U237" s="8">
        <f t="shared" si="119"/>
        <v>0</v>
      </c>
    </row>
    <row r="238" spans="1:30">
      <c r="A238" s="9" t="s">
        <v>29</v>
      </c>
      <c r="B238" s="7">
        <v>2024</v>
      </c>
      <c r="C238" s="7">
        <v>387</v>
      </c>
      <c r="D238" s="7">
        <v>2322</v>
      </c>
      <c r="E238" s="7">
        <v>10</v>
      </c>
      <c r="F238" s="7">
        <v>867</v>
      </c>
      <c r="G238" s="7">
        <v>1.3</v>
      </c>
      <c r="H238" s="7">
        <f t="shared" si="101"/>
        <v>2.0131739999999998E+25</v>
      </c>
      <c r="I238" s="12">
        <v>4.4999999999999998E-2</v>
      </c>
      <c r="J238" s="8">
        <f t="shared" si="121"/>
        <v>97521.640243902424</v>
      </c>
      <c r="K238" s="10">
        <v>1000000</v>
      </c>
      <c r="L238" s="7">
        <f t="shared" si="116"/>
        <v>3.8699999999999997E+22</v>
      </c>
      <c r="M238" s="8">
        <f t="shared" si="122"/>
        <v>187.46951219512192</v>
      </c>
      <c r="N238" s="8">
        <f t="shared" si="117"/>
        <v>68426.371951219495</v>
      </c>
      <c r="O238" s="8">
        <f t="shared" si="123"/>
        <v>3079.1867378048773</v>
      </c>
      <c r="P238" s="11">
        <f>N238+8050840.72</f>
        <v>8119267.0919512194</v>
      </c>
      <c r="Q238" s="8">
        <f t="shared" ref="Q238:Q249" si="128">P238*I238</f>
        <v>365367.01913780486</v>
      </c>
      <c r="R238" s="8">
        <f t="shared" si="107"/>
        <v>8704396.9334146343</v>
      </c>
      <c r="S238" s="8">
        <f t="shared" si="125"/>
        <v>391697.86200365855</v>
      </c>
      <c r="T238" s="8">
        <f t="shared" si="108"/>
        <v>8509353.6529268287</v>
      </c>
      <c r="U238" s="8">
        <f t="shared" si="119"/>
        <v>382920.91438170726</v>
      </c>
    </row>
    <row r="239" spans="1:30">
      <c r="B239" s="7">
        <v>2025</v>
      </c>
      <c r="C239" s="7">
        <v>588</v>
      </c>
      <c r="D239" s="7">
        <v>3528</v>
      </c>
      <c r="E239" s="7">
        <v>10</v>
      </c>
      <c r="F239" s="7">
        <v>867</v>
      </c>
      <c r="G239" s="7">
        <v>1.3</v>
      </c>
      <c r="H239" s="7">
        <f t="shared" si="101"/>
        <v>3.0587759999999999E+25</v>
      </c>
      <c r="I239" s="12">
        <v>4.4999999999999998E-2</v>
      </c>
      <c r="J239" s="8">
        <f t="shared" si="121"/>
        <v>148172.41463414635</v>
      </c>
      <c r="K239" s="10">
        <v>1000000</v>
      </c>
      <c r="L239" s="7">
        <f t="shared" si="116"/>
        <v>5.8800000000000004E+22</v>
      </c>
      <c r="M239" s="8">
        <f t="shared" si="122"/>
        <v>284.83739837398377</v>
      </c>
      <c r="N239" s="8">
        <f t="shared" si="117"/>
        <v>103965.65040650408</v>
      </c>
      <c r="O239" s="8">
        <f t="shared" si="123"/>
        <v>4678.4542682926831</v>
      </c>
      <c r="P239" s="8">
        <f t="shared" ref="P239:P249" si="129">N239+P238</f>
        <v>8223232.7423577234</v>
      </c>
      <c r="Q239" s="8">
        <f t="shared" si="128"/>
        <v>370045.47340609756</v>
      </c>
      <c r="R239" s="8">
        <f t="shared" si="107"/>
        <v>9112267.2301626019</v>
      </c>
      <c r="S239" s="8">
        <f t="shared" si="125"/>
        <v>410052.02535731706</v>
      </c>
      <c r="T239" s="8">
        <f t="shared" si="108"/>
        <v>8815922.4008943085</v>
      </c>
      <c r="U239" s="8">
        <f t="shared" si="119"/>
        <v>396716.50804024388</v>
      </c>
    </row>
    <row r="240" spans="1:30">
      <c r="B240" s="7">
        <v>2026</v>
      </c>
      <c r="C240" s="7">
        <v>726</v>
      </c>
      <c r="D240" s="7">
        <v>4356</v>
      </c>
      <c r="E240" s="7">
        <v>10</v>
      </c>
      <c r="F240" s="7">
        <v>867</v>
      </c>
      <c r="G240" s="7">
        <v>1.3</v>
      </c>
      <c r="H240" s="7">
        <f t="shared" si="101"/>
        <v>3.7766519999999998E+25</v>
      </c>
      <c r="I240" s="12">
        <v>4.4999999999999998E-2</v>
      </c>
      <c r="J240" s="8">
        <f t="shared" si="121"/>
        <v>182947.57317073169</v>
      </c>
      <c r="K240" s="10">
        <v>1000000</v>
      </c>
      <c r="L240" s="7">
        <f t="shared" si="116"/>
        <v>7.2600000000000002E+22</v>
      </c>
      <c r="M240" s="8">
        <f t="shared" si="122"/>
        <v>351.6869918699187</v>
      </c>
      <c r="N240" s="8">
        <f t="shared" si="117"/>
        <v>128365.75203252032</v>
      </c>
      <c r="O240" s="8">
        <f t="shared" si="123"/>
        <v>5776.4588414634145</v>
      </c>
      <c r="P240" s="8">
        <f t="shared" si="129"/>
        <v>8351598.4943902437</v>
      </c>
      <c r="Q240" s="8">
        <f t="shared" si="128"/>
        <v>375821.93224756094</v>
      </c>
      <c r="R240" s="8">
        <f t="shared" si="107"/>
        <v>9449283.9334146343</v>
      </c>
      <c r="S240" s="8">
        <f t="shared" si="125"/>
        <v>425217.77700365853</v>
      </c>
      <c r="T240" s="8">
        <f t="shared" si="108"/>
        <v>9083388.7870731708</v>
      </c>
      <c r="U240" s="8">
        <f t="shared" si="119"/>
        <v>408752.49541829264</v>
      </c>
    </row>
    <row r="241" spans="2:21">
      <c r="B241" s="7">
        <v>2027</v>
      </c>
      <c r="C241" s="7">
        <v>793</v>
      </c>
      <c r="D241" s="7">
        <v>4758</v>
      </c>
      <c r="E241" s="7">
        <v>10</v>
      </c>
      <c r="F241" s="7">
        <v>867</v>
      </c>
      <c r="G241" s="7">
        <v>1.3</v>
      </c>
      <c r="H241" s="7">
        <f t="shared" si="101"/>
        <v>4.1251859999999998E+25</v>
      </c>
      <c r="I241" s="12">
        <v>4.4999999999999998E-2</v>
      </c>
      <c r="J241" s="8">
        <f t="shared" si="121"/>
        <v>199831.16463414632</v>
      </c>
      <c r="K241" s="10">
        <v>1000000</v>
      </c>
      <c r="L241" s="7">
        <f t="shared" si="116"/>
        <v>7.9300000000000007E+22</v>
      </c>
      <c r="M241" s="8">
        <f t="shared" si="122"/>
        <v>384.14295392953932</v>
      </c>
      <c r="N241" s="8">
        <f t="shared" si="117"/>
        <v>140212.17818428186</v>
      </c>
      <c r="O241" s="8">
        <f t="shared" si="123"/>
        <v>6309.5480182926831</v>
      </c>
      <c r="P241" s="8">
        <f t="shared" si="129"/>
        <v>8491810.6725745257</v>
      </c>
      <c r="Q241" s="8">
        <f t="shared" si="128"/>
        <v>382131.48026585364</v>
      </c>
      <c r="R241" s="8">
        <f t="shared" si="107"/>
        <v>9690797.6603794042</v>
      </c>
      <c r="S241" s="8">
        <f t="shared" si="125"/>
        <v>436085.89471707318</v>
      </c>
      <c r="T241" s="8">
        <f t="shared" si="108"/>
        <v>9291135.3311111107</v>
      </c>
      <c r="U241" s="8">
        <f t="shared" si="119"/>
        <v>418101.08989999996</v>
      </c>
    </row>
    <row r="242" spans="2:21">
      <c r="B242" s="7">
        <v>2028</v>
      </c>
      <c r="C242" s="7">
        <v>821</v>
      </c>
      <c r="D242" s="7">
        <v>4926</v>
      </c>
      <c r="E242" s="7">
        <v>10</v>
      </c>
      <c r="F242" s="7">
        <v>867</v>
      </c>
      <c r="G242" s="7">
        <v>1.3</v>
      </c>
      <c r="H242" s="7">
        <f t="shared" si="101"/>
        <v>4.2708419999999997E+25</v>
      </c>
      <c r="I242" s="12">
        <v>4.4999999999999998E-2</v>
      </c>
      <c r="J242" s="8">
        <f t="shared" si="121"/>
        <v>206886.99390243902</v>
      </c>
      <c r="K242" s="10">
        <v>1000000</v>
      </c>
      <c r="L242" s="7">
        <f t="shared" si="116"/>
        <v>8.2099999999999995E+22</v>
      </c>
      <c r="M242" s="8">
        <f t="shared" si="122"/>
        <v>397.70663956639561</v>
      </c>
      <c r="N242" s="8">
        <f t="shared" si="117"/>
        <v>145162.9234417344</v>
      </c>
      <c r="O242" s="8">
        <f t="shared" si="123"/>
        <v>6532.3315548780474</v>
      </c>
      <c r="P242" s="8">
        <f t="shared" si="129"/>
        <v>8636973.5960162599</v>
      </c>
      <c r="Q242" s="8">
        <f t="shared" si="128"/>
        <v>388663.81182073167</v>
      </c>
      <c r="R242" s="8">
        <f t="shared" si="107"/>
        <v>9878295.5594308935</v>
      </c>
      <c r="S242" s="8">
        <f t="shared" si="125"/>
        <v>444523.3001743902</v>
      </c>
      <c r="T242" s="8">
        <f t="shared" si="108"/>
        <v>9464521.571626015</v>
      </c>
      <c r="U242" s="8">
        <f t="shared" si="119"/>
        <v>425903.47072317067</v>
      </c>
    </row>
    <row r="243" spans="2:21">
      <c r="B243" s="7">
        <v>2029</v>
      </c>
      <c r="C243" s="7">
        <v>832</v>
      </c>
      <c r="D243" s="7">
        <v>4992</v>
      </c>
      <c r="E243" s="7">
        <v>10</v>
      </c>
      <c r="F243" s="7">
        <v>867</v>
      </c>
      <c r="G243" s="7">
        <v>1.3</v>
      </c>
      <c r="H243" s="7">
        <f t="shared" si="101"/>
        <v>4.328064E+25</v>
      </c>
      <c r="I243" s="12">
        <v>4.4999999999999998E-2</v>
      </c>
      <c r="J243" s="8">
        <f t="shared" si="121"/>
        <v>209658.92682926831</v>
      </c>
      <c r="K243" s="10">
        <v>1000000</v>
      </c>
      <c r="L243" s="7">
        <f t="shared" si="116"/>
        <v>8.32E+22</v>
      </c>
      <c r="M243" s="8">
        <f t="shared" si="122"/>
        <v>403.03523035230353</v>
      </c>
      <c r="N243" s="8">
        <f t="shared" si="117"/>
        <v>147107.85907859079</v>
      </c>
      <c r="O243" s="8">
        <f t="shared" si="123"/>
        <v>6619.8536585365855</v>
      </c>
      <c r="P243" s="8">
        <f t="shared" si="129"/>
        <v>8784081.4550948516</v>
      </c>
      <c r="Q243" s="8">
        <f t="shared" si="128"/>
        <v>395283.6654792683</v>
      </c>
      <c r="R243" s="8">
        <f t="shared" si="107"/>
        <v>10042035.016070461</v>
      </c>
      <c r="S243" s="8">
        <f t="shared" si="125"/>
        <v>451891.57572317071</v>
      </c>
      <c r="T243" s="8">
        <f t="shared" si="108"/>
        <v>9622717.1624119245</v>
      </c>
      <c r="U243" s="8">
        <f t="shared" si="119"/>
        <v>433022.27230853657</v>
      </c>
    </row>
    <row r="244" spans="2:21">
      <c r="B244" s="7">
        <v>2030</v>
      </c>
      <c r="C244" s="7">
        <v>836</v>
      </c>
      <c r="D244" s="7">
        <v>5016</v>
      </c>
      <c r="E244" s="7">
        <v>10</v>
      </c>
      <c r="F244" s="7">
        <v>867</v>
      </c>
      <c r="G244" s="7">
        <v>1.3</v>
      </c>
      <c r="H244" s="7">
        <f t="shared" si="101"/>
        <v>4.3488720000000003E+25</v>
      </c>
      <c r="I244" s="12">
        <v>4.4999999999999998E-2</v>
      </c>
      <c r="J244" s="8">
        <f t="shared" si="121"/>
        <v>210666.90243902439</v>
      </c>
      <c r="K244" s="10">
        <v>1000000</v>
      </c>
      <c r="L244" s="7">
        <f t="shared" si="116"/>
        <v>8.3599999999999996E+22</v>
      </c>
      <c r="M244" s="8">
        <f t="shared" si="122"/>
        <v>404.97289972899728</v>
      </c>
      <c r="N244" s="8">
        <f t="shared" si="117"/>
        <v>147815.108401084</v>
      </c>
      <c r="O244" s="8">
        <f t="shared" si="123"/>
        <v>6651.6798780487798</v>
      </c>
      <c r="P244" s="8">
        <f t="shared" si="129"/>
        <v>8931896.5634959359</v>
      </c>
      <c r="Q244" s="8">
        <f t="shared" si="128"/>
        <v>401935.34535731713</v>
      </c>
      <c r="R244" s="8">
        <f t="shared" si="107"/>
        <v>10195897.978130082</v>
      </c>
      <c r="S244" s="8">
        <f t="shared" si="125"/>
        <v>458815.40901585366</v>
      </c>
      <c r="T244" s="8">
        <f t="shared" si="108"/>
        <v>9774564.1732520331</v>
      </c>
      <c r="U244" s="8">
        <f t="shared" si="119"/>
        <v>439855.3877963415</v>
      </c>
    </row>
    <row r="245" spans="2:21">
      <c r="B245" s="7">
        <v>2031</v>
      </c>
      <c r="C245" s="7">
        <v>838</v>
      </c>
      <c r="D245" s="7">
        <v>5028</v>
      </c>
      <c r="E245" s="7">
        <v>10</v>
      </c>
      <c r="F245" s="7">
        <v>867</v>
      </c>
      <c r="G245" s="7">
        <v>1.3</v>
      </c>
      <c r="H245" s="7">
        <f t="shared" si="101"/>
        <v>4.3592760000000001E+25</v>
      </c>
      <c r="I245" s="12">
        <v>4.4999999999999998E-2</v>
      </c>
      <c r="J245" s="8">
        <f t="shared" si="121"/>
        <v>211170.89024390245</v>
      </c>
      <c r="K245" s="10">
        <v>1000000</v>
      </c>
      <c r="L245" s="7">
        <f t="shared" si="116"/>
        <v>8.3799999999999994E+22</v>
      </c>
      <c r="M245" s="8">
        <f t="shared" si="122"/>
        <v>405.94173441734409</v>
      </c>
      <c r="N245" s="8">
        <f t="shared" si="117"/>
        <v>148168.7330623306</v>
      </c>
      <c r="O245" s="8">
        <f t="shared" si="123"/>
        <v>6667.5929878048773</v>
      </c>
      <c r="P245" s="8">
        <f t="shared" si="129"/>
        <v>9080065.2965582665</v>
      </c>
      <c r="Q245" s="8">
        <f t="shared" si="128"/>
        <v>408602.93834512198</v>
      </c>
      <c r="R245" s="8">
        <f t="shared" si="107"/>
        <v>10347090.638021681</v>
      </c>
      <c r="S245" s="8">
        <f t="shared" si="125"/>
        <v>465619.07871097565</v>
      </c>
      <c r="T245" s="8">
        <f t="shared" si="108"/>
        <v>9924748.8575338759</v>
      </c>
      <c r="U245" s="8">
        <f t="shared" si="119"/>
        <v>446613.69858902443</v>
      </c>
    </row>
    <row r="246" spans="2:21">
      <c r="B246" s="7">
        <v>2032</v>
      </c>
      <c r="C246" s="7">
        <v>838</v>
      </c>
      <c r="D246" s="7">
        <v>5028</v>
      </c>
      <c r="E246" s="7">
        <v>10</v>
      </c>
      <c r="F246" s="7">
        <v>867</v>
      </c>
      <c r="G246" s="7">
        <v>1.3</v>
      </c>
      <c r="H246" s="7">
        <f t="shared" si="101"/>
        <v>4.3592760000000001E+25</v>
      </c>
      <c r="I246" s="12">
        <v>4.4999999999999998E-2</v>
      </c>
      <c r="J246" s="8">
        <f t="shared" si="121"/>
        <v>211170.89024390245</v>
      </c>
      <c r="K246" s="10">
        <v>1000000</v>
      </c>
      <c r="L246" s="7">
        <f t="shared" si="116"/>
        <v>8.3799999999999994E+22</v>
      </c>
      <c r="M246" s="8">
        <f t="shared" si="122"/>
        <v>405.94173441734409</v>
      </c>
      <c r="N246" s="8">
        <f t="shared" si="117"/>
        <v>148168.7330623306</v>
      </c>
      <c r="O246" s="8">
        <f t="shared" si="123"/>
        <v>6667.5929878048773</v>
      </c>
      <c r="P246" s="8">
        <f t="shared" si="129"/>
        <v>9228234.0296205971</v>
      </c>
      <c r="Q246" s="8">
        <f t="shared" si="128"/>
        <v>415270.53133292688</v>
      </c>
      <c r="R246" s="8">
        <f t="shared" si="107"/>
        <v>10495259.371084012</v>
      </c>
      <c r="S246" s="8">
        <f t="shared" si="125"/>
        <v>472286.6716987805</v>
      </c>
      <c r="T246" s="8">
        <f t="shared" si="108"/>
        <v>10072917.590596206</v>
      </c>
      <c r="U246" s="8">
        <f t="shared" si="119"/>
        <v>453281.29157682927</v>
      </c>
    </row>
    <row r="247" spans="2:21">
      <c r="B247" s="7">
        <v>2033</v>
      </c>
      <c r="C247" s="7">
        <v>839</v>
      </c>
      <c r="D247" s="7">
        <v>5034</v>
      </c>
      <c r="E247" s="7">
        <v>10</v>
      </c>
      <c r="F247" s="7">
        <v>867</v>
      </c>
      <c r="G247" s="7">
        <v>1.3</v>
      </c>
      <c r="H247" s="7">
        <f t="shared" si="101"/>
        <v>4.364478E+25</v>
      </c>
      <c r="I247" s="12">
        <v>4.4999999999999998E-2</v>
      </c>
      <c r="J247" s="8">
        <f t="shared" si="121"/>
        <v>211422.88414634147</v>
      </c>
      <c r="K247" s="10">
        <v>1000000</v>
      </c>
      <c r="L247" s="7">
        <f t="shared" si="116"/>
        <v>8.3899999999999993E+22</v>
      </c>
      <c r="M247" s="8">
        <f t="shared" si="122"/>
        <v>406.42615176151753</v>
      </c>
      <c r="N247" s="8">
        <f t="shared" si="117"/>
        <v>148345.54539295391</v>
      </c>
      <c r="O247" s="8">
        <f t="shared" si="123"/>
        <v>6675.5495426829257</v>
      </c>
      <c r="P247" s="8">
        <f t="shared" si="129"/>
        <v>9376579.5750135519</v>
      </c>
      <c r="Q247" s="8">
        <f t="shared" si="128"/>
        <v>421946.08087560983</v>
      </c>
      <c r="R247" s="8">
        <f t="shared" si="107"/>
        <v>10645116.8798916</v>
      </c>
      <c r="S247" s="8">
        <f t="shared" si="125"/>
        <v>479030.25959512201</v>
      </c>
      <c r="T247" s="8">
        <f t="shared" si="108"/>
        <v>10222271.111598918</v>
      </c>
      <c r="U247" s="8">
        <f t="shared" si="119"/>
        <v>460002.20002195128</v>
      </c>
    </row>
    <row r="248" spans="2:21">
      <c r="B248" s="7">
        <v>2034</v>
      </c>
      <c r="C248" s="7">
        <v>839</v>
      </c>
      <c r="D248" s="7">
        <v>5034</v>
      </c>
      <c r="E248" s="7">
        <v>10</v>
      </c>
      <c r="F248" s="7">
        <v>867</v>
      </c>
      <c r="G248" s="7">
        <v>1.3</v>
      </c>
      <c r="H248" s="7">
        <f t="shared" si="101"/>
        <v>4.364478E+25</v>
      </c>
      <c r="I248" s="12">
        <v>4.4999999999999998E-2</v>
      </c>
      <c r="J248" s="8">
        <f t="shared" si="121"/>
        <v>211422.88414634147</v>
      </c>
      <c r="K248" s="10">
        <v>1000000</v>
      </c>
      <c r="L248" s="7">
        <f t="shared" si="116"/>
        <v>8.3899999999999993E+22</v>
      </c>
      <c r="M248" s="8">
        <f t="shared" si="122"/>
        <v>406.42615176151753</v>
      </c>
      <c r="N248" s="8">
        <f t="shared" si="117"/>
        <v>148345.54539295391</v>
      </c>
      <c r="O248" s="8">
        <f t="shared" si="123"/>
        <v>6675.5495426829257</v>
      </c>
      <c r="P248" s="8">
        <f t="shared" si="129"/>
        <v>9524925.1204065066</v>
      </c>
      <c r="Q248" s="8">
        <f t="shared" si="128"/>
        <v>428621.63041829277</v>
      </c>
      <c r="R248" s="8">
        <f t="shared" si="107"/>
        <v>10793462.425284555</v>
      </c>
      <c r="S248" s="8">
        <f t="shared" si="125"/>
        <v>485705.80913780496</v>
      </c>
      <c r="T248" s="8">
        <f t="shared" si="108"/>
        <v>10370616.656991873</v>
      </c>
      <c r="U248" s="8">
        <f t="shared" si="119"/>
        <v>466677.74956463429</v>
      </c>
    </row>
    <row r="249" spans="2:21">
      <c r="B249" s="7">
        <v>2035</v>
      </c>
      <c r="C249" s="7">
        <v>839</v>
      </c>
      <c r="D249" s="7">
        <v>5034</v>
      </c>
      <c r="E249" s="7">
        <v>10</v>
      </c>
      <c r="F249" s="7">
        <v>867</v>
      </c>
      <c r="G249" s="7">
        <v>1.3</v>
      </c>
      <c r="H249" s="7">
        <f t="shared" ref="H249" si="130">D249*E249*F249*10^18</f>
        <v>4.364478E+25</v>
      </c>
      <c r="I249" s="12">
        <v>4.4999999999999998E-2</v>
      </c>
      <c r="J249" s="8">
        <f t="shared" si="121"/>
        <v>211422.88414634147</v>
      </c>
      <c r="K249" s="10">
        <v>1000000</v>
      </c>
      <c r="L249" s="7">
        <f t="shared" si="116"/>
        <v>8.3899999999999993E+22</v>
      </c>
      <c r="M249" s="8">
        <f t="shared" si="122"/>
        <v>406.42615176151753</v>
      </c>
      <c r="N249" s="8">
        <f t="shared" si="117"/>
        <v>148345.54539295391</v>
      </c>
      <c r="O249" s="8">
        <f t="shared" si="123"/>
        <v>6675.5495426829257</v>
      </c>
      <c r="P249" s="8">
        <f t="shared" si="129"/>
        <v>9673270.6657994613</v>
      </c>
      <c r="Q249" s="8">
        <f t="shared" si="128"/>
        <v>435297.17996097571</v>
      </c>
      <c r="R249" s="8">
        <f t="shared" si="107"/>
        <v>10941807.97067751</v>
      </c>
      <c r="S249" s="8">
        <f t="shared" si="125"/>
        <v>492381.3586804879</v>
      </c>
      <c r="T249" s="8">
        <f t="shared" si="108"/>
        <v>10518962.202384828</v>
      </c>
      <c r="U249" s="8">
        <f t="shared" si="119"/>
        <v>473353.29910731723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1F44-80AD-4F95-83DA-256FCC57D18B}">
  <dimension ref="A1:AD250"/>
  <sheetViews>
    <sheetView topLeftCell="A238" workbookViewId="0">
      <selection activeCell="A3" sqref="A3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40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</row>
    <row r="3" spans="1:30">
      <c r="A3" s="9" t="s">
        <v>28</v>
      </c>
      <c r="B3" s="6" t="s">
        <v>71</v>
      </c>
      <c r="N3" s="14" t="s">
        <v>43</v>
      </c>
      <c r="O3" s="14" t="s">
        <v>43</v>
      </c>
      <c r="R3" s="14" t="s">
        <v>43</v>
      </c>
      <c r="S3" s="14" t="s">
        <v>43</v>
      </c>
      <c r="T3" s="14" t="s">
        <v>43</v>
      </c>
      <c r="U3" s="14" t="s">
        <v>43</v>
      </c>
      <c r="Y3" s="8">
        <f>P4+P17</f>
        <v>33046933.17611111</v>
      </c>
      <c r="Z3" s="8">
        <f>Q4+Q17</f>
        <v>12524787.673746109</v>
      </c>
      <c r="AA3" s="8">
        <f t="shared" ref="Z3:AD14" si="0">R4+R17</f>
        <v>42731944.749281839</v>
      </c>
      <c r="AB3" s="8">
        <f t="shared" si="0"/>
        <v>16195407.059977818</v>
      </c>
      <c r="AC3" s="8">
        <f t="shared" si="0"/>
        <v>39503607.558224931</v>
      </c>
      <c r="AD3" s="8">
        <f t="shared" si="0"/>
        <v>14971867.264567247</v>
      </c>
    </row>
    <row r="4" spans="1:30">
      <c r="B4" s="7">
        <v>2024</v>
      </c>
      <c r="C4" s="7">
        <v>140</v>
      </c>
      <c r="D4" s="7">
        <f>C4*6</f>
        <v>840</v>
      </c>
      <c r="E4" s="7">
        <v>260</v>
      </c>
      <c r="F4" s="7">
        <v>1495</v>
      </c>
      <c r="G4" s="7">
        <v>1.3</v>
      </c>
      <c r="H4" s="7">
        <f>D4*E4*F4*10^18</f>
        <v>3.26508E+26</v>
      </c>
      <c r="I4" s="7">
        <v>0.379</v>
      </c>
      <c r="J4" s="8">
        <f>H4*G4*330/(8.856*10^22)</f>
        <v>1581661.3821138209</v>
      </c>
      <c r="K4" s="10">
        <v>25000000</v>
      </c>
      <c r="L4" s="7">
        <f>E4*K4*10^13*C4</f>
        <v>9.0999999999999995E+24</v>
      </c>
      <c r="M4" s="8">
        <f>L4*G4*330/(8.856*10^22)</f>
        <v>44081.978319783193</v>
      </c>
      <c r="N4" s="8">
        <f>M4*365</f>
        <v>16089922.086720865</v>
      </c>
      <c r="O4" s="8">
        <f>N4*I4</f>
        <v>6098080.4708672082</v>
      </c>
      <c r="P4" s="11">
        <f>N4+8050840.72</f>
        <v>24140762.806720864</v>
      </c>
      <c r="Q4" s="8">
        <f t="shared" ref="Q4:Q15" si="1">P4*I4</f>
        <v>9149349.1037472077</v>
      </c>
      <c r="R4" s="8">
        <f>J4*6+P4</f>
        <v>33630731.099403791</v>
      </c>
      <c r="S4" s="8">
        <f>R4*I4</f>
        <v>12746047.086674036</v>
      </c>
      <c r="T4" s="8">
        <f>J4*4+P4</f>
        <v>30467408.335176148</v>
      </c>
      <c r="U4" s="8">
        <f>T4*I4</f>
        <v>11547147.75903176</v>
      </c>
      <c r="W4" s="8"/>
      <c r="X4" s="8"/>
      <c r="Y4" s="8">
        <f>P5+P18</f>
        <v>58941098.995894305</v>
      </c>
      <c r="Z4" s="8">
        <f t="shared" si="0"/>
        <v>22338676.51944394</v>
      </c>
      <c r="AA4" s="8">
        <f t="shared" si="0"/>
        <v>73743538.215406507</v>
      </c>
      <c r="AB4" s="8">
        <f t="shared" si="0"/>
        <v>27948800.983639061</v>
      </c>
      <c r="AC4" s="8">
        <f t="shared" si="0"/>
        <v>68809391.808902442</v>
      </c>
      <c r="AD4" s="8">
        <f t="shared" si="0"/>
        <v>26078759.49557402</v>
      </c>
    </row>
    <row r="5" spans="1:30">
      <c r="B5" s="7">
        <v>2025</v>
      </c>
      <c r="C5" s="7">
        <v>214</v>
      </c>
      <c r="D5" s="7">
        <f t="shared" ref="D5:D15" si="2">C5*6</f>
        <v>1284</v>
      </c>
      <c r="E5" s="7">
        <v>260</v>
      </c>
      <c r="F5" s="7">
        <v>1495</v>
      </c>
      <c r="G5" s="7">
        <v>1.3</v>
      </c>
      <c r="H5" s="7">
        <f t="shared" ref="H5:H15" si="3">D5*E5*F5*10^18</f>
        <v>4.9909080000000002E+26</v>
      </c>
      <c r="I5" s="7">
        <v>0.379</v>
      </c>
      <c r="J5" s="8">
        <f t="shared" ref="J5:J15" si="4">H5*G5*330/(8.856*10^22)</f>
        <v>2417682.3983739838</v>
      </c>
      <c r="K5" s="10">
        <v>25000000</v>
      </c>
      <c r="L5" s="7">
        <f t="shared" ref="L5:L73" si="5">E5*K5*10^13*C5</f>
        <v>1.391E+25</v>
      </c>
      <c r="M5" s="8">
        <f t="shared" ref="M5:M15" si="6">L5*G5*330/(8.856*10^22)</f>
        <v>67382.452574525742</v>
      </c>
      <c r="N5" s="8">
        <f t="shared" ref="N5:N73" si="7">M5*365</f>
        <v>24594595.189701896</v>
      </c>
      <c r="O5" s="8">
        <f>N5*I5</f>
        <v>9321351.5768970195</v>
      </c>
      <c r="P5" s="8">
        <f t="shared" ref="P5:P15" si="8">N5+P4</f>
        <v>48735357.99642276</v>
      </c>
      <c r="Q5" s="8">
        <f t="shared" si="1"/>
        <v>18470700.680644225</v>
      </c>
      <c r="R5" s="8">
        <f t="shared" ref="R5:R68" si="9">J5*6+P5</f>
        <v>63241452.386666663</v>
      </c>
      <c r="S5" s="8">
        <f t="shared" ref="S5:S15" si="10">R5*I5</f>
        <v>23968510.454546664</v>
      </c>
      <c r="T5" s="8">
        <f t="shared" ref="T5:T68" si="11">J5*4+P5</f>
        <v>58406087.589918695</v>
      </c>
      <c r="U5" s="8">
        <f t="shared" ref="U5:U73" si="12">T5*I5</f>
        <v>22135907.196579184</v>
      </c>
      <c r="W5" s="8"/>
      <c r="X5" s="8"/>
      <c r="Y5" s="8">
        <f>P6+P19</f>
        <v>90886666.83126016</v>
      </c>
      <c r="Z5" s="8">
        <f t="shared" si="0"/>
        <v>34446046.729047596</v>
      </c>
      <c r="AA5" s="8">
        <f t="shared" si="0"/>
        <v>109147930.75808942</v>
      </c>
      <c r="AB5" s="8">
        <f t="shared" si="0"/>
        <v>41367065.757315896</v>
      </c>
      <c r="AC5" s="8">
        <f t="shared" si="0"/>
        <v>103060842.78247967</v>
      </c>
      <c r="AD5" s="8">
        <f t="shared" si="0"/>
        <v>39060059.414559796</v>
      </c>
    </row>
    <row r="6" spans="1:30">
      <c r="B6" s="7">
        <v>2026</v>
      </c>
      <c r="C6" s="7">
        <v>264</v>
      </c>
      <c r="D6" s="7">
        <f t="shared" si="2"/>
        <v>1584</v>
      </c>
      <c r="E6" s="7">
        <v>260</v>
      </c>
      <c r="F6" s="7">
        <v>1495</v>
      </c>
      <c r="G6" s="7">
        <v>1.3</v>
      </c>
      <c r="H6" s="7">
        <f t="shared" si="3"/>
        <v>6.1570079999999998E+26</v>
      </c>
      <c r="I6" s="7">
        <v>0.379</v>
      </c>
      <c r="J6" s="8">
        <f t="shared" si="4"/>
        <v>2982561.4634146346</v>
      </c>
      <c r="K6" s="10">
        <v>25000000</v>
      </c>
      <c r="L6" s="7">
        <f t="shared" si="5"/>
        <v>1.7159999999999999E+25</v>
      </c>
      <c r="M6" s="8">
        <f t="shared" si="6"/>
        <v>83126.016260162593</v>
      </c>
      <c r="N6" s="8">
        <f t="shared" si="7"/>
        <v>30340995.934959345</v>
      </c>
      <c r="O6" s="8">
        <f t="shared" ref="O6:O15" si="13">N6*I6</f>
        <v>11499237.459349591</v>
      </c>
      <c r="P6" s="8">
        <f t="shared" si="8"/>
        <v>79076353.931382105</v>
      </c>
      <c r="Q6" s="8">
        <f t="shared" si="1"/>
        <v>29969938.139993817</v>
      </c>
      <c r="R6" s="8">
        <f t="shared" si="9"/>
        <v>96971722.71186991</v>
      </c>
      <c r="S6" s="8">
        <f t="shared" si="10"/>
        <v>36752282.9077987</v>
      </c>
      <c r="T6" s="8">
        <f t="shared" si="11"/>
        <v>91006599.785040647</v>
      </c>
      <c r="U6" s="8">
        <f t="shared" si="12"/>
        <v>34491501.318530403</v>
      </c>
      <c r="W6" s="8"/>
      <c r="X6" s="8"/>
      <c r="Y6" s="8">
        <f t="shared" ref="Y6:Y14" si="14">P7+P20</f>
        <v>125853515.36615175</v>
      </c>
      <c r="Z6" s="8">
        <f t="shared" si="0"/>
        <v>47698482.323771514</v>
      </c>
      <c r="AA6" s="8">
        <f t="shared" si="0"/>
        <v>145843183.67102981</v>
      </c>
      <c r="AB6" s="8">
        <f t="shared" si="0"/>
        <v>55274566.611320287</v>
      </c>
      <c r="AC6" s="8">
        <f t="shared" si="0"/>
        <v>139179960.90273711</v>
      </c>
      <c r="AD6" s="8">
        <f t="shared" si="0"/>
        <v>52749205.18213737</v>
      </c>
    </row>
    <row r="7" spans="1:30">
      <c r="B7" s="7">
        <v>2027</v>
      </c>
      <c r="C7" s="7">
        <v>289</v>
      </c>
      <c r="D7" s="7">
        <f t="shared" si="2"/>
        <v>1734</v>
      </c>
      <c r="E7" s="7">
        <v>260</v>
      </c>
      <c r="F7" s="7">
        <v>1495</v>
      </c>
      <c r="G7" s="7">
        <v>1.3</v>
      </c>
      <c r="H7" s="7">
        <f t="shared" si="3"/>
        <v>6.7400579999999996E+26</v>
      </c>
      <c r="I7" s="7">
        <v>0.379</v>
      </c>
      <c r="J7" s="8">
        <f t="shared" si="4"/>
        <v>3265000.995934959</v>
      </c>
      <c r="K7" s="10">
        <v>25000000</v>
      </c>
      <c r="L7" s="7">
        <f t="shared" si="5"/>
        <v>1.8785E+25</v>
      </c>
      <c r="M7" s="8">
        <f t="shared" si="6"/>
        <v>90997.798102981018</v>
      </c>
      <c r="N7" s="8">
        <f t="shared" si="7"/>
        <v>33214196.307588071</v>
      </c>
      <c r="O7" s="8">
        <f t="shared" si="13"/>
        <v>12588180.400575878</v>
      </c>
      <c r="P7" s="8">
        <f t="shared" si="8"/>
        <v>112290550.23897018</v>
      </c>
      <c r="Q7" s="8">
        <f t="shared" si="1"/>
        <v>42558118.5405697</v>
      </c>
      <c r="R7" s="8">
        <f t="shared" si="9"/>
        <v>131880556.21457992</v>
      </c>
      <c r="S7" s="8">
        <f t="shared" si="10"/>
        <v>49982730.805325791</v>
      </c>
      <c r="T7" s="8">
        <f t="shared" si="11"/>
        <v>125350554.22271001</v>
      </c>
      <c r="U7" s="8">
        <f t="shared" si="12"/>
        <v>47507860.050407097</v>
      </c>
      <c r="W7" s="8"/>
      <c r="X7" s="8"/>
      <c r="Y7" s="8">
        <f t="shared" si="14"/>
        <v>162031528.36581302</v>
      </c>
      <c r="Z7" s="8">
        <f t="shared" si="0"/>
        <v>61409949.250643127</v>
      </c>
      <c r="AA7" s="8">
        <f t="shared" si="0"/>
        <v>182713163.2072764</v>
      </c>
      <c r="AB7" s="8">
        <f t="shared" si="0"/>
        <v>69248288.855557755</v>
      </c>
      <c r="AC7" s="8">
        <f t="shared" si="0"/>
        <v>175819284.92678863</v>
      </c>
      <c r="AD7" s="8">
        <f t="shared" si="0"/>
        <v>66635508.987252891</v>
      </c>
    </row>
    <row r="8" spans="1:30">
      <c r="B8" s="7">
        <v>2028</v>
      </c>
      <c r="C8" s="7">
        <v>299</v>
      </c>
      <c r="D8" s="7">
        <f t="shared" si="2"/>
        <v>1794</v>
      </c>
      <c r="E8" s="7">
        <v>260</v>
      </c>
      <c r="F8" s="7">
        <v>1495</v>
      </c>
      <c r="G8" s="7">
        <v>1.3</v>
      </c>
      <c r="H8" s="7">
        <f t="shared" si="3"/>
        <v>6.9732779999999998E+26</v>
      </c>
      <c r="I8" s="7">
        <v>0.379</v>
      </c>
      <c r="J8" s="8">
        <f t="shared" si="4"/>
        <v>3377976.8089430891</v>
      </c>
      <c r="K8" s="10">
        <v>25000000</v>
      </c>
      <c r="L8" s="7">
        <f t="shared" si="5"/>
        <v>1.9434999999999999E+25</v>
      </c>
      <c r="M8" s="8">
        <f t="shared" si="6"/>
        <v>94146.5108401084</v>
      </c>
      <c r="N8" s="8">
        <f t="shared" si="7"/>
        <v>34363476.456639566</v>
      </c>
      <c r="O8" s="8">
        <f t="shared" si="13"/>
        <v>13023757.577066395</v>
      </c>
      <c r="P8" s="8">
        <f t="shared" si="8"/>
        <v>146654026.69560975</v>
      </c>
      <c r="Q8" s="8">
        <f t="shared" si="1"/>
        <v>55581876.117636092</v>
      </c>
      <c r="R8" s="8">
        <f t="shared" si="9"/>
        <v>166921887.54926828</v>
      </c>
      <c r="S8" s="8">
        <f t="shared" si="10"/>
        <v>63263395.381172679</v>
      </c>
      <c r="T8" s="8">
        <f t="shared" si="11"/>
        <v>160165933.93138212</v>
      </c>
      <c r="U8" s="8">
        <f t="shared" si="12"/>
        <v>60702888.959993824</v>
      </c>
      <c r="W8" s="8"/>
      <c r="X8" s="8"/>
      <c r="Y8" s="8">
        <f t="shared" si="14"/>
        <v>198693565.12055552</v>
      </c>
      <c r="Z8" s="8">
        <f t="shared" si="0"/>
        <v>75304861.180690542</v>
      </c>
      <c r="AA8" s="8">
        <f t="shared" si="0"/>
        <v>219651885.77909213</v>
      </c>
      <c r="AB8" s="8">
        <f t="shared" si="0"/>
        <v>83248064.710275918</v>
      </c>
      <c r="AC8" s="8">
        <f t="shared" si="0"/>
        <v>212665778.89291325</v>
      </c>
      <c r="AD8" s="8">
        <f t="shared" si="0"/>
        <v>80600330.200414121</v>
      </c>
    </row>
    <row r="9" spans="1:30">
      <c r="B9" s="7">
        <v>2029</v>
      </c>
      <c r="C9" s="7">
        <v>303</v>
      </c>
      <c r="D9" s="7">
        <f t="shared" si="2"/>
        <v>1818</v>
      </c>
      <c r="E9" s="7">
        <v>260</v>
      </c>
      <c r="F9" s="7">
        <v>1495</v>
      </c>
      <c r="G9" s="7">
        <v>1.3</v>
      </c>
      <c r="H9" s="7">
        <f t="shared" si="3"/>
        <v>7.0665660000000007E+26</v>
      </c>
      <c r="I9" s="7">
        <v>0.379</v>
      </c>
      <c r="J9" s="8">
        <f t="shared" si="4"/>
        <v>3423167.1341463416</v>
      </c>
      <c r="K9" s="10">
        <v>25000000</v>
      </c>
      <c r="L9" s="7">
        <f t="shared" si="5"/>
        <v>1.9694999999999999E+25</v>
      </c>
      <c r="M9" s="8">
        <f t="shared" si="6"/>
        <v>95405.995934959341</v>
      </c>
      <c r="N9" s="8">
        <f t="shared" si="7"/>
        <v>34823188.516260162</v>
      </c>
      <c r="O9" s="8">
        <f t="shared" si="13"/>
        <v>13197988.447662601</v>
      </c>
      <c r="P9" s="8">
        <f t="shared" si="8"/>
        <v>181477215.2118699</v>
      </c>
      <c r="Q9" s="8">
        <f t="shared" si="1"/>
        <v>68779864.565298691</v>
      </c>
      <c r="R9" s="8">
        <f t="shared" si="9"/>
        <v>202016218.01674795</v>
      </c>
      <c r="S9" s="8">
        <f t="shared" si="10"/>
        <v>76564146.628347471</v>
      </c>
      <c r="T9" s="8">
        <f t="shared" si="11"/>
        <v>195169883.74845526</v>
      </c>
      <c r="U9" s="8">
        <f t="shared" si="12"/>
        <v>73969385.940664545</v>
      </c>
      <c r="W9" s="8"/>
      <c r="X9" s="8"/>
      <c r="Y9" s="8">
        <f t="shared" si="14"/>
        <v>235594298.52163953</v>
      </c>
      <c r="Z9" s="8">
        <f t="shared" si="0"/>
        <v>89290239.139701396</v>
      </c>
      <c r="AA9" s="8">
        <f t="shared" si="0"/>
        <v>256690206.10700539</v>
      </c>
      <c r="AB9" s="8">
        <f t="shared" si="0"/>
        <v>97285588.114555046</v>
      </c>
      <c r="AC9" s="8">
        <f t="shared" si="0"/>
        <v>249658236.91188344</v>
      </c>
      <c r="AD9" s="8">
        <f t="shared" si="0"/>
        <v>94620471.789603829</v>
      </c>
    </row>
    <row r="10" spans="1:30">
      <c r="B10" s="7">
        <v>2030</v>
      </c>
      <c r="C10" s="7">
        <v>305</v>
      </c>
      <c r="D10" s="7">
        <f t="shared" si="2"/>
        <v>1830</v>
      </c>
      <c r="E10" s="7">
        <v>260</v>
      </c>
      <c r="F10" s="7">
        <v>1495</v>
      </c>
      <c r="G10" s="7">
        <v>1.3</v>
      </c>
      <c r="H10" s="7">
        <f t="shared" si="3"/>
        <v>7.1132100000000004E+26</v>
      </c>
      <c r="I10" s="7">
        <v>0.379</v>
      </c>
      <c r="J10" s="8">
        <f t="shared" si="4"/>
        <v>3445762.2967479676</v>
      </c>
      <c r="K10" s="10">
        <v>25000000</v>
      </c>
      <c r="L10" s="7">
        <f t="shared" si="5"/>
        <v>1.9824999999999998E+25</v>
      </c>
      <c r="M10" s="8">
        <f t="shared" si="6"/>
        <v>96035.738482384826</v>
      </c>
      <c r="N10" s="8">
        <f t="shared" si="7"/>
        <v>35053044.546070464</v>
      </c>
      <c r="O10" s="8">
        <f t="shared" si="13"/>
        <v>13285103.882960705</v>
      </c>
      <c r="P10" s="8">
        <f t="shared" si="8"/>
        <v>216530259.75794035</v>
      </c>
      <c r="Q10" s="8">
        <f t="shared" si="1"/>
        <v>82064968.448259398</v>
      </c>
      <c r="R10" s="8">
        <f t="shared" si="9"/>
        <v>237204833.53842816</v>
      </c>
      <c r="S10" s="8">
        <f t="shared" si="10"/>
        <v>89900631.911064267</v>
      </c>
      <c r="T10" s="8">
        <f t="shared" si="11"/>
        <v>230313308.94493222</v>
      </c>
      <c r="U10" s="8">
        <f t="shared" si="12"/>
        <v>87288744.090129316</v>
      </c>
      <c r="W10" s="8"/>
      <c r="X10" s="8"/>
      <c r="Y10" s="8">
        <f t="shared" si="14"/>
        <v>272499452.2309891</v>
      </c>
      <c r="Z10" s="8">
        <f t="shared" si="0"/>
        <v>103277292.39554487</v>
      </c>
      <c r="AA10" s="8">
        <f t="shared" si="0"/>
        <v>293596367.79196477</v>
      </c>
      <c r="AB10" s="8">
        <f t="shared" si="0"/>
        <v>111273023.39315465</v>
      </c>
      <c r="AC10" s="8">
        <f t="shared" si="0"/>
        <v>286564062.60497284</v>
      </c>
      <c r="AD10" s="8">
        <f t="shared" si="0"/>
        <v>108607779.72728473</v>
      </c>
    </row>
    <row r="11" spans="1:30">
      <c r="B11" s="7">
        <v>2031</v>
      </c>
      <c r="C11" s="7">
        <v>305</v>
      </c>
      <c r="D11" s="7">
        <f t="shared" si="2"/>
        <v>1830</v>
      </c>
      <c r="E11" s="7">
        <v>260</v>
      </c>
      <c r="F11" s="7">
        <v>1495</v>
      </c>
      <c r="G11" s="7">
        <v>1.3</v>
      </c>
      <c r="H11" s="7">
        <f t="shared" si="3"/>
        <v>7.1132100000000004E+26</v>
      </c>
      <c r="I11" s="7">
        <v>0.379</v>
      </c>
      <c r="J11" s="8">
        <f t="shared" si="4"/>
        <v>3445762.2967479676</v>
      </c>
      <c r="K11" s="10">
        <v>25000000</v>
      </c>
      <c r="L11" s="7">
        <f t="shared" si="5"/>
        <v>1.9824999999999998E+25</v>
      </c>
      <c r="M11" s="8">
        <f t="shared" si="6"/>
        <v>96035.738482384826</v>
      </c>
      <c r="N11" s="8">
        <f t="shared" si="7"/>
        <v>35053044.546070464</v>
      </c>
      <c r="O11" s="8">
        <f t="shared" si="13"/>
        <v>13285103.882960705</v>
      </c>
      <c r="P11" s="8">
        <f t="shared" si="8"/>
        <v>251583304.30401081</v>
      </c>
      <c r="Q11" s="8">
        <f t="shared" si="1"/>
        <v>95350072.33122009</v>
      </c>
      <c r="R11" s="8">
        <f t="shared" si="9"/>
        <v>272257878.08449864</v>
      </c>
      <c r="S11" s="8">
        <f t="shared" si="10"/>
        <v>103185735.79402499</v>
      </c>
      <c r="T11" s="8">
        <f t="shared" si="11"/>
        <v>265366353.49100268</v>
      </c>
      <c r="U11" s="8">
        <f t="shared" si="12"/>
        <v>100573847.97309002</v>
      </c>
      <c r="W11" s="8"/>
      <c r="X11" s="8"/>
      <c r="Y11" s="8">
        <f t="shared" si="14"/>
        <v>309404605.94033873</v>
      </c>
      <c r="Z11" s="8">
        <f t="shared" si="0"/>
        <v>117264345.65138838</v>
      </c>
      <c r="AA11" s="8">
        <f t="shared" si="0"/>
        <v>330501521.50131434</v>
      </c>
      <c r="AB11" s="8">
        <f t="shared" si="0"/>
        <v>125260076.64899814</v>
      </c>
      <c r="AC11" s="8">
        <f t="shared" si="0"/>
        <v>323469216.31432247</v>
      </c>
      <c r="AD11" s="8">
        <f t="shared" si="0"/>
        <v>122594832.9831282</v>
      </c>
    </row>
    <row r="12" spans="1:30">
      <c r="B12" s="7">
        <v>2032</v>
      </c>
      <c r="C12" s="7">
        <v>305</v>
      </c>
      <c r="D12" s="7">
        <f t="shared" si="2"/>
        <v>1830</v>
      </c>
      <c r="E12" s="7">
        <v>260</v>
      </c>
      <c r="F12" s="7">
        <v>1495</v>
      </c>
      <c r="G12" s="7">
        <v>1.3</v>
      </c>
      <c r="H12" s="7">
        <f t="shared" si="3"/>
        <v>7.1132100000000004E+26</v>
      </c>
      <c r="I12" s="7">
        <v>0.379</v>
      </c>
      <c r="J12" s="8">
        <f t="shared" si="4"/>
        <v>3445762.2967479676</v>
      </c>
      <c r="K12" s="10">
        <v>25000000</v>
      </c>
      <c r="L12" s="7">
        <f t="shared" si="5"/>
        <v>1.9824999999999998E+25</v>
      </c>
      <c r="M12" s="8">
        <f t="shared" si="6"/>
        <v>96035.738482384826</v>
      </c>
      <c r="N12" s="8">
        <f t="shared" si="7"/>
        <v>35053044.546070464</v>
      </c>
      <c r="O12" s="8">
        <f t="shared" si="13"/>
        <v>13285103.882960705</v>
      </c>
      <c r="P12" s="8">
        <f t="shared" si="8"/>
        <v>286636348.85008126</v>
      </c>
      <c r="Q12" s="8">
        <f t="shared" si="1"/>
        <v>108635176.2141808</v>
      </c>
      <c r="R12" s="8">
        <f t="shared" si="9"/>
        <v>307310922.6305691</v>
      </c>
      <c r="S12" s="8">
        <f t="shared" si="10"/>
        <v>116470839.6769857</v>
      </c>
      <c r="T12" s="8">
        <f t="shared" si="11"/>
        <v>300419398.03707314</v>
      </c>
      <c r="U12" s="8">
        <f t="shared" si="12"/>
        <v>113858951.85605071</v>
      </c>
      <c r="W12" s="8"/>
      <c r="X12" s="8"/>
      <c r="Y12" s="8">
        <f t="shared" si="14"/>
        <v>346426897.81872624</v>
      </c>
      <c r="Z12" s="8">
        <f t="shared" si="0"/>
        <v>131295794.27329725</v>
      </c>
      <c r="AA12" s="8">
        <f t="shared" si="0"/>
        <v>367592102.85531163</v>
      </c>
      <c r="AB12" s="8">
        <f t="shared" si="0"/>
        <v>139317406.9821631</v>
      </c>
      <c r="AC12" s="8">
        <f t="shared" si="0"/>
        <v>360537034.50978315</v>
      </c>
      <c r="AD12" s="8">
        <f t="shared" si="0"/>
        <v>136643536.07920781</v>
      </c>
    </row>
    <row r="13" spans="1:30">
      <c r="B13" s="7">
        <v>2033</v>
      </c>
      <c r="C13" s="7">
        <v>306</v>
      </c>
      <c r="D13" s="7">
        <f t="shared" si="2"/>
        <v>1836</v>
      </c>
      <c r="E13" s="7">
        <v>260</v>
      </c>
      <c r="F13" s="7">
        <v>1495</v>
      </c>
      <c r="G13" s="7">
        <v>1.3</v>
      </c>
      <c r="H13" s="7">
        <f t="shared" si="3"/>
        <v>7.1365319999999996E+26</v>
      </c>
      <c r="I13" s="7">
        <v>0.379</v>
      </c>
      <c r="J13" s="8">
        <f t="shared" si="4"/>
        <v>3457059.8780487799</v>
      </c>
      <c r="K13" s="10">
        <v>25000000</v>
      </c>
      <c r="L13" s="7">
        <f t="shared" si="5"/>
        <v>1.989E+25</v>
      </c>
      <c r="M13" s="8">
        <f t="shared" si="6"/>
        <v>96350.609756097561</v>
      </c>
      <c r="N13" s="8">
        <f t="shared" si="7"/>
        <v>35167972.560975611</v>
      </c>
      <c r="O13" s="8">
        <f t="shared" si="13"/>
        <v>13328661.600609757</v>
      </c>
      <c r="P13" s="8">
        <f t="shared" si="8"/>
        <v>321804321.41105688</v>
      </c>
      <c r="Q13" s="8">
        <f t="shared" si="1"/>
        <v>121963837.81479056</v>
      </c>
      <c r="R13" s="8">
        <f t="shared" si="9"/>
        <v>342546680.67934954</v>
      </c>
      <c r="S13" s="8">
        <f t="shared" si="10"/>
        <v>129825191.97747348</v>
      </c>
      <c r="T13" s="8">
        <f t="shared" si="11"/>
        <v>335632560.92325199</v>
      </c>
      <c r="U13" s="8">
        <f t="shared" si="12"/>
        <v>127204740.5899125</v>
      </c>
      <c r="W13" s="8"/>
      <c r="X13" s="8"/>
      <c r="Y13" s="8">
        <f t="shared" si="14"/>
        <v>383449189.69711381</v>
      </c>
      <c r="Z13" s="8">
        <f t="shared" si="0"/>
        <v>145327242.89520615</v>
      </c>
      <c r="AA13" s="8">
        <f t="shared" si="0"/>
        <v>404614394.73369914</v>
      </c>
      <c r="AB13" s="8">
        <f t="shared" si="0"/>
        <v>153348855.60407197</v>
      </c>
      <c r="AC13" s="8">
        <f t="shared" si="0"/>
        <v>397559326.38817072</v>
      </c>
      <c r="AD13" s="8">
        <f t="shared" si="0"/>
        <v>150674984.70111668</v>
      </c>
    </row>
    <row r="14" spans="1:30">
      <c r="B14" s="7">
        <v>2034</v>
      </c>
      <c r="C14" s="7">
        <v>306</v>
      </c>
      <c r="D14" s="7">
        <f t="shared" si="2"/>
        <v>1836</v>
      </c>
      <c r="E14" s="7">
        <v>260</v>
      </c>
      <c r="F14" s="7">
        <v>1495</v>
      </c>
      <c r="G14" s="7">
        <v>1.3</v>
      </c>
      <c r="H14" s="7">
        <f t="shared" si="3"/>
        <v>7.1365319999999996E+26</v>
      </c>
      <c r="I14" s="7">
        <v>0.379</v>
      </c>
      <c r="J14" s="8">
        <f t="shared" si="4"/>
        <v>3457059.8780487799</v>
      </c>
      <c r="K14" s="10">
        <v>25000000</v>
      </c>
      <c r="L14" s="7">
        <f t="shared" si="5"/>
        <v>1.989E+25</v>
      </c>
      <c r="M14" s="8">
        <f t="shared" si="6"/>
        <v>96350.609756097561</v>
      </c>
      <c r="N14" s="8">
        <f t="shared" si="7"/>
        <v>35167972.560975611</v>
      </c>
      <c r="O14" s="8">
        <f t="shared" si="13"/>
        <v>13328661.600609757</v>
      </c>
      <c r="P14" s="8">
        <f t="shared" si="8"/>
        <v>356972293.97203249</v>
      </c>
      <c r="Q14" s="8">
        <f t="shared" si="1"/>
        <v>135292499.41540033</v>
      </c>
      <c r="R14" s="8">
        <f t="shared" si="9"/>
        <v>377714653.24032515</v>
      </c>
      <c r="S14" s="8">
        <f t="shared" si="10"/>
        <v>143153853.57808325</v>
      </c>
      <c r="T14" s="8">
        <f t="shared" si="11"/>
        <v>370800533.4842276</v>
      </c>
      <c r="U14" s="8">
        <f t="shared" si="12"/>
        <v>140533402.19052225</v>
      </c>
      <c r="W14" s="8"/>
      <c r="X14" s="8"/>
      <c r="Y14" s="8">
        <f t="shared" si="14"/>
        <v>420471481.57550132</v>
      </c>
      <c r="Z14" s="8">
        <f t="shared" si="0"/>
        <v>159358691.517115</v>
      </c>
      <c r="AA14" s="8">
        <f t="shared" si="0"/>
        <v>441636686.61208665</v>
      </c>
      <c r="AB14" s="8">
        <f t="shared" si="0"/>
        <v>167380304.22598085</v>
      </c>
      <c r="AC14" s="8">
        <f t="shared" si="0"/>
        <v>434581618.26655823</v>
      </c>
      <c r="AD14" s="8">
        <f>U15+U28</f>
        <v>164706433.32302555</v>
      </c>
    </row>
    <row r="15" spans="1:30">
      <c r="B15" s="7">
        <v>2035</v>
      </c>
      <c r="C15" s="7">
        <v>306</v>
      </c>
      <c r="D15" s="7">
        <f t="shared" si="2"/>
        <v>1836</v>
      </c>
      <c r="E15" s="7">
        <v>260</v>
      </c>
      <c r="F15" s="7">
        <v>1495</v>
      </c>
      <c r="G15" s="7">
        <v>1.3</v>
      </c>
      <c r="H15" s="7">
        <f t="shared" si="3"/>
        <v>7.1365319999999996E+26</v>
      </c>
      <c r="I15" s="7">
        <v>0.379</v>
      </c>
      <c r="J15" s="8">
        <f t="shared" si="4"/>
        <v>3457059.8780487799</v>
      </c>
      <c r="K15" s="10">
        <v>25000000</v>
      </c>
      <c r="L15" s="7">
        <f t="shared" si="5"/>
        <v>1.989E+25</v>
      </c>
      <c r="M15" s="8">
        <f t="shared" si="6"/>
        <v>96350.609756097561</v>
      </c>
      <c r="N15" s="8">
        <f t="shared" si="7"/>
        <v>35167972.560975611</v>
      </c>
      <c r="O15" s="8">
        <f t="shared" si="13"/>
        <v>13328661.600609757</v>
      </c>
      <c r="P15" s="8">
        <f t="shared" si="8"/>
        <v>392140266.5330081</v>
      </c>
      <c r="Q15" s="8">
        <f t="shared" si="1"/>
        <v>148621161.01601008</v>
      </c>
      <c r="R15" s="8">
        <f t="shared" si="9"/>
        <v>412882625.80130076</v>
      </c>
      <c r="S15" s="8">
        <f t="shared" si="10"/>
        <v>156482515.178693</v>
      </c>
      <c r="T15" s="8">
        <f t="shared" si="11"/>
        <v>405968506.04520321</v>
      </c>
      <c r="U15" s="8">
        <f t="shared" si="12"/>
        <v>153862063.791132</v>
      </c>
      <c r="W15" s="8"/>
      <c r="X15" s="8"/>
      <c r="Y15" s="8"/>
      <c r="Z15" s="8"/>
      <c r="AA15" s="8"/>
      <c r="AB15" s="8"/>
      <c r="AC15" s="8"/>
      <c r="AD15" s="8"/>
    </row>
    <row r="16" spans="1:30">
      <c r="A16" s="9" t="s">
        <v>29</v>
      </c>
      <c r="K16" s="10">
        <v>25000000</v>
      </c>
      <c r="L16" s="7">
        <f t="shared" si="5"/>
        <v>0</v>
      </c>
      <c r="N16" s="8">
        <f t="shared" si="7"/>
        <v>0</v>
      </c>
      <c r="R16" s="8">
        <f t="shared" si="9"/>
        <v>0</v>
      </c>
      <c r="T16" s="8">
        <f t="shared" si="11"/>
        <v>0</v>
      </c>
      <c r="U16" s="8">
        <f t="shared" si="12"/>
        <v>0</v>
      </c>
    </row>
    <row r="17" spans="1:30">
      <c r="B17" s="7">
        <v>2024</v>
      </c>
      <c r="C17" s="7">
        <v>387</v>
      </c>
      <c r="D17" s="7">
        <f>6*ROUND(C17,0)</f>
        <v>2322</v>
      </c>
      <c r="E17" s="7">
        <v>5</v>
      </c>
      <c r="F17" s="7">
        <v>578</v>
      </c>
      <c r="G17" s="7">
        <v>1.3</v>
      </c>
      <c r="H17" s="7">
        <f>D17*E17*F17*10^18</f>
        <v>6.7105800000000002E+24</v>
      </c>
      <c r="I17" s="7">
        <v>0.379</v>
      </c>
      <c r="J17" s="8">
        <f>H17*G17*330/(8.856*10^22)</f>
        <v>32507.213414634149</v>
      </c>
      <c r="K17" s="10">
        <v>25000000</v>
      </c>
      <c r="L17" s="7">
        <f t="shared" si="5"/>
        <v>4.8375000000000002E+23</v>
      </c>
      <c r="M17" s="8">
        <f>L17*G17*330/(8.856*10^22)</f>
        <v>2343.3689024390246</v>
      </c>
      <c r="N17" s="8">
        <f t="shared" si="7"/>
        <v>855329.64939024404</v>
      </c>
      <c r="O17" s="8">
        <f>N17*I17</f>
        <v>324169.93711890251</v>
      </c>
      <c r="P17" s="11">
        <f>N17+8050840.72</f>
        <v>8906170.3693902437</v>
      </c>
      <c r="Q17" s="8">
        <f t="shared" ref="Q17:Q28" si="15">P17*I17</f>
        <v>3375438.5699989023</v>
      </c>
      <c r="R17" s="8">
        <f t="shared" si="9"/>
        <v>9101213.6498780493</v>
      </c>
      <c r="S17" s="8">
        <f>R17*I17</f>
        <v>3449359.9733037809</v>
      </c>
      <c r="T17" s="8">
        <f t="shared" si="11"/>
        <v>9036199.2230487801</v>
      </c>
      <c r="U17" s="8">
        <f t="shared" si="12"/>
        <v>3424719.5055354876</v>
      </c>
    </row>
    <row r="18" spans="1:30">
      <c r="B18" s="7">
        <v>2025</v>
      </c>
      <c r="C18" s="7">
        <v>588</v>
      </c>
      <c r="D18" s="7">
        <f t="shared" ref="D18:D28" si="16">6*ROUND(C18,0)</f>
        <v>3528</v>
      </c>
      <c r="E18" s="7">
        <v>5</v>
      </c>
      <c r="F18" s="7">
        <v>578</v>
      </c>
      <c r="G18" s="7">
        <v>1.3</v>
      </c>
      <c r="H18" s="7">
        <f t="shared" ref="H18:H83" si="17">D18*E18*F18*10^18</f>
        <v>1.019592E+25</v>
      </c>
      <c r="I18" s="7">
        <v>0.379</v>
      </c>
      <c r="J18" s="8">
        <f t="shared" ref="J18:J56" si="18">H18*G18*330/(8.856*10^22)</f>
        <v>49390.804878048781</v>
      </c>
      <c r="K18" s="10">
        <v>25000000</v>
      </c>
      <c r="L18" s="7">
        <f t="shared" si="5"/>
        <v>7.3500000000000004E+23</v>
      </c>
      <c r="M18" s="8">
        <f t="shared" ref="M18:M56" si="19">L18*G18*330/(8.856*10^22)</f>
        <v>3560.4674796747968</v>
      </c>
      <c r="N18" s="8">
        <f t="shared" si="7"/>
        <v>1299570.6300813009</v>
      </c>
      <c r="O18" s="8">
        <f t="shared" ref="O18:O56" si="20">N18*I18</f>
        <v>492537.26880081301</v>
      </c>
      <c r="P18" s="8">
        <f t="shared" ref="P18:P28" si="21">N18+P17</f>
        <v>10205740.999471545</v>
      </c>
      <c r="Q18" s="8">
        <f t="shared" si="15"/>
        <v>3867975.8387997155</v>
      </c>
      <c r="R18" s="8">
        <f t="shared" si="9"/>
        <v>10502085.828739839</v>
      </c>
      <c r="S18" s="8">
        <f t="shared" ref="S18:S56" si="22">R18*I18</f>
        <v>3980290.5290923989</v>
      </c>
      <c r="T18" s="8">
        <f t="shared" si="11"/>
        <v>10403304.21898374</v>
      </c>
      <c r="U18" s="8">
        <f t="shared" si="12"/>
        <v>3942852.2989948373</v>
      </c>
    </row>
    <row r="19" spans="1:30">
      <c r="B19" s="7">
        <v>2026</v>
      </c>
      <c r="C19" s="7">
        <v>726</v>
      </c>
      <c r="D19" s="7">
        <f t="shared" si="16"/>
        <v>4356</v>
      </c>
      <c r="E19" s="7">
        <v>5</v>
      </c>
      <c r="F19" s="7">
        <v>578</v>
      </c>
      <c r="G19" s="7">
        <v>1.3</v>
      </c>
      <c r="H19" s="7">
        <f t="shared" si="17"/>
        <v>1.2588839999999999E+25</v>
      </c>
      <c r="I19" s="7">
        <v>0.379</v>
      </c>
      <c r="J19" s="8">
        <f t="shared" si="18"/>
        <v>60982.524390243896</v>
      </c>
      <c r="K19" s="10">
        <v>25000000</v>
      </c>
      <c r="L19" s="7">
        <f t="shared" si="5"/>
        <v>9.075E+23</v>
      </c>
      <c r="M19" s="8">
        <f t="shared" si="19"/>
        <v>4396.0873983739839</v>
      </c>
      <c r="N19" s="8">
        <f t="shared" si="7"/>
        <v>1604571.900406504</v>
      </c>
      <c r="O19" s="8">
        <f t="shared" si="20"/>
        <v>608132.75025406503</v>
      </c>
      <c r="P19" s="8">
        <f t="shared" si="21"/>
        <v>11810312.899878049</v>
      </c>
      <c r="Q19" s="8">
        <f t="shared" si="15"/>
        <v>4476108.5890537808</v>
      </c>
      <c r="R19" s="8">
        <f t="shared" si="9"/>
        <v>12176208.046219513</v>
      </c>
      <c r="S19" s="8">
        <f t="shared" si="22"/>
        <v>4614782.8495171955</v>
      </c>
      <c r="T19" s="8">
        <f t="shared" si="11"/>
        <v>12054242.997439025</v>
      </c>
      <c r="U19" s="8">
        <f t="shared" si="12"/>
        <v>4568558.0960293906</v>
      </c>
    </row>
    <row r="20" spans="1:30">
      <c r="B20" s="7">
        <v>2027</v>
      </c>
      <c r="C20" s="7">
        <v>793</v>
      </c>
      <c r="D20" s="7">
        <f t="shared" si="16"/>
        <v>4758</v>
      </c>
      <c r="E20" s="7">
        <v>5</v>
      </c>
      <c r="F20" s="7">
        <v>578</v>
      </c>
      <c r="G20" s="7">
        <v>1.3</v>
      </c>
      <c r="H20" s="7">
        <f t="shared" si="17"/>
        <v>1.3750620000000001E+25</v>
      </c>
      <c r="I20" s="7">
        <v>0.379</v>
      </c>
      <c r="J20" s="8">
        <f t="shared" si="18"/>
        <v>66610.388211382116</v>
      </c>
      <c r="K20" s="10">
        <v>25000000</v>
      </c>
      <c r="L20" s="7">
        <f t="shared" si="5"/>
        <v>9.9125000000000005E+23</v>
      </c>
      <c r="M20" s="8">
        <f t="shared" si="19"/>
        <v>4801.7869241192411</v>
      </c>
      <c r="N20" s="8">
        <f t="shared" si="7"/>
        <v>1752652.2273035231</v>
      </c>
      <c r="O20" s="8">
        <f t="shared" si="20"/>
        <v>664255.19414803525</v>
      </c>
      <c r="P20" s="8">
        <f t="shared" si="21"/>
        <v>13562965.127181573</v>
      </c>
      <c r="Q20" s="8">
        <f t="shared" si="15"/>
        <v>5140363.7832018165</v>
      </c>
      <c r="R20" s="8">
        <f t="shared" si="9"/>
        <v>13962627.456449866</v>
      </c>
      <c r="S20" s="8">
        <f t="shared" si="22"/>
        <v>5291835.8059944995</v>
      </c>
      <c r="T20" s="8">
        <f t="shared" si="11"/>
        <v>13829406.680027101</v>
      </c>
      <c r="U20" s="8">
        <f t="shared" si="12"/>
        <v>5241345.1317302715</v>
      </c>
    </row>
    <row r="21" spans="1:30">
      <c r="B21" s="7">
        <v>2028</v>
      </c>
      <c r="C21" s="7">
        <v>821</v>
      </c>
      <c r="D21" s="7">
        <f t="shared" si="16"/>
        <v>4926</v>
      </c>
      <c r="E21" s="7">
        <v>5</v>
      </c>
      <c r="F21" s="7">
        <v>578</v>
      </c>
      <c r="G21" s="7">
        <v>1.3</v>
      </c>
      <c r="H21" s="7">
        <f t="shared" si="17"/>
        <v>1.423614E+25</v>
      </c>
      <c r="I21" s="7">
        <v>0.379</v>
      </c>
      <c r="J21" s="8">
        <f t="shared" si="18"/>
        <v>68962.331300813006</v>
      </c>
      <c r="K21" s="10">
        <v>25000000</v>
      </c>
      <c r="L21" s="7">
        <f t="shared" si="5"/>
        <v>1.0262500000000001E+24</v>
      </c>
      <c r="M21" s="8">
        <f t="shared" si="19"/>
        <v>4971.3329945799469</v>
      </c>
      <c r="N21" s="8">
        <f t="shared" si="7"/>
        <v>1814536.5430216806</v>
      </c>
      <c r="O21" s="8">
        <f t="shared" si="20"/>
        <v>687709.34980521689</v>
      </c>
      <c r="P21" s="8">
        <f t="shared" si="21"/>
        <v>15377501.670203254</v>
      </c>
      <c r="Q21" s="8">
        <f t="shared" si="15"/>
        <v>5828073.1330070328</v>
      </c>
      <c r="R21" s="8">
        <f t="shared" si="9"/>
        <v>15791275.658008132</v>
      </c>
      <c r="S21" s="8">
        <f t="shared" si="22"/>
        <v>5984893.4743850818</v>
      </c>
      <c r="T21" s="8">
        <f t="shared" si="11"/>
        <v>15653350.995406505</v>
      </c>
      <c r="U21" s="8">
        <f t="shared" si="12"/>
        <v>5932620.0272590658</v>
      </c>
    </row>
    <row r="22" spans="1:30">
      <c r="B22" s="7">
        <v>2029</v>
      </c>
      <c r="C22" s="7">
        <v>832</v>
      </c>
      <c r="D22" s="7">
        <f t="shared" si="16"/>
        <v>4992</v>
      </c>
      <c r="E22" s="7">
        <v>5</v>
      </c>
      <c r="F22" s="7">
        <v>578</v>
      </c>
      <c r="G22" s="7">
        <v>1.3</v>
      </c>
      <c r="H22" s="7">
        <f t="shared" si="17"/>
        <v>1.4426879999999999E+25</v>
      </c>
      <c r="I22" s="7">
        <v>0.379</v>
      </c>
      <c r="J22" s="8">
        <f t="shared" si="18"/>
        <v>69886.308943089432</v>
      </c>
      <c r="K22" s="10">
        <v>25000000</v>
      </c>
      <c r="L22" s="7">
        <f t="shared" si="5"/>
        <v>1.04E+24</v>
      </c>
      <c r="M22" s="8">
        <f t="shared" si="19"/>
        <v>5037.9403794037944</v>
      </c>
      <c r="N22" s="8">
        <f t="shared" si="7"/>
        <v>1838848.2384823849</v>
      </c>
      <c r="O22" s="8">
        <f t="shared" si="20"/>
        <v>696923.48238482384</v>
      </c>
      <c r="P22" s="8">
        <f t="shared" si="21"/>
        <v>17216349.90868564</v>
      </c>
      <c r="Q22" s="8">
        <f t="shared" si="15"/>
        <v>6524996.615391857</v>
      </c>
      <c r="R22" s="8">
        <f t="shared" si="9"/>
        <v>17635667.762344178</v>
      </c>
      <c r="S22" s="8">
        <f t="shared" si="22"/>
        <v>6683918.0819284432</v>
      </c>
      <c r="T22" s="8">
        <f t="shared" si="11"/>
        <v>17495895.144457996</v>
      </c>
      <c r="U22" s="8">
        <f t="shared" si="12"/>
        <v>6630944.2597495802</v>
      </c>
    </row>
    <row r="23" spans="1:30">
      <c r="B23" s="7">
        <v>2030</v>
      </c>
      <c r="C23" s="7">
        <v>836</v>
      </c>
      <c r="D23" s="7">
        <f t="shared" si="16"/>
        <v>5016</v>
      </c>
      <c r="E23" s="7">
        <v>5</v>
      </c>
      <c r="F23" s="7">
        <v>578</v>
      </c>
      <c r="G23" s="7">
        <v>1.3</v>
      </c>
      <c r="H23" s="7">
        <f t="shared" si="17"/>
        <v>1.449624E+25</v>
      </c>
      <c r="I23" s="7">
        <v>0.379</v>
      </c>
      <c r="J23" s="8">
        <f t="shared" si="18"/>
        <v>70222.300813008129</v>
      </c>
      <c r="K23" s="10">
        <v>25000000</v>
      </c>
      <c r="L23" s="7">
        <f t="shared" si="5"/>
        <v>1.0449999999999999E+24</v>
      </c>
      <c r="M23" s="8">
        <f t="shared" si="19"/>
        <v>5062.1612466124652</v>
      </c>
      <c r="N23" s="8">
        <f t="shared" si="7"/>
        <v>1847688.8550135498</v>
      </c>
      <c r="O23" s="8">
        <f t="shared" si="20"/>
        <v>700274.07605013542</v>
      </c>
      <c r="P23" s="8">
        <f t="shared" si="21"/>
        <v>19064038.763699189</v>
      </c>
      <c r="Q23" s="8">
        <f t="shared" si="15"/>
        <v>7225270.6914419923</v>
      </c>
      <c r="R23" s="8">
        <f t="shared" si="9"/>
        <v>19485372.568577237</v>
      </c>
      <c r="S23" s="8">
        <f t="shared" si="22"/>
        <v>7384956.2034907732</v>
      </c>
      <c r="T23" s="8">
        <f t="shared" si="11"/>
        <v>19344927.966951221</v>
      </c>
      <c r="U23" s="8">
        <f t="shared" si="12"/>
        <v>7331727.6994745126</v>
      </c>
    </row>
    <row r="24" spans="1:30">
      <c r="B24" s="7">
        <v>2031</v>
      </c>
      <c r="C24" s="7">
        <v>838</v>
      </c>
      <c r="D24" s="7">
        <f t="shared" si="16"/>
        <v>5028</v>
      </c>
      <c r="E24" s="7">
        <v>5</v>
      </c>
      <c r="F24" s="7">
        <v>578</v>
      </c>
      <c r="G24" s="7">
        <v>1.3</v>
      </c>
      <c r="H24" s="7">
        <f t="shared" si="17"/>
        <v>1.4530920000000001E+25</v>
      </c>
      <c r="I24" s="7">
        <v>0.379</v>
      </c>
      <c r="J24" s="8">
        <f t="shared" si="18"/>
        <v>70390.296747967484</v>
      </c>
      <c r="K24" s="10">
        <v>25000000</v>
      </c>
      <c r="L24" s="7">
        <f t="shared" si="5"/>
        <v>1.0475E+24</v>
      </c>
      <c r="M24" s="8">
        <f t="shared" si="19"/>
        <v>5074.2716802168025</v>
      </c>
      <c r="N24" s="8">
        <f t="shared" si="7"/>
        <v>1852109.1632791329</v>
      </c>
      <c r="O24" s="8">
        <f t="shared" si="20"/>
        <v>701949.37288279133</v>
      </c>
      <c r="P24" s="8">
        <f t="shared" si="21"/>
        <v>20916147.92697832</v>
      </c>
      <c r="Q24" s="8">
        <f t="shared" si="15"/>
        <v>7927220.0643247832</v>
      </c>
      <c r="R24" s="8">
        <f t="shared" si="9"/>
        <v>21338489.707466125</v>
      </c>
      <c r="S24" s="8">
        <f t="shared" si="22"/>
        <v>8087287.5991296619</v>
      </c>
      <c r="T24" s="8">
        <f t="shared" si="11"/>
        <v>21197709.11397019</v>
      </c>
      <c r="U24" s="8">
        <f t="shared" si="12"/>
        <v>8033931.754194702</v>
      </c>
    </row>
    <row r="25" spans="1:30">
      <c r="B25" s="7">
        <v>2032</v>
      </c>
      <c r="C25" s="7">
        <v>838</v>
      </c>
      <c r="D25" s="7">
        <f t="shared" si="16"/>
        <v>5028</v>
      </c>
      <c r="E25" s="7">
        <v>5</v>
      </c>
      <c r="F25" s="7">
        <v>578</v>
      </c>
      <c r="G25" s="7">
        <v>1.3</v>
      </c>
      <c r="H25" s="7">
        <f t="shared" si="17"/>
        <v>1.4530920000000001E+25</v>
      </c>
      <c r="I25" s="7">
        <v>0.379</v>
      </c>
      <c r="J25" s="8">
        <f t="shared" si="18"/>
        <v>70390.296747967484</v>
      </c>
      <c r="K25" s="10">
        <v>25000000</v>
      </c>
      <c r="L25" s="7">
        <f t="shared" si="5"/>
        <v>1.0475E+24</v>
      </c>
      <c r="M25" s="8">
        <f t="shared" si="19"/>
        <v>5074.2716802168025</v>
      </c>
      <c r="N25" s="8">
        <f t="shared" si="7"/>
        <v>1852109.1632791329</v>
      </c>
      <c r="O25" s="8">
        <f t="shared" si="20"/>
        <v>701949.37288279133</v>
      </c>
      <c r="P25" s="8">
        <f t="shared" si="21"/>
        <v>22768257.090257451</v>
      </c>
      <c r="Q25" s="8">
        <f t="shared" si="15"/>
        <v>8629169.437207574</v>
      </c>
      <c r="R25" s="8">
        <f t="shared" si="9"/>
        <v>23190598.870745257</v>
      </c>
      <c r="S25" s="8">
        <f t="shared" si="22"/>
        <v>8789236.9720124528</v>
      </c>
      <c r="T25" s="8">
        <f t="shared" si="11"/>
        <v>23049818.277249321</v>
      </c>
      <c r="U25" s="8">
        <f t="shared" si="12"/>
        <v>8735881.127077492</v>
      </c>
    </row>
    <row r="26" spans="1:30">
      <c r="B26" s="7">
        <v>2033</v>
      </c>
      <c r="C26" s="7">
        <v>839</v>
      </c>
      <c r="D26" s="7">
        <f t="shared" si="16"/>
        <v>5034</v>
      </c>
      <c r="E26" s="7">
        <v>5</v>
      </c>
      <c r="F26" s="7">
        <v>578</v>
      </c>
      <c r="G26" s="7">
        <v>1.3</v>
      </c>
      <c r="H26" s="7">
        <f t="shared" si="17"/>
        <v>1.4548260000000001E+25</v>
      </c>
      <c r="I26" s="7">
        <v>0.379</v>
      </c>
      <c r="J26" s="8">
        <f t="shared" si="18"/>
        <v>70474.294715447162</v>
      </c>
      <c r="K26" s="10">
        <v>25000000</v>
      </c>
      <c r="L26" s="7">
        <f t="shared" si="5"/>
        <v>1.04875E+24</v>
      </c>
      <c r="M26" s="8">
        <f t="shared" si="19"/>
        <v>5080.3268970189702</v>
      </c>
      <c r="N26" s="8">
        <f t="shared" si="7"/>
        <v>1854319.317411924</v>
      </c>
      <c r="O26" s="8">
        <f t="shared" si="20"/>
        <v>702787.02129911922</v>
      </c>
      <c r="P26" s="8">
        <f t="shared" si="21"/>
        <v>24622576.407669377</v>
      </c>
      <c r="Q26" s="8">
        <f t="shared" si="15"/>
        <v>9331956.4585066941</v>
      </c>
      <c r="R26" s="8">
        <f t="shared" si="9"/>
        <v>25045422.175962061</v>
      </c>
      <c r="S26" s="8">
        <f t="shared" si="22"/>
        <v>9492215.0046896208</v>
      </c>
      <c r="T26" s="8">
        <f t="shared" si="11"/>
        <v>24904473.586531166</v>
      </c>
      <c r="U26" s="8">
        <f t="shared" si="12"/>
        <v>9438795.4892953113</v>
      </c>
    </row>
    <row r="27" spans="1:30">
      <c r="B27" s="7">
        <v>2034</v>
      </c>
      <c r="C27" s="7">
        <v>839</v>
      </c>
      <c r="D27" s="7">
        <f t="shared" si="16"/>
        <v>5034</v>
      </c>
      <c r="E27" s="7">
        <v>5</v>
      </c>
      <c r="F27" s="7">
        <v>578</v>
      </c>
      <c r="G27" s="7">
        <v>1.3</v>
      </c>
      <c r="H27" s="7">
        <f t="shared" si="17"/>
        <v>1.4548260000000001E+25</v>
      </c>
      <c r="I27" s="7">
        <v>0.379</v>
      </c>
      <c r="J27" s="8">
        <f t="shared" si="18"/>
        <v>70474.294715447162</v>
      </c>
      <c r="K27" s="10">
        <v>25000000</v>
      </c>
      <c r="L27" s="7">
        <f t="shared" si="5"/>
        <v>1.04875E+24</v>
      </c>
      <c r="M27" s="8">
        <f t="shared" si="19"/>
        <v>5080.3268970189702</v>
      </c>
      <c r="N27" s="8">
        <f t="shared" si="7"/>
        <v>1854319.317411924</v>
      </c>
      <c r="O27" s="8">
        <f t="shared" si="20"/>
        <v>702787.02129911922</v>
      </c>
      <c r="P27" s="8">
        <f t="shared" si="21"/>
        <v>26476895.725081302</v>
      </c>
      <c r="Q27" s="8">
        <f t="shared" si="15"/>
        <v>10034743.479805814</v>
      </c>
      <c r="R27" s="8">
        <f t="shared" si="9"/>
        <v>26899741.493373986</v>
      </c>
      <c r="S27" s="8">
        <f t="shared" si="22"/>
        <v>10195002.025988741</v>
      </c>
      <c r="T27" s="8">
        <f t="shared" si="11"/>
        <v>26758792.903943092</v>
      </c>
      <c r="U27" s="8">
        <f t="shared" si="12"/>
        <v>10141582.510594431</v>
      </c>
    </row>
    <row r="28" spans="1:30">
      <c r="B28" s="7">
        <v>2035</v>
      </c>
      <c r="C28" s="7">
        <v>839</v>
      </c>
      <c r="D28" s="7">
        <f t="shared" si="16"/>
        <v>5034</v>
      </c>
      <c r="E28" s="7">
        <v>5</v>
      </c>
      <c r="F28" s="7">
        <v>578</v>
      </c>
      <c r="G28" s="7">
        <v>1.3</v>
      </c>
      <c r="H28" s="7">
        <f t="shared" si="17"/>
        <v>1.4548260000000001E+25</v>
      </c>
      <c r="I28" s="7">
        <v>0.379</v>
      </c>
      <c r="J28" s="8">
        <f t="shared" si="18"/>
        <v>70474.294715447162</v>
      </c>
      <c r="K28" s="10">
        <v>25000000</v>
      </c>
      <c r="L28" s="7">
        <f t="shared" si="5"/>
        <v>1.04875E+24</v>
      </c>
      <c r="M28" s="8">
        <f t="shared" si="19"/>
        <v>5080.3268970189702</v>
      </c>
      <c r="N28" s="8">
        <f t="shared" si="7"/>
        <v>1854319.317411924</v>
      </c>
      <c r="O28" s="8">
        <f t="shared" si="20"/>
        <v>702787.02129911922</v>
      </c>
      <c r="P28" s="8">
        <f t="shared" si="21"/>
        <v>28331215.042493228</v>
      </c>
      <c r="Q28" s="8">
        <f t="shared" si="15"/>
        <v>10737530.501104934</v>
      </c>
      <c r="R28" s="8">
        <f t="shared" si="9"/>
        <v>28754060.810785912</v>
      </c>
      <c r="S28" s="8">
        <f t="shared" si="22"/>
        <v>10897789.047287861</v>
      </c>
      <c r="T28" s="8">
        <f t="shared" si="11"/>
        <v>28613112.221355017</v>
      </c>
      <c r="U28" s="8">
        <f t="shared" si="12"/>
        <v>10844369.531893551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9"/>
        <v>0</v>
      </c>
      <c r="S29" s="8">
        <f t="shared" si="22"/>
        <v>0</v>
      </c>
      <c r="T29" s="8">
        <f t="shared" si="11"/>
        <v>0</v>
      </c>
      <c r="U29" s="8">
        <f t="shared" si="12"/>
        <v>0</v>
      </c>
    </row>
    <row r="30" spans="1:30">
      <c r="A30" s="5"/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9"/>
        <v>0</v>
      </c>
      <c r="S30" s="8">
        <f t="shared" si="22"/>
        <v>0</v>
      </c>
      <c r="T30" s="8">
        <f t="shared" si="11"/>
        <v>0</v>
      </c>
      <c r="U30" s="8">
        <f t="shared" si="12"/>
        <v>0</v>
      </c>
    </row>
    <row r="31" spans="1:30">
      <c r="A31" s="9" t="s">
        <v>28</v>
      </c>
      <c r="B31" s="6" t="s">
        <v>72</v>
      </c>
      <c r="H31" s="7">
        <f t="shared" si="17"/>
        <v>0</v>
      </c>
      <c r="J31" s="8">
        <f t="shared" si="18"/>
        <v>0</v>
      </c>
      <c r="K31" s="10">
        <v>25000000</v>
      </c>
      <c r="L31" s="7">
        <f t="shared" si="5"/>
        <v>0</v>
      </c>
      <c r="M31" s="8">
        <f t="shared" si="19"/>
        <v>0</v>
      </c>
      <c r="N31" s="8">
        <f t="shared" si="7"/>
        <v>0</v>
      </c>
      <c r="O31" s="8">
        <f t="shared" si="20"/>
        <v>0</v>
      </c>
      <c r="P31" s="8"/>
      <c r="Q31" s="8"/>
      <c r="R31" s="8">
        <f t="shared" si="9"/>
        <v>0</v>
      </c>
      <c r="S31" s="8">
        <f t="shared" si="22"/>
        <v>0</v>
      </c>
      <c r="T31" s="8">
        <f t="shared" si="11"/>
        <v>0</v>
      </c>
      <c r="U31" s="8">
        <f t="shared" si="12"/>
        <v>0</v>
      </c>
      <c r="Y31" s="8">
        <f>P32+P45</f>
        <v>22879782.134444445</v>
      </c>
      <c r="Z31" s="8">
        <f t="shared" ref="Z31:AD42" si="23">Q32+Q45</f>
        <v>8671437.4289544448</v>
      </c>
      <c r="AA31" s="8">
        <f t="shared" si="23"/>
        <v>32564793.707615174</v>
      </c>
      <c r="AB31" s="8">
        <f t="shared" si="23"/>
        <v>12342056.815186152</v>
      </c>
      <c r="AC31" s="8">
        <f t="shared" si="23"/>
        <v>29336456.516558263</v>
      </c>
      <c r="AD31" s="8">
        <f t="shared" si="23"/>
        <v>11118517.019775582</v>
      </c>
    </row>
    <row r="32" spans="1:30">
      <c r="B32" s="7">
        <v>2024</v>
      </c>
      <c r="C32" s="7">
        <v>140</v>
      </c>
      <c r="D32" s="7">
        <f t="shared" ref="D32:D43" si="24">C32*6</f>
        <v>840</v>
      </c>
      <c r="E32" s="7">
        <v>260</v>
      </c>
      <c r="F32" s="7">
        <v>1495</v>
      </c>
      <c r="G32" s="7">
        <v>1.3</v>
      </c>
      <c r="H32" s="7">
        <f t="shared" si="17"/>
        <v>3.26508E+26</v>
      </c>
      <c r="I32" s="7">
        <v>0.379</v>
      </c>
      <c r="J32" s="8">
        <f t="shared" si="18"/>
        <v>1581661.3821138209</v>
      </c>
      <c r="K32" s="10">
        <v>10000000</v>
      </c>
      <c r="L32" s="7">
        <f t="shared" si="5"/>
        <v>3.6400000000000002E+24</v>
      </c>
      <c r="M32" s="8">
        <f t="shared" si="19"/>
        <v>17632.791327913281</v>
      </c>
      <c r="N32" s="8">
        <f t="shared" si="7"/>
        <v>6435968.8346883478</v>
      </c>
      <c r="O32" s="8">
        <f t="shared" si="20"/>
        <v>2439232.1883468837</v>
      </c>
      <c r="P32" s="11">
        <f>N32+8050840.72</f>
        <v>14486809.554688348</v>
      </c>
      <c r="Q32" s="8">
        <f t="shared" ref="Q32:Q43" si="25">P32*I32</f>
        <v>5490500.8212268837</v>
      </c>
      <c r="R32" s="8">
        <f t="shared" si="9"/>
        <v>23976777.847371273</v>
      </c>
      <c r="S32" s="8">
        <f t="shared" si="22"/>
        <v>9087198.8041537125</v>
      </c>
      <c r="T32" s="8">
        <f t="shared" si="11"/>
        <v>20813455.083143629</v>
      </c>
      <c r="U32" s="8">
        <f t="shared" si="12"/>
        <v>7888299.4765114356</v>
      </c>
      <c r="Y32" s="8">
        <f>P33+P46</f>
        <v>33237448.462357726</v>
      </c>
      <c r="Z32" s="8">
        <f t="shared" si="23"/>
        <v>12596992.96723358</v>
      </c>
      <c r="AA32" s="8">
        <f t="shared" si="23"/>
        <v>48039887.681869924</v>
      </c>
      <c r="AB32" s="8">
        <f t="shared" si="23"/>
        <v>18207117.431428701</v>
      </c>
      <c r="AC32" s="8">
        <f t="shared" si="23"/>
        <v>43105741.275365859</v>
      </c>
      <c r="AD32" s="8">
        <f t="shared" si="23"/>
        <v>16337075.943363659</v>
      </c>
    </row>
    <row r="33" spans="1:30">
      <c r="B33" s="7">
        <v>2025</v>
      </c>
      <c r="C33" s="7">
        <v>214</v>
      </c>
      <c r="D33" s="7">
        <f t="shared" si="24"/>
        <v>1284</v>
      </c>
      <c r="E33" s="7">
        <v>260</v>
      </c>
      <c r="F33" s="7">
        <v>1495</v>
      </c>
      <c r="G33" s="7">
        <v>1.3</v>
      </c>
      <c r="H33" s="7">
        <f t="shared" si="17"/>
        <v>4.9909080000000002E+26</v>
      </c>
      <c r="I33" s="7">
        <v>0.379</v>
      </c>
      <c r="J33" s="8">
        <f t="shared" si="18"/>
        <v>2417682.3983739838</v>
      </c>
      <c r="K33" s="10">
        <v>10000000</v>
      </c>
      <c r="L33" s="7">
        <f t="shared" si="5"/>
        <v>5.5639999999999995E+24</v>
      </c>
      <c r="M33" s="8">
        <f t="shared" si="19"/>
        <v>26952.981029810297</v>
      </c>
      <c r="N33" s="8">
        <f t="shared" si="7"/>
        <v>9837838.0758807585</v>
      </c>
      <c r="O33" s="8">
        <f t="shared" si="20"/>
        <v>3728540.6307588075</v>
      </c>
      <c r="P33" s="8">
        <f t="shared" ref="P33:P43" si="26">N33+P32</f>
        <v>24324647.630569108</v>
      </c>
      <c r="Q33" s="8">
        <f t="shared" si="25"/>
        <v>9219041.4519856926</v>
      </c>
      <c r="R33" s="8">
        <f t="shared" si="9"/>
        <v>38830742.020813011</v>
      </c>
      <c r="S33" s="8">
        <f t="shared" si="22"/>
        <v>14716851.225888131</v>
      </c>
      <c r="T33" s="8">
        <f t="shared" si="11"/>
        <v>33995377.224065043</v>
      </c>
      <c r="U33" s="8">
        <f t="shared" si="12"/>
        <v>12884247.967920652</v>
      </c>
      <c r="Y33" s="8">
        <f>P34+P47</f>
        <v>46015675.59650407</v>
      </c>
      <c r="Z33" s="8">
        <f t="shared" si="23"/>
        <v>17439941.051075041</v>
      </c>
      <c r="AA33" s="8">
        <f t="shared" si="23"/>
        <v>64276939.523333341</v>
      </c>
      <c r="AB33" s="8">
        <f t="shared" si="23"/>
        <v>24360960.079343334</v>
      </c>
      <c r="AC33" s="8">
        <f t="shared" si="23"/>
        <v>58189851.547723576</v>
      </c>
      <c r="AD33" s="8">
        <f t="shared" si="23"/>
        <v>22053953.736587238</v>
      </c>
    </row>
    <row r="34" spans="1:30">
      <c r="B34" s="7">
        <v>2026</v>
      </c>
      <c r="C34" s="7">
        <v>264</v>
      </c>
      <c r="D34" s="7">
        <f t="shared" si="24"/>
        <v>1584</v>
      </c>
      <c r="E34" s="7">
        <v>260</v>
      </c>
      <c r="F34" s="7">
        <v>1495</v>
      </c>
      <c r="G34" s="7">
        <v>1.3</v>
      </c>
      <c r="H34" s="7">
        <f t="shared" si="17"/>
        <v>6.1570079999999998E+26</v>
      </c>
      <c r="I34" s="7">
        <v>0.379</v>
      </c>
      <c r="J34" s="8">
        <f t="shared" si="18"/>
        <v>2982561.4634146346</v>
      </c>
      <c r="K34" s="10">
        <v>10000000</v>
      </c>
      <c r="L34" s="7">
        <f t="shared" si="5"/>
        <v>6.8640000000000005E+24</v>
      </c>
      <c r="M34" s="8">
        <f t="shared" si="19"/>
        <v>33250.406504065038</v>
      </c>
      <c r="N34" s="8">
        <f t="shared" si="7"/>
        <v>12136398.373983739</v>
      </c>
      <c r="O34" s="8">
        <f t="shared" si="20"/>
        <v>4599694.9837398371</v>
      </c>
      <c r="P34" s="8">
        <f t="shared" si="26"/>
        <v>36461046.004552849</v>
      </c>
      <c r="Q34" s="8">
        <f t="shared" si="25"/>
        <v>13818736.435725531</v>
      </c>
      <c r="R34" s="8">
        <f t="shared" si="9"/>
        <v>54356414.785040654</v>
      </c>
      <c r="S34" s="8">
        <f t="shared" si="22"/>
        <v>20601081.203530408</v>
      </c>
      <c r="T34" s="8">
        <f t="shared" si="11"/>
        <v>48391291.858211383</v>
      </c>
      <c r="U34" s="8">
        <f t="shared" si="12"/>
        <v>18340299.614262115</v>
      </c>
      <c r="Y34" s="8">
        <f t="shared" ref="Y34:Y42" si="27">P35+P48</f>
        <v>60002415.010460705</v>
      </c>
      <c r="Z34" s="8">
        <f t="shared" si="23"/>
        <v>22740915.288964607</v>
      </c>
      <c r="AA34" s="8">
        <f t="shared" si="23"/>
        <v>79992083.315338761</v>
      </c>
      <c r="AB34" s="8">
        <f t="shared" si="23"/>
        <v>30316999.576513391</v>
      </c>
      <c r="AC34" s="8">
        <f t="shared" si="23"/>
        <v>73328860.547046065</v>
      </c>
      <c r="AD34" s="8">
        <f t="shared" si="23"/>
        <v>27791638.147330459</v>
      </c>
    </row>
    <row r="35" spans="1:30">
      <c r="B35" s="7">
        <v>2027</v>
      </c>
      <c r="C35" s="7">
        <v>289</v>
      </c>
      <c r="D35" s="7">
        <f t="shared" si="24"/>
        <v>1734</v>
      </c>
      <c r="E35" s="7">
        <v>260</v>
      </c>
      <c r="F35" s="7">
        <v>1495</v>
      </c>
      <c r="G35" s="7">
        <v>1.3</v>
      </c>
      <c r="H35" s="7">
        <f t="shared" si="17"/>
        <v>6.7400579999999996E+26</v>
      </c>
      <c r="I35" s="7">
        <v>0.379</v>
      </c>
      <c r="J35" s="8">
        <f t="shared" si="18"/>
        <v>3265000.995934959</v>
      </c>
      <c r="K35" s="10">
        <v>10000000</v>
      </c>
      <c r="L35" s="7">
        <f t="shared" si="5"/>
        <v>7.5140000000000005E+24</v>
      </c>
      <c r="M35" s="8">
        <f t="shared" si="19"/>
        <v>36399.119241192413</v>
      </c>
      <c r="N35" s="8">
        <f t="shared" si="7"/>
        <v>13285678.52303523</v>
      </c>
      <c r="O35" s="8">
        <f t="shared" si="20"/>
        <v>5035272.1602303525</v>
      </c>
      <c r="P35" s="8">
        <f t="shared" si="26"/>
        <v>49746724.527588077</v>
      </c>
      <c r="Q35" s="8">
        <f t="shared" si="25"/>
        <v>18854008.595955882</v>
      </c>
      <c r="R35" s="8">
        <f t="shared" si="9"/>
        <v>69336730.503197834</v>
      </c>
      <c r="S35" s="8">
        <f t="shared" si="22"/>
        <v>26278620.860711981</v>
      </c>
      <c r="T35" s="8">
        <f t="shared" si="11"/>
        <v>62806728.511327915</v>
      </c>
      <c r="U35" s="8">
        <f t="shared" si="12"/>
        <v>23803750.105793279</v>
      </c>
      <c r="Y35" s="8">
        <f t="shared" si="27"/>
        <v>74473620.210325196</v>
      </c>
      <c r="Z35" s="8">
        <f t="shared" si="23"/>
        <v>28225502.059713252</v>
      </c>
      <c r="AA35" s="8">
        <f t="shared" si="23"/>
        <v>95155255.051788628</v>
      </c>
      <c r="AB35" s="8">
        <f t="shared" si="23"/>
        <v>36063841.664627887</v>
      </c>
      <c r="AC35" s="8">
        <f t="shared" si="23"/>
        <v>88261376.771300808</v>
      </c>
      <c r="AD35" s="8">
        <f t="shared" si="23"/>
        <v>33451061.796323009</v>
      </c>
    </row>
    <row r="36" spans="1:30">
      <c r="B36" s="7">
        <v>2028</v>
      </c>
      <c r="C36" s="7">
        <v>299</v>
      </c>
      <c r="D36" s="7">
        <f t="shared" si="24"/>
        <v>1794</v>
      </c>
      <c r="E36" s="7">
        <v>260</v>
      </c>
      <c r="F36" s="7">
        <v>1495</v>
      </c>
      <c r="G36" s="7">
        <v>1.3</v>
      </c>
      <c r="H36" s="7">
        <f t="shared" si="17"/>
        <v>6.9732779999999998E+26</v>
      </c>
      <c r="I36" s="7">
        <v>0.379</v>
      </c>
      <c r="J36" s="8">
        <f t="shared" si="18"/>
        <v>3377976.8089430891</v>
      </c>
      <c r="K36" s="10">
        <v>10000000</v>
      </c>
      <c r="L36" s="7">
        <f t="shared" si="5"/>
        <v>7.774E+24</v>
      </c>
      <c r="M36" s="8">
        <f t="shared" si="19"/>
        <v>37658.604336043361</v>
      </c>
      <c r="N36" s="8">
        <f t="shared" si="7"/>
        <v>13745390.582655827</v>
      </c>
      <c r="O36" s="8">
        <f t="shared" si="20"/>
        <v>5209503.0308265584</v>
      </c>
      <c r="P36" s="8">
        <f t="shared" si="26"/>
        <v>63492115.110243902</v>
      </c>
      <c r="Q36" s="8">
        <f t="shared" si="25"/>
        <v>24063511.62678244</v>
      </c>
      <c r="R36" s="8">
        <f t="shared" si="9"/>
        <v>83759975.963902444</v>
      </c>
      <c r="S36" s="8">
        <f t="shared" si="22"/>
        <v>31745030.890319027</v>
      </c>
      <c r="T36" s="8">
        <f t="shared" si="11"/>
        <v>77004022.346016258</v>
      </c>
      <c r="U36" s="8">
        <f t="shared" si="12"/>
        <v>29184524.469140161</v>
      </c>
      <c r="Y36" s="8">
        <f t="shared" si="27"/>
        <v>89138434.912222221</v>
      </c>
      <c r="Z36" s="8">
        <f t="shared" si="23"/>
        <v>33783466.831732221</v>
      </c>
      <c r="AA36" s="8">
        <f t="shared" si="23"/>
        <v>110096755.5707588</v>
      </c>
      <c r="AB36" s="8">
        <f t="shared" si="23"/>
        <v>41726670.361317582</v>
      </c>
      <c r="AC36" s="8">
        <f t="shared" si="23"/>
        <v>103110648.68457994</v>
      </c>
      <c r="AD36" s="8">
        <f t="shared" si="23"/>
        <v>39078935.851455793</v>
      </c>
    </row>
    <row r="37" spans="1:30">
      <c r="B37" s="7">
        <v>2029</v>
      </c>
      <c r="C37" s="7">
        <v>303</v>
      </c>
      <c r="D37" s="7">
        <f t="shared" si="24"/>
        <v>1818</v>
      </c>
      <c r="E37" s="7">
        <v>260</v>
      </c>
      <c r="F37" s="7">
        <v>1495</v>
      </c>
      <c r="G37" s="7">
        <v>1.3</v>
      </c>
      <c r="H37" s="7">
        <f t="shared" si="17"/>
        <v>7.0665660000000007E+26</v>
      </c>
      <c r="I37" s="7">
        <v>0.379</v>
      </c>
      <c r="J37" s="8">
        <f t="shared" si="18"/>
        <v>3423167.1341463416</v>
      </c>
      <c r="K37" s="10">
        <v>10000000</v>
      </c>
      <c r="L37" s="7">
        <f t="shared" si="5"/>
        <v>7.8780000000000003E+24</v>
      </c>
      <c r="M37" s="8">
        <f t="shared" si="19"/>
        <v>38162.398373983742</v>
      </c>
      <c r="N37" s="8">
        <f t="shared" si="7"/>
        <v>13929275.406504067</v>
      </c>
      <c r="O37" s="8">
        <f t="shared" si="20"/>
        <v>5279195.3790650414</v>
      </c>
      <c r="P37" s="8">
        <f t="shared" si="26"/>
        <v>77421390.516747966</v>
      </c>
      <c r="Q37" s="8">
        <f t="shared" si="25"/>
        <v>29342707.00584748</v>
      </c>
      <c r="R37" s="8">
        <f t="shared" si="9"/>
        <v>97960393.321626008</v>
      </c>
      <c r="S37" s="8">
        <f t="shared" si="22"/>
        <v>37126989.068896256</v>
      </c>
      <c r="T37" s="8">
        <f t="shared" si="11"/>
        <v>91114059.053333327</v>
      </c>
      <c r="U37" s="8">
        <f t="shared" si="12"/>
        <v>34532228.38121333</v>
      </c>
      <c r="Y37" s="8">
        <f t="shared" si="27"/>
        <v>103898728.27265583</v>
      </c>
      <c r="Z37" s="8">
        <f t="shared" si="23"/>
        <v>39377618.015336558</v>
      </c>
      <c r="AA37" s="8">
        <f t="shared" si="23"/>
        <v>124994635.85802168</v>
      </c>
      <c r="AB37" s="8">
        <f t="shared" si="23"/>
        <v>47372966.990190215</v>
      </c>
      <c r="AC37" s="8">
        <f t="shared" si="23"/>
        <v>117962666.66289973</v>
      </c>
      <c r="AD37" s="8">
        <f t="shared" si="23"/>
        <v>44707850.665238999</v>
      </c>
    </row>
    <row r="38" spans="1:30">
      <c r="B38" s="7">
        <v>2030</v>
      </c>
      <c r="C38" s="7">
        <v>305</v>
      </c>
      <c r="D38" s="7">
        <f t="shared" si="24"/>
        <v>1830</v>
      </c>
      <c r="E38" s="7">
        <v>260</v>
      </c>
      <c r="F38" s="7">
        <v>1495</v>
      </c>
      <c r="G38" s="7">
        <v>1.3</v>
      </c>
      <c r="H38" s="7">
        <f t="shared" si="17"/>
        <v>7.1132100000000004E+26</v>
      </c>
      <c r="I38" s="7">
        <v>0.379</v>
      </c>
      <c r="J38" s="8">
        <f t="shared" si="18"/>
        <v>3445762.2967479676</v>
      </c>
      <c r="K38" s="10">
        <v>10000000</v>
      </c>
      <c r="L38" s="7">
        <f t="shared" si="5"/>
        <v>7.9300000000000004E+24</v>
      </c>
      <c r="M38" s="8">
        <f t="shared" si="19"/>
        <v>38414.295392953929</v>
      </c>
      <c r="N38" s="8">
        <f t="shared" si="7"/>
        <v>14021217.818428185</v>
      </c>
      <c r="O38" s="8">
        <f t="shared" si="20"/>
        <v>5314041.553184282</v>
      </c>
      <c r="P38" s="8">
        <f t="shared" si="26"/>
        <v>91442608.335176155</v>
      </c>
      <c r="Q38" s="8">
        <f t="shared" si="25"/>
        <v>34656748.559031762</v>
      </c>
      <c r="R38" s="8">
        <f t="shared" si="9"/>
        <v>112117182.11566396</v>
      </c>
      <c r="S38" s="8">
        <f t="shared" si="22"/>
        <v>42492412.021836638</v>
      </c>
      <c r="T38" s="8">
        <f t="shared" si="11"/>
        <v>105225657.52216803</v>
      </c>
      <c r="U38" s="8">
        <f t="shared" si="12"/>
        <v>39880524.20090168</v>
      </c>
      <c r="Y38" s="8">
        <f t="shared" si="27"/>
        <v>118660789.75639567</v>
      </c>
      <c r="Z38" s="8">
        <f t="shared" si="23"/>
        <v>44972439.317673959</v>
      </c>
      <c r="AA38" s="8">
        <f t="shared" si="23"/>
        <v>139757705.31737128</v>
      </c>
      <c r="AB38" s="8">
        <f t="shared" si="23"/>
        <v>52968170.315283716</v>
      </c>
      <c r="AC38" s="8">
        <f t="shared" si="23"/>
        <v>132725400.13037941</v>
      </c>
      <c r="AD38" s="8">
        <f t="shared" si="23"/>
        <v>50302926.649413794</v>
      </c>
    </row>
    <row r="39" spans="1:30">
      <c r="B39" s="7">
        <v>2031</v>
      </c>
      <c r="C39" s="7">
        <v>305</v>
      </c>
      <c r="D39" s="7">
        <f t="shared" si="24"/>
        <v>1830</v>
      </c>
      <c r="E39" s="7">
        <v>260</v>
      </c>
      <c r="F39" s="7">
        <v>1495</v>
      </c>
      <c r="G39" s="7">
        <v>1.3</v>
      </c>
      <c r="H39" s="7">
        <f t="shared" si="17"/>
        <v>7.1132100000000004E+26</v>
      </c>
      <c r="I39" s="7">
        <v>0.379</v>
      </c>
      <c r="J39" s="8">
        <f t="shared" si="18"/>
        <v>3445762.2967479676</v>
      </c>
      <c r="K39" s="10">
        <v>10000000</v>
      </c>
      <c r="L39" s="7">
        <f t="shared" si="5"/>
        <v>7.9300000000000004E+24</v>
      </c>
      <c r="M39" s="8">
        <f t="shared" si="19"/>
        <v>38414.295392953929</v>
      </c>
      <c r="N39" s="8">
        <f t="shared" si="7"/>
        <v>14021217.818428185</v>
      </c>
      <c r="O39" s="8">
        <f t="shared" si="20"/>
        <v>5314041.553184282</v>
      </c>
      <c r="P39" s="8">
        <f t="shared" si="26"/>
        <v>105463826.15360434</v>
      </c>
      <c r="Q39" s="8">
        <f t="shared" si="25"/>
        <v>39970790.112216048</v>
      </c>
      <c r="R39" s="8">
        <f t="shared" si="9"/>
        <v>126138399.93409215</v>
      </c>
      <c r="S39" s="8">
        <f t="shared" si="22"/>
        <v>47806453.575020924</v>
      </c>
      <c r="T39" s="8">
        <f t="shared" si="11"/>
        <v>119246875.34059621</v>
      </c>
      <c r="U39" s="8">
        <f t="shared" si="12"/>
        <v>45194565.754085965</v>
      </c>
      <c r="Y39" s="8">
        <f t="shared" si="27"/>
        <v>133422851.24013552</v>
      </c>
      <c r="Z39" s="8">
        <f t="shared" si="23"/>
        <v>50567260.620011359</v>
      </c>
      <c r="AA39" s="8">
        <f t="shared" si="23"/>
        <v>154519766.8011111</v>
      </c>
      <c r="AB39" s="8">
        <f t="shared" si="23"/>
        <v>58562991.617621109</v>
      </c>
      <c r="AC39" s="8">
        <f t="shared" si="23"/>
        <v>147487461.61411926</v>
      </c>
      <c r="AD39" s="8">
        <f t="shared" si="23"/>
        <v>55897747.951751202</v>
      </c>
    </row>
    <row r="40" spans="1:30">
      <c r="B40" s="7">
        <v>2032</v>
      </c>
      <c r="C40" s="7">
        <v>305</v>
      </c>
      <c r="D40" s="7">
        <f t="shared" si="24"/>
        <v>1830</v>
      </c>
      <c r="E40" s="7">
        <v>260</v>
      </c>
      <c r="F40" s="7">
        <v>1495</v>
      </c>
      <c r="G40" s="7">
        <v>1.3</v>
      </c>
      <c r="H40" s="7">
        <f t="shared" si="17"/>
        <v>7.1132100000000004E+26</v>
      </c>
      <c r="I40" s="7">
        <v>0.379</v>
      </c>
      <c r="J40" s="8">
        <f t="shared" si="18"/>
        <v>3445762.2967479676</v>
      </c>
      <c r="K40" s="10">
        <v>10000000</v>
      </c>
      <c r="L40" s="7">
        <f t="shared" si="5"/>
        <v>7.9300000000000004E+24</v>
      </c>
      <c r="M40" s="8">
        <f t="shared" si="19"/>
        <v>38414.295392953929</v>
      </c>
      <c r="N40" s="8">
        <f t="shared" si="7"/>
        <v>14021217.818428185</v>
      </c>
      <c r="O40" s="8">
        <f t="shared" si="20"/>
        <v>5314041.553184282</v>
      </c>
      <c r="P40" s="8">
        <f t="shared" si="26"/>
        <v>119485043.97203253</v>
      </c>
      <c r="Q40" s="8">
        <f t="shared" si="25"/>
        <v>45284831.665400334</v>
      </c>
      <c r="R40" s="8">
        <f t="shared" si="9"/>
        <v>140159617.75252032</v>
      </c>
      <c r="S40" s="8">
        <f t="shared" si="22"/>
        <v>53120495.128205203</v>
      </c>
      <c r="T40" s="8">
        <f t="shared" si="11"/>
        <v>133268093.1590244</v>
      </c>
      <c r="U40" s="8">
        <f t="shared" si="12"/>
        <v>50508607.307270251</v>
      </c>
      <c r="Y40" s="8">
        <f t="shared" si="27"/>
        <v>148231767.99149054</v>
      </c>
      <c r="Z40" s="8">
        <f t="shared" si="23"/>
        <v>56179840.068774916</v>
      </c>
      <c r="AA40" s="8">
        <f t="shared" si="23"/>
        <v>169396973.0280759</v>
      </c>
      <c r="AB40" s="8">
        <f t="shared" si="23"/>
        <v>64201452.777640767</v>
      </c>
      <c r="AC40" s="8">
        <f t="shared" si="23"/>
        <v>162341904.68254745</v>
      </c>
      <c r="AD40" s="8">
        <f t="shared" si="23"/>
        <v>61527581.874685481</v>
      </c>
    </row>
    <row r="41" spans="1:30">
      <c r="B41" s="7">
        <v>2033</v>
      </c>
      <c r="C41" s="7">
        <v>306</v>
      </c>
      <c r="D41" s="7">
        <f t="shared" si="24"/>
        <v>1836</v>
      </c>
      <c r="E41" s="7">
        <v>260</v>
      </c>
      <c r="F41" s="7">
        <v>1495</v>
      </c>
      <c r="G41" s="7">
        <v>1.3</v>
      </c>
      <c r="H41" s="7">
        <f t="shared" si="17"/>
        <v>7.1365319999999996E+26</v>
      </c>
      <c r="I41" s="7">
        <v>0.379</v>
      </c>
      <c r="J41" s="8">
        <f t="shared" si="18"/>
        <v>3457059.8780487799</v>
      </c>
      <c r="K41" s="10">
        <v>10000000</v>
      </c>
      <c r="L41" s="7">
        <f t="shared" si="5"/>
        <v>7.9559999999999999E+24</v>
      </c>
      <c r="M41" s="8">
        <f t="shared" si="19"/>
        <v>38540.243902439026</v>
      </c>
      <c r="N41" s="8">
        <f t="shared" si="7"/>
        <v>14067189.024390245</v>
      </c>
      <c r="O41" s="8">
        <f t="shared" si="20"/>
        <v>5331464.6402439028</v>
      </c>
      <c r="P41" s="8">
        <f t="shared" si="26"/>
        <v>133552232.99642278</v>
      </c>
      <c r="Q41" s="8">
        <f t="shared" si="25"/>
        <v>50616296.305644237</v>
      </c>
      <c r="R41" s="8">
        <f t="shared" si="9"/>
        <v>154294592.26471546</v>
      </c>
      <c r="S41" s="8">
        <f t="shared" si="22"/>
        <v>58477650.468327165</v>
      </c>
      <c r="T41" s="8">
        <f t="shared" si="11"/>
        <v>147380472.50861791</v>
      </c>
      <c r="U41" s="8">
        <f t="shared" si="12"/>
        <v>55857199.080766186</v>
      </c>
      <c r="Y41" s="8">
        <f t="shared" si="27"/>
        <v>163040684.74284554</v>
      </c>
      <c r="Z41" s="8">
        <f t="shared" si="23"/>
        <v>61792419.517538458</v>
      </c>
      <c r="AA41" s="8">
        <f t="shared" si="23"/>
        <v>184205889.77943093</v>
      </c>
      <c r="AB41" s="8">
        <f t="shared" si="23"/>
        <v>69814032.226404324</v>
      </c>
      <c r="AC41" s="8">
        <f t="shared" si="23"/>
        <v>177150821.43390244</v>
      </c>
      <c r="AD41" s="8">
        <f t="shared" si="23"/>
        <v>67140161.323449031</v>
      </c>
    </row>
    <row r="42" spans="1:30">
      <c r="B42" s="7">
        <v>2034</v>
      </c>
      <c r="C42" s="7">
        <v>306</v>
      </c>
      <c r="D42" s="7">
        <f t="shared" si="24"/>
        <v>1836</v>
      </c>
      <c r="E42" s="7">
        <v>260</v>
      </c>
      <c r="F42" s="7">
        <v>1495</v>
      </c>
      <c r="G42" s="7">
        <v>1.3</v>
      </c>
      <c r="H42" s="7">
        <f t="shared" si="17"/>
        <v>7.1365319999999996E+26</v>
      </c>
      <c r="I42" s="7">
        <v>0.379</v>
      </c>
      <c r="J42" s="8">
        <f t="shared" si="18"/>
        <v>3457059.8780487799</v>
      </c>
      <c r="K42" s="10">
        <v>10000000</v>
      </c>
      <c r="L42" s="7">
        <f t="shared" si="5"/>
        <v>7.9559999999999999E+24</v>
      </c>
      <c r="M42" s="8">
        <f t="shared" si="19"/>
        <v>38540.243902439026</v>
      </c>
      <c r="N42" s="8">
        <f t="shared" si="7"/>
        <v>14067189.024390245</v>
      </c>
      <c r="O42" s="8">
        <f t="shared" si="20"/>
        <v>5331464.6402439028</v>
      </c>
      <c r="P42" s="8">
        <f t="shared" si="26"/>
        <v>147619422.02081302</v>
      </c>
      <c r="Q42" s="8">
        <f t="shared" si="25"/>
        <v>55947760.945888132</v>
      </c>
      <c r="R42" s="8">
        <f t="shared" si="9"/>
        <v>168361781.28910571</v>
      </c>
      <c r="S42" s="8">
        <f t="shared" si="22"/>
        <v>63809115.108571067</v>
      </c>
      <c r="T42" s="8">
        <f t="shared" si="11"/>
        <v>161447661.53300813</v>
      </c>
      <c r="U42" s="8">
        <f t="shared" si="12"/>
        <v>61188663.721010081</v>
      </c>
      <c r="Y42" s="8">
        <f t="shared" si="27"/>
        <v>177849601.49420056</v>
      </c>
      <c r="Z42" s="8">
        <f t="shared" si="23"/>
        <v>67404998.966302022</v>
      </c>
      <c r="AA42" s="8">
        <f t="shared" si="23"/>
        <v>199014806.53078592</v>
      </c>
      <c r="AB42" s="8">
        <f t="shared" si="23"/>
        <v>75426611.675167859</v>
      </c>
      <c r="AC42" s="8">
        <f t="shared" si="23"/>
        <v>191959738.18525746</v>
      </c>
      <c r="AD42" s="8">
        <f>U43+U56</f>
        <v>72752740.77221258</v>
      </c>
    </row>
    <row r="43" spans="1:30">
      <c r="B43" s="7">
        <v>2035</v>
      </c>
      <c r="C43" s="7">
        <v>306</v>
      </c>
      <c r="D43" s="7">
        <f t="shared" si="24"/>
        <v>1836</v>
      </c>
      <c r="E43" s="7">
        <v>260</v>
      </c>
      <c r="F43" s="7">
        <v>1495</v>
      </c>
      <c r="G43" s="7">
        <v>1.3</v>
      </c>
      <c r="H43" s="7">
        <f t="shared" si="17"/>
        <v>7.1365319999999996E+26</v>
      </c>
      <c r="I43" s="7">
        <v>0.379</v>
      </c>
      <c r="J43" s="8">
        <f t="shared" si="18"/>
        <v>3457059.8780487799</v>
      </c>
      <c r="K43" s="10">
        <v>10000000</v>
      </c>
      <c r="L43" s="7">
        <f t="shared" si="5"/>
        <v>7.9559999999999999E+24</v>
      </c>
      <c r="M43" s="8">
        <f t="shared" si="19"/>
        <v>38540.243902439026</v>
      </c>
      <c r="N43" s="8">
        <f t="shared" si="7"/>
        <v>14067189.024390245</v>
      </c>
      <c r="O43" s="8">
        <f t="shared" si="20"/>
        <v>5331464.6402439028</v>
      </c>
      <c r="P43" s="8">
        <f t="shared" si="26"/>
        <v>161686611.04520327</v>
      </c>
      <c r="Q43" s="8">
        <f t="shared" si="25"/>
        <v>61279225.586132042</v>
      </c>
      <c r="R43" s="8">
        <f t="shared" si="9"/>
        <v>182428970.31349593</v>
      </c>
      <c r="S43" s="8">
        <f t="shared" si="22"/>
        <v>69140579.748814955</v>
      </c>
      <c r="T43" s="8">
        <f t="shared" si="11"/>
        <v>175514850.55739838</v>
      </c>
      <c r="U43" s="8">
        <f t="shared" si="12"/>
        <v>66520128.361253984</v>
      </c>
    </row>
    <row r="44" spans="1:30">
      <c r="A44" s="9" t="s">
        <v>29</v>
      </c>
      <c r="G44" s="7">
        <v>1.3</v>
      </c>
      <c r="H44" s="7">
        <f t="shared" si="17"/>
        <v>0</v>
      </c>
      <c r="J44" s="8">
        <f t="shared" si="18"/>
        <v>0</v>
      </c>
      <c r="K44" s="10">
        <v>10000000</v>
      </c>
      <c r="L44" s="7">
        <f t="shared" si="5"/>
        <v>0</v>
      </c>
      <c r="M44" s="8">
        <f t="shared" si="19"/>
        <v>0</v>
      </c>
      <c r="N44" s="8">
        <f t="shared" si="7"/>
        <v>0</v>
      </c>
      <c r="O44" s="8">
        <f t="shared" si="20"/>
        <v>0</v>
      </c>
      <c r="P44" s="8"/>
      <c r="Q44" s="8"/>
      <c r="R44" s="8">
        <f t="shared" si="9"/>
        <v>0</v>
      </c>
      <c r="S44" s="8">
        <f t="shared" si="22"/>
        <v>0</v>
      </c>
      <c r="T44" s="8">
        <f t="shared" si="11"/>
        <v>0</v>
      </c>
      <c r="U44" s="8">
        <f t="shared" si="12"/>
        <v>0</v>
      </c>
    </row>
    <row r="45" spans="1:30">
      <c r="B45" s="7">
        <v>2024</v>
      </c>
      <c r="C45" s="7">
        <v>387</v>
      </c>
      <c r="D45" s="7">
        <f t="shared" ref="D45:D56" si="28">6*ROUND(C45,0)</f>
        <v>2322</v>
      </c>
      <c r="E45" s="7">
        <v>5</v>
      </c>
      <c r="F45" s="7">
        <v>578</v>
      </c>
      <c r="G45" s="7">
        <v>1.3</v>
      </c>
      <c r="H45" s="7">
        <f t="shared" si="17"/>
        <v>6.7105800000000002E+24</v>
      </c>
      <c r="I45" s="7">
        <v>0.379</v>
      </c>
      <c r="J45" s="8">
        <f t="shared" si="18"/>
        <v>32507.213414634149</v>
      </c>
      <c r="K45" s="10">
        <v>10000000</v>
      </c>
      <c r="L45" s="7">
        <f t="shared" si="5"/>
        <v>1.935E+23</v>
      </c>
      <c r="M45" s="8">
        <f t="shared" si="19"/>
        <v>937.34756097560978</v>
      </c>
      <c r="N45" s="8">
        <f t="shared" si="7"/>
        <v>342131.85975609755</v>
      </c>
      <c r="O45" s="8">
        <f t="shared" si="20"/>
        <v>129667.97484756097</v>
      </c>
      <c r="P45" s="11">
        <f>N45+8050840.72</f>
        <v>8392972.5797560979</v>
      </c>
      <c r="Q45" s="8">
        <f t="shared" ref="Q45:Q56" si="29">P45*I45</f>
        <v>3180936.6077275611</v>
      </c>
      <c r="R45" s="8">
        <f t="shared" si="9"/>
        <v>8588015.8602439035</v>
      </c>
      <c r="S45" s="8">
        <f t="shared" si="22"/>
        <v>3254858.0110324393</v>
      </c>
      <c r="T45" s="8">
        <f t="shared" si="11"/>
        <v>8523001.4334146343</v>
      </c>
      <c r="U45" s="8">
        <f t="shared" si="12"/>
        <v>3230217.5432641464</v>
      </c>
    </row>
    <row r="46" spans="1:30">
      <c r="B46" s="7">
        <v>2025</v>
      </c>
      <c r="C46" s="7">
        <v>588</v>
      </c>
      <c r="D46" s="7">
        <f t="shared" si="28"/>
        <v>3528</v>
      </c>
      <c r="E46" s="7">
        <v>5</v>
      </c>
      <c r="F46" s="7">
        <v>578</v>
      </c>
      <c r="G46" s="7">
        <v>1.3</v>
      </c>
      <c r="H46" s="7">
        <f t="shared" si="17"/>
        <v>1.019592E+25</v>
      </c>
      <c r="I46" s="7">
        <v>0.379</v>
      </c>
      <c r="J46" s="8">
        <f t="shared" si="18"/>
        <v>49390.804878048781</v>
      </c>
      <c r="K46" s="10">
        <v>10000000</v>
      </c>
      <c r="L46" s="7">
        <f t="shared" si="5"/>
        <v>2.94E+23</v>
      </c>
      <c r="M46" s="8">
        <f t="shared" si="19"/>
        <v>1424.1869918699185</v>
      </c>
      <c r="N46" s="8">
        <f t="shared" si="7"/>
        <v>519828.25203252025</v>
      </c>
      <c r="O46" s="8">
        <f t="shared" si="20"/>
        <v>197014.90752032519</v>
      </c>
      <c r="P46" s="8">
        <f t="shared" ref="P46:P56" si="30">N46+P45</f>
        <v>8912800.8317886181</v>
      </c>
      <c r="Q46" s="8">
        <f t="shared" si="29"/>
        <v>3377951.5152478861</v>
      </c>
      <c r="R46" s="8">
        <f t="shared" si="9"/>
        <v>9209145.6610569116</v>
      </c>
      <c r="S46" s="8">
        <f t="shared" si="22"/>
        <v>3490266.2055405695</v>
      </c>
      <c r="T46" s="8">
        <f t="shared" si="11"/>
        <v>9110364.0513008125</v>
      </c>
      <c r="U46" s="8">
        <f t="shared" si="12"/>
        <v>3452827.9754430079</v>
      </c>
    </row>
    <row r="47" spans="1:30">
      <c r="B47" s="7">
        <v>2026</v>
      </c>
      <c r="C47" s="7">
        <v>726</v>
      </c>
      <c r="D47" s="7">
        <f t="shared" si="28"/>
        <v>4356</v>
      </c>
      <c r="E47" s="7">
        <v>5</v>
      </c>
      <c r="F47" s="7">
        <v>578</v>
      </c>
      <c r="G47" s="7">
        <v>1.3</v>
      </c>
      <c r="H47" s="7">
        <f t="shared" si="17"/>
        <v>1.2588839999999999E+25</v>
      </c>
      <c r="I47" s="7">
        <v>0.379</v>
      </c>
      <c r="J47" s="8">
        <f t="shared" si="18"/>
        <v>60982.524390243896</v>
      </c>
      <c r="K47" s="10">
        <v>10000000</v>
      </c>
      <c r="L47" s="7">
        <f t="shared" si="5"/>
        <v>3.6299999999999999E+23</v>
      </c>
      <c r="M47" s="8">
        <f t="shared" si="19"/>
        <v>1758.4349593495933</v>
      </c>
      <c r="N47" s="8">
        <f t="shared" si="7"/>
        <v>641828.7601626016</v>
      </c>
      <c r="O47" s="8">
        <f t="shared" si="20"/>
        <v>243253.10010162601</v>
      </c>
      <c r="P47" s="8">
        <f t="shared" si="30"/>
        <v>9554629.5919512194</v>
      </c>
      <c r="Q47" s="8">
        <f t="shared" si="29"/>
        <v>3621204.6153495121</v>
      </c>
      <c r="R47" s="8">
        <f t="shared" si="9"/>
        <v>9920524.7382926829</v>
      </c>
      <c r="S47" s="8">
        <f t="shared" si="22"/>
        <v>3759878.8758129268</v>
      </c>
      <c r="T47" s="8">
        <f t="shared" si="11"/>
        <v>9798559.6895121951</v>
      </c>
      <c r="U47" s="8">
        <f t="shared" si="12"/>
        <v>3713654.1223251219</v>
      </c>
    </row>
    <row r="48" spans="1:30">
      <c r="B48" s="7">
        <v>2027</v>
      </c>
      <c r="C48" s="7">
        <v>793</v>
      </c>
      <c r="D48" s="7">
        <f t="shared" si="28"/>
        <v>4758</v>
      </c>
      <c r="E48" s="7">
        <v>5</v>
      </c>
      <c r="F48" s="7">
        <v>578</v>
      </c>
      <c r="G48" s="7">
        <v>1.3</v>
      </c>
      <c r="H48" s="7">
        <f t="shared" si="17"/>
        <v>1.3750620000000001E+25</v>
      </c>
      <c r="I48" s="7">
        <v>0.379</v>
      </c>
      <c r="J48" s="8">
        <f t="shared" si="18"/>
        <v>66610.388211382116</v>
      </c>
      <c r="K48" s="10">
        <v>10000000</v>
      </c>
      <c r="L48" s="7">
        <f t="shared" si="5"/>
        <v>3.9650000000000002E+23</v>
      </c>
      <c r="M48" s="8">
        <f t="shared" si="19"/>
        <v>1920.7147696476964</v>
      </c>
      <c r="N48" s="8">
        <f t="shared" si="7"/>
        <v>701060.89092140913</v>
      </c>
      <c r="O48" s="8">
        <f t="shared" si="20"/>
        <v>265702.07765921409</v>
      </c>
      <c r="P48" s="8">
        <f t="shared" si="30"/>
        <v>10255690.482872628</v>
      </c>
      <c r="Q48" s="8">
        <f t="shared" si="29"/>
        <v>3886906.693008726</v>
      </c>
      <c r="R48" s="8">
        <f t="shared" si="9"/>
        <v>10655352.812140921</v>
      </c>
      <c r="S48" s="8">
        <f t="shared" si="22"/>
        <v>4038378.715801409</v>
      </c>
      <c r="T48" s="8">
        <f t="shared" si="11"/>
        <v>10522132.035718156</v>
      </c>
      <c r="U48" s="8">
        <f t="shared" si="12"/>
        <v>3987888.041537181</v>
      </c>
    </row>
    <row r="49" spans="1:30">
      <c r="B49" s="7">
        <v>2028</v>
      </c>
      <c r="C49" s="7">
        <v>821</v>
      </c>
      <c r="D49" s="7">
        <f t="shared" si="28"/>
        <v>4926</v>
      </c>
      <c r="E49" s="7">
        <v>5</v>
      </c>
      <c r="F49" s="7">
        <v>578</v>
      </c>
      <c r="G49" s="7">
        <v>1.3</v>
      </c>
      <c r="H49" s="7">
        <f t="shared" si="17"/>
        <v>1.423614E+25</v>
      </c>
      <c r="I49" s="7">
        <v>0.379</v>
      </c>
      <c r="J49" s="8">
        <f t="shared" si="18"/>
        <v>68962.331300813006</v>
      </c>
      <c r="K49" s="10">
        <v>10000000</v>
      </c>
      <c r="L49" s="7">
        <f t="shared" si="5"/>
        <v>4.1050000000000001E+23</v>
      </c>
      <c r="M49" s="8">
        <f t="shared" si="19"/>
        <v>1988.5331978319784</v>
      </c>
      <c r="N49" s="8">
        <f t="shared" si="7"/>
        <v>725814.61720867211</v>
      </c>
      <c r="O49" s="8">
        <f t="shared" si="20"/>
        <v>275083.73992208671</v>
      </c>
      <c r="P49" s="8">
        <f t="shared" si="30"/>
        <v>10981505.1000813</v>
      </c>
      <c r="Q49" s="8">
        <f t="shared" si="29"/>
        <v>4161990.4329308127</v>
      </c>
      <c r="R49" s="8">
        <f t="shared" si="9"/>
        <v>11395279.087886179</v>
      </c>
      <c r="S49" s="8">
        <f t="shared" si="22"/>
        <v>4318810.7743088622</v>
      </c>
      <c r="T49" s="8">
        <f t="shared" si="11"/>
        <v>11257354.425284553</v>
      </c>
      <c r="U49" s="8">
        <f t="shared" si="12"/>
        <v>4266537.3271828461</v>
      </c>
    </row>
    <row r="50" spans="1:30">
      <c r="B50" s="7">
        <v>2029</v>
      </c>
      <c r="C50" s="7">
        <v>832</v>
      </c>
      <c r="D50" s="7">
        <f t="shared" si="28"/>
        <v>4992</v>
      </c>
      <c r="E50" s="7">
        <v>5</v>
      </c>
      <c r="F50" s="7">
        <v>578</v>
      </c>
      <c r="G50" s="7">
        <v>1.3</v>
      </c>
      <c r="H50" s="7">
        <f t="shared" si="17"/>
        <v>1.4426879999999999E+25</v>
      </c>
      <c r="I50" s="7">
        <v>0.379</v>
      </c>
      <c r="J50" s="8">
        <f t="shared" si="18"/>
        <v>69886.308943089432</v>
      </c>
      <c r="K50" s="10">
        <v>10000000</v>
      </c>
      <c r="L50" s="7">
        <f t="shared" si="5"/>
        <v>4.16E+23</v>
      </c>
      <c r="M50" s="8">
        <f t="shared" si="19"/>
        <v>2015.1761517615175</v>
      </c>
      <c r="N50" s="8">
        <f t="shared" si="7"/>
        <v>735539.29539295391</v>
      </c>
      <c r="O50" s="8">
        <f t="shared" si="20"/>
        <v>278769.39295392955</v>
      </c>
      <c r="P50" s="8">
        <f t="shared" si="30"/>
        <v>11717044.395474255</v>
      </c>
      <c r="Q50" s="8">
        <f t="shared" si="29"/>
        <v>4440759.8258847427</v>
      </c>
      <c r="R50" s="8">
        <f t="shared" si="9"/>
        <v>12136362.249132792</v>
      </c>
      <c r="S50" s="8">
        <f t="shared" si="22"/>
        <v>4599681.2924213279</v>
      </c>
      <c r="T50" s="8">
        <f t="shared" si="11"/>
        <v>11996589.631246613</v>
      </c>
      <c r="U50" s="8">
        <f t="shared" si="12"/>
        <v>4546707.4702424668</v>
      </c>
    </row>
    <row r="51" spans="1:30">
      <c r="B51" s="7">
        <v>2030</v>
      </c>
      <c r="C51" s="7">
        <v>836</v>
      </c>
      <c r="D51" s="7">
        <f t="shared" si="28"/>
        <v>5016</v>
      </c>
      <c r="E51" s="7">
        <v>5</v>
      </c>
      <c r="F51" s="7">
        <v>578</v>
      </c>
      <c r="G51" s="7">
        <v>1.3</v>
      </c>
      <c r="H51" s="7">
        <f t="shared" si="17"/>
        <v>1.449624E+25</v>
      </c>
      <c r="I51" s="7">
        <v>0.379</v>
      </c>
      <c r="J51" s="8">
        <f t="shared" si="18"/>
        <v>70222.300813008129</v>
      </c>
      <c r="K51" s="10">
        <v>10000000</v>
      </c>
      <c r="L51" s="7">
        <f t="shared" si="5"/>
        <v>4.1799999999999998E+23</v>
      </c>
      <c r="M51" s="8">
        <f t="shared" si="19"/>
        <v>2024.8644986449863</v>
      </c>
      <c r="N51" s="8">
        <f t="shared" si="7"/>
        <v>739075.54200541996</v>
      </c>
      <c r="O51" s="8">
        <f t="shared" si="20"/>
        <v>280109.63042005419</v>
      </c>
      <c r="P51" s="8">
        <f t="shared" si="30"/>
        <v>12456119.937479675</v>
      </c>
      <c r="Q51" s="8">
        <f t="shared" si="29"/>
        <v>4720869.456304797</v>
      </c>
      <c r="R51" s="8">
        <f t="shared" si="9"/>
        <v>12877453.742357723</v>
      </c>
      <c r="S51" s="8">
        <f t="shared" si="22"/>
        <v>4880554.968353577</v>
      </c>
      <c r="T51" s="8">
        <f t="shared" si="11"/>
        <v>12737009.140731707</v>
      </c>
      <c r="U51" s="8">
        <f t="shared" si="12"/>
        <v>4827326.4643373173</v>
      </c>
    </row>
    <row r="52" spans="1:30">
      <c r="B52" s="7">
        <v>2031</v>
      </c>
      <c r="C52" s="7">
        <v>838</v>
      </c>
      <c r="D52" s="7">
        <f t="shared" si="28"/>
        <v>5028</v>
      </c>
      <c r="E52" s="7">
        <v>5</v>
      </c>
      <c r="F52" s="7">
        <v>578</v>
      </c>
      <c r="G52" s="7">
        <v>1.3</v>
      </c>
      <c r="H52" s="7">
        <f t="shared" si="17"/>
        <v>1.4530920000000001E+25</v>
      </c>
      <c r="I52" s="7">
        <v>0.379</v>
      </c>
      <c r="J52" s="8">
        <f t="shared" si="18"/>
        <v>70390.296747967484</v>
      </c>
      <c r="K52" s="10">
        <v>10000000</v>
      </c>
      <c r="L52" s="7">
        <f t="shared" si="5"/>
        <v>4.19E+23</v>
      </c>
      <c r="M52" s="8">
        <f t="shared" si="19"/>
        <v>2029.7086720867208</v>
      </c>
      <c r="N52" s="8">
        <f t="shared" si="7"/>
        <v>740843.66531165305</v>
      </c>
      <c r="O52" s="8">
        <f t="shared" si="20"/>
        <v>280779.74915311649</v>
      </c>
      <c r="P52" s="8">
        <f t="shared" si="30"/>
        <v>13196963.602791328</v>
      </c>
      <c r="Q52" s="8">
        <f t="shared" si="29"/>
        <v>5001649.2054579137</v>
      </c>
      <c r="R52" s="8">
        <f t="shared" si="9"/>
        <v>13619305.383279134</v>
      </c>
      <c r="S52" s="8">
        <f t="shared" si="22"/>
        <v>5161716.7402627915</v>
      </c>
      <c r="T52" s="8">
        <f t="shared" si="11"/>
        <v>13478524.789783198</v>
      </c>
      <c r="U52" s="8">
        <f t="shared" si="12"/>
        <v>5108360.8953278325</v>
      </c>
    </row>
    <row r="53" spans="1:30">
      <c r="B53" s="7">
        <v>2032</v>
      </c>
      <c r="C53" s="7">
        <v>838</v>
      </c>
      <c r="D53" s="7">
        <f t="shared" si="28"/>
        <v>5028</v>
      </c>
      <c r="E53" s="7">
        <v>5</v>
      </c>
      <c r="F53" s="7">
        <v>578</v>
      </c>
      <c r="G53" s="7">
        <v>1.3</v>
      </c>
      <c r="H53" s="7">
        <f t="shared" si="17"/>
        <v>1.4530920000000001E+25</v>
      </c>
      <c r="I53" s="7">
        <v>0.379</v>
      </c>
      <c r="J53" s="8">
        <f t="shared" si="18"/>
        <v>70390.296747967484</v>
      </c>
      <c r="K53" s="10">
        <v>10000000</v>
      </c>
      <c r="L53" s="7">
        <f t="shared" si="5"/>
        <v>4.19E+23</v>
      </c>
      <c r="M53" s="8">
        <f t="shared" si="19"/>
        <v>2029.7086720867208</v>
      </c>
      <c r="N53" s="8">
        <f t="shared" si="7"/>
        <v>740843.66531165305</v>
      </c>
      <c r="O53" s="8">
        <f t="shared" si="20"/>
        <v>280779.74915311649</v>
      </c>
      <c r="P53" s="8">
        <f t="shared" si="30"/>
        <v>13937807.268102981</v>
      </c>
      <c r="Q53" s="8">
        <f t="shared" si="29"/>
        <v>5282428.9546110295</v>
      </c>
      <c r="R53" s="8">
        <f t="shared" si="9"/>
        <v>14360149.048590787</v>
      </c>
      <c r="S53" s="8">
        <f t="shared" si="22"/>
        <v>5442496.4894159082</v>
      </c>
      <c r="T53" s="8">
        <f t="shared" si="11"/>
        <v>14219368.455094852</v>
      </c>
      <c r="U53" s="8">
        <f t="shared" si="12"/>
        <v>5389140.6444809483</v>
      </c>
    </row>
    <row r="54" spans="1:30">
      <c r="B54" s="7">
        <v>2033</v>
      </c>
      <c r="C54" s="7">
        <v>839</v>
      </c>
      <c r="D54" s="7">
        <f t="shared" si="28"/>
        <v>5034</v>
      </c>
      <c r="E54" s="7">
        <v>5</v>
      </c>
      <c r="F54" s="7">
        <v>578</v>
      </c>
      <c r="G54" s="7">
        <v>1.3</v>
      </c>
      <c r="H54" s="7">
        <f t="shared" si="17"/>
        <v>1.4548260000000001E+25</v>
      </c>
      <c r="I54" s="7">
        <v>0.379</v>
      </c>
      <c r="J54" s="8">
        <f t="shared" si="18"/>
        <v>70474.294715447162</v>
      </c>
      <c r="K54" s="10">
        <v>10000000</v>
      </c>
      <c r="L54" s="7">
        <f t="shared" si="5"/>
        <v>4.1950000000000001E+23</v>
      </c>
      <c r="M54" s="8">
        <f t="shared" si="19"/>
        <v>2032.1307588075883</v>
      </c>
      <c r="N54" s="8">
        <f t="shared" si="7"/>
        <v>741727.72696476977</v>
      </c>
      <c r="O54" s="8">
        <f t="shared" si="20"/>
        <v>281114.80851964775</v>
      </c>
      <c r="P54" s="8">
        <f t="shared" si="30"/>
        <v>14679534.995067751</v>
      </c>
      <c r="Q54" s="8">
        <f t="shared" si="29"/>
        <v>5563543.7631306779</v>
      </c>
      <c r="R54" s="8">
        <f t="shared" si="9"/>
        <v>15102380.763360433</v>
      </c>
      <c r="S54" s="8">
        <f t="shared" si="22"/>
        <v>5723802.3093136046</v>
      </c>
      <c r="T54" s="8">
        <f t="shared" si="11"/>
        <v>14961432.17392954</v>
      </c>
      <c r="U54" s="8">
        <f t="shared" si="12"/>
        <v>5670382.793919296</v>
      </c>
    </row>
    <row r="55" spans="1:30">
      <c r="B55" s="7">
        <v>2034</v>
      </c>
      <c r="C55" s="7">
        <v>839</v>
      </c>
      <c r="D55" s="7">
        <f t="shared" si="28"/>
        <v>5034</v>
      </c>
      <c r="E55" s="7">
        <v>5</v>
      </c>
      <c r="F55" s="7">
        <v>578</v>
      </c>
      <c r="G55" s="7">
        <v>1.3</v>
      </c>
      <c r="H55" s="7">
        <f t="shared" si="17"/>
        <v>1.4548260000000001E+25</v>
      </c>
      <c r="I55" s="7">
        <v>0.379</v>
      </c>
      <c r="J55" s="8">
        <f t="shared" si="18"/>
        <v>70474.294715447162</v>
      </c>
      <c r="K55" s="10">
        <v>10000000</v>
      </c>
      <c r="L55" s="7">
        <f t="shared" si="5"/>
        <v>4.1950000000000001E+23</v>
      </c>
      <c r="M55" s="8">
        <f t="shared" si="19"/>
        <v>2032.1307588075883</v>
      </c>
      <c r="N55" s="8">
        <f t="shared" si="7"/>
        <v>741727.72696476977</v>
      </c>
      <c r="O55" s="8">
        <f t="shared" si="20"/>
        <v>281114.80851964775</v>
      </c>
      <c r="P55" s="8">
        <f t="shared" si="30"/>
        <v>15421262.722032521</v>
      </c>
      <c r="Q55" s="8">
        <f t="shared" si="29"/>
        <v>5844658.5716503253</v>
      </c>
      <c r="R55" s="8">
        <f t="shared" si="9"/>
        <v>15844108.490325203</v>
      </c>
      <c r="S55" s="8">
        <f t="shared" si="22"/>
        <v>6004917.1178332521</v>
      </c>
      <c r="T55" s="8">
        <f t="shared" si="11"/>
        <v>15703159.90089431</v>
      </c>
      <c r="U55" s="8">
        <f t="shared" si="12"/>
        <v>5951497.6024389435</v>
      </c>
    </row>
    <row r="56" spans="1:30">
      <c r="B56" s="7">
        <v>2035</v>
      </c>
      <c r="C56" s="7">
        <v>839</v>
      </c>
      <c r="D56" s="7">
        <f t="shared" si="28"/>
        <v>5034</v>
      </c>
      <c r="E56" s="7">
        <v>5</v>
      </c>
      <c r="F56" s="7">
        <v>578</v>
      </c>
      <c r="G56" s="7">
        <v>1.3</v>
      </c>
      <c r="H56" s="7">
        <f t="shared" si="17"/>
        <v>1.4548260000000001E+25</v>
      </c>
      <c r="I56" s="7">
        <v>0.379</v>
      </c>
      <c r="J56" s="8">
        <f t="shared" si="18"/>
        <v>70474.294715447162</v>
      </c>
      <c r="K56" s="10">
        <v>10000000</v>
      </c>
      <c r="L56" s="7">
        <f t="shared" si="5"/>
        <v>4.1950000000000001E+23</v>
      </c>
      <c r="M56" s="8">
        <f t="shared" si="19"/>
        <v>2032.1307588075883</v>
      </c>
      <c r="N56" s="8">
        <f t="shared" si="7"/>
        <v>741727.72696476977</v>
      </c>
      <c r="O56" s="8">
        <f t="shared" si="20"/>
        <v>281114.80851964775</v>
      </c>
      <c r="P56" s="8">
        <f t="shared" si="30"/>
        <v>16162990.448997291</v>
      </c>
      <c r="Q56" s="8">
        <f t="shared" si="29"/>
        <v>6125773.3801699737</v>
      </c>
      <c r="R56" s="8">
        <f t="shared" si="9"/>
        <v>16585836.217289973</v>
      </c>
      <c r="S56" s="8">
        <f t="shared" si="22"/>
        <v>6286031.9263528995</v>
      </c>
      <c r="T56" s="8">
        <f t="shared" si="11"/>
        <v>16444887.62785908</v>
      </c>
      <c r="U56" s="8">
        <f t="shared" si="12"/>
        <v>6232612.4109585918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9"/>
        <v>0</v>
      </c>
      <c r="T57" s="8">
        <f t="shared" si="11"/>
        <v>0</v>
      </c>
      <c r="U57" s="8">
        <f t="shared" si="12"/>
        <v>0</v>
      </c>
    </row>
    <row r="58" spans="1:30">
      <c r="A58" s="5"/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9"/>
        <v>0</v>
      </c>
      <c r="T58" s="8">
        <f t="shared" si="11"/>
        <v>0</v>
      </c>
      <c r="U58" s="8">
        <f t="shared" si="12"/>
        <v>0</v>
      </c>
    </row>
    <row r="59" spans="1:30">
      <c r="A59" s="9" t="s">
        <v>28</v>
      </c>
      <c r="B59" s="6" t="s">
        <v>73</v>
      </c>
      <c r="H59" s="7">
        <f t="shared" si="17"/>
        <v>0</v>
      </c>
      <c r="L59" s="7">
        <f t="shared" si="5"/>
        <v>0</v>
      </c>
      <c r="N59" s="8">
        <f t="shared" si="7"/>
        <v>0</v>
      </c>
      <c r="R59" s="8">
        <f t="shared" si="9"/>
        <v>0</v>
      </c>
      <c r="T59" s="8">
        <f t="shared" si="11"/>
        <v>0</v>
      </c>
      <c r="U59" s="8">
        <f t="shared" si="12"/>
        <v>0</v>
      </c>
      <c r="Y59" s="8">
        <f>P60+P73</f>
        <v>16779491.509444445</v>
      </c>
      <c r="Z59" s="8">
        <f t="shared" ref="Z59:AD70" si="31">Q60+Q73</f>
        <v>6359427.2820794452</v>
      </c>
      <c r="AA59" s="8">
        <f t="shared" si="31"/>
        <v>26464503.082615174</v>
      </c>
      <c r="AB59" s="8">
        <f t="shared" si="31"/>
        <v>10030046.668311151</v>
      </c>
      <c r="AC59" s="8">
        <f t="shared" si="31"/>
        <v>23236165.891558263</v>
      </c>
      <c r="AD59" s="8">
        <f t="shared" si="31"/>
        <v>8806506.8729005828</v>
      </c>
    </row>
    <row r="60" spans="1:30">
      <c r="B60" s="7">
        <v>2024</v>
      </c>
      <c r="C60" s="7">
        <v>140</v>
      </c>
      <c r="D60" s="7">
        <v>840</v>
      </c>
      <c r="E60" s="7">
        <v>260</v>
      </c>
      <c r="F60" s="7">
        <v>1495</v>
      </c>
      <c r="G60" s="7">
        <v>1.3</v>
      </c>
      <c r="H60" s="7">
        <f t="shared" si="17"/>
        <v>3.26508E+26</v>
      </c>
      <c r="I60" s="7">
        <v>0.379</v>
      </c>
      <c r="J60" s="8">
        <f t="shared" ref="J60:J84" si="32">H60*G60*330/(8.856*10^22)</f>
        <v>1581661.3821138209</v>
      </c>
      <c r="K60" s="10">
        <v>1000000</v>
      </c>
      <c r="L60" s="7">
        <f t="shared" si="5"/>
        <v>3.6400000000000001E+23</v>
      </c>
      <c r="M60" s="8">
        <f t="shared" ref="M60:M84" si="33">L60*G60*330/(8.856*10^22)</f>
        <v>1763.2791327913278</v>
      </c>
      <c r="N60" s="8">
        <f t="shared" si="7"/>
        <v>643596.88346883468</v>
      </c>
      <c r="O60" s="8">
        <f t="shared" ref="O60:O84" si="34">N60*I60</f>
        <v>243923.21883468833</v>
      </c>
      <c r="P60" s="11">
        <f>N60+8050840.72</f>
        <v>8694437.6034688354</v>
      </c>
      <c r="Q60" s="8">
        <f t="shared" ref="Q60:Q71" si="35">P60*I60</f>
        <v>3295191.8517146888</v>
      </c>
      <c r="R60" s="8">
        <f t="shared" si="9"/>
        <v>18184405.896151759</v>
      </c>
      <c r="S60" s="8">
        <f t="shared" ref="S60:S84" si="36">R60*I60</f>
        <v>6891889.8346415162</v>
      </c>
      <c r="T60" s="8">
        <f t="shared" si="11"/>
        <v>15021083.131924119</v>
      </c>
      <c r="U60" s="8">
        <f t="shared" si="12"/>
        <v>5692990.5069992412</v>
      </c>
      <c r="Y60" s="8">
        <f>P61+P74</f>
        <v>17815258.142235771</v>
      </c>
      <c r="Z60" s="8">
        <f t="shared" si="31"/>
        <v>6751982.8359073577</v>
      </c>
      <c r="AA60" s="8">
        <f t="shared" si="31"/>
        <v>32617697.361747973</v>
      </c>
      <c r="AB60" s="8">
        <f t="shared" si="31"/>
        <v>12362107.300102482</v>
      </c>
      <c r="AC60" s="8">
        <f t="shared" si="31"/>
        <v>27683550.955243904</v>
      </c>
      <c r="AD60" s="8">
        <f t="shared" si="31"/>
        <v>10492065.81203744</v>
      </c>
    </row>
    <row r="61" spans="1:30">
      <c r="B61" s="7">
        <v>2025</v>
      </c>
      <c r="C61" s="7">
        <v>214</v>
      </c>
      <c r="D61" s="7">
        <v>1284</v>
      </c>
      <c r="E61" s="7">
        <v>260</v>
      </c>
      <c r="F61" s="7">
        <v>1495</v>
      </c>
      <c r="G61" s="7">
        <v>1.3</v>
      </c>
      <c r="H61" s="7">
        <f t="shared" si="17"/>
        <v>4.9909080000000002E+26</v>
      </c>
      <c r="I61" s="7">
        <v>0.379</v>
      </c>
      <c r="J61" s="8">
        <f t="shared" si="32"/>
        <v>2417682.3983739838</v>
      </c>
      <c r="K61" s="10">
        <v>1000000</v>
      </c>
      <c r="L61" s="7">
        <f t="shared" si="5"/>
        <v>5.564E+23</v>
      </c>
      <c r="M61" s="8">
        <f t="shared" si="33"/>
        <v>2695.2981029810298</v>
      </c>
      <c r="N61" s="8">
        <f t="shared" si="7"/>
        <v>983783.80758807587</v>
      </c>
      <c r="O61" s="8">
        <f t="shared" si="34"/>
        <v>372854.06307588075</v>
      </c>
      <c r="P61" s="8">
        <f t="shared" ref="P61:P71" si="37">N61+P60</f>
        <v>9678221.4110569116</v>
      </c>
      <c r="Q61" s="8">
        <f t="shared" si="35"/>
        <v>3668045.9147905693</v>
      </c>
      <c r="R61" s="8">
        <f t="shared" si="9"/>
        <v>24184315.801300816</v>
      </c>
      <c r="S61" s="8">
        <f t="shared" si="36"/>
        <v>9165855.6886930093</v>
      </c>
      <c r="T61" s="8">
        <f t="shared" si="11"/>
        <v>19348951.004552849</v>
      </c>
      <c r="U61" s="8">
        <f t="shared" si="12"/>
        <v>7333252.4307255298</v>
      </c>
      <c r="Y61" s="8">
        <f>P62+P75</f>
        <v>19093080.855650406</v>
      </c>
      <c r="Z61" s="8">
        <f t="shared" si="31"/>
        <v>7236277.6442915043</v>
      </c>
      <c r="AA61" s="8">
        <f t="shared" si="31"/>
        <v>37354344.782479674</v>
      </c>
      <c r="AB61" s="8">
        <f t="shared" si="31"/>
        <v>14157296.672559798</v>
      </c>
      <c r="AC61" s="8">
        <f t="shared" si="31"/>
        <v>31267256.80686992</v>
      </c>
      <c r="AD61" s="8">
        <f t="shared" si="31"/>
        <v>11850290.3298037</v>
      </c>
    </row>
    <row r="62" spans="1:30">
      <c r="B62" s="7">
        <v>2026</v>
      </c>
      <c r="C62" s="7">
        <v>264</v>
      </c>
      <c r="D62" s="7">
        <v>1584</v>
      </c>
      <c r="E62" s="7">
        <v>260</v>
      </c>
      <c r="F62" s="7">
        <v>1495</v>
      </c>
      <c r="G62" s="7">
        <v>1.3</v>
      </c>
      <c r="H62" s="7">
        <f t="shared" si="17"/>
        <v>6.1570079999999998E+26</v>
      </c>
      <c r="I62" s="7">
        <v>0.379</v>
      </c>
      <c r="J62" s="8">
        <f t="shared" si="32"/>
        <v>2982561.4634146346</v>
      </c>
      <c r="K62" s="10">
        <v>1000000</v>
      </c>
      <c r="L62" s="7">
        <f t="shared" si="5"/>
        <v>6.8640000000000005E+23</v>
      </c>
      <c r="M62" s="8">
        <f t="shared" si="33"/>
        <v>3325.0406504065045</v>
      </c>
      <c r="N62" s="8">
        <f t="shared" si="7"/>
        <v>1213639.8373983742</v>
      </c>
      <c r="O62" s="8">
        <f t="shared" si="34"/>
        <v>459969.49837398384</v>
      </c>
      <c r="P62" s="8">
        <f t="shared" si="37"/>
        <v>10891861.248455286</v>
      </c>
      <c r="Q62" s="8">
        <f t="shared" si="35"/>
        <v>4128015.4131645532</v>
      </c>
      <c r="R62" s="8">
        <f t="shared" si="9"/>
        <v>28787230.028943092</v>
      </c>
      <c r="S62" s="8">
        <f t="shared" si="36"/>
        <v>10910360.180969432</v>
      </c>
      <c r="T62" s="8">
        <f t="shared" si="11"/>
        <v>22822107.102113824</v>
      </c>
      <c r="U62" s="8">
        <f t="shared" si="12"/>
        <v>8649578.5917011388</v>
      </c>
      <c r="Y62" s="8">
        <f t="shared" ref="Y62:Y70" si="38">P63+P76</f>
        <v>20491754.797046073</v>
      </c>
      <c r="Z62" s="8">
        <f t="shared" si="31"/>
        <v>7766375.0680804607</v>
      </c>
      <c r="AA62" s="8">
        <f t="shared" si="31"/>
        <v>40481423.101924121</v>
      </c>
      <c r="AB62" s="8">
        <f t="shared" si="31"/>
        <v>15342459.355629241</v>
      </c>
      <c r="AC62" s="8">
        <f t="shared" si="31"/>
        <v>33818200.333631434</v>
      </c>
      <c r="AD62" s="8">
        <f t="shared" si="31"/>
        <v>12817097.926446315</v>
      </c>
    </row>
    <row r="63" spans="1:30">
      <c r="B63" s="7">
        <v>2027</v>
      </c>
      <c r="C63" s="7">
        <v>289</v>
      </c>
      <c r="D63" s="7">
        <v>1734</v>
      </c>
      <c r="E63" s="7">
        <v>260</v>
      </c>
      <c r="F63" s="7">
        <v>1495</v>
      </c>
      <c r="G63" s="7">
        <v>1.3</v>
      </c>
      <c r="H63" s="7">
        <f t="shared" si="17"/>
        <v>6.7400579999999996E+26</v>
      </c>
      <c r="I63" s="7">
        <v>0.379</v>
      </c>
      <c r="J63" s="8">
        <f t="shared" si="32"/>
        <v>3265000.995934959</v>
      </c>
      <c r="K63" s="10">
        <v>1000000</v>
      </c>
      <c r="L63" s="7">
        <f t="shared" si="5"/>
        <v>7.5139999999999994E+23</v>
      </c>
      <c r="M63" s="8">
        <f t="shared" si="33"/>
        <v>3639.9119241192407</v>
      </c>
      <c r="N63" s="8">
        <f t="shared" si="7"/>
        <v>1328567.8523035229</v>
      </c>
      <c r="O63" s="8">
        <f t="shared" si="34"/>
        <v>503527.21602303517</v>
      </c>
      <c r="P63" s="8">
        <f t="shared" si="37"/>
        <v>12220429.10075881</v>
      </c>
      <c r="Q63" s="8">
        <f t="shared" si="35"/>
        <v>4631542.6291875886</v>
      </c>
      <c r="R63" s="8">
        <f t="shared" si="9"/>
        <v>31810435.076368563</v>
      </c>
      <c r="S63" s="8">
        <f t="shared" si="36"/>
        <v>12056154.893943686</v>
      </c>
      <c r="T63" s="8">
        <f t="shared" si="11"/>
        <v>25280433.084498644</v>
      </c>
      <c r="U63" s="8">
        <f t="shared" si="12"/>
        <v>9581284.139024986</v>
      </c>
      <c r="Y63" s="8">
        <f t="shared" si="38"/>
        <v>21938875.31703252</v>
      </c>
      <c r="Z63" s="8">
        <f t="shared" si="31"/>
        <v>8314833.7451553252</v>
      </c>
      <c r="AA63" s="8">
        <f t="shared" si="31"/>
        <v>42620510.158495933</v>
      </c>
      <c r="AB63" s="8">
        <f t="shared" si="31"/>
        <v>16153173.350069961</v>
      </c>
      <c r="AC63" s="8">
        <f t="shared" si="31"/>
        <v>35726631.878008127</v>
      </c>
      <c r="AD63" s="8">
        <f t="shared" si="31"/>
        <v>13540393.48176508</v>
      </c>
    </row>
    <row r="64" spans="1:30">
      <c r="B64" s="7">
        <v>2028</v>
      </c>
      <c r="C64" s="7">
        <v>299</v>
      </c>
      <c r="D64" s="7">
        <v>1794</v>
      </c>
      <c r="E64" s="7">
        <v>260</v>
      </c>
      <c r="F64" s="7">
        <v>1495</v>
      </c>
      <c r="G64" s="7">
        <v>1.3</v>
      </c>
      <c r="H64" s="7">
        <f t="shared" si="17"/>
        <v>6.9732779999999998E+26</v>
      </c>
      <c r="I64" s="7">
        <v>0.379</v>
      </c>
      <c r="J64" s="8">
        <f t="shared" si="32"/>
        <v>3377976.8089430891</v>
      </c>
      <c r="K64" s="10">
        <v>1000000</v>
      </c>
      <c r="L64" s="7">
        <f t="shared" si="5"/>
        <v>7.774E+23</v>
      </c>
      <c r="M64" s="8">
        <f t="shared" si="33"/>
        <v>3765.8604336043354</v>
      </c>
      <c r="N64" s="8">
        <f t="shared" si="7"/>
        <v>1374539.0582655824</v>
      </c>
      <c r="O64" s="8">
        <f t="shared" si="34"/>
        <v>520950.30308265577</v>
      </c>
      <c r="P64" s="8">
        <f t="shared" si="37"/>
        <v>13594968.159024391</v>
      </c>
      <c r="Q64" s="8">
        <f t="shared" si="35"/>
        <v>5152492.9322702447</v>
      </c>
      <c r="R64" s="8">
        <f t="shared" si="9"/>
        <v>33862829.01268293</v>
      </c>
      <c r="S64" s="8">
        <f t="shared" si="36"/>
        <v>12834012.195806831</v>
      </c>
      <c r="T64" s="8">
        <f t="shared" si="11"/>
        <v>27106875.394796748</v>
      </c>
      <c r="U64" s="8">
        <f t="shared" si="12"/>
        <v>10273505.774627967</v>
      </c>
      <c r="Y64" s="8">
        <f t="shared" si="38"/>
        <v>23405356.787222221</v>
      </c>
      <c r="Z64" s="8">
        <f t="shared" si="31"/>
        <v>8870630.2223572228</v>
      </c>
      <c r="AA64" s="8">
        <f t="shared" si="31"/>
        <v>44363677.445758812</v>
      </c>
      <c r="AB64" s="8">
        <f t="shared" si="31"/>
        <v>16813833.75194259</v>
      </c>
      <c r="AC64" s="8">
        <f t="shared" si="31"/>
        <v>37377570.559579946</v>
      </c>
      <c r="AD64" s="8">
        <f t="shared" si="31"/>
        <v>14166099.2420808</v>
      </c>
    </row>
    <row r="65" spans="1:30">
      <c r="B65" s="7">
        <v>2029</v>
      </c>
      <c r="C65" s="7">
        <v>303</v>
      </c>
      <c r="D65" s="7">
        <v>1818</v>
      </c>
      <c r="E65" s="7">
        <v>260</v>
      </c>
      <c r="F65" s="7">
        <v>1495</v>
      </c>
      <c r="G65" s="7">
        <v>1.3</v>
      </c>
      <c r="H65" s="7">
        <f t="shared" si="17"/>
        <v>7.0665660000000007E+26</v>
      </c>
      <c r="I65" s="7">
        <v>0.379</v>
      </c>
      <c r="J65" s="8">
        <f t="shared" si="32"/>
        <v>3423167.1341463416</v>
      </c>
      <c r="K65" s="10">
        <v>1000000</v>
      </c>
      <c r="L65" s="7">
        <f t="shared" si="5"/>
        <v>7.8780000000000003E+23</v>
      </c>
      <c r="M65" s="8">
        <f t="shared" si="33"/>
        <v>3816.2398373983747</v>
      </c>
      <c r="N65" s="8">
        <f t="shared" si="7"/>
        <v>1392927.5406504069</v>
      </c>
      <c r="O65" s="8">
        <f t="shared" si="34"/>
        <v>527919.53790650424</v>
      </c>
      <c r="P65" s="8">
        <f t="shared" si="37"/>
        <v>14987895.699674798</v>
      </c>
      <c r="Q65" s="8">
        <f t="shared" si="35"/>
        <v>5680412.4701767489</v>
      </c>
      <c r="R65" s="8">
        <f t="shared" si="9"/>
        <v>35526898.504552849</v>
      </c>
      <c r="S65" s="8">
        <f t="shared" si="36"/>
        <v>13464694.533225529</v>
      </c>
      <c r="T65" s="8">
        <f t="shared" si="11"/>
        <v>28680564.236260165</v>
      </c>
      <c r="U65" s="8">
        <f t="shared" si="12"/>
        <v>10869933.845542602</v>
      </c>
      <c r="Y65" s="8">
        <f t="shared" si="38"/>
        <v>24881386.123265583</v>
      </c>
      <c r="Z65" s="8">
        <f t="shared" si="31"/>
        <v>9430045.3407176565</v>
      </c>
      <c r="AA65" s="8">
        <f t="shared" si="31"/>
        <v>45977293.708631434</v>
      </c>
      <c r="AB65" s="8">
        <f t="shared" si="31"/>
        <v>17425394.315571312</v>
      </c>
      <c r="AC65" s="8">
        <f t="shared" si="31"/>
        <v>38945324.513509482</v>
      </c>
      <c r="AD65" s="8">
        <f t="shared" si="31"/>
        <v>14760277.990620095</v>
      </c>
    </row>
    <row r="66" spans="1:30">
      <c r="B66" s="7">
        <v>2030</v>
      </c>
      <c r="C66" s="7">
        <v>305</v>
      </c>
      <c r="D66" s="7">
        <v>1830</v>
      </c>
      <c r="E66" s="7">
        <v>260</v>
      </c>
      <c r="F66" s="7">
        <v>1495</v>
      </c>
      <c r="G66" s="7">
        <v>1.3</v>
      </c>
      <c r="H66" s="7">
        <f t="shared" si="17"/>
        <v>7.1132100000000004E+26</v>
      </c>
      <c r="I66" s="7">
        <v>0.379</v>
      </c>
      <c r="J66" s="8">
        <f t="shared" si="32"/>
        <v>3445762.2967479676</v>
      </c>
      <c r="K66" s="10">
        <v>1000000</v>
      </c>
      <c r="L66" s="7">
        <f t="shared" si="5"/>
        <v>7.9300000000000004E+23</v>
      </c>
      <c r="M66" s="8">
        <f t="shared" si="33"/>
        <v>3841.4295392953927</v>
      </c>
      <c r="N66" s="8">
        <f t="shared" si="7"/>
        <v>1402121.7818428183</v>
      </c>
      <c r="O66" s="8">
        <f t="shared" si="34"/>
        <v>531404.15531842818</v>
      </c>
      <c r="P66" s="8">
        <f t="shared" si="37"/>
        <v>16390017.481517617</v>
      </c>
      <c r="Q66" s="8">
        <f t="shared" si="35"/>
        <v>6211816.6254951768</v>
      </c>
      <c r="R66" s="8">
        <f t="shared" si="9"/>
        <v>37064591.262005419</v>
      </c>
      <c r="S66" s="8">
        <f t="shared" si="36"/>
        <v>14047480.088300053</v>
      </c>
      <c r="T66" s="8">
        <f t="shared" si="11"/>
        <v>30173066.668509487</v>
      </c>
      <c r="U66" s="8">
        <f t="shared" si="12"/>
        <v>11435592.267365096</v>
      </c>
      <c r="Y66" s="8">
        <f t="shared" si="38"/>
        <v>26357592.271639563</v>
      </c>
      <c r="Z66" s="8">
        <f t="shared" si="31"/>
        <v>9989527.4709513951</v>
      </c>
      <c r="AA66" s="8">
        <f t="shared" si="31"/>
        <v>47454507.832615174</v>
      </c>
      <c r="AB66" s="8">
        <f t="shared" si="31"/>
        <v>17985258.46856115</v>
      </c>
      <c r="AC66" s="8">
        <f t="shared" si="31"/>
        <v>40422202.645623304</v>
      </c>
      <c r="AD66" s="8">
        <f t="shared" si="31"/>
        <v>15320014.802691234</v>
      </c>
    </row>
    <row r="67" spans="1:30">
      <c r="B67" s="7">
        <v>2031</v>
      </c>
      <c r="C67" s="7">
        <v>305</v>
      </c>
      <c r="D67" s="7">
        <v>1830</v>
      </c>
      <c r="E67" s="7">
        <v>260</v>
      </c>
      <c r="F67" s="7">
        <v>1495</v>
      </c>
      <c r="G67" s="7">
        <v>1.3</v>
      </c>
      <c r="H67" s="7">
        <f t="shared" si="17"/>
        <v>7.1132100000000004E+26</v>
      </c>
      <c r="I67" s="7">
        <v>0.379</v>
      </c>
      <c r="J67" s="8">
        <f t="shared" si="32"/>
        <v>3445762.2967479676</v>
      </c>
      <c r="K67" s="10">
        <v>1000000</v>
      </c>
      <c r="L67" s="7">
        <f t="shared" si="5"/>
        <v>7.9300000000000004E+23</v>
      </c>
      <c r="M67" s="8">
        <f t="shared" si="33"/>
        <v>3841.4295392953927</v>
      </c>
      <c r="N67" s="8">
        <f t="shared" si="7"/>
        <v>1402121.7818428183</v>
      </c>
      <c r="O67" s="8">
        <f t="shared" si="34"/>
        <v>531404.15531842818</v>
      </c>
      <c r="P67" s="8">
        <f t="shared" si="37"/>
        <v>17792139.263360433</v>
      </c>
      <c r="Q67" s="8">
        <f t="shared" si="35"/>
        <v>6743220.7808136046</v>
      </c>
      <c r="R67" s="8">
        <f t="shared" si="9"/>
        <v>38466713.043848239</v>
      </c>
      <c r="S67" s="8">
        <f t="shared" si="36"/>
        <v>14578884.243618483</v>
      </c>
      <c r="T67" s="8">
        <f t="shared" si="11"/>
        <v>31575188.450352304</v>
      </c>
      <c r="U67" s="8">
        <f t="shared" si="12"/>
        <v>11966996.422683524</v>
      </c>
      <c r="Y67" s="8">
        <f t="shared" si="38"/>
        <v>27833798.420013547</v>
      </c>
      <c r="Z67" s="8">
        <f t="shared" si="31"/>
        <v>10549009.601185134</v>
      </c>
      <c r="AA67" s="8">
        <f t="shared" si="31"/>
        <v>48930713.980989158</v>
      </c>
      <c r="AB67" s="8">
        <f t="shared" si="31"/>
        <v>18544740.598794892</v>
      </c>
      <c r="AC67" s="8">
        <f t="shared" si="31"/>
        <v>41898408.793997288</v>
      </c>
      <c r="AD67" s="8">
        <f t="shared" si="31"/>
        <v>15879496.932924971</v>
      </c>
    </row>
    <row r="68" spans="1:30">
      <c r="B68" s="7">
        <v>2032</v>
      </c>
      <c r="C68" s="7">
        <v>305</v>
      </c>
      <c r="D68" s="7">
        <v>1830</v>
      </c>
      <c r="E68" s="7">
        <v>260</v>
      </c>
      <c r="F68" s="7">
        <v>1495</v>
      </c>
      <c r="G68" s="7">
        <v>1.3</v>
      </c>
      <c r="H68" s="7">
        <f t="shared" si="17"/>
        <v>7.1132100000000004E+26</v>
      </c>
      <c r="I68" s="7">
        <v>0.379</v>
      </c>
      <c r="J68" s="8">
        <f t="shared" si="32"/>
        <v>3445762.2967479676</v>
      </c>
      <c r="K68" s="10">
        <v>1000000</v>
      </c>
      <c r="L68" s="7">
        <f t="shared" si="5"/>
        <v>7.9300000000000004E+23</v>
      </c>
      <c r="M68" s="8">
        <f t="shared" si="33"/>
        <v>3841.4295392953927</v>
      </c>
      <c r="N68" s="8">
        <f t="shared" si="7"/>
        <v>1402121.7818428183</v>
      </c>
      <c r="O68" s="8">
        <f t="shared" si="34"/>
        <v>531404.15531842818</v>
      </c>
      <c r="P68" s="8">
        <f t="shared" si="37"/>
        <v>19194261.04520325</v>
      </c>
      <c r="Q68" s="8">
        <f t="shared" si="35"/>
        <v>7274624.9361320315</v>
      </c>
      <c r="R68" s="8">
        <f t="shared" si="9"/>
        <v>39868834.825691059</v>
      </c>
      <c r="S68" s="8">
        <f t="shared" si="36"/>
        <v>15110288.398936912</v>
      </c>
      <c r="T68" s="8">
        <f t="shared" si="11"/>
        <v>32977310.23219512</v>
      </c>
      <c r="U68" s="8">
        <f t="shared" si="12"/>
        <v>12498400.57800195</v>
      </c>
      <c r="Y68" s="8">
        <f t="shared" si="38"/>
        <v>29314690.095149048</v>
      </c>
      <c r="Z68" s="8">
        <f t="shared" si="31"/>
        <v>11110267.54606149</v>
      </c>
      <c r="AA68" s="8">
        <f t="shared" si="31"/>
        <v>50479895.131734408</v>
      </c>
      <c r="AB68" s="8">
        <f t="shared" si="31"/>
        <v>19131880.254927341</v>
      </c>
      <c r="AC68" s="8">
        <f t="shared" si="31"/>
        <v>43424826.786205955</v>
      </c>
      <c r="AD68" s="8">
        <f t="shared" si="31"/>
        <v>16458009.351972057</v>
      </c>
    </row>
    <row r="69" spans="1:30">
      <c r="B69" s="7">
        <v>2033</v>
      </c>
      <c r="C69" s="7">
        <v>306</v>
      </c>
      <c r="D69" s="7">
        <v>1836</v>
      </c>
      <c r="E69" s="7">
        <v>260</v>
      </c>
      <c r="F69" s="7">
        <v>1495</v>
      </c>
      <c r="G69" s="7">
        <v>1.3</v>
      </c>
      <c r="H69" s="7">
        <f t="shared" si="17"/>
        <v>7.1365319999999996E+26</v>
      </c>
      <c r="I69" s="7">
        <v>0.379</v>
      </c>
      <c r="J69" s="8">
        <f t="shared" si="32"/>
        <v>3457059.8780487799</v>
      </c>
      <c r="K69" s="10">
        <v>1000000</v>
      </c>
      <c r="L69" s="7">
        <f t="shared" si="5"/>
        <v>7.9560000000000005E+23</v>
      </c>
      <c r="M69" s="8">
        <f t="shared" si="33"/>
        <v>3854.0243902439029</v>
      </c>
      <c r="N69" s="8">
        <f t="shared" si="7"/>
        <v>1406718.9024390245</v>
      </c>
      <c r="O69" s="8">
        <f t="shared" si="34"/>
        <v>533146.46402439033</v>
      </c>
      <c r="P69" s="8">
        <f t="shared" si="37"/>
        <v>20600979.947642274</v>
      </c>
      <c r="Q69" s="8">
        <f t="shared" si="35"/>
        <v>7807771.4001564216</v>
      </c>
      <c r="R69" s="8">
        <f t="shared" ref="R69:R132" si="39">J69*6+P69</f>
        <v>41343339.215934955</v>
      </c>
      <c r="S69" s="8">
        <f t="shared" si="36"/>
        <v>15669125.562839348</v>
      </c>
      <c r="T69" s="8">
        <f t="shared" ref="T69:T132" si="40">J69*4+P69</f>
        <v>34429219.459837392</v>
      </c>
      <c r="U69" s="8">
        <f t="shared" si="12"/>
        <v>13048674.175278371</v>
      </c>
      <c r="Y69" s="8">
        <f t="shared" si="38"/>
        <v>30795581.770284548</v>
      </c>
      <c r="Z69" s="8">
        <f t="shared" si="31"/>
        <v>11671525.490937844</v>
      </c>
      <c r="AA69" s="8">
        <f t="shared" si="31"/>
        <v>51960786.806869909</v>
      </c>
      <c r="AB69" s="8">
        <f t="shared" si="31"/>
        <v>19693138.199803695</v>
      </c>
      <c r="AC69" s="8">
        <f t="shared" si="31"/>
        <v>44905718.461341456</v>
      </c>
      <c r="AD69" s="8">
        <f t="shared" si="31"/>
        <v>17019267.296848413</v>
      </c>
    </row>
    <row r="70" spans="1:30">
      <c r="B70" s="7">
        <v>2034</v>
      </c>
      <c r="C70" s="7">
        <v>306</v>
      </c>
      <c r="D70" s="7">
        <v>1836</v>
      </c>
      <c r="E70" s="7">
        <v>260</v>
      </c>
      <c r="F70" s="7">
        <v>1495</v>
      </c>
      <c r="G70" s="7">
        <v>1.3</v>
      </c>
      <c r="H70" s="7">
        <f t="shared" si="17"/>
        <v>7.1365319999999996E+26</v>
      </c>
      <c r="I70" s="7">
        <v>0.379</v>
      </c>
      <c r="J70" s="8">
        <f t="shared" si="32"/>
        <v>3457059.8780487799</v>
      </c>
      <c r="K70" s="10">
        <v>1000000</v>
      </c>
      <c r="L70" s="7">
        <f t="shared" si="5"/>
        <v>7.9560000000000005E+23</v>
      </c>
      <c r="M70" s="8">
        <f t="shared" si="33"/>
        <v>3854.0243902439029</v>
      </c>
      <c r="N70" s="8">
        <f t="shared" si="7"/>
        <v>1406718.9024390245</v>
      </c>
      <c r="O70" s="8">
        <f t="shared" si="34"/>
        <v>533146.46402439033</v>
      </c>
      <c r="P70" s="8">
        <f t="shared" si="37"/>
        <v>22007698.850081299</v>
      </c>
      <c r="Q70" s="8">
        <f t="shared" si="35"/>
        <v>8340917.8641808126</v>
      </c>
      <c r="R70" s="8">
        <f t="shared" si="39"/>
        <v>42750058.118373975</v>
      </c>
      <c r="S70" s="8">
        <f t="shared" si="36"/>
        <v>16202272.026863737</v>
      </c>
      <c r="T70" s="8">
        <f t="shared" si="40"/>
        <v>35835938.36227642</v>
      </c>
      <c r="U70" s="8">
        <f t="shared" si="12"/>
        <v>13581820.639302764</v>
      </c>
      <c r="Y70" s="8">
        <f t="shared" si="38"/>
        <v>32276473.445420049</v>
      </c>
      <c r="Z70" s="8">
        <f t="shared" si="31"/>
        <v>12232783.435814198</v>
      </c>
      <c r="AA70" s="8">
        <f t="shared" si="31"/>
        <v>53441678.48200541</v>
      </c>
      <c r="AB70" s="8">
        <f t="shared" si="31"/>
        <v>20254396.144680053</v>
      </c>
      <c r="AC70" s="8">
        <f t="shared" si="31"/>
        <v>46386610.136476956</v>
      </c>
      <c r="AD70" s="8">
        <f>U71+U84</f>
        <v>17580525.241724767</v>
      </c>
    </row>
    <row r="71" spans="1:30">
      <c r="B71" s="7">
        <v>2035</v>
      </c>
      <c r="C71" s="7">
        <v>306</v>
      </c>
      <c r="D71" s="7">
        <v>1836</v>
      </c>
      <c r="E71" s="7">
        <v>260</v>
      </c>
      <c r="F71" s="7">
        <v>1495</v>
      </c>
      <c r="G71" s="7">
        <v>1.3</v>
      </c>
      <c r="H71" s="7">
        <f t="shared" si="17"/>
        <v>7.1365319999999996E+26</v>
      </c>
      <c r="I71" s="7">
        <v>0.379</v>
      </c>
      <c r="J71" s="8">
        <f t="shared" si="32"/>
        <v>3457059.8780487799</v>
      </c>
      <c r="K71" s="10">
        <v>1000000</v>
      </c>
      <c r="L71" s="7">
        <f t="shared" si="5"/>
        <v>7.9560000000000005E+23</v>
      </c>
      <c r="M71" s="8">
        <f t="shared" si="33"/>
        <v>3854.0243902439029</v>
      </c>
      <c r="N71" s="8">
        <f t="shared" si="7"/>
        <v>1406718.9024390245</v>
      </c>
      <c r="O71" s="8">
        <f t="shared" si="34"/>
        <v>533146.46402439033</v>
      </c>
      <c r="P71" s="8">
        <f t="shared" si="37"/>
        <v>23414417.752520323</v>
      </c>
      <c r="Q71" s="8">
        <f t="shared" si="35"/>
        <v>8874064.3282052018</v>
      </c>
      <c r="R71" s="8">
        <f t="shared" si="39"/>
        <v>44156777.020813003</v>
      </c>
      <c r="S71" s="8">
        <f t="shared" si="36"/>
        <v>16735418.490888128</v>
      </c>
      <c r="T71" s="8">
        <f t="shared" si="40"/>
        <v>37242657.264715441</v>
      </c>
      <c r="U71" s="8">
        <f t="shared" si="12"/>
        <v>14114967.103327151</v>
      </c>
    </row>
    <row r="72" spans="1:30">
      <c r="A72" s="9" t="s">
        <v>29</v>
      </c>
      <c r="G72" s="7">
        <v>1.3</v>
      </c>
      <c r="H72" s="7">
        <f t="shared" si="17"/>
        <v>0</v>
      </c>
      <c r="J72" s="8">
        <f t="shared" si="32"/>
        <v>0</v>
      </c>
      <c r="K72" s="10">
        <v>1000000</v>
      </c>
      <c r="L72" s="7">
        <f t="shared" si="5"/>
        <v>0</v>
      </c>
      <c r="M72" s="8">
        <f t="shared" si="33"/>
        <v>0</v>
      </c>
      <c r="N72" s="8">
        <f t="shared" si="7"/>
        <v>0</v>
      </c>
      <c r="O72" s="8">
        <f t="shared" si="34"/>
        <v>0</v>
      </c>
      <c r="P72" s="8"/>
      <c r="Q72" s="8"/>
      <c r="R72" s="8">
        <f t="shared" si="39"/>
        <v>0</v>
      </c>
      <c r="S72" s="8">
        <f t="shared" si="36"/>
        <v>0</v>
      </c>
      <c r="T72" s="8">
        <f t="shared" si="40"/>
        <v>0</v>
      </c>
      <c r="U72" s="8">
        <f t="shared" si="12"/>
        <v>0</v>
      </c>
    </row>
    <row r="73" spans="1:30">
      <c r="B73" s="7">
        <v>2024</v>
      </c>
      <c r="C73" s="7">
        <v>387</v>
      </c>
      <c r="D73" s="7">
        <v>2322</v>
      </c>
      <c r="E73" s="7">
        <v>5</v>
      </c>
      <c r="F73" s="7">
        <v>578</v>
      </c>
      <c r="G73" s="7">
        <v>1.3</v>
      </c>
      <c r="H73" s="7">
        <f t="shared" si="17"/>
        <v>6.7105800000000002E+24</v>
      </c>
      <c r="I73" s="7">
        <v>0.379</v>
      </c>
      <c r="J73" s="8">
        <f t="shared" si="32"/>
        <v>32507.213414634149</v>
      </c>
      <c r="K73" s="10">
        <v>1000000</v>
      </c>
      <c r="L73" s="7">
        <f t="shared" si="5"/>
        <v>1.9349999999999998E+22</v>
      </c>
      <c r="M73" s="8">
        <f t="shared" si="33"/>
        <v>93.734756097560961</v>
      </c>
      <c r="N73" s="8">
        <f t="shared" si="7"/>
        <v>34213.185975609747</v>
      </c>
      <c r="O73" s="8">
        <f t="shared" si="34"/>
        <v>12966.797484756094</v>
      </c>
      <c r="P73" s="11">
        <f>N73+8050840.72</f>
        <v>8085053.9059756091</v>
      </c>
      <c r="Q73" s="8">
        <f t="shared" ref="Q73:Q84" si="41">P73*I73</f>
        <v>3064235.4303647559</v>
      </c>
      <c r="R73" s="8">
        <f t="shared" si="39"/>
        <v>8280097.1864634138</v>
      </c>
      <c r="S73" s="8">
        <f t="shared" si="36"/>
        <v>3138156.8336696341</v>
      </c>
      <c r="T73" s="8">
        <f t="shared" si="40"/>
        <v>8215082.7596341455</v>
      </c>
      <c r="U73" s="8">
        <f t="shared" si="12"/>
        <v>3113516.3659013412</v>
      </c>
    </row>
    <row r="74" spans="1:30">
      <c r="B74" s="7">
        <v>2025</v>
      </c>
      <c r="C74" s="7">
        <v>588</v>
      </c>
      <c r="D74" s="7">
        <v>3528</v>
      </c>
      <c r="E74" s="7">
        <v>5</v>
      </c>
      <c r="F74" s="7">
        <v>578</v>
      </c>
      <c r="G74" s="7">
        <v>1.3</v>
      </c>
      <c r="H74" s="7">
        <f t="shared" si="17"/>
        <v>1.019592E+25</v>
      </c>
      <c r="I74" s="7">
        <v>0.379</v>
      </c>
      <c r="J74" s="8">
        <f t="shared" si="32"/>
        <v>49390.804878048781</v>
      </c>
      <c r="K74" s="10">
        <v>1000000</v>
      </c>
      <c r="L74" s="7">
        <f t="shared" ref="L74:L142" si="42">E74*K74*10^13*C74</f>
        <v>2.9400000000000002E+22</v>
      </c>
      <c r="M74" s="8">
        <f t="shared" si="33"/>
        <v>142.41869918699189</v>
      </c>
      <c r="N74" s="8">
        <f t="shared" ref="N74:N142" si="43">M74*365</f>
        <v>51982.82520325204</v>
      </c>
      <c r="O74" s="8">
        <f t="shared" si="34"/>
        <v>19701.490752032521</v>
      </c>
      <c r="P74" s="8">
        <f t="shared" ref="P74:P84" si="44">N74+P73</f>
        <v>8137036.7311788611</v>
      </c>
      <c r="Q74" s="8">
        <f t="shared" si="41"/>
        <v>3083936.9211167884</v>
      </c>
      <c r="R74" s="8">
        <f t="shared" si="39"/>
        <v>8433381.5604471546</v>
      </c>
      <c r="S74" s="8">
        <f t="shared" si="36"/>
        <v>3196251.6114094718</v>
      </c>
      <c r="T74" s="8">
        <f t="shared" si="40"/>
        <v>8334599.9506910564</v>
      </c>
      <c r="U74" s="8">
        <f t="shared" ref="U74:U142" si="45">T74*I74</f>
        <v>3158813.3813119102</v>
      </c>
    </row>
    <row r="75" spans="1:30">
      <c r="B75" s="7">
        <v>2026</v>
      </c>
      <c r="C75" s="7">
        <v>726</v>
      </c>
      <c r="D75" s="7">
        <v>4356</v>
      </c>
      <c r="E75" s="7">
        <v>5</v>
      </c>
      <c r="F75" s="7">
        <v>578</v>
      </c>
      <c r="G75" s="7">
        <v>1.3</v>
      </c>
      <c r="H75" s="7">
        <f t="shared" si="17"/>
        <v>1.2588839999999999E+25</v>
      </c>
      <c r="I75" s="7">
        <v>0.379</v>
      </c>
      <c r="J75" s="8">
        <f t="shared" si="32"/>
        <v>60982.524390243896</v>
      </c>
      <c r="K75" s="10">
        <v>1000000</v>
      </c>
      <c r="L75" s="7">
        <f t="shared" si="42"/>
        <v>3.6300000000000001E+22</v>
      </c>
      <c r="M75" s="8">
        <f t="shared" si="33"/>
        <v>175.84349593495935</v>
      </c>
      <c r="N75" s="8">
        <f t="shared" si="43"/>
        <v>64182.876016260161</v>
      </c>
      <c r="O75" s="8">
        <f t="shared" si="34"/>
        <v>24325.310010162601</v>
      </c>
      <c r="P75" s="8">
        <f t="shared" si="44"/>
        <v>8201219.6071951212</v>
      </c>
      <c r="Q75" s="8">
        <f t="shared" si="41"/>
        <v>3108262.2311269511</v>
      </c>
      <c r="R75" s="8">
        <f t="shared" si="39"/>
        <v>8567114.7535365839</v>
      </c>
      <c r="S75" s="8">
        <f t="shared" si="36"/>
        <v>3246936.4915903653</v>
      </c>
      <c r="T75" s="8">
        <f t="shared" si="40"/>
        <v>8445149.704756096</v>
      </c>
      <c r="U75" s="8">
        <f t="shared" si="45"/>
        <v>3200711.7381025604</v>
      </c>
    </row>
    <row r="76" spans="1:30">
      <c r="B76" s="7">
        <v>2027</v>
      </c>
      <c r="C76" s="7">
        <v>793</v>
      </c>
      <c r="D76" s="7">
        <v>4758</v>
      </c>
      <c r="E76" s="7">
        <v>5</v>
      </c>
      <c r="F76" s="7">
        <v>578</v>
      </c>
      <c r="G76" s="7">
        <v>1.3</v>
      </c>
      <c r="H76" s="7">
        <f t="shared" si="17"/>
        <v>1.3750620000000001E+25</v>
      </c>
      <c r="I76" s="7">
        <v>0.379</v>
      </c>
      <c r="J76" s="8">
        <f t="shared" si="32"/>
        <v>66610.388211382116</v>
      </c>
      <c r="K76" s="10">
        <v>1000000</v>
      </c>
      <c r="L76" s="7">
        <f t="shared" si="42"/>
        <v>3.9650000000000004E+22</v>
      </c>
      <c r="M76" s="8">
        <f t="shared" si="33"/>
        <v>192.07147696476966</v>
      </c>
      <c r="N76" s="8">
        <f t="shared" si="43"/>
        <v>70106.08909214093</v>
      </c>
      <c r="O76" s="8">
        <f t="shared" si="34"/>
        <v>26570.207765921412</v>
      </c>
      <c r="P76" s="8">
        <f t="shared" si="44"/>
        <v>8271325.6962872623</v>
      </c>
      <c r="Q76" s="8">
        <f t="shared" si="41"/>
        <v>3134832.4388928725</v>
      </c>
      <c r="R76" s="8">
        <f t="shared" si="39"/>
        <v>8670988.0255555548</v>
      </c>
      <c r="S76" s="8">
        <f t="shared" si="36"/>
        <v>3286304.4616855555</v>
      </c>
      <c r="T76" s="8">
        <f t="shared" si="40"/>
        <v>8537767.2491327915</v>
      </c>
      <c r="U76" s="8">
        <f t="shared" si="45"/>
        <v>3235813.787421328</v>
      </c>
    </row>
    <row r="77" spans="1:30">
      <c r="B77" s="7">
        <v>2028</v>
      </c>
      <c r="C77" s="7">
        <v>821</v>
      </c>
      <c r="D77" s="7">
        <v>4926</v>
      </c>
      <c r="E77" s="7">
        <v>5</v>
      </c>
      <c r="F77" s="7">
        <v>578</v>
      </c>
      <c r="G77" s="7">
        <v>1.3</v>
      </c>
      <c r="H77" s="7">
        <f t="shared" si="17"/>
        <v>1.423614E+25</v>
      </c>
      <c r="I77" s="7">
        <v>0.379</v>
      </c>
      <c r="J77" s="8">
        <f t="shared" si="32"/>
        <v>68962.331300813006</v>
      </c>
      <c r="K77" s="10">
        <v>1000000</v>
      </c>
      <c r="L77" s="7">
        <f t="shared" si="42"/>
        <v>4.1049999999999997E+22</v>
      </c>
      <c r="M77" s="8">
        <f t="shared" si="33"/>
        <v>198.8533197831978</v>
      </c>
      <c r="N77" s="8">
        <f t="shared" si="43"/>
        <v>72581.461720867199</v>
      </c>
      <c r="O77" s="8">
        <f t="shared" si="34"/>
        <v>27508.373992208668</v>
      </c>
      <c r="P77" s="8">
        <f t="shared" si="44"/>
        <v>8343907.1580081293</v>
      </c>
      <c r="Q77" s="8">
        <f t="shared" si="41"/>
        <v>3162340.8128850809</v>
      </c>
      <c r="R77" s="8">
        <f t="shared" si="39"/>
        <v>8757681.1458130069</v>
      </c>
      <c r="S77" s="8">
        <f t="shared" si="36"/>
        <v>3319161.1542631295</v>
      </c>
      <c r="T77" s="8">
        <f t="shared" si="40"/>
        <v>8619756.4832113814</v>
      </c>
      <c r="U77" s="8">
        <f t="shared" si="45"/>
        <v>3266887.7071371134</v>
      </c>
    </row>
    <row r="78" spans="1:30">
      <c r="B78" s="7">
        <v>2029</v>
      </c>
      <c r="C78" s="7">
        <v>832</v>
      </c>
      <c r="D78" s="7">
        <v>4992</v>
      </c>
      <c r="E78" s="7">
        <v>5</v>
      </c>
      <c r="F78" s="7">
        <v>578</v>
      </c>
      <c r="G78" s="7">
        <v>1.3</v>
      </c>
      <c r="H78" s="7">
        <f t="shared" si="17"/>
        <v>1.4426879999999999E+25</v>
      </c>
      <c r="I78" s="7">
        <v>0.379</v>
      </c>
      <c r="J78" s="8">
        <f t="shared" si="32"/>
        <v>69886.308943089432</v>
      </c>
      <c r="K78" s="10">
        <v>1000000</v>
      </c>
      <c r="L78" s="7">
        <f t="shared" si="42"/>
        <v>4.16E+22</v>
      </c>
      <c r="M78" s="8">
        <f t="shared" si="33"/>
        <v>201.51761517615176</v>
      </c>
      <c r="N78" s="8">
        <f t="shared" si="43"/>
        <v>73553.929539295394</v>
      </c>
      <c r="O78" s="8">
        <f t="shared" si="34"/>
        <v>27876.939295392953</v>
      </c>
      <c r="P78" s="8">
        <f t="shared" si="44"/>
        <v>8417461.0875474252</v>
      </c>
      <c r="Q78" s="8">
        <f t="shared" si="41"/>
        <v>3190217.7521804743</v>
      </c>
      <c r="R78" s="8">
        <f t="shared" si="39"/>
        <v>8836778.9412059616</v>
      </c>
      <c r="S78" s="8">
        <f t="shared" si="36"/>
        <v>3349139.2187170596</v>
      </c>
      <c r="T78" s="8">
        <f t="shared" si="40"/>
        <v>8697006.3233197834</v>
      </c>
      <c r="U78" s="8">
        <f t="shared" si="45"/>
        <v>3296165.396538198</v>
      </c>
    </row>
    <row r="79" spans="1:30">
      <c r="B79" s="7">
        <v>2030</v>
      </c>
      <c r="C79" s="7">
        <v>836</v>
      </c>
      <c r="D79" s="7">
        <v>5016</v>
      </c>
      <c r="E79" s="7">
        <v>5</v>
      </c>
      <c r="F79" s="7">
        <v>578</v>
      </c>
      <c r="G79" s="7">
        <v>1.3</v>
      </c>
      <c r="H79" s="7">
        <f t="shared" si="17"/>
        <v>1.449624E+25</v>
      </c>
      <c r="I79" s="7">
        <v>0.379</v>
      </c>
      <c r="J79" s="8">
        <f t="shared" si="32"/>
        <v>70222.300813008129</v>
      </c>
      <c r="K79" s="10">
        <v>1000000</v>
      </c>
      <c r="L79" s="7">
        <f t="shared" si="42"/>
        <v>4.1799999999999998E+22</v>
      </c>
      <c r="M79" s="8">
        <f t="shared" si="33"/>
        <v>202.48644986449864</v>
      </c>
      <c r="N79" s="8">
        <f t="shared" si="43"/>
        <v>73907.554200541999</v>
      </c>
      <c r="O79" s="8">
        <f t="shared" si="34"/>
        <v>28010.963042005416</v>
      </c>
      <c r="P79" s="8">
        <f t="shared" si="44"/>
        <v>8491368.6417479664</v>
      </c>
      <c r="Q79" s="8">
        <f t="shared" si="41"/>
        <v>3218228.7152224793</v>
      </c>
      <c r="R79" s="8">
        <f t="shared" si="39"/>
        <v>8912702.446626015</v>
      </c>
      <c r="S79" s="8">
        <f t="shared" si="36"/>
        <v>3377914.2272712598</v>
      </c>
      <c r="T79" s="8">
        <f t="shared" si="40"/>
        <v>8772257.8449999988</v>
      </c>
      <c r="U79" s="8">
        <f t="shared" si="45"/>
        <v>3324685.7232549996</v>
      </c>
    </row>
    <row r="80" spans="1:30">
      <c r="B80" s="7">
        <v>2031</v>
      </c>
      <c r="C80" s="7">
        <v>838</v>
      </c>
      <c r="D80" s="7">
        <v>5028</v>
      </c>
      <c r="E80" s="7">
        <v>5</v>
      </c>
      <c r="F80" s="7">
        <v>578</v>
      </c>
      <c r="G80" s="7">
        <v>1.3</v>
      </c>
      <c r="H80" s="7">
        <f t="shared" si="17"/>
        <v>1.4530920000000001E+25</v>
      </c>
      <c r="I80" s="7">
        <v>0.379</v>
      </c>
      <c r="J80" s="8">
        <f t="shared" si="32"/>
        <v>70390.296747967484</v>
      </c>
      <c r="K80" s="10">
        <v>1000000</v>
      </c>
      <c r="L80" s="7">
        <f t="shared" si="42"/>
        <v>4.1899999999999997E+22</v>
      </c>
      <c r="M80" s="8">
        <f t="shared" si="33"/>
        <v>202.97086720867205</v>
      </c>
      <c r="N80" s="8">
        <f t="shared" si="43"/>
        <v>74084.366531165302</v>
      </c>
      <c r="O80" s="8">
        <f t="shared" si="34"/>
        <v>28077.97491531165</v>
      </c>
      <c r="P80" s="8">
        <f t="shared" si="44"/>
        <v>8565453.0082791317</v>
      </c>
      <c r="Q80" s="8">
        <f t="shared" si="41"/>
        <v>3246306.690137791</v>
      </c>
      <c r="R80" s="8">
        <f t="shared" si="39"/>
        <v>8987794.7887669373</v>
      </c>
      <c r="S80" s="8">
        <f t="shared" si="36"/>
        <v>3406374.2249426693</v>
      </c>
      <c r="T80" s="8">
        <f t="shared" si="40"/>
        <v>8847014.1952710021</v>
      </c>
      <c r="U80" s="8">
        <f t="shared" si="45"/>
        <v>3353018.3800077098</v>
      </c>
    </row>
    <row r="81" spans="1:30">
      <c r="B81" s="7">
        <v>2032</v>
      </c>
      <c r="C81" s="7">
        <v>838</v>
      </c>
      <c r="D81" s="7">
        <v>5028</v>
      </c>
      <c r="E81" s="7">
        <v>5</v>
      </c>
      <c r="F81" s="7">
        <v>578</v>
      </c>
      <c r="G81" s="7">
        <v>1.3</v>
      </c>
      <c r="H81" s="7">
        <f t="shared" si="17"/>
        <v>1.4530920000000001E+25</v>
      </c>
      <c r="I81" s="7">
        <v>0.379</v>
      </c>
      <c r="J81" s="8">
        <f t="shared" si="32"/>
        <v>70390.296747967484</v>
      </c>
      <c r="K81" s="10">
        <v>1000000</v>
      </c>
      <c r="L81" s="7">
        <f t="shared" si="42"/>
        <v>4.1899999999999997E+22</v>
      </c>
      <c r="M81" s="8">
        <f t="shared" si="33"/>
        <v>202.97086720867205</v>
      </c>
      <c r="N81" s="8">
        <f t="shared" si="43"/>
        <v>74084.366531165302</v>
      </c>
      <c r="O81" s="8">
        <f t="shared" si="34"/>
        <v>28077.97491531165</v>
      </c>
      <c r="P81" s="8">
        <f t="shared" si="44"/>
        <v>8639537.374810297</v>
      </c>
      <c r="Q81" s="8">
        <f t="shared" si="41"/>
        <v>3274384.6650531027</v>
      </c>
      <c r="R81" s="8">
        <f t="shared" si="39"/>
        <v>9061879.1552981026</v>
      </c>
      <c r="S81" s="8">
        <f t="shared" si="36"/>
        <v>3434452.1998579809</v>
      </c>
      <c r="T81" s="8">
        <f t="shared" si="40"/>
        <v>8921098.5618021674</v>
      </c>
      <c r="U81" s="8">
        <f t="shared" si="45"/>
        <v>3381096.3549230215</v>
      </c>
    </row>
    <row r="82" spans="1:30">
      <c r="B82" s="7">
        <v>2033</v>
      </c>
      <c r="C82" s="7">
        <v>839</v>
      </c>
      <c r="D82" s="7">
        <v>5034</v>
      </c>
      <c r="E82" s="7">
        <v>5</v>
      </c>
      <c r="F82" s="7">
        <v>578</v>
      </c>
      <c r="G82" s="7">
        <v>1.3</v>
      </c>
      <c r="H82" s="7">
        <f t="shared" si="17"/>
        <v>1.4548260000000001E+25</v>
      </c>
      <c r="I82" s="7">
        <v>0.379</v>
      </c>
      <c r="J82" s="8">
        <f t="shared" si="32"/>
        <v>70474.294715447162</v>
      </c>
      <c r="K82" s="10">
        <v>1000000</v>
      </c>
      <c r="L82" s="7">
        <f t="shared" si="42"/>
        <v>4.1949999999999996E+22</v>
      </c>
      <c r="M82" s="8">
        <f t="shared" si="33"/>
        <v>203.21307588075877</v>
      </c>
      <c r="N82" s="8">
        <f t="shared" si="43"/>
        <v>74172.772696476954</v>
      </c>
      <c r="O82" s="8">
        <f t="shared" si="34"/>
        <v>28111.480851964767</v>
      </c>
      <c r="P82" s="8">
        <f t="shared" si="44"/>
        <v>8713710.1475067735</v>
      </c>
      <c r="Q82" s="8">
        <f t="shared" si="41"/>
        <v>3302496.1459050672</v>
      </c>
      <c r="R82" s="8">
        <f t="shared" si="39"/>
        <v>9136555.9157994557</v>
      </c>
      <c r="S82" s="8">
        <f t="shared" si="36"/>
        <v>3462754.692087994</v>
      </c>
      <c r="T82" s="8">
        <f t="shared" si="40"/>
        <v>8995607.3263685629</v>
      </c>
      <c r="U82" s="8">
        <f t="shared" si="45"/>
        <v>3409335.1766936854</v>
      </c>
    </row>
    <row r="83" spans="1:30">
      <c r="B83" s="7">
        <v>2034</v>
      </c>
      <c r="C83" s="7">
        <v>839</v>
      </c>
      <c r="D83" s="7">
        <v>5034</v>
      </c>
      <c r="E83" s="7">
        <v>5</v>
      </c>
      <c r="F83" s="7">
        <v>578</v>
      </c>
      <c r="G83" s="7">
        <v>1.3</v>
      </c>
      <c r="H83" s="7">
        <f t="shared" si="17"/>
        <v>1.4548260000000001E+25</v>
      </c>
      <c r="I83" s="7">
        <v>0.379</v>
      </c>
      <c r="J83" s="8">
        <f t="shared" si="32"/>
        <v>70474.294715447162</v>
      </c>
      <c r="K83" s="10">
        <v>1000000</v>
      </c>
      <c r="L83" s="7">
        <f t="shared" si="42"/>
        <v>4.1949999999999996E+22</v>
      </c>
      <c r="M83" s="8">
        <f t="shared" si="33"/>
        <v>203.21307588075877</v>
      </c>
      <c r="N83" s="8">
        <f t="shared" si="43"/>
        <v>74172.772696476954</v>
      </c>
      <c r="O83" s="8">
        <f t="shared" si="34"/>
        <v>28111.480851964767</v>
      </c>
      <c r="P83" s="8">
        <f t="shared" si="44"/>
        <v>8787882.9202032499</v>
      </c>
      <c r="Q83" s="8">
        <f t="shared" si="41"/>
        <v>3330607.6267570318</v>
      </c>
      <c r="R83" s="8">
        <f t="shared" si="39"/>
        <v>9210728.6884959321</v>
      </c>
      <c r="S83" s="8">
        <f t="shared" si="36"/>
        <v>3490866.1729399585</v>
      </c>
      <c r="T83" s="8">
        <f t="shared" si="40"/>
        <v>9069780.0990650393</v>
      </c>
      <c r="U83" s="8">
        <f t="shared" si="45"/>
        <v>3437446.6575456499</v>
      </c>
    </row>
    <row r="84" spans="1:30">
      <c r="B84" s="7">
        <v>2035</v>
      </c>
      <c r="C84" s="7">
        <v>839</v>
      </c>
      <c r="D84" s="7">
        <v>5034</v>
      </c>
      <c r="E84" s="7">
        <v>5</v>
      </c>
      <c r="F84" s="7">
        <v>578</v>
      </c>
      <c r="G84" s="7">
        <v>1.3</v>
      </c>
      <c r="H84" s="7">
        <f t="shared" ref="H84" si="46">D84*E84*F84*10^18</f>
        <v>1.4548260000000001E+25</v>
      </c>
      <c r="I84" s="7">
        <v>0.379</v>
      </c>
      <c r="J84" s="8">
        <f t="shared" si="32"/>
        <v>70474.294715447162</v>
      </c>
      <c r="K84" s="10">
        <v>1000000</v>
      </c>
      <c r="L84" s="7">
        <f t="shared" si="42"/>
        <v>4.1949999999999996E+22</v>
      </c>
      <c r="M84" s="8">
        <f t="shared" si="33"/>
        <v>203.21307588075877</v>
      </c>
      <c r="N84" s="8">
        <f t="shared" si="43"/>
        <v>74172.772696476954</v>
      </c>
      <c r="O84" s="8">
        <f t="shared" si="34"/>
        <v>28111.480851964767</v>
      </c>
      <c r="P84" s="8">
        <f t="shared" si="44"/>
        <v>8862055.6928997263</v>
      </c>
      <c r="Q84" s="8">
        <f t="shared" si="41"/>
        <v>3358719.1076089963</v>
      </c>
      <c r="R84" s="8">
        <f t="shared" si="39"/>
        <v>9284901.4611924086</v>
      </c>
      <c r="S84" s="8">
        <f t="shared" si="36"/>
        <v>3518977.6537919231</v>
      </c>
      <c r="T84" s="8">
        <f t="shared" si="40"/>
        <v>9143952.8717615157</v>
      </c>
      <c r="U84" s="8">
        <f t="shared" si="45"/>
        <v>3465558.1383976145</v>
      </c>
    </row>
    <row r="85" spans="1:30">
      <c r="A85" s="5"/>
      <c r="L85" s="7">
        <f t="shared" si="42"/>
        <v>0</v>
      </c>
      <c r="N85" s="8">
        <f t="shared" si="43"/>
        <v>0</v>
      </c>
      <c r="R85" s="8">
        <f t="shared" si="39"/>
        <v>0</v>
      </c>
      <c r="T85" s="8">
        <f t="shared" si="40"/>
        <v>0</v>
      </c>
      <c r="U85" s="8">
        <f t="shared" si="45"/>
        <v>0</v>
      </c>
    </row>
    <row r="86" spans="1:30">
      <c r="A86" s="9" t="s">
        <v>28</v>
      </c>
      <c r="B86" s="6" t="s">
        <v>74</v>
      </c>
      <c r="C86" s="7" t="s">
        <v>42</v>
      </c>
      <c r="L86" s="7" t="e">
        <f t="shared" si="42"/>
        <v>#VALUE!</v>
      </c>
      <c r="N86" s="8">
        <f t="shared" si="43"/>
        <v>0</v>
      </c>
      <c r="O86" s="7" t="s">
        <v>47</v>
      </c>
      <c r="R86" s="8">
        <f t="shared" si="39"/>
        <v>0</v>
      </c>
      <c r="S86" s="7" t="s">
        <v>47</v>
      </c>
      <c r="T86" s="8">
        <f t="shared" si="40"/>
        <v>0</v>
      </c>
      <c r="U86" s="8">
        <f t="shared" si="45"/>
        <v>0</v>
      </c>
      <c r="Y86" s="8">
        <f>P87+P100</f>
        <v>33046933.17611111</v>
      </c>
      <c r="Z86" s="8">
        <f t="shared" ref="Z86:AD97" si="47">Q87+Q100</f>
        <v>18175813.246861111</v>
      </c>
      <c r="AA86" s="8">
        <f t="shared" si="47"/>
        <v>42731944.749281839</v>
      </c>
      <c r="AB86" s="8">
        <f t="shared" si="47"/>
        <v>23502569.612105012</v>
      </c>
      <c r="AC86" s="8">
        <f t="shared" si="47"/>
        <v>39503607.558224931</v>
      </c>
      <c r="AD86" s="8">
        <f t="shared" si="47"/>
        <v>21726984.157023713</v>
      </c>
    </row>
    <row r="87" spans="1:30">
      <c r="B87" s="7">
        <v>2024</v>
      </c>
      <c r="C87" s="7">
        <v>140</v>
      </c>
      <c r="D87" s="7">
        <f>C87*6</f>
        <v>840</v>
      </c>
      <c r="E87" s="7">
        <v>260</v>
      </c>
      <c r="F87" s="7">
        <v>1495</v>
      </c>
      <c r="G87" s="7">
        <v>1.3</v>
      </c>
      <c r="H87" s="7">
        <f>D87*E87*F87*10^18</f>
        <v>3.26508E+26</v>
      </c>
      <c r="I87" s="12">
        <v>0.55000000000000004</v>
      </c>
      <c r="J87" s="8">
        <f>H87*G87*330/(8.856*10^22)</f>
        <v>1581661.3821138209</v>
      </c>
      <c r="K87" s="10">
        <v>25000000</v>
      </c>
      <c r="L87" s="7">
        <f t="shared" si="42"/>
        <v>9.0999999999999995E+24</v>
      </c>
      <c r="M87" s="8">
        <f>L87*G87*330/(8.856*10^22)</f>
        <v>44081.978319783193</v>
      </c>
      <c r="N87" s="8">
        <f t="shared" si="43"/>
        <v>16089922.086720865</v>
      </c>
      <c r="O87" s="8">
        <f>N87*I87</f>
        <v>8849457.1476964764</v>
      </c>
      <c r="P87" s="11">
        <f>N87+8050840.72</f>
        <v>24140762.806720864</v>
      </c>
      <c r="Q87" s="8">
        <f t="shared" ref="Q87:Q98" si="48">P87*I87</f>
        <v>13277419.543696476</v>
      </c>
      <c r="R87" s="8">
        <f t="shared" si="39"/>
        <v>33630731.099403791</v>
      </c>
      <c r="S87" s="8">
        <f>R87*I87</f>
        <v>18496902.104672085</v>
      </c>
      <c r="T87" s="8">
        <f t="shared" si="40"/>
        <v>30467408.335176148</v>
      </c>
      <c r="U87" s="8">
        <f t="shared" si="45"/>
        <v>16757074.584346883</v>
      </c>
      <c r="Y87" s="8">
        <f>P88+P101</f>
        <v>58941098.995894305</v>
      </c>
      <c r="Z87" s="8">
        <f t="shared" si="47"/>
        <v>32417604.44774187</v>
      </c>
      <c r="AA87" s="8">
        <f t="shared" si="47"/>
        <v>73743538.215406507</v>
      </c>
      <c r="AB87" s="8">
        <f t="shared" si="47"/>
        <v>40558946.01847358</v>
      </c>
      <c r="AC87" s="8">
        <f t="shared" si="47"/>
        <v>68809391.808902442</v>
      </c>
      <c r="AD87" s="8">
        <f t="shared" si="47"/>
        <v>37845165.494896345</v>
      </c>
    </row>
    <row r="88" spans="1:30">
      <c r="B88" s="7">
        <v>2025</v>
      </c>
      <c r="C88" s="7">
        <v>214</v>
      </c>
      <c r="D88" s="7">
        <f t="shared" ref="D88:D98" si="49">C88*6</f>
        <v>1284</v>
      </c>
      <c r="E88" s="7">
        <v>260</v>
      </c>
      <c r="F88" s="7">
        <v>1495</v>
      </c>
      <c r="G88" s="7">
        <v>1.3</v>
      </c>
      <c r="H88" s="7">
        <f t="shared" ref="H88:H98" si="50">D88*E88*F88*10^18</f>
        <v>4.9909080000000002E+26</v>
      </c>
      <c r="I88" s="12">
        <v>0.55000000000000004</v>
      </c>
      <c r="J88" s="8">
        <f t="shared" ref="J88:J98" si="51">H88*G88*330/(8.856*10^22)</f>
        <v>2417682.3983739838</v>
      </c>
      <c r="K88" s="10">
        <v>25000000</v>
      </c>
      <c r="L88" s="7">
        <f t="shared" si="42"/>
        <v>1.391E+25</v>
      </c>
      <c r="M88" s="8">
        <f t="shared" ref="M88:M98" si="52">L88*G88*330/(8.856*10^22)</f>
        <v>67382.452574525742</v>
      </c>
      <c r="N88" s="8">
        <f t="shared" si="43"/>
        <v>24594595.189701896</v>
      </c>
      <c r="O88" s="8">
        <f>N88*I88</f>
        <v>13527027.354336044</v>
      </c>
      <c r="P88" s="8">
        <f t="shared" ref="P88:P98" si="53">N88+P87</f>
        <v>48735357.99642276</v>
      </c>
      <c r="Q88" s="8">
        <f t="shared" si="48"/>
        <v>26804446.89803252</v>
      </c>
      <c r="R88" s="8">
        <f t="shared" si="39"/>
        <v>63241452.386666663</v>
      </c>
      <c r="S88" s="8">
        <f t="shared" ref="S88:S98" si="54">R88*I88</f>
        <v>34782798.812666669</v>
      </c>
      <c r="T88" s="8">
        <f t="shared" si="40"/>
        <v>58406087.589918695</v>
      </c>
      <c r="U88" s="8">
        <f t="shared" si="45"/>
        <v>32123348.174455285</v>
      </c>
      <c r="Y88" s="8">
        <f>P89+P102</f>
        <v>90886666.83126016</v>
      </c>
      <c r="Z88" s="8">
        <f t="shared" si="47"/>
        <v>49987666.757193089</v>
      </c>
      <c r="AA88" s="8">
        <f t="shared" si="47"/>
        <v>109147930.75808942</v>
      </c>
      <c r="AB88" s="8">
        <f t="shared" si="47"/>
        <v>60031361.916949183</v>
      </c>
      <c r="AC88" s="8">
        <f t="shared" si="47"/>
        <v>103060842.78247967</v>
      </c>
      <c r="AD88" s="8">
        <f t="shared" si="47"/>
        <v>56683463.530363828</v>
      </c>
    </row>
    <row r="89" spans="1:30">
      <c r="B89" s="7">
        <v>2026</v>
      </c>
      <c r="C89" s="7">
        <v>264</v>
      </c>
      <c r="D89" s="7">
        <f t="shared" si="49"/>
        <v>1584</v>
      </c>
      <c r="E89" s="7">
        <v>260</v>
      </c>
      <c r="F89" s="7">
        <v>1495</v>
      </c>
      <c r="G89" s="7">
        <v>1.3</v>
      </c>
      <c r="H89" s="7">
        <f t="shared" si="50"/>
        <v>6.1570079999999998E+26</v>
      </c>
      <c r="I89" s="12">
        <v>0.55000000000000004</v>
      </c>
      <c r="J89" s="8">
        <f t="shared" si="51"/>
        <v>2982561.4634146346</v>
      </c>
      <c r="K89" s="10">
        <v>25000000</v>
      </c>
      <c r="L89" s="7">
        <f t="shared" si="42"/>
        <v>1.7159999999999999E+25</v>
      </c>
      <c r="M89" s="8">
        <f t="shared" si="52"/>
        <v>83126.016260162593</v>
      </c>
      <c r="N89" s="8">
        <f t="shared" si="43"/>
        <v>30340995.934959345</v>
      </c>
      <c r="O89" s="8">
        <f t="shared" ref="O89:O98" si="55">N89*I89</f>
        <v>16687547.764227642</v>
      </c>
      <c r="P89" s="8">
        <f t="shared" si="53"/>
        <v>79076353.931382105</v>
      </c>
      <c r="Q89" s="8">
        <f t="shared" si="48"/>
        <v>43491994.66226016</v>
      </c>
      <c r="R89" s="8">
        <f t="shared" si="39"/>
        <v>96971722.71186991</v>
      </c>
      <c r="S89" s="8">
        <f t="shared" si="54"/>
        <v>53334447.491528451</v>
      </c>
      <c r="T89" s="8">
        <f t="shared" si="40"/>
        <v>91006599.785040647</v>
      </c>
      <c r="U89" s="8">
        <f t="shared" si="45"/>
        <v>50053629.881772362</v>
      </c>
      <c r="Y89" s="8">
        <f t="shared" ref="Y89:Y97" si="56">P90+P103</f>
        <v>125853515.36615175</v>
      </c>
      <c r="Z89" s="8">
        <f t="shared" si="47"/>
        <v>69219433.451383471</v>
      </c>
      <c r="AA89" s="8">
        <f t="shared" si="47"/>
        <v>145843183.67102981</v>
      </c>
      <c r="AB89" s="8">
        <f t="shared" si="47"/>
        <v>80213751.019066393</v>
      </c>
      <c r="AC89" s="8">
        <f t="shared" si="47"/>
        <v>139179960.90273711</v>
      </c>
      <c r="AD89" s="8">
        <f t="shared" si="47"/>
        <v>76548978.496505424</v>
      </c>
    </row>
    <row r="90" spans="1:30">
      <c r="B90" s="7">
        <v>2027</v>
      </c>
      <c r="C90" s="7">
        <v>289</v>
      </c>
      <c r="D90" s="7">
        <f t="shared" si="49"/>
        <v>1734</v>
      </c>
      <c r="E90" s="7">
        <v>260</v>
      </c>
      <c r="F90" s="7">
        <v>1495</v>
      </c>
      <c r="G90" s="7">
        <v>1.3</v>
      </c>
      <c r="H90" s="7">
        <f t="shared" si="50"/>
        <v>6.7400579999999996E+26</v>
      </c>
      <c r="I90" s="12">
        <v>0.55000000000000004</v>
      </c>
      <c r="J90" s="8">
        <f t="shared" si="51"/>
        <v>3265000.995934959</v>
      </c>
      <c r="K90" s="10">
        <v>25000000</v>
      </c>
      <c r="L90" s="7">
        <f t="shared" si="42"/>
        <v>1.8785E+25</v>
      </c>
      <c r="M90" s="8">
        <f t="shared" si="52"/>
        <v>90997.798102981018</v>
      </c>
      <c r="N90" s="8">
        <f t="shared" si="43"/>
        <v>33214196.307588071</v>
      </c>
      <c r="O90" s="8">
        <f t="shared" si="55"/>
        <v>18267807.969173439</v>
      </c>
      <c r="P90" s="8">
        <f t="shared" si="53"/>
        <v>112290550.23897018</v>
      </c>
      <c r="Q90" s="8">
        <f t="shared" si="48"/>
        <v>61759802.631433599</v>
      </c>
      <c r="R90" s="8">
        <f t="shared" si="39"/>
        <v>131880556.21457992</v>
      </c>
      <c r="S90" s="8">
        <f t="shared" si="54"/>
        <v>72534305.918018967</v>
      </c>
      <c r="T90" s="8">
        <f t="shared" si="40"/>
        <v>125350554.22271001</v>
      </c>
      <c r="U90" s="8">
        <f t="shared" si="45"/>
        <v>68942804.822490513</v>
      </c>
      <c r="Y90" s="8">
        <f t="shared" si="56"/>
        <v>162031528.36581302</v>
      </c>
      <c r="Z90" s="8">
        <f t="shared" si="47"/>
        <v>89117340.601197168</v>
      </c>
      <c r="AA90" s="8">
        <f t="shared" si="47"/>
        <v>182713163.2072764</v>
      </c>
      <c r="AB90" s="8">
        <f t="shared" si="47"/>
        <v>100492239.76400203</v>
      </c>
      <c r="AC90" s="8">
        <f t="shared" si="47"/>
        <v>175819284.92678863</v>
      </c>
      <c r="AD90" s="8">
        <f t="shared" si="47"/>
        <v>96700606.709733754</v>
      </c>
    </row>
    <row r="91" spans="1:30">
      <c r="B91" s="7">
        <v>2028</v>
      </c>
      <c r="C91" s="7">
        <v>299</v>
      </c>
      <c r="D91" s="7">
        <f t="shared" si="49"/>
        <v>1794</v>
      </c>
      <c r="E91" s="7">
        <v>260</v>
      </c>
      <c r="F91" s="7">
        <v>1495</v>
      </c>
      <c r="G91" s="7">
        <v>1.3</v>
      </c>
      <c r="H91" s="7">
        <f t="shared" si="50"/>
        <v>6.9732779999999998E+26</v>
      </c>
      <c r="I91" s="12">
        <v>0.55000000000000004</v>
      </c>
      <c r="J91" s="8">
        <f t="shared" si="51"/>
        <v>3377976.8089430891</v>
      </c>
      <c r="K91" s="10">
        <v>25000000</v>
      </c>
      <c r="L91" s="7">
        <f t="shared" si="42"/>
        <v>1.9434999999999999E+25</v>
      </c>
      <c r="M91" s="8">
        <f t="shared" si="52"/>
        <v>94146.5108401084</v>
      </c>
      <c r="N91" s="8">
        <f t="shared" si="43"/>
        <v>34363476.456639566</v>
      </c>
      <c r="O91" s="8">
        <f t="shared" si="55"/>
        <v>18899912.051151764</v>
      </c>
      <c r="P91" s="8">
        <f t="shared" si="53"/>
        <v>146654026.69560975</v>
      </c>
      <c r="Q91" s="8">
        <f t="shared" si="48"/>
        <v>80659714.682585374</v>
      </c>
      <c r="R91" s="8">
        <f t="shared" si="39"/>
        <v>166921887.54926828</v>
      </c>
      <c r="S91" s="8">
        <f t="shared" si="54"/>
        <v>91807038.152097553</v>
      </c>
      <c r="T91" s="8">
        <f t="shared" si="40"/>
        <v>160165933.93138212</v>
      </c>
      <c r="U91" s="8">
        <f t="shared" si="45"/>
        <v>88091263.662260175</v>
      </c>
      <c r="Y91" s="8">
        <f t="shared" si="56"/>
        <v>198693565.12055552</v>
      </c>
      <c r="Z91" s="8">
        <f t="shared" si="47"/>
        <v>109281460.81630555</v>
      </c>
      <c r="AA91" s="8">
        <f t="shared" si="47"/>
        <v>219651885.77909213</v>
      </c>
      <c r="AB91" s="8">
        <f t="shared" si="47"/>
        <v>120808537.17850068</v>
      </c>
      <c r="AC91" s="8">
        <f t="shared" si="47"/>
        <v>212665778.89291325</v>
      </c>
      <c r="AD91" s="8">
        <f t="shared" si="47"/>
        <v>116966178.3911023</v>
      </c>
    </row>
    <row r="92" spans="1:30">
      <c r="B92" s="7">
        <v>2029</v>
      </c>
      <c r="C92" s="7">
        <v>303</v>
      </c>
      <c r="D92" s="7">
        <f t="shared" si="49"/>
        <v>1818</v>
      </c>
      <c r="E92" s="7">
        <v>260</v>
      </c>
      <c r="F92" s="7">
        <v>1495</v>
      </c>
      <c r="G92" s="7">
        <v>1.3</v>
      </c>
      <c r="H92" s="7">
        <f t="shared" si="50"/>
        <v>7.0665660000000007E+26</v>
      </c>
      <c r="I92" s="12">
        <v>0.55000000000000004</v>
      </c>
      <c r="J92" s="8">
        <f t="shared" si="51"/>
        <v>3423167.1341463416</v>
      </c>
      <c r="K92" s="10">
        <v>25000000</v>
      </c>
      <c r="L92" s="7">
        <f t="shared" si="42"/>
        <v>1.9694999999999999E+25</v>
      </c>
      <c r="M92" s="8">
        <f t="shared" si="52"/>
        <v>95405.995934959341</v>
      </c>
      <c r="N92" s="8">
        <f t="shared" si="43"/>
        <v>34823188.516260162</v>
      </c>
      <c r="O92" s="8">
        <f t="shared" si="55"/>
        <v>19152753.683943089</v>
      </c>
      <c r="P92" s="8">
        <f t="shared" si="53"/>
        <v>181477215.2118699</v>
      </c>
      <c r="Q92" s="8">
        <f t="shared" si="48"/>
        <v>99812468.366528451</v>
      </c>
      <c r="R92" s="8">
        <f t="shared" si="39"/>
        <v>202016218.01674795</v>
      </c>
      <c r="S92" s="8">
        <f t="shared" si="54"/>
        <v>111108919.90921138</v>
      </c>
      <c r="T92" s="8">
        <f t="shared" si="40"/>
        <v>195169883.74845526</v>
      </c>
      <c r="U92" s="8">
        <f t="shared" si="45"/>
        <v>107343436.0616504</v>
      </c>
      <c r="Y92" s="8">
        <f t="shared" si="56"/>
        <v>235594298.52163953</v>
      </c>
      <c r="Z92" s="8">
        <f t="shared" si="47"/>
        <v>129576864.18690175</v>
      </c>
      <c r="AA92" s="8">
        <f t="shared" si="47"/>
        <v>256690206.10700539</v>
      </c>
      <c r="AB92" s="8">
        <f t="shared" si="47"/>
        <v>141179613.35885298</v>
      </c>
      <c r="AC92" s="8">
        <f t="shared" si="47"/>
        <v>249658236.91188344</v>
      </c>
      <c r="AD92" s="8">
        <f t="shared" si="47"/>
        <v>137312030.3015359</v>
      </c>
    </row>
    <row r="93" spans="1:30">
      <c r="B93" s="7">
        <v>2030</v>
      </c>
      <c r="C93" s="7">
        <v>305</v>
      </c>
      <c r="D93" s="7">
        <f t="shared" si="49"/>
        <v>1830</v>
      </c>
      <c r="E93" s="7">
        <v>260</v>
      </c>
      <c r="F93" s="7">
        <v>1495</v>
      </c>
      <c r="G93" s="7">
        <v>1.3</v>
      </c>
      <c r="H93" s="7">
        <f t="shared" si="50"/>
        <v>7.1132100000000004E+26</v>
      </c>
      <c r="I93" s="12">
        <v>0.55000000000000004</v>
      </c>
      <c r="J93" s="8">
        <f t="shared" si="51"/>
        <v>3445762.2967479676</v>
      </c>
      <c r="K93" s="10">
        <v>25000000</v>
      </c>
      <c r="L93" s="7">
        <f t="shared" si="42"/>
        <v>1.9824999999999998E+25</v>
      </c>
      <c r="M93" s="8">
        <f t="shared" si="52"/>
        <v>96035.738482384826</v>
      </c>
      <c r="N93" s="8">
        <f t="shared" si="43"/>
        <v>35053044.546070464</v>
      </c>
      <c r="O93" s="8">
        <f t="shared" si="55"/>
        <v>19279174.500338756</v>
      </c>
      <c r="P93" s="8">
        <f t="shared" si="53"/>
        <v>216530259.75794035</v>
      </c>
      <c r="Q93" s="8">
        <f t="shared" si="48"/>
        <v>119091642.8668672</v>
      </c>
      <c r="R93" s="8">
        <f t="shared" si="39"/>
        <v>237204833.53842816</v>
      </c>
      <c r="S93" s="8">
        <f t="shared" si="54"/>
        <v>130462658.44613549</v>
      </c>
      <c r="T93" s="8">
        <f t="shared" si="40"/>
        <v>230313308.94493222</v>
      </c>
      <c r="U93" s="8">
        <f t="shared" si="45"/>
        <v>126672319.91971274</v>
      </c>
      <c r="Y93" s="8">
        <f t="shared" si="56"/>
        <v>272499452.2309891</v>
      </c>
      <c r="Z93" s="8">
        <f t="shared" si="47"/>
        <v>149874698.72704402</v>
      </c>
      <c r="AA93" s="8">
        <f t="shared" si="47"/>
        <v>293596367.79196477</v>
      </c>
      <c r="AB93" s="8">
        <f t="shared" si="47"/>
        <v>161478002.28558064</v>
      </c>
      <c r="AC93" s="8">
        <f t="shared" si="47"/>
        <v>286564062.60497284</v>
      </c>
      <c r="AD93" s="8">
        <f t="shared" si="47"/>
        <v>157610234.43273509</v>
      </c>
    </row>
    <row r="94" spans="1:30">
      <c r="B94" s="7">
        <v>2031</v>
      </c>
      <c r="C94" s="7">
        <v>305</v>
      </c>
      <c r="D94" s="7">
        <f t="shared" si="49"/>
        <v>1830</v>
      </c>
      <c r="E94" s="7">
        <v>260</v>
      </c>
      <c r="F94" s="7">
        <v>1495</v>
      </c>
      <c r="G94" s="7">
        <v>1.3</v>
      </c>
      <c r="H94" s="7">
        <f t="shared" si="50"/>
        <v>7.1132100000000004E+26</v>
      </c>
      <c r="I94" s="12">
        <v>0.55000000000000004</v>
      </c>
      <c r="J94" s="8">
        <f t="shared" si="51"/>
        <v>3445762.2967479676</v>
      </c>
      <c r="K94" s="10">
        <v>25000000</v>
      </c>
      <c r="L94" s="7">
        <f t="shared" si="42"/>
        <v>1.9824999999999998E+25</v>
      </c>
      <c r="M94" s="8">
        <f t="shared" si="52"/>
        <v>96035.738482384826</v>
      </c>
      <c r="N94" s="8">
        <f t="shared" si="43"/>
        <v>35053044.546070464</v>
      </c>
      <c r="O94" s="8">
        <f t="shared" si="55"/>
        <v>19279174.500338756</v>
      </c>
      <c r="P94" s="8">
        <f t="shared" si="53"/>
        <v>251583304.30401081</v>
      </c>
      <c r="Q94" s="8">
        <f t="shared" si="48"/>
        <v>138370817.36720595</v>
      </c>
      <c r="R94" s="8">
        <f t="shared" si="39"/>
        <v>272257878.08449864</v>
      </c>
      <c r="S94" s="8">
        <f t="shared" si="54"/>
        <v>149741832.94647425</v>
      </c>
      <c r="T94" s="8">
        <f t="shared" si="40"/>
        <v>265366353.49100268</v>
      </c>
      <c r="U94" s="8">
        <f t="shared" si="45"/>
        <v>145951494.42005149</v>
      </c>
      <c r="Y94" s="8">
        <f t="shared" si="56"/>
        <v>309404605.94033873</v>
      </c>
      <c r="Z94" s="8">
        <f t="shared" si="47"/>
        <v>170172533.26718631</v>
      </c>
      <c r="AA94" s="8">
        <f t="shared" si="47"/>
        <v>330501521.50131434</v>
      </c>
      <c r="AB94" s="8">
        <f t="shared" si="47"/>
        <v>181775836.8257229</v>
      </c>
      <c r="AC94" s="8">
        <f t="shared" si="47"/>
        <v>323469216.31432247</v>
      </c>
      <c r="AD94" s="8">
        <f t="shared" si="47"/>
        <v>177908068.97287738</v>
      </c>
    </row>
    <row r="95" spans="1:30">
      <c r="B95" s="7">
        <v>2032</v>
      </c>
      <c r="C95" s="7">
        <v>305</v>
      </c>
      <c r="D95" s="7">
        <f t="shared" si="49"/>
        <v>1830</v>
      </c>
      <c r="E95" s="7">
        <v>260</v>
      </c>
      <c r="F95" s="7">
        <v>1495</v>
      </c>
      <c r="G95" s="7">
        <v>1.3</v>
      </c>
      <c r="H95" s="7">
        <f t="shared" si="50"/>
        <v>7.1132100000000004E+26</v>
      </c>
      <c r="I95" s="12">
        <v>0.55000000000000004</v>
      </c>
      <c r="J95" s="8">
        <f t="shared" si="51"/>
        <v>3445762.2967479676</v>
      </c>
      <c r="K95" s="10">
        <v>25000000</v>
      </c>
      <c r="L95" s="7">
        <f t="shared" si="42"/>
        <v>1.9824999999999998E+25</v>
      </c>
      <c r="M95" s="8">
        <f t="shared" si="52"/>
        <v>96035.738482384826</v>
      </c>
      <c r="N95" s="8">
        <f t="shared" si="43"/>
        <v>35053044.546070464</v>
      </c>
      <c r="O95" s="8">
        <f t="shared" si="55"/>
        <v>19279174.500338756</v>
      </c>
      <c r="P95" s="8">
        <f t="shared" si="53"/>
        <v>286636348.85008126</v>
      </c>
      <c r="Q95" s="8">
        <f t="shared" si="48"/>
        <v>157649991.86754471</v>
      </c>
      <c r="R95" s="8">
        <f t="shared" si="39"/>
        <v>307310922.6305691</v>
      </c>
      <c r="S95" s="8">
        <f t="shared" si="54"/>
        <v>169021007.44681302</v>
      </c>
      <c r="T95" s="8">
        <f t="shared" si="40"/>
        <v>300419398.03707314</v>
      </c>
      <c r="U95" s="8">
        <f t="shared" si="45"/>
        <v>165230668.92039025</v>
      </c>
      <c r="Y95" s="8">
        <f t="shared" si="56"/>
        <v>346426897.81872624</v>
      </c>
      <c r="Z95" s="8">
        <f t="shared" si="47"/>
        <v>190534793.80029947</v>
      </c>
      <c r="AA95" s="8">
        <f t="shared" si="47"/>
        <v>367592102.85531163</v>
      </c>
      <c r="AB95" s="8">
        <f t="shared" si="47"/>
        <v>202175656.5704214</v>
      </c>
      <c r="AC95" s="8">
        <f t="shared" si="47"/>
        <v>360537034.50978315</v>
      </c>
      <c r="AD95" s="8">
        <f t="shared" si="47"/>
        <v>198295368.98038074</v>
      </c>
    </row>
    <row r="96" spans="1:30">
      <c r="B96" s="7">
        <v>2033</v>
      </c>
      <c r="C96" s="7">
        <v>306</v>
      </c>
      <c r="D96" s="7">
        <f t="shared" si="49"/>
        <v>1836</v>
      </c>
      <c r="E96" s="7">
        <v>260</v>
      </c>
      <c r="F96" s="7">
        <v>1495</v>
      </c>
      <c r="G96" s="7">
        <v>1.3</v>
      </c>
      <c r="H96" s="7">
        <f t="shared" si="50"/>
        <v>7.1365319999999996E+26</v>
      </c>
      <c r="I96" s="12">
        <v>0.55000000000000004</v>
      </c>
      <c r="J96" s="8">
        <f t="shared" si="51"/>
        <v>3457059.8780487799</v>
      </c>
      <c r="K96" s="10">
        <v>25000000</v>
      </c>
      <c r="L96" s="7">
        <f t="shared" si="42"/>
        <v>1.989E+25</v>
      </c>
      <c r="M96" s="8">
        <f t="shared" si="52"/>
        <v>96350.609756097561</v>
      </c>
      <c r="N96" s="8">
        <f t="shared" si="43"/>
        <v>35167972.560975611</v>
      </c>
      <c r="O96" s="8">
        <f t="shared" si="55"/>
        <v>19342384.908536587</v>
      </c>
      <c r="P96" s="8">
        <f t="shared" si="53"/>
        <v>321804321.41105688</v>
      </c>
      <c r="Q96" s="8">
        <f t="shared" si="48"/>
        <v>176992376.77608129</v>
      </c>
      <c r="R96" s="8">
        <f t="shared" si="39"/>
        <v>342546680.67934954</v>
      </c>
      <c r="S96" s="8">
        <f t="shared" si="54"/>
        <v>188400674.37364227</v>
      </c>
      <c r="T96" s="8">
        <f t="shared" si="40"/>
        <v>335632560.92325199</v>
      </c>
      <c r="U96" s="8">
        <f t="shared" si="45"/>
        <v>184597908.5077886</v>
      </c>
      <c r="Y96" s="8">
        <f t="shared" si="56"/>
        <v>383449189.69711381</v>
      </c>
      <c r="Z96" s="8">
        <f t="shared" si="47"/>
        <v>210897054.33341259</v>
      </c>
      <c r="AA96" s="8">
        <f t="shared" si="47"/>
        <v>404614394.73369914</v>
      </c>
      <c r="AB96" s="8">
        <f t="shared" si="47"/>
        <v>222537917.10353455</v>
      </c>
      <c r="AC96" s="8">
        <f t="shared" si="47"/>
        <v>397559326.38817072</v>
      </c>
      <c r="AD96" s="8">
        <f t="shared" si="47"/>
        <v>218657629.5134939</v>
      </c>
    </row>
    <row r="97" spans="1:30">
      <c r="B97" s="7">
        <v>2034</v>
      </c>
      <c r="C97" s="7">
        <v>306</v>
      </c>
      <c r="D97" s="7">
        <f t="shared" si="49"/>
        <v>1836</v>
      </c>
      <c r="E97" s="7">
        <v>260</v>
      </c>
      <c r="F97" s="7">
        <v>1495</v>
      </c>
      <c r="G97" s="7">
        <v>1.3</v>
      </c>
      <c r="H97" s="7">
        <f t="shared" si="50"/>
        <v>7.1365319999999996E+26</v>
      </c>
      <c r="I97" s="12">
        <v>0.55000000000000004</v>
      </c>
      <c r="J97" s="8">
        <f t="shared" si="51"/>
        <v>3457059.8780487799</v>
      </c>
      <c r="K97" s="10">
        <v>25000000</v>
      </c>
      <c r="L97" s="7">
        <f t="shared" si="42"/>
        <v>1.989E+25</v>
      </c>
      <c r="M97" s="8">
        <f t="shared" si="52"/>
        <v>96350.609756097561</v>
      </c>
      <c r="N97" s="8">
        <f t="shared" si="43"/>
        <v>35167972.560975611</v>
      </c>
      <c r="O97" s="8">
        <f t="shared" si="55"/>
        <v>19342384.908536587</v>
      </c>
      <c r="P97" s="8">
        <f t="shared" si="53"/>
        <v>356972293.97203249</v>
      </c>
      <c r="Q97" s="8">
        <f t="shared" si="48"/>
        <v>196334761.68461788</v>
      </c>
      <c r="R97" s="8">
        <f t="shared" si="39"/>
        <v>377714653.24032515</v>
      </c>
      <c r="S97" s="8">
        <f t="shared" si="54"/>
        <v>207743059.28217885</v>
      </c>
      <c r="T97" s="8">
        <f t="shared" si="40"/>
        <v>370800533.4842276</v>
      </c>
      <c r="U97" s="8">
        <f t="shared" si="45"/>
        <v>203940293.41632518</v>
      </c>
      <c r="Y97" s="8">
        <f t="shared" si="56"/>
        <v>420471481.57550132</v>
      </c>
      <c r="Z97" s="8">
        <f t="shared" si="47"/>
        <v>231259314.86652574</v>
      </c>
      <c r="AA97" s="8">
        <f t="shared" si="47"/>
        <v>441636686.61208665</v>
      </c>
      <c r="AB97" s="8">
        <f t="shared" si="47"/>
        <v>242900177.63664767</v>
      </c>
      <c r="AC97" s="8">
        <f t="shared" si="47"/>
        <v>434581618.26655823</v>
      </c>
      <c r="AD97" s="8">
        <f>U98+U111</f>
        <v>239019890.04660705</v>
      </c>
    </row>
    <row r="98" spans="1:30">
      <c r="B98" s="7">
        <v>2035</v>
      </c>
      <c r="C98" s="7">
        <v>306</v>
      </c>
      <c r="D98" s="7">
        <f t="shared" si="49"/>
        <v>1836</v>
      </c>
      <c r="E98" s="7">
        <v>260</v>
      </c>
      <c r="F98" s="7">
        <v>1495</v>
      </c>
      <c r="G98" s="7">
        <v>1.3</v>
      </c>
      <c r="H98" s="7">
        <f t="shared" si="50"/>
        <v>7.1365319999999996E+26</v>
      </c>
      <c r="I98" s="12">
        <v>0.55000000000000004</v>
      </c>
      <c r="J98" s="8">
        <f t="shared" si="51"/>
        <v>3457059.8780487799</v>
      </c>
      <c r="K98" s="10">
        <v>25000000</v>
      </c>
      <c r="L98" s="7">
        <f t="shared" si="42"/>
        <v>1.989E+25</v>
      </c>
      <c r="M98" s="8">
        <f t="shared" si="52"/>
        <v>96350.609756097561</v>
      </c>
      <c r="N98" s="8">
        <f t="shared" si="43"/>
        <v>35167972.560975611</v>
      </c>
      <c r="O98" s="8">
        <f t="shared" si="55"/>
        <v>19342384.908536587</v>
      </c>
      <c r="P98" s="8">
        <f t="shared" si="53"/>
        <v>392140266.5330081</v>
      </c>
      <c r="Q98" s="8">
        <f t="shared" si="48"/>
        <v>215677146.59315446</v>
      </c>
      <c r="R98" s="8">
        <f t="shared" si="39"/>
        <v>412882625.80130076</v>
      </c>
      <c r="S98" s="8">
        <f t="shared" si="54"/>
        <v>227085444.19071543</v>
      </c>
      <c r="T98" s="8">
        <f t="shared" si="40"/>
        <v>405968506.04520321</v>
      </c>
      <c r="U98" s="8">
        <f t="shared" si="45"/>
        <v>223282678.32486179</v>
      </c>
    </row>
    <row r="99" spans="1:30">
      <c r="A99" s="9" t="s">
        <v>29</v>
      </c>
      <c r="K99" s="10">
        <v>25000000</v>
      </c>
      <c r="L99" s="7">
        <f t="shared" si="42"/>
        <v>0</v>
      </c>
      <c r="N99" s="8">
        <f t="shared" si="43"/>
        <v>0</v>
      </c>
      <c r="R99" s="8">
        <f t="shared" si="39"/>
        <v>0</v>
      </c>
      <c r="T99" s="8">
        <f t="shared" si="40"/>
        <v>0</v>
      </c>
      <c r="U99" s="8">
        <f t="shared" si="45"/>
        <v>0</v>
      </c>
    </row>
    <row r="100" spans="1:30">
      <c r="B100" s="7">
        <v>2024</v>
      </c>
      <c r="C100" s="7">
        <v>387</v>
      </c>
      <c r="D100" s="7">
        <f>6*ROUND(C100,0)</f>
        <v>2322</v>
      </c>
      <c r="E100" s="7">
        <v>5</v>
      </c>
      <c r="F100" s="7">
        <v>578</v>
      </c>
      <c r="G100" s="7">
        <v>1.3</v>
      </c>
      <c r="H100" s="7">
        <f>D100*E100*F100*10^18</f>
        <v>6.7105800000000002E+24</v>
      </c>
      <c r="I100" s="12">
        <v>0.55000000000000004</v>
      </c>
      <c r="J100" s="8">
        <f>H100*G100*330/(8.856*10^22)</f>
        <v>32507.213414634149</v>
      </c>
      <c r="K100" s="10">
        <v>25000000</v>
      </c>
      <c r="L100" s="7">
        <f t="shared" si="42"/>
        <v>4.8375000000000002E+23</v>
      </c>
      <c r="M100" s="8">
        <f>L100*G100*330/(8.856*10^22)</f>
        <v>2343.3689024390246</v>
      </c>
      <c r="N100" s="8">
        <f t="shared" si="43"/>
        <v>855329.64939024404</v>
      </c>
      <c r="O100" s="8">
        <f>N100*I100</f>
        <v>470431.30716463429</v>
      </c>
      <c r="P100" s="11">
        <f>N100+8050840.72</f>
        <v>8906170.3693902437</v>
      </c>
      <c r="Q100" s="8">
        <f t="shared" ref="Q100:Q111" si="57">P100*I100</f>
        <v>4898393.7031646343</v>
      </c>
      <c r="R100" s="8">
        <f t="shared" si="39"/>
        <v>9101213.6498780493</v>
      </c>
      <c r="S100" s="8">
        <f>R100*I100</f>
        <v>5005667.5074329274</v>
      </c>
      <c r="T100" s="8">
        <f t="shared" si="40"/>
        <v>9036199.2230487801</v>
      </c>
      <c r="U100" s="8">
        <f t="shared" si="45"/>
        <v>4969909.5726768291</v>
      </c>
    </row>
    <row r="101" spans="1:30">
      <c r="B101" s="7">
        <v>2025</v>
      </c>
      <c r="C101" s="7">
        <v>588</v>
      </c>
      <c r="D101" s="7">
        <f t="shared" ref="D101:D111" si="58">6*ROUND(C101,0)</f>
        <v>3528</v>
      </c>
      <c r="E101" s="7">
        <v>5</v>
      </c>
      <c r="F101" s="7">
        <v>578</v>
      </c>
      <c r="G101" s="7">
        <v>1.3</v>
      </c>
      <c r="H101" s="7">
        <f t="shared" ref="H101:H166" si="59">D101*E101*F101*10^18</f>
        <v>1.019592E+25</v>
      </c>
      <c r="I101" s="12">
        <v>0.55000000000000004</v>
      </c>
      <c r="J101" s="8">
        <f t="shared" ref="J101:J139" si="60">H101*G101*330/(8.856*10^22)</f>
        <v>49390.804878048781</v>
      </c>
      <c r="K101" s="10">
        <v>25000000</v>
      </c>
      <c r="L101" s="7">
        <f t="shared" si="42"/>
        <v>7.3500000000000004E+23</v>
      </c>
      <c r="M101" s="8">
        <f t="shared" ref="M101:M139" si="61">L101*G101*330/(8.856*10^22)</f>
        <v>3560.4674796747968</v>
      </c>
      <c r="N101" s="8">
        <f t="shared" si="43"/>
        <v>1299570.6300813009</v>
      </c>
      <c r="O101" s="8">
        <f t="shared" ref="O101:O139" si="62">N101*I101</f>
        <v>714763.84654471558</v>
      </c>
      <c r="P101" s="8">
        <f t="shared" ref="P101:P111" si="63">N101+P100</f>
        <v>10205740.999471545</v>
      </c>
      <c r="Q101" s="8">
        <f t="shared" si="57"/>
        <v>5613157.5497093499</v>
      </c>
      <c r="R101" s="8">
        <f t="shared" si="39"/>
        <v>10502085.828739839</v>
      </c>
      <c r="S101" s="8">
        <f t="shared" ref="S101:S139" si="64">R101*I101</f>
        <v>5776147.2058069119</v>
      </c>
      <c r="T101" s="8">
        <f t="shared" si="40"/>
        <v>10403304.21898374</v>
      </c>
      <c r="U101" s="8">
        <f t="shared" si="45"/>
        <v>5721817.320441057</v>
      </c>
    </row>
    <row r="102" spans="1:30">
      <c r="B102" s="7">
        <v>2026</v>
      </c>
      <c r="C102" s="7">
        <v>726</v>
      </c>
      <c r="D102" s="7">
        <f t="shared" si="58"/>
        <v>4356</v>
      </c>
      <c r="E102" s="7">
        <v>5</v>
      </c>
      <c r="F102" s="7">
        <v>578</v>
      </c>
      <c r="G102" s="7">
        <v>1.3</v>
      </c>
      <c r="H102" s="7">
        <f t="shared" si="59"/>
        <v>1.2588839999999999E+25</v>
      </c>
      <c r="I102" s="12">
        <v>0.55000000000000004</v>
      </c>
      <c r="J102" s="8">
        <f t="shared" si="60"/>
        <v>60982.524390243896</v>
      </c>
      <c r="K102" s="10">
        <v>25000000</v>
      </c>
      <c r="L102" s="7">
        <f t="shared" si="42"/>
        <v>9.075E+23</v>
      </c>
      <c r="M102" s="8">
        <f t="shared" si="61"/>
        <v>4396.0873983739839</v>
      </c>
      <c r="N102" s="8">
        <f t="shared" si="43"/>
        <v>1604571.900406504</v>
      </c>
      <c r="O102" s="8">
        <f t="shared" si="62"/>
        <v>882514.5452235773</v>
      </c>
      <c r="P102" s="8">
        <f t="shared" si="63"/>
        <v>11810312.899878049</v>
      </c>
      <c r="Q102" s="8">
        <f t="shared" si="57"/>
        <v>6495672.0949329278</v>
      </c>
      <c r="R102" s="8">
        <f t="shared" si="39"/>
        <v>12176208.046219513</v>
      </c>
      <c r="S102" s="8">
        <f t="shared" si="64"/>
        <v>6696914.4254207322</v>
      </c>
      <c r="T102" s="8">
        <f t="shared" si="40"/>
        <v>12054242.997439025</v>
      </c>
      <c r="U102" s="8">
        <f t="shared" si="45"/>
        <v>6629833.6485914644</v>
      </c>
    </row>
    <row r="103" spans="1:30">
      <c r="B103" s="7">
        <v>2027</v>
      </c>
      <c r="C103" s="7">
        <v>793</v>
      </c>
      <c r="D103" s="7">
        <f t="shared" si="58"/>
        <v>4758</v>
      </c>
      <c r="E103" s="7">
        <v>5</v>
      </c>
      <c r="F103" s="7">
        <v>578</v>
      </c>
      <c r="G103" s="7">
        <v>1.3</v>
      </c>
      <c r="H103" s="7">
        <f t="shared" si="59"/>
        <v>1.3750620000000001E+25</v>
      </c>
      <c r="I103" s="12">
        <v>0.55000000000000004</v>
      </c>
      <c r="J103" s="8">
        <f t="shared" si="60"/>
        <v>66610.388211382116</v>
      </c>
      <c r="K103" s="10">
        <v>25000000</v>
      </c>
      <c r="L103" s="7">
        <f t="shared" si="42"/>
        <v>9.9125000000000005E+23</v>
      </c>
      <c r="M103" s="8">
        <f t="shared" si="61"/>
        <v>4801.7869241192411</v>
      </c>
      <c r="N103" s="8">
        <f t="shared" si="43"/>
        <v>1752652.2273035231</v>
      </c>
      <c r="O103" s="8">
        <f t="shared" si="62"/>
        <v>963958.72501693782</v>
      </c>
      <c r="P103" s="8">
        <f t="shared" si="63"/>
        <v>13562965.127181573</v>
      </c>
      <c r="Q103" s="8">
        <f t="shared" si="57"/>
        <v>7459630.8199498653</v>
      </c>
      <c r="R103" s="8">
        <f t="shared" si="39"/>
        <v>13962627.456449866</v>
      </c>
      <c r="S103" s="8">
        <f t="shared" si="64"/>
        <v>7679445.1010474274</v>
      </c>
      <c r="T103" s="8">
        <f t="shared" si="40"/>
        <v>13829406.680027101</v>
      </c>
      <c r="U103" s="8">
        <f t="shared" si="45"/>
        <v>7606173.6740149064</v>
      </c>
    </row>
    <row r="104" spans="1:30">
      <c r="B104" s="7">
        <v>2028</v>
      </c>
      <c r="C104" s="7">
        <v>821</v>
      </c>
      <c r="D104" s="7">
        <f t="shared" si="58"/>
        <v>4926</v>
      </c>
      <c r="E104" s="7">
        <v>5</v>
      </c>
      <c r="F104" s="7">
        <v>578</v>
      </c>
      <c r="G104" s="7">
        <v>1.3</v>
      </c>
      <c r="H104" s="7">
        <f t="shared" si="59"/>
        <v>1.423614E+25</v>
      </c>
      <c r="I104" s="12">
        <v>0.55000000000000004</v>
      </c>
      <c r="J104" s="8">
        <f t="shared" si="60"/>
        <v>68962.331300813006</v>
      </c>
      <c r="K104" s="10">
        <v>25000000</v>
      </c>
      <c r="L104" s="7">
        <f t="shared" si="42"/>
        <v>1.0262500000000001E+24</v>
      </c>
      <c r="M104" s="8">
        <f t="shared" si="61"/>
        <v>4971.3329945799469</v>
      </c>
      <c r="N104" s="8">
        <f t="shared" si="43"/>
        <v>1814536.5430216806</v>
      </c>
      <c r="O104" s="8">
        <f t="shared" si="62"/>
        <v>997995.09866192436</v>
      </c>
      <c r="P104" s="8">
        <f t="shared" si="63"/>
        <v>15377501.670203254</v>
      </c>
      <c r="Q104" s="8">
        <f t="shared" si="57"/>
        <v>8457625.918611791</v>
      </c>
      <c r="R104" s="8">
        <f t="shared" si="39"/>
        <v>15791275.658008132</v>
      </c>
      <c r="S104" s="8">
        <f t="shared" si="64"/>
        <v>8685201.611904474</v>
      </c>
      <c r="T104" s="8">
        <f t="shared" si="40"/>
        <v>15653350.995406505</v>
      </c>
      <c r="U104" s="8">
        <f t="shared" si="45"/>
        <v>8609343.0474735778</v>
      </c>
    </row>
    <row r="105" spans="1:30">
      <c r="B105" s="7">
        <v>2029</v>
      </c>
      <c r="C105" s="7">
        <v>832</v>
      </c>
      <c r="D105" s="7">
        <f t="shared" si="58"/>
        <v>4992</v>
      </c>
      <c r="E105" s="7">
        <v>5</v>
      </c>
      <c r="F105" s="7">
        <v>578</v>
      </c>
      <c r="G105" s="7">
        <v>1.3</v>
      </c>
      <c r="H105" s="7">
        <f t="shared" si="59"/>
        <v>1.4426879999999999E+25</v>
      </c>
      <c r="I105" s="12">
        <v>0.55000000000000004</v>
      </c>
      <c r="J105" s="8">
        <f t="shared" si="60"/>
        <v>69886.308943089432</v>
      </c>
      <c r="K105" s="10">
        <v>25000000</v>
      </c>
      <c r="L105" s="7">
        <f t="shared" si="42"/>
        <v>1.04E+24</v>
      </c>
      <c r="M105" s="8">
        <f t="shared" si="61"/>
        <v>5037.9403794037944</v>
      </c>
      <c r="N105" s="8">
        <f t="shared" si="43"/>
        <v>1838848.2384823849</v>
      </c>
      <c r="O105" s="8">
        <f t="shared" si="62"/>
        <v>1011366.5311653118</v>
      </c>
      <c r="P105" s="8">
        <f t="shared" si="63"/>
        <v>17216349.90868564</v>
      </c>
      <c r="Q105" s="8">
        <f t="shared" si="57"/>
        <v>9468992.4497771021</v>
      </c>
      <c r="R105" s="8">
        <f t="shared" si="39"/>
        <v>17635667.762344178</v>
      </c>
      <c r="S105" s="8">
        <f t="shared" si="64"/>
        <v>9699617.269289298</v>
      </c>
      <c r="T105" s="8">
        <f t="shared" si="40"/>
        <v>17495895.144457996</v>
      </c>
      <c r="U105" s="8">
        <f t="shared" si="45"/>
        <v>9622742.3294518981</v>
      </c>
    </row>
    <row r="106" spans="1:30">
      <c r="B106" s="7">
        <v>2030</v>
      </c>
      <c r="C106" s="7">
        <v>836</v>
      </c>
      <c r="D106" s="7">
        <f t="shared" si="58"/>
        <v>5016</v>
      </c>
      <c r="E106" s="7">
        <v>5</v>
      </c>
      <c r="F106" s="7">
        <v>578</v>
      </c>
      <c r="G106" s="7">
        <v>1.3</v>
      </c>
      <c r="H106" s="7">
        <f t="shared" si="59"/>
        <v>1.449624E+25</v>
      </c>
      <c r="I106" s="12">
        <v>0.55000000000000004</v>
      </c>
      <c r="J106" s="8">
        <f t="shared" si="60"/>
        <v>70222.300813008129</v>
      </c>
      <c r="K106" s="10">
        <v>25000000</v>
      </c>
      <c r="L106" s="7">
        <f t="shared" si="42"/>
        <v>1.0449999999999999E+24</v>
      </c>
      <c r="M106" s="8">
        <f t="shared" si="61"/>
        <v>5062.1612466124652</v>
      </c>
      <c r="N106" s="8">
        <f t="shared" si="43"/>
        <v>1847688.8550135498</v>
      </c>
      <c r="O106" s="8">
        <f t="shared" si="62"/>
        <v>1016228.8702574525</v>
      </c>
      <c r="P106" s="8">
        <f t="shared" si="63"/>
        <v>19064038.763699189</v>
      </c>
      <c r="Q106" s="8">
        <f t="shared" si="57"/>
        <v>10485221.320034554</v>
      </c>
      <c r="R106" s="8">
        <f t="shared" si="39"/>
        <v>19485372.568577237</v>
      </c>
      <c r="S106" s="8">
        <f t="shared" si="64"/>
        <v>10716954.912717482</v>
      </c>
      <c r="T106" s="8">
        <f t="shared" si="40"/>
        <v>19344927.966951221</v>
      </c>
      <c r="U106" s="8">
        <f t="shared" si="45"/>
        <v>10639710.381823173</v>
      </c>
    </row>
    <row r="107" spans="1:30">
      <c r="B107" s="7">
        <v>2031</v>
      </c>
      <c r="C107" s="7">
        <v>838</v>
      </c>
      <c r="D107" s="7">
        <f t="shared" si="58"/>
        <v>5028</v>
      </c>
      <c r="E107" s="7">
        <v>5</v>
      </c>
      <c r="F107" s="7">
        <v>578</v>
      </c>
      <c r="G107" s="7">
        <v>1.3</v>
      </c>
      <c r="H107" s="7">
        <f t="shared" si="59"/>
        <v>1.4530920000000001E+25</v>
      </c>
      <c r="I107" s="12">
        <v>0.55000000000000004</v>
      </c>
      <c r="J107" s="8">
        <f t="shared" si="60"/>
        <v>70390.296747967484</v>
      </c>
      <c r="K107" s="10">
        <v>25000000</v>
      </c>
      <c r="L107" s="7">
        <f t="shared" si="42"/>
        <v>1.0475E+24</v>
      </c>
      <c r="M107" s="8">
        <f t="shared" si="61"/>
        <v>5074.2716802168025</v>
      </c>
      <c r="N107" s="8">
        <f t="shared" si="43"/>
        <v>1852109.1632791329</v>
      </c>
      <c r="O107" s="8">
        <f t="shared" si="62"/>
        <v>1018660.0398035232</v>
      </c>
      <c r="P107" s="8">
        <f t="shared" si="63"/>
        <v>20916147.92697832</v>
      </c>
      <c r="Q107" s="8">
        <f t="shared" si="57"/>
        <v>11503881.359838076</v>
      </c>
      <c r="R107" s="8">
        <f t="shared" si="39"/>
        <v>21338489.707466125</v>
      </c>
      <c r="S107" s="8">
        <f t="shared" si="64"/>
        <v>11736169.33910637</v>
      </c>
      <c r="T107" s="8">
        <f t="shared" si="40"/>
        <v>21197709.11397019</v>
      </c>
      <c r="U107" s="8">
        <f t="shared" si="45"/>
        <v>11658740.012683606</v>
      </c>
    </row>
    <row r="108" spans="1:30">
      <c r="B108" s="7">
        <v>2032</v>
      </c>
      <c r="C108" s="7">
        <v>838</v>
      </c>
      <c r="D108" s="7">
        <f t="shared" si="58"/>
        <v>5028</v>
      </c>
      <c r="E108" s="7">
        <v>5</v>
      </c>
      <c r="F108" s="7">
        <v>578</v>
      </c>
      <c r="G108" s="7">
        <v>1.3</v>
      </c>
      <c r="H108" s="7">
        <f t="shared" si="59"/>
        <v>1.4530920000000001E+25</v>
      </c>
      <c r="I108" s="12">
        <v>0.55000000000000004</v>
      </c>
      <c r="J108" s="8">
        <f t="shared" si="60"/>
        <v>70390.296747967484</v>
      </c>
      <c r="K108" s="10">
        <v>25000000</v>
      </c>
      <c r="L108" s="7">
        <f t="shared" si="42"/>
        <v>1.0475E+24</v>
      </c>
      <c r="M108" s="8">
        <f t="shared" si="61"/>
        <v>5074.2716802168025</v>
      </c>
      <c r="N108" s="8">
        <f t="shared" si="43"/>
        <v>1852109.1632791329</v>
      </c>
      <c r="O108" s="8">
        <f t="shared" si="62"/>
        <v>1018660.0398035232</v>
      </c>
      <c r="P108" s="8">
        <f t="shared" si="63"/>
        <v>22768257.090257451</v>
      </c>
      <c r="Q108" s="8">
        <f t="shared" si="57"/>
        <v>12522541.3996416</v>
      </c>
      <c r="R108" s="8">
        <f t="shared" si="39"/>
        <v>23190598.870745257</v>
      </c>
      <c r="S108" s="8">
        <f t="shared" si="64"/>
        <v>12754829.378909891</v>
      </c>
      <c r="T108" s="8">
        <f t="shared" si="40"/>
        <v>23049818.277249321</v>
      </c>
      <c r="U108" s="8">
        <f t="shared" si="45"/>
        <v>12677400.052487127</v>
      </c>
    </row>
    <row r="109" spans="1:30">
      <c r="B109" s="7">
        <v>2033</v>
      </c>
      <c r="C109" s="7">
        <v>839</v>
      </c>
      <c r="D109" s="7">
        <f t="shared" si="58"/>
        <v>5034</v>
      </c>
      <c r="E109" s="7">
        <v>5</v>
      </c>
      <c r="F109" s="7">
        <v>578</v>
      </c>
      <c r="G109" s="7">
        <v>1.3</v>
      </c>
      <c r="H109" s="7">
        <f t="shared" si="59"/>
        <v>1.4548260000000001E+25</v>
      </c>
      <c r="I109" s="12">
        <v>0.55000000000000004</v>
      </c>
      <c r="J109" s="8">
        <f t="shared" si="60"/>
        <v>70474.294715447162</v>
      </c>
      <c r="K109" s="10">
        <v>25000000</v>
      </c>
      <c r="L109" s="7">
        <f t="shared" si="42"/>
        <v>1.04875E+24</v>
      </c>
      <c r="M109" s="8">
        <f t="shared" si="61"/>
        <v>5080.3268970189702</v>
      </c>
      <c r="N109" s="8">
        <f t="shared" si="43"/>
        <v>1854319.317411924</v>
      </c>
      <c r="O109" s="8">
        <f t="shared" si="62"/>
        <v>1019875.6245765582</v>
      </c>
      <c r="P109" s="8">
        <f t="shared" si="63"/>
        <v>24622576.407669377</v>
      </c>
      <c r="Q109" s="8">
        <f t="shared" si="57"/>
        <v>13542417.024218159</v>
      </c>
      <c r="R109" s="8">
        <f t="shared" si="39"/>
        <v>25045422.175962061</v>
      </c>
      <c r="S109" s="8">
        <f t="shared" si="64"/>
        <v>13774982.196779134</v>
      </c>
      <c r="T109" s="8">
        <f t="shared" si="40"/>
        <v>24904473.586531166</v>
      </c>
      <c r="U109" s="8">
        <f t="shared" si="45"/>
        <v>13697460.472592141</v>
      </c>
    </row>
    <row r="110" spans="1:30">
      <c r="B110" s="7">
        <v>2034</v>
      </c>
      <c r="C110" s="7">
        <v>839</v>
      </c>
      <c r="D110" s="7">
        <f t="shared" si="58"/>
        <v>5034</v>
      </c>
      <c r="E110" s="7">
        <v>5</v>
      </c>
      <c r="F110" s="7">
        <v>578</v>
      </c>
      <c r="G110" s="7">
        <v>1.3</v>
      </c>
      <c r="H110" s="7">
        <f t="shared" si="59"/>
        <v>1.4548260000000001E+25</v>
      </c>
      <c r="I110" s="12">
        <v>0.55000000000000004</v>
      </c>
      <c r="J110" s="8">
        <f t="shared" si="60"/>
        <v>70474.294715447162</v>
      </c>
      <c r="K110" s="10">
        <v>25000000</v>
      </c>
      <c r="L110" s="7">
        <f t="shared" si="42"/>
        <v>1.04875E+24</v>
      </c>
      <c r="M110" s="8">
        <f t="shared" si="61"/>
        <v>5080.3268970189702</v>
      </c>
      <c r="N110" s="8">
        <f t="shared" si="43"/>
        <v>1854319.317411924</v>
      </c>
      <c r="O110" s="8">
        <f t="shared" si="62"/>
        <v>1019875.6245765582</v>
      </c>
      <c r="P110" s="8">
        <f t="shared" si="63"/>
        <v>26476895.725081302</v>
      </c>
      <c r="Q110" s="8">
        <f t="shared" si="57"/>
        <v>14562292.648794718</v>
      </c>
      <c r="R110" s="8">
        <f t="shared" si="39"/>
        <v>26899741.493373986</v>
      </c>
      <c r="S110" s="8">
        <f t="shared" si="64"/>
        <v>14794857.821355693</v>
      </c>
      <c r="T110" s="8">
        <f t="shared" si="40"/>
        <v>26758792.903943092</v>
      </c>
      <c r="U110" s="8">
        <f t="shared" si="45"/>
        <v>14717336.097168701</v>
      </c>
    </row>
    <row r="111" spans="1:30">
      <c r="B111" s="7">
        <v>2035</v>
      </c>
      <c r="C111" s="7">
        <v>839</v>
      </c>
      <c r="D111" s="7">
        <f t="shared" si="58"/>
        <v>5034</v>
      </c>
      <c r="E111" s="7">
        <v>5</v>
      </c>
      <c r="F111" s="7">
        <v>578</v>
      </c>
      <c r="G111" s="7">
        <v>1.3</v>
      </c>
      <c r="H111" s="7">
        <f t="shared" si="59"/>
        <v>1.4548260000000001E+25</v>
      </c>
      <c r="I111" s="12">
        <v>0.55000000000000004</v>
      </c>
      <c r="J111" s="8">
        <f t="shared" si="60"/>
        <v>70474.294715447162</v>
      </c>
      <c r="K111" s="10">
        <v>25000000</v>
      </c>
      <c r="L111" s="7">
        <f t="shared" si="42"/>
        <v>1.04875E+24</v>
      </c>
      <c r="M111" s="8">
        <f t="shared" si="61"/>
        <v>5080.3268970189702</v>
      </c>
      <c r="N111" s="8">
        <f t="shared" si="43"/>
        <v>1854319.317411924</v>
      </c>
      <c r="O111" s="8">
        <f t="shared" si="62"/>
        <v>1019875.6245765582</v>
      </c>
      <c r="P111" s="8">
        <f t="shared" si="63"/>
        <v>28331215.042493228</v>
      </c>
      <c r="Q111" s="8">
        <f t="shared" si="57"/>
        <v>15582168.273371277</v>
      </c>
      <c r="R111" s="8">
        <f t="shared" si="39"/>
        <v>28754060.810785912</v>
      </c>
      <c r="S111" s="8">
        <f t="shared" si="64"/>
        <v>15814733.445932252</v>
      </c>
      <c r="T111" s="8">
        <f t="shared" si="40"/>
        <v>28613112.221355017</v>
      </c>
      <c r="U111" s="8">
        <f t="shared" si="45"/>
        <v>15737211.72174526</v>
      </c>
    </row>
    <row r="112" spans="1:30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</row>
    <row r="114" spans="1:30">
      <c r="A114" s="9" t="s">
        <v>28</v>
      </c>
      <c r="B114" s="6" t="s">
        <v>75</v>
      </c>
      <c r="H114" s="7">
        <f t="shared" si="59"/>
        <v>0</v>
      </c>
      <c r="J114" s="8">
        <f t="shared" si="60"/>
        <v>0</v>
      </c>
      <c r="K114" s="10">
        <v>25000000</v>
      </c>
      <c r="L114" s="7">
        <f t="shared" si="42"/>
        <v>0</v>
      </c>
      <c r="M114" s="8">
        <f t="shared" si="61"/>
        <v>0</v>
      </c>
      <c r="N114" s="8">
        <f t="shared" si="43"/>
        <v>0</v>
      </c>
      <c r="O114" s="8">
        <f t="shared" si="62"/>
        <v>0</v>
      </c>
      <c r="P114" s="8"/>
      <c r="Q114" s="8"/>
      <c r="R114" s="8">
        <f t="shared" si="39"/>
        <v>0</v>
      </c>
      <c r="S114" s="8">
        <f t="shared" si="64"/>
        <v>0</v>
      </c>
      <c r="T114" s="8">
        <f t="shared" si="40"/>
        <v>0</v>
      </c>
      <c r="U114" s="8">
        <f t="shared" si="45"/>
        <v>0</v>
      </c>
      <c r="Y114" s="8">
        <f>P115+P128</f>
        <v>22879782.134444445</v>
      </c>
      <c r="Z114" s="8">
        <f t="shared" ref="Z114:AD125" si="65">Q115+Q128</f>
        <v>12583880.173944445</v>
      </c>
      <c r="AA114" s="8">
        <f t="shared" si="65"/>
        <v>32564793.707615174</v>
      </c>
      <c r="AB114" s="8">
        <f t="shared" si="65"/>
        <v>17910636.539188348</v>
      </c>
      <c r="AC114" s="8">
        <f t="shared" si="65"/>
        <v>29336456.516558263</v>
      </c>
      <c r="AD114" s="8">
        <f t="shared" si="65"/>
        <v>16135051.084107045</v>
      </c>
    </row>
    <row r="115" spans="1:30">
      <c r="B115" s="7">
        <v>2024</v>
      </c>
      <c r="C115" s="7">
        <v>140</v>
      </c>
      <c r="D115" s="7">
        <f t="shared" ref="D115:D126" si="66">C115*6</f>
        <v>840</v>
      </c>
      <c r="E115" s="7">
        <v>260</v>
      </c>
      <c r="F115" s="7">
        <v>1495</v>
      </c>
      <c r="G115" s="7">
        <v>1.3</v>
      </c>
      <c r="H115" s="7">
        <f t="shared" si="59"/>
        <v>3.26508E+26</v>
      </c>
      <c r="I115" s="12">
        <v>0.55000000000000004</v>
      </c>
      <c r="J115" s="8">
        <f t="shared" si="60"/>
        <v>1581661.3821138209</v>
      </c>
      <c r="K115" s="10">
        <v>10000000</v>
      </c>
      <c r="L115" s="7">
        <f t="shared" si="42"/>
        <v>3.6400000000000002E+24</v>
      </c>
      <c r="M115" s="8">
        <f t="shared" si="61"/>
        <v>17632.791327913281</v>
      </c>
      <c r="N115" s="8">
        <f t="shared" si="43"/>
        <v>6435968.8346883478</v>
      </c>
      <c r="O115" s="8">
        <f t="shared" si="62"/>
        <v>3539782.8590785917</v>
      </c>
      <c r="P115" s="11">
        <f>N115+8050840.72</f>
        <v>14486809.554688348</v>
      </c>
      <c r="Q115" s="8">
        <f t="shared" ref="Q115:Q126" si="67">P115*I115</f>
        <v>7967745.2550785914</v>
      </c>
      <c r="R115" s="8">
        <f t="shared" si="39"/>
        <v>23976777.847371273</v>
      </c>
      <c r="S115" s="8">
        <f t="shared" si="64"/>
        <v>13187227.816054201</v>
      </c>
      <c r="T115" s="8">
        <f t="shared" si="40"/>
        <v>20813455.083143629</v>
      </c>
      <c r="U115" s="8">
        <f t="shared" si="45"/>
        <v>11447400.295728996</v>
      </c>
      <c r="Y115" s="8">
        <f>P116+P129</f>
        <v>33237448.462357726</v>
      </c>
      <c r="Z115" s="8">
        <f t="shared" si="65"/>
        <v>18280596.654296748</v>
      </c>
      <c r="AA115" s="8">
        <f t="shared" si="65"/>
        <v>48039887.681869924</v>
      </c>
      <c r="AB115" s="8">
        <f t="shared" si="65"/>
        <v>26421938.225028463</v>
      </c>
      <c r="AC115" s="8">
        <f t="shared" si="65"/>
        <v>43105741.275365859</v>
      </c>
      <c r="AD115" s="8">
        <f t="shared" si="65"/>
        <v>23708157.701451223</v>
      </c>
    </row>
    <row r="116" spans="1:30">
      <c r="B116" s="7">
        <v>2025</v>
      </c>
      <c r="C116" s="7">
        <v>214</v>
      </c>
      <c r="D116" s="7">
        <f t="shared" si="66"/>
        <v>1284</v>
      </c>
      <c r="E116" s="7">
        <v>260</v>
      </c>
      <c r="F116" s="7">
        <v>1495</v>
      </c>
      <c r="G116" s="7">
        <v>1.3</v>
      </c>
      <c r="H116" s="7">
        <f t="shared" si="59"/>
        <v>4.9909080000000002E+26</v>
      </c>
      <c r="I116" s="12">
        <v>0.55000000000000004</v>
      </c>
      <c r="J116" s="8">
        <f t="shared" si="60"/>
        <v>2417682.3983739838</v>
      </c>
      <c r="K116" s="10">
        <v>10000000</v>
      </c>
      <c r="L116" s="7">
        <f t="shared" si="42"/>
        <v>5.5639999999999995E+24</v>
      </c>
      <c r="M116" s="8">
        <f t="shared" si="61"/>
        <v>26952.981029810297</v>
      </c>
      <c r="N116" s="8">
        <f t="shared" si="43"/>
        <v>9837838.0758807585</v>
      </c>
      <c r="O116" s="8">
        <f t="shared" si="62"/>
        <v>5410810.9417344173</v>
      </c>
      <c r="P116" s="8">
        <f t="shared" ref="P116:P126" si="68">N116+P115</f>
        <v>24324647.630569108</v>
      </c>
      <c r="Q116" s="8">
        <f t="shared" si="67"/>
        <v>13378556.19681301</v>
      </c>
      <c r="R116" s="8">
        <f t="shared" si="39"/>
        <v>38830742.020813011</v>
      </c>
      <c r="S116" s="8">
        <f t="shared" si="64"/>
        <v>21356908.111447159</v>
      </c>
      <c r="T116" s="8">
        <f t="shared" si="40"/>
        <v>33995377.224065043</v>
      </c>
      <c r="U116" s="8">
        <f t="shared" si="45"/>
        <v>18697457.473235775</v>
      </c>
      <c r="Y116" s="8">
        <f>P117+P130</f>
        <v>46015675.59650407</v>
      </c>
      <c r="Z116" s="8">
        <f t="shared" si="65"/>
        <v>25308621.578077242</v>
      </c>
      <c r="AA116" s="8">
        <f t="shared" si="65"/>
        <v>64276939.523333341</v>
      </c>
      <c r="AB116" s="8">
        <f t="shared" si="65"/>
        <v>35352316.737833336</v>
      </c>
      <c r="AC116" s="8">
        <f t="shared" si="65"/>
        <v>58189851.547723576</v>
      </c>
      <c r="AD116" s="8">
        <f t="shared" si="65"/>
        <v>32004418.351247974</v>
      </c>
    </row>
    <row r="117" spans="1:30">
      <c r="B117" s="7">
        <v>2026</v>
      </c>
      <c r="C117" s="7">
        <v>264</v>
      </c>
      <c r="D117" s="7">
        <f t="shared" si="66"/>
        <v>1584</v>
      </c>
      <c r="E117" s="7">
        <v>260</v>
      </c>
      <c r="F117" s="7">
        <v>1495</v>
      </c>
      <c r="G117" s="7">
        <v>1.3</v>
      </c>
      <c r="H117" s="7">
        <f t="shared" si="59"/>
        <v>6.1570079999999998E+26</v>
      </c>
      <c r="I117" s="12">
        <v>0.55000000000000004</v>
      </c>
      <c r="J117" s="8">
        <f t="shared" si="60"/>
        <v>2982561.4634146346</v>
      </c>
      <c r="K117" s="10">
        <v>10000000</v>
      </c>
      <c r="L117" s="7">
        <f t="shared" si="42"/>
        <v>6.8640000000000005E+24</v>
      </c>
      <c r="M117" s="8">
        <f t="shared" si="61"/>
        <v>33250.406504065038</v>
      </c>
      <c r="N117" s="8">
        <f t="shared" si="43"/>
        <v>12136398.373983739</v>
      </c>
      <c r="O117" s="8">
        <f t="shared" si="62"/>
        <v>6675019.1056910567</v>
      </c>
      <c r="P117" s="8">
        <f t="shared" si="68"/>
        <v>36461046.004552849</v>
      </c>
      <c r="Q117" s="8">
        <f t="shared" si="67"/>
        <v>20053575.30250407</v>
      </c>
      <c r="R117" s="8">
        <f t="shared" si="39"/>
        <v>54356414.785040654</v>
      </c>
      <c r="S117" s="8">
        <f t="shared" si="64"/>
        <v>29896028.131772362</v>
      </c>
      <c r="T117" s="8">
        <f t="shared" si="40"/>
        <v>48391291.858211383</v>
      </c>
      <c r="U117" s="8">
        <f t="shared" si="45"/>
        <v>26615210.522016264</v>
      </c>
      <c r="Y117" s="8">
        <f t="shared" ref="Y117:Y125" si="69">P118+P131</f>
        <v>60002415.010460705</v>
      </c>
      <c r="Z117" s="8">
        <f t="shared" si="65"/>
        <v>33001328.25575339</v>
      </c>
      <c r="AA117" s="8">
        <f t="shared" si="65"/>
        <v>79992083.315338761</v>
      </c>
      <c r="AB117" s="8">
        <f t="shared" si="65"/>
        <v>43995645.82343632</v>
      </c>
      <c r="AC117" s="8">
        <f t="shared" si="65"/>
        <v>73328860.547046065</v>
      </c>
      <c r="AD117" s="8">
        <f t="shared" si="65"/>
        <v>40330873.300875343</v>
      </c>
    </row>
    <row r="118" spans="1:30">
      <c r="B118" s="7">
        <v>2027</v>
      </c>
      <c r="C118" s="7">
        <v>289</v>
      </c>
      <c r="D118" s="7">
        <f t="shared" si="66"/>
        <v>1734</v>
      </c>
      <c r="E118" s="7">
        <v>260</v>
      </c>
      <c r="F118" s="7">
        <v>1495</v>
      </c>
      <c r="G118" s="7">
        <v>1.3</v>
      </c>
      <c r="H118" s="7">
        <f t="shared" si="59"/>
        <v>6.7400579999999996E+26</v>
      </c>
      <c r="I118" s="12">
        <v>0.55000000000000004</v>
      </c>
      <c r="J118" s="8">
        <f t="shared" si="60"/>
        <v>3265000.995934959</v>
      </c>
      <c r="K118" s="10">
        <v>10000000</v>
      </c>
      <c r="L118" s="7">
        <f t="shared" si="42"/>
        <v>7.5140000000000005E+24</v>
      </c>
      <c r="M118" s="8">
        <f t="shared" si="61"/>
        <v>36399.119241192413</v>
      </c>
      <c r="N118" s="8">
        <f t="shared" si="43"/>
        <v>13285678.52303523</v>
      </c>
      <c r="O118" s="8">
        <f t="shared" si="62"/>
        <v>7307123.1876693768</v>
      </c>
      <c r="P118" s="8">
        <f t="shared" si="68"/>
        <v>49746724.527588077</v>
      </c>
      <c r="Q118" s="8">
        <f t="shared" si="67"/>
        <v>27360698.490173444</v>
      </c>
      <c r="R118" s="8">
        <f t="shared" si="39"/>
        <v>69336730.503197834</v>
      </c>
      <c r="S118" s="8">
        <f t="shared" si="64"/>
        <v>38135201.776758812</v>
      </c>
      <c r="T118" s="8">
        <f t="shared" si="40"/>
        <v>62806728.511327915</v>
      </c>
      <c r="U118" s="8">
        <f t="shared" si="45"/>
        <v>34543700.681230359</v>
      </c>
      <c r="Y118" s="8">
        <f t="shared" si="69"/>
        <v>74473620.210325196</v>
      </c>
      <c r="Z118" s="8">
        <f t="shared" si="65"/>
        <v>40960491.115678869</v>
      </c>
      <c r="AA118" s="8">
        <f t="shared" si="65"/>
        <v>95155255.051788628</v>
      </c>
      <c r="AB118" s="8">
        <f t="shared" si="65"/>
        <v>52335390.278483748</v>
      </c>
      <c r="AC118" s="8">
        <f t="shared" si="65"/>
        <v>88261376.771300808</v>
      </c>
      <c r="AD118" s="8">
        <f t="shared" si="65"/>
        <v>48543757.224215448</v>
      </c>
    </row>
    <row r="119" spans="1:30">
      <c r="B119" s="7">
        <v>2028</v>
      </c>
      <c r="C119" s="7">
        <v>299</v>
      </c>
      <c r="D119" s="7">
        <f t="shared" si="66"/>
        <v>1794</v>
      </c>
      <c r="E119" s="7">
        <v>260</v>
      </c>
      <c r="F119" s="7">
        <v>1495</v>
      </c>
      <c r="G119" s="7">
        <v>1.3</v>
      </c>
      <c r="H119" s="7">
        <f t="shared" si="59"/>
        <v>6.9732779999999998E+26</v>
      </c>
      <c r="I119" s="12">
        <v>0.55000000000000004</v>
      </c>
      <c r="J119" s="8">
        <f t="shared" si="60"/>
        <v>3377976.8089430891</v>
      </c>
      <c r="K119" s="10">
        <v>10000000</v>
      </c>
      <c r="L119" s="7">
        <f t="shared" si="42"/>
        <v>7.774E+24</v>
      </c>
      <c r="M119" s="8">
        <f t="shared" si="61"/>
        <v>37658.604336043361</v>
      </c>
      <c r="N119" s="8">
        <f t="shared" si="43"/>
        <v>13745390.582655827</v>
      </c>
      <c r="O119" s="8">
        <f t="shared" si="62"/>
        <v>7559964.8204607051</v>
      </c>
      <c r="P119" s="8">
        <f t="shared" si="68"/>
        <v>63492115.110243902</v>
      </c>
      <c r="Q119" s="8">
        <f t="shared" si="67"/>
        <v>34920663.310634151</v>
      </c>
      <c r="R119" s="8">
        <f t="shared" si="39"/>
        <v>83759975.963902444</v>
      </c>
      <c r="S119" s="8">
        <f t="shared" si="64"/>
        <v>46067986.780146345</v>
      </c>
      <c r="T119" s="8">
        <f t="shared" si="40"/>
        <v>77004022.346016258</v>
      </c>
      <c r="U119" s="8">
        <f t="shared" si="45"/>
        <v>42352212.290308945</v>
      </c>
      <c r="Y119" s="8">
        <f t="shared" si="69"/>
        <v>89138434.912222221</v>
      </c>
      <c r="Z119" s="8">
        <f t="shared" si="65"/>
        <v>49026139.20172222</v>
      </c>
      <c r="AA119" s="8">
        <f t="shared" si="65"/>
        <v>110096755.5707588</v>
      </c>
      <c r="AB119" s="8">
        <f t="shared" si="65"/>
        <v>60553215.563917339</v>
      </c>
      <c r="AC119" s="8">
        <f t="shared" si="65"/>
        <v>103110648.68457994</v>
      </c>
      <c r="AD119" s="8">
        <f t="shared" si="65"/>
        <v>56710856.776518971</v>
      </c>
    </row>
    <row r="120" spans="1:30">
      <c r="B120" s="7">
        <v>2029</v>
      </c>
      <c r="C120" s="7">
        <v>303</v>
      </c>
      <c r="D120" s="7">
        <f t="shared" si="66"/>
        <v>1818</v>
      </c>
      <c r="E120" s="7">
        <v>260</v>
      </c>
      <c r="F120" s="7">
        <v>1495</v>
      </c>
      <c r="G120" s="7">
        <v>1.3</v>
      </c>
      <c r="H120" s="7">
        <f t="shared" si="59"/>
        <v>7.0665660000000007E+26</v>
      </c>
      <c r="I120" s="12">
        <v>0.55000000000000004</v>
      </c>
      <c r="J120" s="8">
        <f t="shared" si="60"/>
        <v>3423167.1341463416</v>
      </c>
      <c r="K120" s="10">
        <v>10000000</v>
      </c>
      <c r="L120" s="7">
        <f t="shared" si="42"/>
        <v>7.8780000000000003E+24</v>
      </c>
      <c r="M120" s="8">
        <f t="shared" si="61"/>
        <v>38162.398373983742</v>
      </c>
      <c r="N120" s="8">
        <f t="shared" si="43"/>
        <v>13929275.406504067</v>
      </c>
      <c r="O120" s="8">
        <f t="shared" si="62"/>
        <v>7661101.4735772377</v>
      </c>
      <c r="P120" s="8">
        <f t="shared" si="68"/>
        <v>77421390.516747966</v>
      </c>
      <c r="Q120" s="8">
        <f t="shared" si="67"/>
        <v>42581764.784211382</v>
      </c>
      <c r="R120" s="8">
        <f t="shared" si="39"/>
        <v>97960393.321626008</v>
      </c>
      <c r="S120" s="8">
        <f t="shared" si="64"/>
        <v>53878216.326894306</v>
      </c>
      <c r="T120" s="8">
        <f t="shared" si="40"/>
        <v>91114059.053333327</v>
      </c>
      <c r="U120" s="8">
        <f t="shared" si="45"/>
        <v>50112732.479333334</v>
      </c>
      <c r="Y120" s="8">
        <f t="shared" si="69"/>
        <v>103898728.27265583</v>
      </c>
      <c r="Z120" s="8">
        <f t="shared" si="65"/>
        <v>57144300.54996071</v>
      </c>
      <c r="AA120" s="8">
        <f t="shared" si="65"/>
        <v>124994635.85802168</v>
      </c>
      <c r="AB120" s="8">
        <f t="shared" si="65"/>
        <v>68747049.721911937</v>
      </c>
      <c r="AC120" s="8">
        <f t="shared" si="65"/>
        <v>117962666.66289973</v>
      </c>
      <c r="AD120" s="8">
        <f t="shared" si="65"/>
        <v>64879466.664594859</v>
      </c>
    </row>
    <row r="121" spans="1:30">
      <c r="B121" s="7">
        <v>2030</v>
      </c>
      <c r="C121" s="7">
        <v>305</v>
      </c>
      <c r="D121" s="7">
        <f t="shared" si="66"/>
        <v>1830</v>
      </c>
      <c r="E121" s="7">
        <v>260</v>
      </c>
      <c r="F121" s="7">
        <v>1495</v>
      </c>
      <c r="G121" s="7">
        <v>1.3</v>
      </c>
      <c r="H121" s="7">
        <f t="shared" si="59"/>
        <v>7.1132100000000004E+26</v>
      </c>
      <c r="I121" s="12">
        <v>0.55000000000000004</v>
      </c>
      <c r="J121" s="8">
        <f t="shared" si="60"/>
        <v>3445762.2967479676</v>
      </c>
      <c r="K121" s="10">
        <v>10000000</v>
      </c>
      <c r="L121" s="7">
        <f t="shared" si="42"/>
        <v>7.9300000000000004E+24</v>
      </c>
      <c r="M121" s="8">
        <f t="shared" si="61"/>
        <v>38414.295392953929</v>
      </c>
      <c r="N121" s="8">
        <f t="shared" si="43"/>
        <v>14021217.818428185</v>
      </c>
      <c r="O121" s="8">
        <f t="shared" si="62"/>
        <v>7711669.8001355026</v>
      </c>
      <c r="P121" s="8">
        <f t="shared" si="68"/>
        <v>91442608.335176155</v>
      </c>
      <c r="Q121" s="8">
        <f t="shared" si="67"/>
        <v>50293434.58434689</v>
      </c>
      <c r="R121" s="8">
        <f t="shared" si="39"/>
        <v>112117182.11566396</v>
      </c>
      <c r="S121" s="8">
        <f t="shared" si="64"/>
        <v>61664450.163615182</v>
      </c>
      <c r="T121" s="8">
        <f t="shared" si="40"/>
        <v>105225657.52216803</v>
      </c>
      <c r="U121" s="8">
        <f t="shared" si="45"/>
        <v>57874111.637192421</v>
      </c>
      <c r="Y121" s="8">
        <f t="shared" si="69"/>
        <v>118660789.75639567</v>
      </c>
      <c r="Z121" s="8">
        <f t="shared" si="65"/>
        <v>65263434.366017625</v>
      </c>
      <c r="AA121" s="8">
        <f t="shared" si="65"/>
        <v>139757705.31737128</v>
      </c>
      <c r="AB121" s="8">
        <f t="shared" si="65"/>
        <v>76866737.924554214</v>
      </c>
      <c r="AC121" s="8">
        <f t="shared" si="65"/>
        <v>132725400.13037941</v>
      </c>
      <c r="AD121" s="8">
        <f t="shared" si="65"/>
        <v>72998970.071708679</v>
      </c>
    </row>
    <row r="122" spans="1:30">
      <c r="B122" s="7">
        <v>2031</v>
      </c>
      <c r="C122" s="7">
        <v>305</v>
      </c>
      <c r="D122" s="7">
        <f t="shared" si="66"/>
        <v>1830</v>
      </c>
      <c r="E122" s="7">
        <v>260</v>
      </c>
      <c r="F122" s="7">
        <v>1495</v>
      </c>
      <c r="G122" s="7">
        <v>1.3</v>
      </c>
      <c r="H122" s="7">
        <f t="shared" si="59"/>
        <v>7.1132100000000004E+26</v>
      </c>
      <c r="I122" s="12">
        <v>0.55000000000000004</v>
      </c>
      <c r="J122" s="8">
        <f t="shared" si="60"/>
        <v>3445762.2967479676</v>
      </c>
      <c r="K122" s="10">
        <v>10000000</v>
      </c>
      <c r="L122" s="7">
        <f t="shared" si="42"/>
        <v>7.9300000000000004E+24</v>
      </c>
      <c r="M122" s="8">
        <f t="shared" si="61"/>
        <v>38414.295392953929</v>
      </c>
      <c r="N122" s="8">
        <f t="shared" si="43"/>
        <v>14021217.818428185</v>
      </c>
      <c r="O122" s="8">
        <f t="shared" si="62"/>
        <v>7711669.8001355026</v>
      </c>
      <c r="P122" s="8">
        <f t="shared" si="68"/>
        <v>105463826.15360434</v>
      </c>
      <c r="Q122" s="8">
        <f t="shared" si="67"/>
        <v>58005104.384482391</v>
      </c>
      <c r="R122" s="8">
        <f t="shared" si="39"/>
        <v>126138399.93409215</v>
      </c>
      <c r="S122" s="8">
        <f t="shared" si="64"/>
        <v>69376119.96375069</v>
      </c>
      <c r="T122" s="8">
        <f t="shared" si="40"/>
        <v>119246875.34059621</v>
      </c>
      <c r="U122" s="8">
        <f t="shared" si="45"/>
        <v>65585781.437327921</v>
      </c>
      <c r="Y122" s="8">
        <f t="shared" si="69"/>
        <v>133422851.24013552</v>
      </c>
      <c r="Z122" s="8">
        <f t="shared" si="65"/>
        <v>73382568.182074547</v>
      </c>
      <c r="AA122" s="8">
        <f t="shared" si="65"/>
        <v>154519766.8011111</v>
      </c>
      <c r="AB122" s="8">
        <f t="shared" si="65"/>
        <v>84985871.740611121</v>
      </c>
      <c r="AC122" s="8">
        <f t="shared" si="65"/>
        <v>147487461.61411926</v>
      </c>
      <c r="AD122" s="8">
        <f t="shared" si="65"/>
        <v>81118103.887765601</v>
      </c>
    </row>
    <row r="123" spans="1:30">
      <c r="B123" s="7">
        <v>2032</v>
      </c>
      <c r="C123" s="7">
        <v>305</v>
      </c>
      <c r="D123" s="7">
        <f t="shared" si="66"/>
        <v>1830</v>
      </c>
      <c r="E123" s="7">
        <v>260</v>
      </c>
      <c r="F123" s="7">
        <v>1495</v>
      </c>
      <c r="G123" s="7">
        <v>1.3</v>
      </c>
      <c r="H123" s="7">
        <f t="shared" si="59"/>
        <v>7.1132100000000004E+26</v>
      </c>
      <c r="I123" s="12">
        <v>0.55000000000000004</v>
      </c>
      <c r="J123" s="8">
        <f t="shared" si="60"/>
        <v>3445762.2967479676</v>
      </c>
      <c r="K123" s="10">
        <v>10000000</v>
      </c>
      <c r="L123" s="7">
        <f t="shared" si="42"/>
        <v>7.9300000000000004E+24</v>
      </c>
      <c r="M123" s="8">
        <f t="shared" si="61"/>
        <v>38414.295392953929</v>
      </c>
      <c r="N123" s="8">
        <f t="shared" si="43"/>
        <v>14021217.818428185</v>
      </c>
      <c r="O123" s="8">
        <f t="shared" si="62"/>
        <v>7711669.8001355026</v>
      </c>
      <c r="P123" s="8">
        <f t="shared" si="68"/>
        <v>119485043.97203253</v>
      </c>
      <c r="Q123" s="8">
        <f t="shared" si="67"/>
        <v>65716774.184617899</v>
      </c>
      <c r="R123" s="8">
        <f t="shared" si="39"/>
        <v>140159617.75252032</v>
      </c>
      <c r="S123" s="8">
        <f t="shared" si="64"/>
        <v>77087789.763886184</v>
      </c>
      <c r="T123" s="8">
        <f t="shared" si="40"/>
        <v>133268093.1590244</v>
      </c>
      <c r="U123" s="8">
        <f t="shared" si="45"/>
        <v>73297451.23746343</v>
      </c>
      <c r="Y123" s="8">
        <f t="shared" si="69"/>
        <v>148231767.99149054</v>
      </c>
      <c r="Z123" s="8">
        <f t="shared" si="65"/>
        <v>81527472.39531979</v>
      </c>
      <c r="AA123" s="8">
        <f t="shared" si="65"/>
        <v>169396973.0280759</v>
      </c>
      <c r="AB123" s="8">
        <f t="shared" si="65"/>
        <v>93168335.165441751</v>
      </c>
      <c r="AC123" s="8">
        <f t="shared" si="65"/>
        <v>162341904.68254745</v>
      </c>
      <c r="AD123" s="8">
        <f t="shared" si="65"/>
        <v>89288047.575401098</v>
      </c>
    </row>
    <row r="124" spans="1:30">
      <c r="B124" s="7">
        <v>2033</v>
      </c>
      <c r="C124" s="7">
        <v>306</v>
      </c>
      <c r="D124" s="7">
        <f t="shared" si="66"/>
        <v>1836</v>
      </c>
      <c r="E124" s="7">
        <v>260</v>
      </c>
      <c r="F124" s="7">
        <v>1495</v>
      </c>
      <c r="G124" s="7">
        <v>1.3</v>
      </c>
      <c r="H124" s="7">
        <f t="shared" si="59"/>
        <v>7.1365319999999996E+26</v>
      </c>
      <c r="I124" s="12">
        <v>0.55000000000000004</v>
      </c>
      <c r="J124" s="8">
        <f t="shared" si="60"/>
        <v>3457059.8780487799</v>
      </c>
      <c r="K124" s="10">
        <v>10000000</v>
      </c>
      <c r="L124" s="7">
        <f t="shared" si="42"/>
        <v>7.9559999999999999E+24</v>
      </c>
      <c r="M124" s="8">
        <f t="shared" si="61"/>
        <v>38540.243902439026</v>
      </c>
      <c r="N124" s="8">
        <f t="shared" si="43"/>
        <v>14067189.024390245</v>
      </c>
      <c r="O124" s="8">
        <f t="shared" si="62"/>
        <v>7736953.9634146355</v>
      </c>
      <c r="P124" s="8">
        <f t="shared" si="68"/>
        <v>133552232.99642278</v>
      </c>
      <c r="Q124" s="8">
        <f t="shared" si="67"/>
        <v>73453728.148032531</v>
      </c>
      <c r="R124" s="8">
        <f t="shared" si="39"/>
        <v>154294592.26471546</v>
      </c>
      <c r="S124" s="8">
        <f t="shared" si="64"/>
        <v>84862025.745593518</v>
      </c>
      <c r="T124" s="8">
        <f t="shared" si="40"/>
        <v>147380472.50861791</v>
      </c>
      <c r="U124" s="8">
        <f t="shared" si="45"/>
        <v>81059259.879739851</v>
      </c>
      <c r="Y124" s="8">
        <f t="shared" si="69"/>
        <v>163040684.74284554</v>
      </c>
      <c r="Z124" s="8">
        <f t="shared" si="65"/>
        <v>89672376.608565062</v>
      </c>
      <c r="AA124" s="8">
        <f t="shared" si="65"/>
        <v>184205889.77943093</v>
      </c>
      <c r="AB124" s="8">
        <f t="shared" si="65"/>
        <v>101313239.37868702</v>
      </c>
      <c r="AC124" s="8">
        <f t="shared" si="65"/>
        <v>177150821.43390244</v>
      </c>
      <c r="AD124" s="8">
        <f t="shared" si="65"/>
        <v>97432951.78864634</v>
      </c>
    </row>
    <row r="125" spans="1:30">
      <c r="B125" s="7">
        <v>2034</v>
      </c>
      <c r="C125" s="7">
        <v>306</v>
      </c>
      <c r="D125" s="7">
        <f t="shared" si="66"/>
        <v>1836</v>
      </c>
      <c r="E125" s="7">
        <v>260</v>
      </c>
      <c r="F125" s="7">
        <v>1495</v>
      </c>
      <c r="G125" s="7">
        <v>1.3</v>
      </c>
      <c r="H125" s="7">
        <f t="shared" si="59"/>
        <v>7.1365319999999996E+26</v>
      </c>
      <c r="I125" s="12">
        <v>0.55000000000000004</v>
      </c>
      <c r="J125" s="8">
        <f t="shared" si="60"/>
        <v>3457059.8780487799</v>
      </c>
      <c r="K125" s="10">
        <v>10000000</v>
      </c>
      <c r="L125" s="7">
        <f t="shared" si="42"/>
        <v>7.9559999999999999E+24</v>
      </c>
      <c r="M125" s="8">
        <f t="shared" si="61"/>
        <v>38540.243902439026</v>
      </c>
      <c r="N125" s="8">
        <f t="shared" si="43"/>
        <v>14067189.024390245</v>
      </c>
      <c r="O125" s="8">
        <f t="shared" si="62"/>
        <v>7736953.9634146355</v>
      </c>
      <c r="P125" s="8">
        <f t="shared" si="68"/>
        <v>147619422.02081302</v>
      </c>
      <c r="Q125" s="8">
        <f t="shared" si="67"/>
        <v>81190682.11144717</v>
      </c>
      <c r="R125" s="8">
        <f t="shared" si="39"/>
        <v>168361781.28910571</v>
      </c>
      <c r="S125" s="8">
        <f t="shared" si="64"/>
        <v>92598979.709008157</v>
      </c>
      <c r="T125" s="8">
        <f t="shared" si="40"/>
        <v>161447661.53300813</v>
      </c>
      <c r="U125" s="8">
        <f t="shared" si="45"/>
        <v>88796213.843154475</v>
      </c>
      <c r="Y125" s="8">
        <f t="shared" si="69"/>
        <v>177849601.49420056</v>
      </c>
      <c r="Z125" s="8">
        <f t="shared" si="65"/>
        <v>97817280.82181032</v>
      </c>
      <c r="AA125" s="8">
        <f t="shared" si="65"/>
        <v>199014806.53078592</v>
      </c>
      <c r="AB125" s="8">
        <f t="shared" si="65"/>
        <v>109458143.59193225</v>
      </c>
      <c r="AC125" s="8">
        <f t="shared" si="65"/>
        <v>191959738.18525746</v>
      </c>
      <c r="AD125" s="8">
        <f>U126+U139</f>
        <v>105577856.00189161</v>
      </c>
    </row>
    <row r="126" spans="1:30">
      <c r="B126" s="7">
        <v>2035</v>
      </c>
      <c r="C126" s="7">
        <v>306</v>
      </c>
      <c r="D126" s="7">
        <f t="shared" si="66"/>
        <v>1836</v>
      </c>
      <c r="E126" s="7">
        <v>260</v>
      </c>
      <c r="F126" s="7">
        <v>1495</v>
      </c>
      <c r="G126" s="7">
        <v>1.3</v>
      </c>
      <c r="H126" s="7">
        <f t="shared" si="59"/>
        <v>7.1365319999999996E+26</v>
      </c>
      <c r="I126" s="12">
        <v>0.55000000000000004</v>
      </c>
      <c r="J126" s="8">
        <f t="shared" si="60"/>
        <v>3457059.8780487799</v>
      </c>
      <c r="K126" s="10">
        <v>10000000</v>
      </c>
      <c r="L126" s="7">
        <f t="shared" si="42"/>
        <v>7.9559999999999999E+24</v>
      </c>
      <c r="M126" s="8">
        <f t="shared" si="61"/>
        <v>38540.243902439026</v>
      </c>
      <c r="N126" s="8">
        <f t="shared" si="43"/>
        <v>14067189.024390245</v>
      </c>
      <c r="O126" s="8">
        <f t="shared" si="62"/>
        <v>7736953.9634146355</v>
      </c>
      <c r="P126" s="8">
        <f t="shared" si="68"/>
        <v>161686611.04520327</v>
      </c>
      <c r="Q126" s="8">
        <f t="shared" si="67"/>
        <v>88927636.07486181</v>
      </c>
      <c r="R126" s="8">
        <f t="shared" si="39"/>
        <v>182428970.31349593</v>
      </c>
      <c r="S126" s="8">
        <f t="shared" si="64"/>
        <v>100335933.67242277</v>
      </c>
      <c r="T126" s="8">
        <f t="shared" si="40"/>
        <v>175514850.55739838</v>
      </c>
      <c r="U126" s="8">
        <f t="shared" si="45"/>
        <v>96533167.806569114</v>
      </c>
    </row>
    <row r="127" spans="1:30">
      <c r="A127" s="9" t="s">
        <v>29</v>
      </c>
      <c r="G127" s="7">
        <v>1.3</v>
      </c>
      <c r="H127" s="7">
        <f t="shared" si="59"/>
        <v>0</v>
      </c>
      <c r="J127" s="8">
        <f t="shared" si="60"/>
        <v>0</v>
      </c>
      <c r="K127" s="10">
        <v>10000000</v>
      </c>
      <c r="L127" s="7">
        <f t="shared" si="42"/>
        <v>0</v>
      </c>
      <c r="M127" s="8">
        <f t="shared" si="61"/>
        <v>0</v>
      </c>
      <c r="N127" s="8">
        <f t="shared" si="43"/>
        <v>0</v>
      </c>
      <c r="O127" s="8">
        <f t="shared" si="62"/>
        <v>0</v>
      </c>
      <c r="P127" s="8"/>
      <c r="Q127" s="8"/>
      <c r="R127" s="8">
        <f t="shared" si="39"/>
        <v>0</v>
      </c>
      <c r="S127" s="8">
        <f t="shared" si="64"/>
        <v>0</v>
      </c>
      <c r="T127" s="8">
        <f t="shared" si="40"/>
        <v>0</v>
      </c>
      <c r="U127" s="8">
        <f t="shared" si="45"/>
        <v>0</v>
      </c>
    </row>
    <row r="128" spans="1:30">
      <c r="B128" s="7">
        <v>2024</v>
      </c>
      <c r="C128" s="7">
        <v>387</v>
      </c>
      <c r="D128" s="7">
        <f t="shared" ref="D128:D139" si="70">6*ROUND(C128,0)</f>
        <v>2322</v>
      </c>
      <c r="E128" s="7">
        <v>5</v>
      </c>
      <c r="F128" s="7">
        <v>578</v>
      </c>
      <c r="G128" s="7">
        <v>1.3</v>
      </c>
      <c r="H128" s="7">
        <f t="shared" si="59"/>
        <v>6.7105800000000002E+24</v>
      </c>
      <c r="I128" s="12">
        <v>0.55000000000000004</v>
      </c>
      <c r="J128" s="8">
        <f t="shared" si="60"/>
        <v>32507.213414634149</v>
      </c>
      <c r="K128" s="10">
        <v>10000000</v>
      </c>
      <c r="L128" s="7">
        <f t="shared" si="42"/>
        <v>1.935E+23</v>
      </c>
      <c r="M128" s="8">
        <f t="shared" si="61"/>
        <v>937.34756097560978</v>
      </c>
      <c r="N128" s="8">
        <f t="shared" si="43"/>
        <v>342131.85975609755</v>
      </c>
      <c r="O128" s="8">
        <f t="shared" si="62"/>
        <v>188172.52286585368</v>
      </c>
      <c r="P128" s="11">
        <f>N128+8050840.72</f>
        <v>8392972.5797560979</v>
      </c>
      <c r="Q128" s="8">
        <f t="shared" ref="Q128:Q139" si="71">P128*I128</f>
        <v>4616134.9188658539</v>
      </c>
      <c r="R128" s="8">
        <f t="shared" si="39"/>
        <v>8588015.8602439035</v>
      </c>
      <c r="S128" s="8">
        <f t="shared" si="64"/>
        <v>4723408.723134147</v>
      </c>
      <c r="T128" s="8">
        <f t="shared" si="40"/>
        <v>8523001.4334146343</v>
      </c>
      <c r="U128" s="8">
        <f t="shared" si="45"/>
        <v>4687650.7883780496</v>
      </c>
    </row>
    <row r="129" spans="1:30">
      <c r="B129" s="7">
        <v>2025</v>
      </c>
      <c r="C129" s="7">
        <v>588</v>
      </c>
      <c r="D129" s="7">
        <f t="shared" si="70"/>
        <v>3528</v>
      </c>
      <c r="E129" s="7">
        <v>5</v>
      </c>
      <c r="F129" s="7">
        <v>578</v>
      </c>
      <c r="G129" s="7">
        <v>1.3</v>
      </c>
      <c r="H129" s="7">
        <f t="shared" si="59"/>
        <v>1.019592E+25</v>
      </c>
      <c r="I129" s="12">
        <v>0.55000000000000004</v>
      </c>
      <c r="J129" s="8">
        <f t="shared" si="60"/>
        <v>49390.804878048781</v>
      </c>
      <c r="K129" s="10">
        <v>10000000</v>
      </c>
      <c r="L129" s="7">
        <f t="shared" si="42"/>
        <v>2.94E+23</v>
      </c>
      <c r="M129" s="8">
        <f t="shared" si="61"/>
        <v>1424.1869918699185</v>
      </c>
      <c r="N129" s="8">
        <f t="shared" si="43"/>
        <v>519828.25203252025</v>
      </c>
      <c r="O129" s="8">
        <f t="shared" si="62"/>
        <v>285905.53861788614</v>
      </c>
      <c r="P129" s="8">
        <f t="shared" ref="P129:P139" si="72">N129+P128</f>
        <v>8912800.8317886181</v>
      </c>
      <c r="Q129" s="8">
        <f t="shared" si="71"/>
        <v>4902040.4574837405</v>
      </c>
      <c r="R129" s="8">
        <f t="shared" si="39"/>
        <v>9209145.6610569116</v>
      </c>
      <c r="S129" s="8">
        <f t="shared" si="64"/>
        <v>5065030.1135813016</v>
      </c>
      <c r="T129" s="8">
        <f t="shared" si="40"/>
        <v>9110364.0513008125</v>
      </c>
      <c r="U129" s="8">
        <f t="shared" si="45"/>
        <v>5010700.2282154476</v>
      </c>
    </row>
    <row r="130" spans="1:30">
      <c r="B130" s="7">
        <v>2026</v>
      </c>
      <c r="C130" s="7">
        <v>726</v>
      </c>
      <c r="D130" s="7">
        <f t="shared" si="70"/>
        <v>4356</v>
      </c>
      <c r="E130" s="7">
        <v>5</v>
      </c>
      <c r="F130" s="7">
        <v>578</v>
      </c>
      <c r="G130" s="7">
        <v>1.3</v>
      </c>
      <c r="H130" s="7">
        <f t="shared" si="59"/>
        <v>1.2588839999999999E+25</v>
      </c>
      <c r="I130" s="12">
        <v>0.55000000000000004</v>
      </c>
      <c r="J130" s="8">
        <f t="shared" si="60"/>
        <v>60982.524390243896</v>
      </c>
      <c r="K130" s="10">
        <v>10000000</v>
      </c>
      <c r="L130" s="7">
        <f t="shared" si="42"/>
        <v>3.6299999999999999E+23</v>
      </c>
      <c r="M130" s="8">
        <f t="shared" si="61"/>
        <v>1758.4349593495933</v>
      </c>
      <c r="N130" s="8">
        <f t="shared" si="43"/>
        <v>641828.7601626016</v>
      </c>
      <c r="O130" s="8">
        <f t="shared" si="62"/>
        <v>353005.81808943092</v>
      </c>
      <c r="P130" s="8">
        <f t="shared" si="72"/>
        <v>9554629.5919512194</v>
      </c>
      <c r="Q130" s="8">
        <f t="shared" si="71"/>
        <v>5255046.2755731707</v>
      </c>
      <c r="R130" s="8">
        <f t="shared" si="39"/>
        <v>9920524.7382926829</v>
      </c>
      <c r="S130" s="8">
        <f t="shared" si="64"/>
        <v>5456288.6060609762</v>
      </c>
      <c r="T130" s="8">
        <f t="shared" si="40"/>
        <v>9798559.6895121951</v>
      </c>
      <c r="U130" s="8">
        <f t="shared" si="45"/>
        <v>5389207.8292317074</v>
      </c>
    </row>
    <row r="131" spans="1:30">
      <c r="B131" s="7">
        <v>2027</v>
      </c>
      <c r="C131" s="7">
        <v>793</v>
      </c>
      <c r="D131" s="7">
        <f t="shared" si="70"/>
        <v>4758</v>
      </c>
      <c r="E131" s="7">
        <v>5</v>
      </c>
      <c r="F131" s="7">
        <v>578</v>
      </c>
      <c r="G131" s="7">
        <v>1.3</v>
      </c>
      <c r="H131" s="7">
        <f t="shared" si="59"/>
        <v>1.3750620000000001E+25</v>
      </c>
      <c r="I131" s="12">
        <v>0.55000000000000004</v>
      </c>
      <c r="J131" s="8">
        <f t="shared" si="60"/>
        <v>66610.388211382116</v>
      </c>
      <c r="K131" s="10">
        <v>10000000</v>
      </c>
      <c r="L131" s="7">
        <f t="shared" si="42"/>
        <v>3.9650000000000002E+23</v>
      </c>
      <c r="M131" s="8">
        <f t="shared" si="61"/>
        <v>1920.7147696476964</v>
      </c>
      <c r="N131" s="8">
        <f t="shared" si="43"/>
        <v>701060.89092140913</v>
      </c>
      <c r="O131" s="8">
        <f t="shared" si="62"/>
        <v>385583.49000677507</v>
      </c>
      <c r="P131" s="8">
        <f t="shared" si="72"/>
        <v>10255690.482872628</v>
      </c>
      <c r="Q131" s="8">
        <f t="shared" si="71"/>
        <v>5640629.7655799454</v>
      </c>
      <c r="R131" s="8">
        <f t="shared" si="39"/>
        <v>10655352.812140921</v>
      </c>
      <c r="S131" s="8">
        <f t="shared" si="64"/>
        <v>5860444.0466775075</v>
      </c>
      <c r="T131" s="8">
        <f t="shared" si="40"/>
        <v>10522132.035718156</v>
      </c>
      <c r="U131" s="8">
        <f t="shared" si="45"/>
        <v>5787172.6196449865</v>
      </c>
    </row>
    <row r="132" spans="1:30">
      <c r="B132" s="7">
        <v>2028</v>
      </c>
      <c r="C132" s="7">
        <v>821</v>
      </c>
      <c r="D132" s="7">
        <f t="shared" si="70"/>
        <v>4926</v>
      </c>
      <c r="E132" s="7">
        <v>5</v>
      </c>
      <c r="F132" s="7">
        <v>578</v>
      </c>
      <c r="G132" s="7">
        <v>1.3</v>
      </c>
      <c r="H132" s="7">
        <f t="shared" si="59"/>
        <v>1.423614E+25</v>
      </c>
      <c r="I132" s="12">
        <v>0.55000000000000004</v>
      </c>
      <c r="J132" s="8">
        <f t="shared" si="60"/>
        <v>68962.331300813006</v>
      </c>
      <c r="K132" s="10">
        <v>10000000</v>
      </c>
      <c r="L132" s="7">
        <f t="shared" si="42"/>
        <v>4.1050000000000001E+23</v>
      </c>
      <c r="M132" s="8">
        <f t="shared" si="61"/>
        <v>1988.5331978319784</v>
      </c>
      <c r="N132" s="8">
        <f t="shared" si="43"/>
        <v>725814.61720867211</v>
      </c>
      <c r="O132" s="8">
        <f t="shared" si="62"/>
        <v>399198.03946476971</v>
      </c>
      <c r="P132" s="8">
        <f t="shared" si="72"/>
        <v>10981505.1000813</v>
      </c>
      <c r="Q132" s="8">
        <f t="shared" si="71"/>
        <v>6039827.8050447153</v>
      </c>
      <c r="R132" s="8">
        <f t="shared" si="39"/>
        <v>11395279.087886179</v>
      </c>
      <c r="S132" s="8">
        <f t="shared" si="64"/>
        <v>6267403.4983373992</v>
      </c>
      <c r="T132" s="8">
        <f t="shared" si="40"/>
        <v>11257354.425284553</v>
      </c>
      <c r="U132" s="8">
        <f t="shared" si="45"/>
        <v>6191544.9339065049</v>
      </c>
    </row>
    <row r="133" spans="1:30">
      <c r="B133" s="7">
        <v>2029</v>
      </c>
      <c r="C133" s="7">
        <v>832</v>
      </c>
      <c r="D133" s="7">
        <f t="shared" si="70"/>
        <v>4992</v>
      </c>
      <c r="E133" s="7">
        <v>5</v>
      </c>
      <c r="F133" s="7">
        <v>578</v>
      </c>
      <c r="G133" s="7">
        <v>1.3</v>
      </c>
      <c r="H133" s="7">
        <f t="shared" si="59"/>
        <v>1.4426879999999999E+25</v>
      </c>
      <c r="I133" s="12">
        <v>0.55000000000000004</v>
      </c>
      <c r="J133" s="8">
        <f t="shared" si="60"/>
        <v>69886.308943089432</v>
      </c>
      <c r="K133" s="10">
        <v>10000000</v>
      </c>
      <c r="L133" s="7">
        <f t="shared" si="42"/>
        <v>4.16E+23</v>
      </c>
      <c r="M133" s="8">
        <f t="shared" si="61"/>
        <v>2015.1761517615175</v>
      </c>
      <c r="N133" s="8">
        <f t="shared" si="43"/>
        <v>735539.29539295391</v>
      </c>
      <c r="O133" s="8">
        <f t="shared" si="62"/>
        <v>404546.6124661247</v>
      </c>
      <c r="P133" s="8">
        <f t="shared" si="72"/>
        <v>11717044.395474255</v>
      </c>
      <c r="Q133" s="8">
        <f t="shared" si="71"/>
        <v>6444374.417510841</v>
      </c>
      <c r="R133" s="8">
        <f t="shared" ref="R133:R196" si="73">J133*6+P133</f>
        <v>12136362.249132792</v>
      </c>
      <c r="S133" s="8">
        <f t="shared" si="64"/>
        <v>6674999.237023036</v>
      </c>
      <c r="T133" s="8">
        <f t="shared" ref="T133:T196" si="74">J133*4+P133</f>
        <v>11996589.631246613</v>
      </c>
      <c r="U133" s="8">
        <f t="shared" si="45"/>
        <v>6598124.297185638</v>
      </c>
    </row>
    <row r="134" spans="1:30">
      <c r="B134" s="7">
        <v>2030</v>
      </c>
      <c r="C134" s="7">
        <v>836</v>
      </c>
      <c r="D134" s="7">
        <f t="shared" si="70"/>
        <v>5016</v>
      </c>
      <c r="E134" s="7">
        <v>5</v>
      </c>
      <c r="F134" s="7">
        <v>578</v>
      </c>
      <c r="G134" s="7">
        <v>1.3</v>
      </c>
      <c r="H134" s="7">
        <f t="shared" si="59"/>
        <v>1.449624E+25</v>
      </c>
      <c r="I134" s="12">
        <v>0.55000000000000004</v>
      </c>
      <c r="J134" s="8">
        <f t="shared" si="60"/>
        <v>70222.300813008129</v>
      </c>
      <c r="K134" s="10">
        <v>10000000</v>
      </c>
      <c r="L134" s="7">
        <f t="shared" si="42"/>
        <v>4.1799999999999998E+23</v>
      </c>
      <c r="M134" s="8">
        <f t="shared" si="61"/>
        <v>2024.8644986449863</v>
      </c>
      <c r="N134" s="8">
        <f t="shared" si="43"/>
        <v>739075.54200541996</v>
      </c>
      <c r="O134" s="8">
        <f t="shared" si="62"/>
        <v>406491.548102981</v>
      </c>
      <c r="P134" s="8">
        <f t="shared" si="72"/>
        <v>12456119.937479675</v>
      </c>
      <c r="Q134" s="8">
        <f t="shared" si="71"/>
        <v>6850865.9656138215</v>
      </c>
      <c r="R134" s="8">
        <f t="shared" si="73"/>
        <v>12877453.742357723</v>
      </c>
      <c r="S134" s="8">
        <f t="shared" si="64"/>
        <v>7082599.5582967484</v>
      </c>
      <c r="T134" s="8">
        <f t="shared" si="74"/>
        <v>12737009.140731707</v>
      </c>
      <c r="U134" s="8">
        <f t="shared" si="45"/>
        <v>7005355.0274024392</v>
      </c>
    </row>
    <row r="135" spans="1:30">
      <c r="B135" s="7">
        <v>2031</v>
      </c>
      <c r="C135" s="7">
        <v>838</v>
      </c>
      <c r="D135" s="7">
        <f t="shared" si="70"/>
        <v>5028</v>
      </c>
      <c r="E135" s="7">
        <v>5</v>
      </c>
      <c r="F135" s="7">
        <v>578</v>
      </c>
      <c r="G135" s="7">
        <v>1.3</v>
      </c>
      <c r="H135" s="7">
        <f t="shared" si="59"/>
        <v>1.4530920000000001E+25</v>
      </c>
      <c r="I135" s="12">
        <v>0.55000000000000004</v>
      </c>
      <c r="J135" s="8">
        <f t="shared" si="60"/>
        <v>70390.296747967484</v>
      </c>
      <c r="K135" s="10">
        <v>10000000</v>
      </c>
      <c r="L135" s="7">
        <f t="shared" si="42"/>
        <v>4.19E+23</v>
      </c>
      <c r="M135" s="8">
        <f t="shared" si="61"/>
        <v>2029.7086720867208</v>
      </c>
      <c r="N135" s="8">
        <f t="shared" si="43"/>
        <v>740843.66531165305</v>
      </c>
      <c r="O135" s="8">
        <f t="shared" si="62"/>
        <v>407464.01592140918</v>
      </c>
      <c r="P135" s="8">
        <f t="shared" si="72"/>
        <v>13196963.602791328</v>
      </c>
      <c r="Q135" s="8">
        <f t="shared" si="71"/>
        <v>7258329.9815352308</v>
      </c>
      <c r="R135" s="8">
        <f t="shared" si="73"/>
        <v>13619305.383279134</v>
      </c>
      <c r="S135" s="8">
        <f t="shared" si="64"/>
        <v>7490617.9608035237</v>
      </c>
      <c r="T135" s="8">
        <f t="shared" si="74"/>
        <v>13478524.789783198</v>
      </c>
      <c r="U135" s="8">
        <f t="shared" si="45"/>
        <v>7413188.6343807597</v>
      </c>
    </row>
    <row r="136" spans="1:30">
      <c r="B136" s="7">
        <v>2032</v>
      </c>
      <c r="C136" s="7">
        <v>838</v>
      </c>
      <c r="D136" s="7">
        <f t="shared" si="70"/>
        <v>5028</v>
      </c>
      <c r="E136" s="7">
        <v>5</v>
      </c>
      <c r="F136" s="7">
        <v>578</v>
      </c>
      <c r="G136" s="7">
        <v>1.3</v>
      </c>
      <c r="H136" s="7">
        <f t="shared" si="59"/>
        <v>1.4530920000000001E+25</v>
      </c>
      <c r="I136" s="12">
        <v>0.55000000000000004</v>
      </c>
      <c r="J136" s="8">
        <f t="shared" si="60"/>
        <v>70390.296747967484</v>
      </c>
      <c r="K136" s="10">
        <v>10000000</v>
      </c>
      <c r="L136" s="7">
        <f t="shared" si="42"/>
        <v>4.19E+23</v>
      </c>
      <c r="M136" s="8">
        <f t="shared" si="61"/>
        <v>2029.7086720867208</v>
      </c>
      <c r="N136" s="8">
        <f t="shared" si="43"/>
        <v>740843.66531165305</v>
      </c>
      <c r="O136" s="8">
        <f t="shared" si="62"/>
        <v>407464.01592140918</v>
      </c>
      <c r="P136" s="8">
        <f t="shared" si="72"/>
        <v>13937807.268102981</v>
      </c>
      <c r="Q136" s="8">
        <f t="shared" si="71"/>
        <v>7665793.99745664</v>
      </c>
      <c r="R136" s="8">
        <f t="shared" si="73"/>
        <v>14360149.048590787</v>
      </c>
      <c r="S136" s="8">
        <f t="shared" si="64"/>
        <v>7898081.9767249329</v>
      </c>
      <c r="T136" s="8">
        <f t="shared" si="74"/>
        <v>14219368.455094852</v>
      </c>
      <c r="U136" s="8">
        <f t="shared" si="45"/>
        <v>7820652.6503021689</v>
      </c>
    </row>
    <row r="137" spans="1:30">
      <c r="B137" s="7">
        <v>2033</v>
      </c>
      <c r="C137" s="7">
        <v>839</v>
      </c>
      <c r="D137" s="7">
        <f t="shared" si="70"/>
        <v>5034</v>
      </c>
      <c r="E137" s="7">
        <v>5</v>
      </c>
      <c r="F137" s="7">
        <v>578</v>
      </c>
      <c r="G137" s="7">
        <v>1.3</v>
      </c>
      <c r="H137" s="7">
        <f t="shared" si="59"/>
        <v>1.4548260000000001E+25</v>
      </c>
      <c r="I137" s="12">
        <v>0.55000000000000004</v>
      </c>
      <c r="J137" s="8">
        <f t="shared" si="60"/>
        <v>70474.294715447162</v>
      </c>
      <c r="K137" s="10">
        <v>10000000</v>
      </c>
      <c r="L137" s="7">
        <f t="shared" si="42"/>
        <v>4.1950000000000001E+23</v>
      </c>
      <c r="M137" s="8">
        <f t="shared" si="61"/>
        <v>2032.1307588075883</v>
      </c>
      <c r="N137" s="8">
        <f t="shared" si="43"/>
        <v>741727.72696476977</v>
      </c>
      <c r="O137" s="8">
        <f t="shared" si="62"/>
        <v>407950.24983062339</v>
      </c>
      <c r="P137" s="8">
        <f t="shared" si="72"/>
        <v>14679534.995067751</v>
      </c>
      <c r="Q137" s="8">
        <f t="shared" si="71"/>
        <v>8073744.2472872641</v>
      </c>
      <c r="R137" s="8">
        <f t="shared" si="73"/>
        <v>15102380.763360433</v>
      </c>
      <c r="S137" s="8">
        <f t="shared" si="64"/>
        <v>8306309.419848239</v>
      </c>
      <c r="T137" s="8">
        <f t="shared" si="74"/>
        <v>14961432.17392954</v>
      </c>
      <c r="U137" s="8">
        <f t="shared" si="45"/>
        <v>8228787.6956612477</v>
      </c>
    </row>
    <row r="138" spans="1:30">
      <c r="B138" s="7">
        <v>2034</v>
      </c>
      <c r="C138" s="7">
        <v>839</v>
      </c>
      <c r="D138" s="7">
        <f t="shared" si="70"/>
        <v>5034</v>
      </c>
      <c r="E138" s="7">
        <v>5</v>
      </c>
      <c r="F138" s="7">
        <v>578</v>
      </c>
      <c r="G138" s="7">
        <v>1.3</v>
      </c>
      <c r="H138" s="7">
        <f t="shared" si="59"/>
        <v>1.4548260000000001E+25</v>
      </c>
      <c r="I138" s="12">
        <v>0.55000000000000004</v>
      </c>
      <c r="J138" s="8">
        <f t="shared" si="60"/>
        <v>70474.294715447162</v>
      </c>
      <c r="K138" s="10">
        <v>10000000</v>
      </c>
      <c r="L138" s="7">
        <f t="shared" si="42"/>
        <v>4.1950000000000001E+23</v>
      </c>
      <c r="M138" s="8">
        <f t="shared" si="61"/>
        <v>2032.1307588075883</v>
      </c>
      <c r="N138" s="8">
        <f t="shared" si="43"/>
        <v>741727.72696476977</v>
      </c>
      <c r="O138" s="8">
        <f t="shared" si="62"/>
        <v>407950.24983062339</v>
      </c>
      <c r="P138" s="8">
        <f t="shared" si="72"/>
        <v>15421262.722032521</v>
      </c>
      <c r="Q138" s="8">
        <f t="shared" si="71"/>
        <v>8481694.4971178863</v>
      </c>
      <c r="R138" s="8">
        <f t="shared" si="73"/>
        <v>15844108.490325203</v>
      </c>
      <c r="S138" s="8">
        <f t="shared" si="64"/>
        <v>8714259.6696788631</v>
      </c>
      <c r="T138" s="8">
        <f t="shared" si="74"/>
        <v>15703159.90089431</v>
      </c>
      <c r="U138" s="8">
        <f t="shared" si="45"/>
        <v>8636737.9454918709</v>
      </c>
    </row>
    <row r="139" spans="1:30">
      <c r="B139" s="7">
        <v>2035</v>
      </c>
      <c r="C139" s="7">
        <v>839</v>
      </c>
      <c r="D139" s="7">
        <f t="shared" si="70"/>
        <v>5034</v>
      </c>
      <c r="E139" s="7">
        <v>5</v>
      </c>
      <c r="F139" s="7">
        <v>578</v>
      </c>
      <c r="G139" s="7">
        <v>1.3</v>
      </c>
      <c r="H139" s="7">
        <f t="shared" si="59"/>
        <v>1.4548260000000001E+25</v>
      </c>
      <c r="I139" s="12">
        <v>0.55000000000000004</v>
      </c>
      <c r="J139" s="8">
        <f t="shared" si="60"/>
        <v>70474.294715447162</v>
      </c>
      <c r="K139" s="10">
        <v>10000000</v>
      </c>
      <c r="L139" s="7">
        <f t="shared" si="42"/>
        <v>4.1950000000000001E+23</v>
      </c>
      <c r="M139" s="8">
        <f t="shared" si="61"/>
        <v>2032.1307588075883</v>
      </c>
      <c r="N139" s="8">
        <f t="shared" si="43"/>
        <v>741727.72696476977</v>
      </c>
      <c r="O139" s="8">
        <f t="shared" si="62"/>
        <v>407950.24983062339</v>
      </c>
      <c r="P139" s="8">
        <f t="shared" si="72"/>
        <v>16162990.448997291</v>
      </c>
      <c r="Q139" s="8">
        <f t="shared" si="71"/>
        <v>8889644.7469485104</v>
      </c>
      <c r="R139" s="8">
        <f t="shared" si="73"/>
        <v>16585836.217289973</v>
      </c>
      <c r="S139" s="8">
        <f t="shared" si="64"/>
        <v>9122209.9195094854</v>
      </c>
      <c r="T139" s="8">
        <f t="shared" si="74"/>
        <v>16444887.62785908</v>
      </c>
      <c r="U139" s="8">
        <f t="shared" si="45"/>
        <v>9044688.195322495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</row>
    <row r="142" spans="1:30">
      <c r="A142" s="9" t="s">
        <v>28</v>
      </c>
      <c r="B142" s="6" t="s">
        <v>76</v>
      </c>
      <c r="H142" s="7">
        <f t="shared" si="59"/>
        <v>0</v>
      </c>
      <c r="L142" s="7">
        <f t="shared" si="42"/>
        <v>0</v>
      </c>
      <c r="N142" s="8">
        <f t="shared" si="43"/>
        <v>0</v>
      </c>
      <c r="R142" s="8">
        <f t="shared" si="73"/>
        <v>0</v>
      </c>
      <c r="T142" s="8">
        <f t="shared" si="74"/>
        <v>0</v>
      </c>
      <c r="U142" s="8">
        <f t="shared" si="45"/>
        <v>0</v>
      </c>
      <c r="Y142" s="8">
        <f>P143+P156</f>
        <v>16779491.509444445</v>
      </c>
      <c r="Z142" s="8">
        <f t="shared" ref="Z142:AD153" si="75">Q143+Q156</f>
        <v>9228720.3301944453</v>
      </c>
      <c r="AA142" s="8">
        <f t="shared" si="75"/>
        <v>26464503.082615174</v>
      </c>
      <c r="AB142" s="8">
        <f t="shared" si="75"/>
        <v>14555476.695438346</v>
      </c>
      <c r="AC142" s="8">
        <f t="shared" si="75"/>
        <v>23236165.891558263</v>
      </c>
      <c r="AD142" s="8">
        <f t="shared" si="75"/>
        <v>12779891.240357047</v>
      </c>
    </row>
    <row r="143" spans="1:30">
      <c r="B143" s="7">
        <v>2024</v>
      </c>
      <c r="C143" s="7">
        <v>140</v>
      </c>
      <c r="D143" s="7">
        <v>840</v>
      </c>
      <c r="E143" s="7">
        <v>260</v>
      </c>
      <c r="F143" s="7">
        <v>1495</v>
      </c>
      <c r="G143" s="7">
        <v>1.3</v>
      </c>
      <c r="H143" s="7">
        <f t="shared" si="59"/>
        <v>3.26508E+26</v>
      </c>
      <c r="I143" s="12">
        <v>0.55000000000000004</v>
      </c>
      <c r="J143" s="8">
        <f t="shared" ref="J143:J167" si="76">H143*G143*330/(8.856*10^22)</f>
        <v>1581661.3821138209</v>
      </c>
      <c r="K143" s="10">
        <v>1000000</v>
      </c>
      <c r="L143" s="7">
        <f t="shared" ref="L143:L211" si="77">E143*K143*10^13*C143</f>
        <v>3.6400000000000001E+23</v>
      </c>
      <c r="M143" s="8">
        <f t="shared" ref="M143:M167" si="78">L143*G143*330/(8.856*10^22)</f>
        <v>1763.2791327913278</v>
      </c>
      <c r="N143" s="8">
        <f t="shared" ref="N143:N211" si="79">M143*365</f>
        <v>643596.88346883468</v>
      </c>
      <c r="O143" s="8">
        <f t="shared" ref="O143:O167" si="80">N143*I143</f>
        <v>353978.2859078591</v>
      </c>
      <c r="P143" s="11">
        <f>N143+8050840.72</f>
        <v>8694437.6034688354</v>
      </c>
      <c r="Q143" s="8">
        <f t="shared" ref="Q143:Q154" si="81">P143*I143</f>
        <v>4781940.6819078596</v>
      </c>
      <c r="R143" s="8">
        <f t="shared" si="73"/>
        <v>18184405.896151759</v>
      </c>
      <c r="S143" s="8">
        <f t="shared" ref="S143:S167" si="82">R143*I143</f>
        <v>10001423.242883468</v>
      </c>
      <c r="T143" s="8">
        <f t="shared" si="74"/>
        <v>15021083.131924119</v>
      </c>
      <c r="U143" s="8">
        <f t="shared" ref="U143:U211" si="83">T143*I143</f>
        <v>8261595.7225582665</v>
      </c>
      <c r="Y143" s="8">
        <f>P144+P157</f>
        <v>17815258.142235771</v>
      </c>
      <c r="Z143" s="8">
        <f t="shared" si="75"/>
        <v>9798391.9782296754</v>
      </c>
      <c r="AA143" s="8">
        <f t="shared" si="75"/>
        <v>32617697.361747973</v>
      </c>
      <c r="AB143" s="8">
        <f t="shared" si="75"/>
        <v>17939733.548961386</v>
      </c>
      <c r="AC143" s="8">
        <f t="shared" si="75"/>
        <v>27683550.955243904</v>
      </c>
      <c r="AD143" s="8">
        <f t="shared" si="75"/>
        <v>15225953.02538415</v>
      </c>
    </row>
    <row r="144" spans="1:30">
      <c r="B144" s="7">
        <v>2025</v>
      </c>
      <c r="C144" s="7">
        <v>214</v>
      </c>
      <c r="D144" s="7">
        <v>1284</v>
      </c>
      <c r="E144" s="7">
        <v>260</v>
      </c>
      <c r="F144" s="7">
        <v>1495</v>
      </c>
      <c r="G144" s="7">
        <v>1.3</v>
      </c>
      <c r="H144" s="7">
        <f t="shared" si="59"/>
        <v>4.9909080000000002E+26</v>
      </c>
      <c r="I144" s="12">
        <v>0.55000000000000004</v>
      </c>
      <c r="J144" s="8">
        <f t="shared" si="76"/>
        <v>2417682.3983739838</v>
      </c>
      <c r="K144" s="10">
        <v>1000000</v>
      </c>
      <c r="L144" s="7">
        <f t="shared" si="77"/>
        <v>5.564E+23</v>
      </c>
      <c r="M144" s="8">
        <f t="shared" si="78"/>
        <v>2695.2981029810298</v>
      </c>
      <c r="N144" s="8">
        <f t="shared" si="79"/>
        <v>983783.80758807587</v>
      </c>
      <c r="O144" s="8">
        <f t="shared" si="80"/>
        <v>541081.09417344176</v>
      </c>
      <c r="P144" s="8">
        <f t="shared" ref="P144:P154" si="84">N144+P143</f>
        <v>9678221.4110569116</v>
      </c>
      <c r="Q144" s="8">
        <f t="shared" si="81"/>
        <v>5323021.7760813022</v>
      </c>
      <c r="R144" s="8">
        <f t="shared" si="73"/>
        <v>24184315.801300816</v>
      </c>
      <c r="S144" s="8">
        <f t="shared" si="82"/>
        <v>13301373.690715451</v>
      </c>
      <c r="T144" s="8">
        <f t="shared" si="74"/>
        <v>19348951.004552849</v>
      </c>
      <c r="U144" s="8">
        <f t="shared" si="83"/>
        <v>10641923.052504068</v>
      </c>
      <c r="Y144" s="8">
        <f>P145+P158</f>
        <v>19093080.855650406</v>
      </c>
      <c r="Z144" s="8">
        <f t="shared" si="75"/>
        <v>10501194.470607724</v>
      </c>
      <c r="AA144" s="8">
        <f t="shared" si="75"/>
        <v>37354344.782479674</v>
      </c>
      <c r="AB144" s="8">
        <f t="shared" si="75"/>
        <v>20544889.630363822</v>
      </c>
      <c r="AC144" s="8">
        <f t="shared" si="75"/>
        <v>31267256.80686992</v>
      </c>
      <c r="AD144" s="8">
        <f t="shared" si="75"/>
        <v>17196991.24377846</v>
      </c>
    </row>
    <row r="145" spans="1:30">
      <c r="B145" s="7">
        <v>2026</v>
      </c>
      <c r="C145" s="7">
        <v>264</v>
      </c>
      <c r="D145" s="7">
        <v>1584</v>
      </c>
      <c r="E145" s="7">
        <v>260</v>
      </c>
      <c r="F145" s="7">
        <v>1495</v>
      </c>
      <c r="G145" s="7">
        <v>1.3</v>
      </c>
      <c r="H145" s="7">
        <f t="shared" si="59"/>
        <v>6.1570079999999998E+26</v>
      </c>
      <c r="I145" s="12">
        <v>0.55000000000000004</v>
      </c>
      <c r="J145" s="8">
        <f t="shared" si="76"/>
        <v>2982561.4634146346</v>
      </c>
      <c r="K145" s="10">
        <v>1000000</v>
      </c>
      <c r="L145" s="7">
        <f t="shared" si="77"/>
        <v>6.8640000000000005E+23</v>
      </c>
      <c r="M145" s="8">
        <f t="shared" si="78"/>
        <v>3325.0406504065045</v>
      </c>
      <c r="N145" s="8">
        <f t="shared" si="79"/>
        <v>1213639.8373983742</v>
      </c>
      <c r="O145" s="8">
        <f t="shared" si="80"/>
        <v>667501.91056910588</v>
      </c>
      <c r="P145" s="8">
        <f t="shared" si="84"/>
        <v>10891861.248455286</v>
      </c>
      <c r="Q145" s="8">
        <f t="shared" si="81"/>
        <v>5990523.6866504075</v>
      </c>
      <c r="R145" s="8">
        <f t="shared" si="73"/>
        <v>28787230.028943092</v>
      </c>
      <c r="S145" s="8">
        <f t="shared" si="82"/>
        <v>15832976.515918702</v>
      </c>
      <c r="T145" s="8">
        <f t="shared" si="74"/>
        <v>22822107.102113824</v>
      </c>
      <c r="U145" s="8">
        <f t="shared" si="83"/>
        <v>12552158.906162605</v>
      </c>
      <c r="Y145" s="8">
        <f t="shared" ref="Y145:Y153" si="85">P146+P159</f>
        <v>20491754.797046073</v>
      </c>
      <c r="Z145" s="8">
        <f t="shared" si="75"/>
        <v>11270465.138375342</v>
      </c>
      <c r="AA145" s="8">
        <f t="shared" si="75"/>
        <v>40481423.101924121</v>
      </c>
      <c r="AB145" s="8">
        <f t="shared" si="75"/>
        <v>22264782.706058268</v>
      </c>
      <c r="AC145" s="8">
        <f t="shared" si="75"/>
        <v>33818200.333631434</v>
      </c>
      <c r="AD145" s="8">
        <f t="shared" si="75"/>
        <v>18600010.183497291</v>
      </c>
    </row>
    <row r="146" spans="1:30">
      <c r="B146" s="7">
        <v>2027</v>
      </c>
      <c r="C146" s="7">
        <v>289</v>
      </c>
      <c r="D146" s="7">
        <v>1734</v>
      </c>
      <c r="E146" s="7">
        <v>260</v>
      </c>
      <c r="F146" s="7">
        <v>1495</v>
      </c>
      <c r="G146" s="7">
        <v>1.3</v>
      </c>
      <c r="H146" s="7">
        <f t="shared" si="59"/>
        <v>6.7400579999999996E+26</v>
      </c>
      <c r="I146" s="12">
        <v>0.55000000000000004</v>
      </c>
      <c r="J146" s="8">
        <f t="shared" si="76"/>
        <v>3265000.995934959</v>
      </c>
      <c r="K146" s="10">
        <v>1000000</v>
      </c>
      <c r="L146" s="7">
        <f t="shared" si="77"/>
        <v>7.5139999999999994E+23</v>
      </c>
      <c r="M146" s="8">
        <f t="shared" si="78"/>
        <v>3639.9119241192407</v>
      </c>
      <c r="N146" s="8">
        <f t="shared" si="79"/>
        <v>1328567.8523035229</v>
      </c>
      <c r="O146" s="8">
        <f t="shared" si="80"/>
        <v>730712.31876693759</v>
      </c>
      <c r="P146" s="8">
        <f t="shared" si="84"/>
        <v>12220429.10075881</v>
      </c>
      <c r="Q146" s="8">
        <f t="shared" si="81"/>
        <v>6721236.005417346</v>
      </c>
      <c r="R146" s="8">
        <f t="shared" si="73"/>
        <v>31810435.076368563</v>
      </c>
      <c r="S146" s="8">
        <f t="shared" si="82"/>
        <v>17495739.292002711</v>
      </c>
      <c r="T146" s="8">
        <f t="shared" si="74"/>
        <v>25280433.084498644</v>
      </c>
      <c r="U146" s="8">
        <f t="shared" si="83"/>
        <v>13904238.196474256</v>
      </c>
      <c r="Y146" s="8">
        <f t="shared" si="85"/>
        <v>21938875.31703252</v>
      </c>
      <c r="Z146" s="8">
        <f t="shared" si="75"/>
        <v>12066381.424367886</v>
      </c>
      <c r="AA146" s="8">
        <f t="shared" si="75"/>
        <v>42620510.158495933</v>
      </c>
      <c r="AB146" s="8">
        <f t="shared" si="75"/>
        <v>23441280.587172769</v>
      </c>
      <c r="AC146" s="8">
        <f t="shared" si="75"/>
        <v>35726631.878008127</v>
      </c>
      <c r="AD146" s="8">
        <f t="shared" si="75"/>
        <v>19649647.532904472</v>
      </c>
    </row>
    <row r="147" spans="1:30">
      <c r="B147" s="7">
        <v>2028</v>
      </c>
      <c r="C147" s="7">
        <v>299</v>
      </c>
      <c r="D147" s="7">
        <v>1794</v>
      </c>
      <c r="E147" s="7">
        <v>260</v>
      </c>
      <c r="F147" s="7">
        <v>1495</v>
      </c>
      <c r="G147" s="7">
        <v>1.3</v>
      </c>
      <c r="H147" s="7">
        <f t="shared" si="59"/>
        <v>6.9732779999999998E+26</v>
      </c>
      <c r="I147" s="12">
        <v>0.55000000000000004</v>
      </c>
      <c r="J147" s="8">
        <f t="shared" si="76"/>
        <v>3377976.8089430891</v>
      </c>
      <c r="K147" s="10">
        <v>1000000</v>
      </c>
      <c r="L147" s="7">
        <f t="shared" si="77"/>
        <v>7.774E+23</v>
      </c>
      <c r="M147" s="8">
        <f t="shared" si="78"/>
        <v>3765.8604336043354</v>
      </c>
      <c r="N147" s="8">
        <f t="shared" si="79"/>
        <v>1374539.0582655824</v>
      </c>
      <c r="O147" s="8">
        <f t="shared" si="80"/>
        <v>755996.48204607039</v>
      </c>
      <c r="P147" s="8">
        <f t="shared" si="84"/>
        <v>13594968.159024391</v>
      </c>
      <c r="Q147" s="8">
        <f t="shared" si="81"/>
        <v>7477232.4874634156</v>
      </c>
      <c r="R147" s="8">
        <f t="shared" si="73"/>
        <v>33862829.01268293</v>
      </c>
      <c r="S147" s="8">
        <f t="shared" si="82"/>
        <v>18624555.956975613</v>
      </c>
      <c r="T147" s="8">
        <f t="shared" si="74"/>
        <v>27106875.394796748</v>
      </c>
      <c r="U147" s="8">
        <f t="shared" si="83"/>
        <v>14908781.467138212</v>
      </c>
      <c r="Y147" s="8">
        <f t="shared" si="85"/>
        <v>23405356.787222221</v>
      </c>
      <c r="Z147" s="8">
        <f t="shared" si="75"/>
        <v>12872946.232972223</v>
      </c>
      <c r="AA147" s="8">
        <f t="shared" si="75"/>
        <v>44363677.445758812</v>
      </c>
      <c r="AB147" s="8">
        <f t="shared" si="75"/>
        <v>24400022.59516735</v>
      </c>
      <c r="AC147" s="8">
        <f t="shared" si="75"/>
        <v>37377570.559579946</v>
      </c>
      <c r="AD147" s="8">
        <f t="shared" si="75"/>
        <v>20557663.807768974</v>
      </c>
    </row>
    <row r="148" spans="1:30">
      <c r="B148" s="7">
        <v>2029</v>
      </c>
      <c r="C148" s="7">
        <v>303</v>
      </c>
      <c r="D148" s="7">
        <v>1818</v>
      </c>
      <c r="E148" s="7">
        <v>260</v>
      </c>
      <c r="F148" s="7">
        <v>1495</v>
      </c>
      <c r="G148" s="7">
        <v>1.3</v>
      </c>
      <c r="H148" s="7">
        <f t="shared" si="59"/>
        <v>7.0665660000000007E+26</v>
      </c>
      <c r="I148" s="12">
        <v>0.55000000000000004</v>
      </c>
      <c r="J148" s="8">
        <f t="shared" si="76"/>
        <v>3423167.1341463416</v>
      </c>
      <c r="K148" s="10">
        <v>1000000</v>
      </c>
      <c r="L148" s="7">
        <f t="shared" si="77"/>
        <v>7.8780000000000003E+23</v>
      </c>
      <c r="M148" s="8">
        <f t="shared" si="78"/>
        <v>3816.2398373983747</v>
      </c>
      <c r="N148" s="8">
        <f t="shared" si="79"/>
        <v>1392927.5406504069</v>
      </c>
      <c r="O148" s="8">
        <f t="shared" si="80"/>
        <v>766110.14735772379</v>
      </c>
      <c r="P148" s="8">
        <f t="shared" si="84"/>
        <v>14987895.699674798</v>
      </c>
      <c r="Q148" s="8">
        <f t="shared" si="81"/>
        <v>8243342.6348211393</v>
      </c>
      <c r="R148" s="8">
        <f t="shared" si="73"/>
        <v>35526898.504552849</v>
      </c>
      <c r="S148" s="8">
        <f t="shared" si="82"/>
        <v>19539794.17750407</v>
      </c>
      <c r="T148" s="8">
        <f t="shared" si="74"/>
        <v>28680564.236260165</v>
      </c>
      <c r="U148" s="8">
        <f t="shared" si="83"/>
        <v>15774310.329943093</v>
      </c>
      <c r="Y148" s="8">
        <f t="shared" si="85"/>
        <v>24881386.123265583</v>
      </c>
      <c r="Z148" s="8">
        <f t="shared" si="75"/>
        <v>13684762.367796073</v>
      </c>
      <c r="AA148" s="8">
        <f t="shared" si="75"/>
        <v>45977293.708631434</v>
      </c>
      <c r="AB148" s="8">
        <f t="shared" si="75"/>
        <v>25287511.53974729</v>
      </c>
      <c r="AC148" s="8">
        <f t="shared" si="75"/>
        <v>38945324.513509482</v>
      </c>
      <c r="AD148" s="8">
        <f t="shared" si="75"/>
        <v>21419928.48243022</v>
      </c>
    </row>
    <row r="149" spans="1:30">
      <c r="B149" s="7">
        <v>2030</v>
      </c>
      <c r="C149" s="7">
        <v>305</v>
      </c>
      <c r="D149" s="7">
        <v>1830</v>
      </c>
      <c r="E149" s="7">
        <v>260</v>
      </c>
      <c r="F149" s="7">
        <v>1495</v>
      </c>
      <c r="G149" s="7">
        <v>1.3</v>
      </c>
      <c r="H149" s="7">
        <f t="shared" si="59"/>
        <v>7.1132100000000004E+26</v>
      </c>
      <c r="I149" s="12">
        <v>0.55000000000000004</v>
      </c>
      <c r="J149" s="8">
        <f t="shared" si="76"/>
        <v>3445762.2967479676</v>
      </c>
      <c r="K149" s="10">
        <v>1000000</v>
      </c>
      <c r="L149" s="7">
        <f t="shared" si="77"/>
        <v>7.9300000000000004E+23</v>
      </c>
      <c r="M149" s="8">
        <f t="shared" si="78"/>
        <v>3841.4295392953927</v>
      </c>
      <c r="N149" s="8">
        <f t="shared" si="79"/>
        <v>1402121.7818428183</v>
      </c>
      <c r="O149" s="8">
        <f t="shared" si="80"/>
        <v>771166.98001355014</v>
      </c>
      <c r="P149" s="8">
        <f t="shared" si="84"/>
        <v>16390017.481517617</v>
      </c>
      <c r="Q149" s="8">
        <f t="shared" si="81"/>
        <v>9014509.6148346905</v>
      </c>
      <c r="R149" s="8">
        <f t="shared" si="73"/>
        <v>37064591.262005419</v>
      </c>
      <c r="S149" s="8">
        <f t="shared" si="82"/>
        <v>20385525.19410298</v>
      </c>
      <c r="T149" s="8">
        <f t="shared" si="74"/>
        <v>30173066.668509487</v>
      </c>
      <c r="U149" s="8">
        <f t="shared" si="83"/>
        <v>16595186.667680219</v>
      </c>
      <c r="Y149" s="8">
        <f t="shared" si="85"/>
        <v>26357592.271639563</v>
      </c>
      <c r="Z149" s="8">
        <f t="shared" si="75"/>
        <v>14496675.749401763</v>
      </c>
      <c r="AA149" s="8">
        <f t="shared" si="75"/>
        <v>47454507.832615174</v>
      </c>
      <c r="AB149" s="8">
        <f t="shared" si="75"/>
        <v>26099979.307938349</v>
      </c>
      <c r="AC149" s="8">
        <f t="shared" si="75"/>
        <v>40422202.645623304</v>
      </c>
      <c r="AD149" s="8">
        <f t="shared" si="75"/>
        <v>22232211.455092818</v>
      </c>
    </row>
    <row r="150" spans="1:30">
      <c r="B150" s="7">
        <v>2031</v>
      </c>
      <c r="C150" s="7">
        <v>305</v>
      </c>
      <c r="D150" s="7">
        <v>1830</v>
      </c>
      <c r="E150" s="7">
        <v>260</v>
      </c>
      <c r="F150" s="7">
        <v>1495</v>
      </c>
      <c r="G150" s="7">
        <v>1.3</v>
      </c>
      <c r="H150" s="7">
        <f t="shared" si="59"/>
        <v>7.1132100000000004E+26</v>
      </c>
      <c r="I150" s="12">
        <v>0.55000000000000004</v>
      </c>
      <c r="J150" s="8">
        <f t="shared" si="76"/>
        <v>3445762.2967479676</v>
      </c>
      <c r="K150" s="10">
        <v>1000000</v>
      </c>
      <c r="L150" s="7">
        <f t="shared" si="77"/>
        <v>7.9300000000000004E+23</v>
      </c>
      <c r="M150" s="8">
        <f t="shared" si="78"/>
        <v>3841.4295392953927</v>
      </c>
      <c r="N150" s="8">
        <f t="shared" si="79"/>
        <v>1402121.7818428183</v>
      </c>
      <c r="O150" s="8">
        <f t="shared" si="80"/>
        <v>771166.98001355014</v>
      </c>
      <c r="P150" s="8">
        <f t="shared" si="84"/>
        <v>17792139.263360433</v>
      </c>
      <c r="Q150" s="8">
        <f t="shared" si="81"/>
        <v>9785676.5948482398</v>
      </c>
      <c r="R150" s="8">
        <f t="shared" si="73"/>
        <v>38466713.043848239</v>
      </c>
      <c r="S150" s="8">
        <f t="shared" si="82"/>
        <v>21156692.174116533</v>
      </c>
      <c r="T150" s="8">
        <f t="shared" si="74"/>
        <v>31575188.450352304</v>
      </c>
      <c r="U150" s="8">
        <f t="shared" si="83"/>
        <v>17366353.647693768</v>
      </c>
      <c r="Y150" s="8">
        <f t="shared" si="85"/>
        <v>27833798.420013547</v>
      </c>
      <c r="Z150" s="8">
        <f t="shared" si="75"/>
        <v>15308589.131007452</v>
      </c>
      <c r="AA150" s="8">
        <f t="shared" si="75"/>
        <v>48930713.980989158</v>
      </c>
      <c r="AB150" s="8">
        <f t="shared" si="75"/>
        <v>26911892.689544041</v>
      </c>
      <c r="AC150" s="8">
        <f t="shared" si="75"/>
        <v>41898408.793997288</v>
      </c>
      <c r="AD150" s="8">
        <f t="shared" si="75"/>
        <v>23044124.83669851</v>
      </c>
    </row>
    <row r="151" spans="1:30">
      <c r="B151" s="7">
        <v>2032</v>
      </c>
      <c r="C151" s="7">
        <v>305</v>
      </c>
      <c r="D151" s="7">
        <v>1830</v>
      </c>
      <c r="E151" s="7">
        <v>260</v>
      </c>
      <c r="F151" s="7">
        <v>1495</v>
      </c>
      <c r="G151" s="7">
        <v>1.3</v>
      </c>
      <c r="H151" s="7">
        <f t="shared" si="59"/>
        <v>7.1132100000000004E+26</v>
      </c>
      <c r="I151" s="12">
        <v>0.55000000000000004</v>
      </c>
      <c r="J151" s="8">
        <f t="shared" si="76"/>
        <v>3445762.2967479676</v>
      </c>
      <c r="K151" s="10">
        <v>1000000</v>
      </c>
      <c r="L151" s="7">
        <f t="shared" si="77"/>
        <v>7.9300000000000004E+23</v>
      </c>
      <c r="M151" s="8">
        <f t="shared" si="78"/>
        <v>3841.4295392953927</v>
      </c>
      <c r="N151" s="8">
        <f t="shared" si="79"/>
        <v>1402121.7818428183</v>
      </c>
      <c r="O151" s="8">
        <f t="shared" si="80"/>
        <v>771166.98001355014</v>
      </c>
      <c r="P151" s="8">
        <f t="shared" si="84"/>
        <v>19194261.04520325</v>
      </c>
      <c r="Q151" s="8">
        <f t="shared" si="81"/>
        <v>10556843.574861789</v>
      </c>
      <c r="R151" s="8">
        <f t="shared" si="73"/>
        <v>39868834.825691059</v>
      </c>
      <c r="S151" s="8">
        <f t="shared" si="82"/>
        <v>21927859.154130083</v>
      </c>
      <c r="T151" s="8">
        <f t="shared" si="74"/>
        <v>32977310.23219512</v>
      </c>
      <c r="U151" s="8">
        <f t="shared" si="83"/>
        <v>18137520.627707317</v>
      </c>
      <c r="Y151" s="8">
        <f t="shared" si="85"/>
        <v>29314690.095149048</v>
      </c>
      <c r="Z151" s="8">
        <f t="shared" si="75"/>
        <v>16123079.552331977</v>
      </c>
      <c r="AA151" s="8">
        <f t="shared" si="75"/>
        <v>50479895.131734408</v>
      </c>
      <c r="AB151" s="8">
        <f t="shared" si="75"/>
        <v>27763942.322453931</v>
      </c>
      <c r="AC151" s="8">
        <f t="shared" si="75"/>
        <v>43424826.786205955</v>
      </c>
      <c r="AD151" s="8">
        <f t="shared" si="75"/>
        <v>23883654.732413277</v>
      </c>
    </row>
    <row r="152" spans="1:30">
      <c r="B152" s="7">
        <v>2033</v>
      </c>
      <c r="C152" s="7">
        <v>306</v>
      </c>
      <c r="D152" s="7">
        <v>1836</v>
      </c>
      <c r="E152" s="7">
        <v>260</v>
      </c>
      <c r="F152" s="7">
        <v>1495</v>
      </c>
      <c r="G152" s="7">
        <v>1.3</v>
      </c>
      <c r="H152" s="7">
        <f t="shared" si="59"/>
        <v>7.1365319999999996E+26</v>
      </c>
      <c r="I152" s="12">
        <v>0.55000000000000004</v>
      </c>
      <c r="J152" s="8">
        <f t="shared" si="76"/>
        <v>3457059.8780487799</v>
      </c>
      <c r="K152" s="10">
        <v>1000000</v>
      </c>
      <c r="L152" s="7">
        <f t="shared" si="77"/>
        <v>7.9560000000000005E+23</v>
      </c>
      <c r="M152" s="8">
        <f t="shared" si="78"/>
        <v>3854.0243902439029</v>
      </c>
      <c r="N152" s="8">
        <f t="shared" si="79"/>
        <v>1406718.9024390245</v>
      </c>
      <c r="O152" s="8">
        <f t="shared" si="80"/>
        <v>773695.39634146355</v>
      </c>
      <c r="P152" s="8">
        <f t="shared" si="84"/>
        <v>20600979.947642274</v>
      </c>
      <c r="Q152" s="8">
        <f t="shared" si="81"/>
        <v>11330538.971203251</v>
      </c>
      <c r="R152" s="8">
        <f t="shared" si="73"/>
        <v>41343339.215934955</v>
      </c>
      <c r="S152" s="8">
        <f t="shared" si="82"/>
        <v>22738836.568764228</v>
      </c>
      <c r="T152" s="8">
        <f t="shared" si="74"/>
        <v>34429219.459837392</v>
      </c>
      <c r="U152" s="8">
        <f t="shared" si="83"/>
        <v>18936070.702910569</v>
      </c>
      <c r="Y152" s="8">
        <f t="shared" si="85"/>
        <v>30795581.770284548</v>
      </c>
      <c r="Z152" s="8">
        <f t="shared" si="75"/>
        <v>16937569.973656502</v>
      </c>
      <c r="AA152" s="8">
        <f t="shared" si="75"/>
        <v>51960786.806869909</v>
      </c>
      <c r="AB152" s="8">
        <f t="shared" si="75"/>
        <v>28578432.743778452</v>
      </c>
      <c r="AC152" s="8">
        <f t="shared" si="75"/>
        <v>44905718.461341456</v>
      </c>
      <c r="AD152" s="8">
        <f t="shared" si="75"/>
        <v>24698145.153737806</v>
      </c>
    </row>
    <row r="153" spans="1:30">
      <c r="B153" s="7">
        <v>2034</v>
      </c>
      <c r="C153" s="7">
        <v>306</v>
      </c>
      <c r="D153" s="7">
        <v>1836</v>
      </c>
      <c r="E153" s="7">
        <v>260</v>
      </c>
      <c r="F153" s="7">
        <v>1495</v>
      </c>
      <c r="G153" s="7">
        <v>1.3</v>
      </c>
      <c r="H153" s="7">
        <f t="shared" si="59"/>
        <v>7.1365319999999996E+26</v>
      </c>
      <c r="I153" s="12">
        <v>0.55000000000000004</v>
      </c>
      <c r="J153" s="8">
        <f t="shared" si="76"/>
        <v>3457059.8780487799</v>
      </c>
      <c r="K153" s="10">
        <v>1000000</v>
      </c>
      <c r="L153" s="7">
        <f t="shared" si="77"/>
        <v>7.9560000000000005E+23</v>
      </c>
      <c r="M153" s="8">
        <f t="shared" si="78"/>
        <v>3854.0243902439029</v>
      </c>
      <c r="N153" s="8">
        <f t="shared" si="79"/>
        <v>1406718.9024390245</v>
      </c>
      <c r="O153" s="8">
        <f t="shared" si="80"/>
        <v>773695.39634146355</v>
      </c>
      <c r="P153" s="8">
        <f t="shared" si="84"/>
        <v>22007698.850081299</v>
      </c>
      <c r="Q153" s="8">
        <f t="shared" si="81"/>
        <v>12104234.367544714</v>
      </c>
      <c r="R153" s="8">
        <f t="shared" si="73"/>
        <v>42750058.118373975</v>
      </c>
      <c r="S153" s="8">
        <f t="shared" si="82"/>
        <v>23512531.96510569</v>
      </c>
      <c r="T153" s="8">
        <f t="shared" si="74"/>
        <v>35835938.36227642</v>
      </c>
      <c r="U153" s="8">
        <f t="shared" si="83"/>
        <v>19709766.099252034</v>
      </c>
      <c r="Y153" s="8">
        <f t="shared" si="85"/>
        <v>32276473.445420049</v>
      </c>
      <c r="Z153" s="8">
        <f t="shared" si="75"/>
        <v>17752060.394981027</v>
      </c>
      <c r="AA153" s="8">
        <f t="shared" si="75"/>
        <v>53441678.48200541</v>
      </c>
      <c r="AB153" s="8">
        <f t="shared" si="75"/>
        <v>29392923.165102981</v>
      </c>
      <c r="AC153" s="8">
        <f t="shared" si="75"/>
        <v>46386610.136476956</v>
      </c>
      <c r="AD153" s="8">
        <f>U154+U167</f>
        <v>25512635.575062331</v>
      </c>
    </row>
    <row r="154" spans="1:30">
      <c r="B154" s="7">
        <v>2035</v>
      </c>
      <c r="C154" s="7">
        <v>306</v>
      </c>
      <c r="D154" s="7">
        <v>1836</v>
      </c>
      <c r="E154" s="7">
        <v>260</v>
      </c>
      <c r="F154" s="7">
        <v>1495</v>
      </c>
      <c r="G154" s="7">
        <v>1.3</v>
      </c>
      <c r="H154" s="7">
        <f t="shared" si="59"/>
        <v>7.1365319999999996E+26</v>
      </c>
      <c r="I154" s="12">
        <v>0.55000000000000004</v>
      </c>
      <c r="J154" s="8">
        <f t="shared" si="76"/>
        <v>3457059.8780487799</v>
      </c>
      <c r="K154" s="10">
        <v>1000000</v>
      </c>
      <c r="L154" s="7">
        <f t="shared" si="77"/>
        <v>7.9560000000000005E+23</v>
      </c>
      <c r="M154" s="8">
        <f t="shared" si="78"/>
        <v>3854.0243902439029</v>
      </c>
      <c r="N154" s="8">
        <f t="shared" si="79"/>
        <v>1406718.9024390245</v>
      </c>
      <c r="O154" s="8">
        <f t="shared" si="80"/>
        <v>773695.39634146355</v>
      </c>
      <c r="P154" s="8">
        <f t="shared" si="84"/>
        <v>23414417.752520323</v>
      </c>
      <c r="Q154" s="8">
        <f t="shared" si="81"/>
        <v>12877929.763886178</v>
      </c>
      <c r="R154" s="8">
        <f t="shared" si="73"/>
        <v>44156777.020813003</v>
      </c>
      <c r="S154" s="8">
        <f t="shared" si="82"/>
        <v>24286227.361447155</v>
      </c>
      <c r="T154" s="8">
        <f t="shared" si="74"/>
        <v>37242657.264715441</v>
      </c>
      <c r="U154" s="8">
        <f t="shared" si="83"/>
        <v>20483461.495593496</v>
      </c>
    </row>
    <row r="155" spans="1:30">
      <c r="A155" s="9" t="s">
        <v>29</v>
      </c>
      <c r="G155" s="7">
        <v>1.3</v>
      </c>
      <c r="H155" s="7">
        <f t="shared" si="59"/>
        <v>0</v>
      </c>
      <c r="J155" s="8">
        <f t="shared" si="76"/>
        <v>0</v>
      </c>
      <c r="K155" s="10">
        <v>1000000</v>
      </c>
      <c r="L155" s="7">
        <f t="shared" si="77"/>
        <v>0</v>
      </c>
      <c r="M155" s="8">
        <f t="shared" si="78"/>
        <v>0</v>
      </c>
      <c r="N155" s="8">
        <f t="shared" si="79"/>
        <v>0</v>
      </c>
      <c r="O155" s="8">
        <f t="shared" si="80"/>
        <v>0</v>
      </c>
      <c r="P155" s="8"/>
      <c r="Q155" s="8"/>
      <c r="R155" s="8">
        <f t="shared" si="73"/>
        <v>0</v>
      </c>
      <c r="S155" s="8">
        <f t="shared" si="82"/>
        <v>0</v>
      </c>
      <c r="T155" s="8">
        <f t="shared" si="74"/>
        <v>0</v>
      </c>
      <c r="U155" s="8">
        <f t="shared" si="83"/>
        <v>0</v>
      </c>
    </row>
    <row r="156" spans="1:30">
      <c r="B156" s="7">
        <v>2024</v>
      </c>
      <c r="C156" s="7">
        <v>387</v>
      </c>
      <c r="D156" s="7">
        <v>2322</v>
      </c>
      <c r="E156" s="7">
        <v>5</v>
      </c>
      <c r="F156" s="7">
        <v>578</v>
      </c>
      <c r="G156" s="7">
        <v>1.3</v>
      </c>
      <c r="H156" s="7">
        <f t="shared" si="59"/>
        <v>6.7105800000000002E+24</v>
      </c>
      <c r="I156" s="12">
        <v>0.55000000000000004</v>
      </c>
      <c r="J156" s="8">
        <f t="shared" si="76"/>
        <v>32507.213414634149</v>
      </c>
      <c r="K156" s="10">
        <v>1000000</v>
      </c>
      <c r="L156" s="7">
        <f t="shared" si="77"/>
        <v>1.9349999999999998E+22</v>
      </c>
      <c r="M156" s="8">
        <f t="shared" si="78"/>
        <v>93.734756097560961</v>
      </c>
      <c r="N156" s="8">
        <f t="shared" si="79"/>
        <v>34213.185975609747</v>
      </c>
      <c r="O156" s="8">
        <f t="shared" si="80"/>
        <v>18817.252286585364</v>
      </c>
      <c r="P156" s="11">
        <f>N156+8050840.72</f>
        <v>8085053.9059756091</v>
      </c>
      <c r="Q156" s="8">
        <f t="shared" ref="Q156:Q167" si="86">P156*I156</f>
        <v>4446779.6482865857</v>
      </c>
      <c r="R156" s="8">
        <f t="shared" si="73"/>
        <v>8280097.1864634138</v>
      </c>
      <c r="S156" s="8">
        <f t="shared" si="82"/>
        <v>4554053.4525548778</v>
      </c>
      <c r="T156" s="8">
        <f t="shared" si="74"/>
        <v>8215082.7596341455</v>
      </c>
      <c r="U156" s="8">
        <f t="shared" si="83"/>
        <v>4518295.5177987805</v>
      </c>
    </row>
    <row r="157" spans="1:30">
      <c r="B157" s="7">
        <v>2025</v>
      </c>
      <c r="C157" s="7">
        <v>588</v>
      </c>
      <c r="D157" s="7">
        <v>3528</v>
      </c>
      <c r="E157" s="7">
        <v>5</v>
      </c>
      <c r="F157" s="7">
        <v>578</v>
      </c>
      <c r="G157" s="7">
        <v>1.3</v>
      </c>
      <c r="H157" s="7">
        <f t="shared" si="59"/>
        <v>1.019592E+25</v>
      </c>
      <c r="I157" s="12">
        <v>0.55000000000000004</v>
      </c>
      <c r="J157" s="8">
        <f t="shared" si="76"/>
        <v>49390.804878048781</v>
      </c>
      <c r="K157" s="10">
        <v>1000000</v>
      </c>
      <c r="L157" s="7">
        <f t="shared" si="77"/>
        <v>2.9400000000000002E+22</v>
      </c>
      <c r="M157" s="8">
        <f t="shared" si="78"/>
        <v>142.41869918699189</v>
      </c>
      <c r="N157" s="8">
        <f t="shared" si="79"/>
        <v>51982.82520325204</v>
      </c>
      <c r="O157" s="8">
        <f t="shared" si="80"/>
        <v>28590.553861788623</v>
      </c>
      <c r="P157" s="8">
        <f t="shared" ref="P157:P167" si="87">N157+P156</f>
        <v>8137036.7311788611</v>
      </c>
      <c r="Q157" s="8">
        <f t="shared" si="86"/>
        <v>4475370.2021483742</v>
      </c>
      <c r="R157" s="8">
        <f t="shared" si="73"/>
        <v>8433381.5604471546</v>
      </c>
      <c r="S157" s="8">
        <f t="shared" si="82"/>
        <v>4638359.8582459353</v>
      </c>
      <c r="T157" s="8">
        <f t="shared" si="74"/>
        <v>8334599.9506910564</v>
      </c>
      <c r="U157" s="8">
        <f t="shared" si="83"/>
        <v>4584029.9728800813</v>
      </c>
    </row>
    <row r="158" spans="1:30">
      <c r="B158" s="7">
        <v>2026</v>
      </c>
      <c r="C158" s="7">
        <v>726</v>
      </c>
      <c r="D158" s="7">
        <v>4356</v>
      </c>
      <c r="E158" s="7">
        <v>5</v>
      </c>
      <c r="F158" s="7">
        <v>578</v>
      </c>
      <c r="G158" s="7">
        <v>1.3</v>
      </c>
      <c r="H158" s="7">
        <f t="shared" si="59"/>
        <v>1.2588839999999999E+25</v>
      </c>
      <c r="I158" s="12">
        <v>0.55000000000000004</v>
      </c>
      <c r="J158" s="8">
        <f t="shared" si="76"/>
        <v>60982.524390243896</v>
      </c>
      <c r="K158" s="10">
        <v>1000000</v>
      </c>
      <c r="L158" s="7">
        <f t="shared" si="77"/>
        <v>3.6300000000000001E+22</v>
      </c>
      <c r="M158" s="8">
        <f t="shared" si="78"/>
        <v>175.84349593495935</v>
      </c>
      <c r="N158" s="8">
        <f t="shared" si="79"/>
        <v>64182.876016260161</v>
      </c>
      <c r="O158" s="8">
        <f t="shared" si="80"/>
        <v>35300.58180894309</v>
      </c>
      <c r="P158" s="8">
        <f t="shared" si="87"/>
        <v>8201219.6071951212</v>
      </c>
      <c r="Q158" s="8">
        <f t="shared" si="86"/>
        <v>4510670.7839573175</v>
      </c>
      <c r="R158" s="8">
        <f t="shared" si="73"/>
        <v>8567114.7535365839</v>
      </c>
      <c r="S158" s="8">
        <f t="shared" si="82"/>
        <v>4711913.114445122</v>
      </c>
      <c r="T158" s="8">
        <f t="shared" si="74"/>
        <v>8445149.704756096</v>
      </c>
      <c r="U158" s="8">
        <f t="shared" si="83"/>
        <v>4644832.3376158532</v>
      </c>
    </row>
    <row r="159" spans="1:30">
      <c r="B159" s="7">
        <v>2027</v>
      </c>
      <c r="C159" s="7">
        <v>793</v>
      </c>
      <c r="D159" s="7">
        <v>4758</v>
      </c>
      <c r="E159" s="7">
        <v>5</v>
      </c>
      <c r="F159" s="7">
        <v>578</v>
      </c>
      <c r="G159" s="7">
        <v>1.3</v>
      </c>
      <c r="H159" s="7">
        <f t="shared" si="59"/>
        <v>1.3750620000000001E+25</v>
      </c>
      <c r="I159" s="12">
        <v>0.55000000000000004</v>
      </c>
      <c r="J159" s="8">
        <f t="shared" si="76"/>
        <v>66610.388211382116</v>
      </c>
      <c r="K159" s="10">
        <v>1000000</v>
      </c>
      <c r="L159" s="7">
        <f t="shared" si="77"/>
        <v>3.9650000000000004E+22</v>
      </c>
      <c r="M159" s="8">
        <f t="shared" si="78"/>
        <v>192.07147696476966</v>
      </c>
      <c r="N159" s="8">
        <f t="shared" si="79"/>
        <v>70106.08909214093</v>
      </c>
      <c r="O159" s="8">
        <f t="shared" si="80"/>
        <v>38558.349000677517</v>
      </c>
      <c r="P159" s="8">
        <f t="shared" si="87"/>
        <v>8271325.6962872623</v>
      </c>
      <c r="Q159" s="8">
        <f t="shared" si="86"/>
        <v>4549229.1329579949</v>
      </c>
      <c r="R159" s="8">
        <f t="shared" si="73"/>
        <v>8670988.0255555548</v>
      </c>
      <c r="S159" s="8">
        <f t="shared" si="82"/>
        <v>4769043.4140555551</v>
      </c>
      <c r="T159" s="8">
        <f t="shared" si="74"/>
        <v>8537767.2491327915</v>
      </c>
      <c r="U159" s="8">
        <f t="shared" si="83"/>
        <v>4695771.987023036</v>
      </c>
    </row>
    <row r="160" spans="1:30">
      <c r="B160" s="7">
        <v>2028</v>
      </c>
      <c r="C160" s="7">
        <v>821</v>
      </c>
      <c r="D160" s="7">
        <v>4926</v>
      </c>
      <c r="E160" s="7">
        <v>5</v>
      </c>
      <c r="F160" s="7">
        <v>578</v>
      </c>
      <c r="G160" s="7">
        <v>1.3</v>
      </c>
      <c r="H160" s="7">
        <f t="shared" si="59"/>
        <v>1.423614E+25</v>
      </c>
      <c r="I160" s="12">
        <v>0.55000000000000004</v>
      </c>
      <c r="J160" s="8">
        <f t="shared" si="76"/>
        <v>68962.331300813006</v>
      </c>
      <c r="K160" s="10">
        <v>1000000</v>
      </c>
      <c r="L160" s="7">
        <f t="shared" si="77"/>
        <v>4.1049999999999997E+22</v>
      </c>
      <c r="M160" s="8">
        <f t="shared" si="78"/>
        <v>198.8533197831978</v>
      </c>
      <c r="N160" s="8">
        <f t="shared" si="79"/>
        <v>72581.461720867199</v>
      </c>
      <c r="O160" s="8">
        <f t="shared" si="80"/>
        <v>39919.803946476961</v>
      </c>
      <c r="P160" s="8">
        <f t="shared" si="87"/>
        <v>8343907.1580081293</v>
      </c>
      <c r="Q160" s="8">
        <f t="shared" si="86"/>
        <v>4589148.9369044714</v>
      </c>
      <c r="R160" s="8">
        <f t="shared" si="73"/>
        <v>8757681.1458130069</v>
      </c>
      <c r="S160" s="8">
        <f t="shared" si="82"/>
        <v>4816724.6301971544</v>
      </c>
      <c r="T160" s="8">
        <f t="shared" si="74"/>
        <v>8619756.4832113814</v>
      </c>
      <c r="U160" s="8">
        <f t="shared" si="83"/>
        <v>4740866.06576626</v>
      </c>
    </row>
    <row r="161" spans="1:30">
      <c r="B161" s="7">
        <v>2029</v>
      </c>
      <c r="C161" s="7">
        <v>832</v>
      </c>
      <c r="D161" s="7">
        <v>4992</v>
      </c>
      <c r="E161" s="7">
        <v>5</v>
      </c>
      <c r="F161" s="7">
        <v>578</v>
      </c>
      <c r="G161" s="7">
        <v>1.3</v>
      </c>
      <c r="H161" s="7">
        <f t="shared" si="59"/>
        <v>1.4426879999999999E+25</v>
      </c>
      <c r="I161" s="12">
        <v>0.55000000000000004</v>
      </c>
      <c r="J161" s="8">
        <f t="shared" si="76"/>
        <v>69886.308943089432</v>
      </c>
      <c r="K161" s="10">
        <v>1000000</v>
      </c>
      <c r="L161" s="7">
        <f t="shared" si="77"/>
        <v>4.16E+22</v>
      </c>
      <c r="M161" s="8">
        <f t="shared" si="78"/>
        <v>201.51761517615176</v>
      </c>
      <c r="N161" s="8">
        <f t="shared" si="79"/>
        <v>73553.929539295394</v>
      </c>
      <c r="O161" s="8">
        <f t="shared" si="80"/>
        <v>40454.661246612472</v>
      </c>
      <c r="P161" s="8">
        <f t="shared" si="87"/>
        <v>8417461.0875474252</v>
      </c>
      <c r="Q161" s="8">
        <f t="shared" si="86"/>
        <v>4629603.598151084</v>
      </c>
      <c r="R161" s="8">
        <f t="shared" si="73"/>
        <v>8836778.9412059616</v>
      </c>
      <c r="S161" s="8">
        <f t="shared" si="82"/>
        <v>4860228.417663279</v>
      </c>
      <c r="T161" s="8">
        <f t="shared" si="74"/>
        <v>8697006.3233197834</v>
      </c>
      <c r="U161" s="8">
        <f t="shared" si="83"/>
        <v>4783353.477825881</v>
      </c>
    </row>
    <row r="162" spans="1:30">
      <c r="B162" s="7">
        <v>2030</v>
      </c>
      <c r="C162" s="7">
        <v>836</v>
      </c>
      <c r="D162" s="7">
        <v>5016</v>
      </c>
      <c r="E162" s="7">
        <v>5</v>
      </c>
      <c r="F162" s="7">
        <v>578</v>
      </c>
      <c r="G162" s="7">
        <v>1.3</v>
      </c>
      <c r="H162" s="7">
        <f t="shared" si="59"/>
        <v>1.449624E+25</v>
      </c>
      <c r="I162" s="12">
        <v>0.55000000000000004</v>
      </c>
      <c r="J162" s="8">
        <f t="shared" si="76"/>
        <v>70222.300813008129</v>
      </c>
      <c r="K162" s="10">
        <v>1000000</v>
      </c>
      <c r="L162" s="7">
        <f t="shared" si="77"/>
        <v>4.1799999999999998E+22</v>
      </c>
      <c r="M162" s="8">
        <f t="shared" si="78"/>
        <v>202.48644986449864</v>
      </c>
      <c r="N162" s="8">
        <f t="shared" si="79"/>
        <v>73907.554200541999</v>
      </c>
      <c r="O162" s="8">
        <f t="shared" si="80"/>
        <v>40649.154810298103</v>
      </c>
      <c r="P162" s="8">
        <f t="shared" si="87"/>
        <v>8491368.6417479664</v>
      </c>
      <c r="Q162" s="8">
        <f t="shared" si="86"/>
        <v>4670252.7529613823</v>
      </c>
      <c r="R162" s="8">
        <f t="shared" si="73"/>
        <v>8912702.446626015</v>
      </c>
      <c r="S162" s="8">
        <f t="shared" si="82"/>
        <v>4901986.3456443083</v>
      </c>
      <c r="T162" s="8">
        <f t="shared" si="74"/>
        <v>8772257.8449999988</v>
      </c>
      <c r="U162" s="8">
        <f t="shared" si="83"/>
        <v>4824741.8147499999</v>
      </c>
    </row>
    <row r="163" spans="1:30">
      <c r="B163" s="7">
        <v>2031</v>
      </c>
      <c r="C163" s="7">
        <v>838</v>
      </c>
      <c r="D163" s="7">
        <v>5028</v>
      </c>
      <c r="E163" s="7">
        <v>5</v>
      </c>
      <c r="F163" s="7">
        <v>578</v>
      </c>
      <c r="G163" s="7">
        <v>1.3</v>
      </c>
      <c r="H163" s="7">
        <f t="shared" si="59"/>
        <v>1.4530920000000001E+25</v>
      </c>
      <c r="I163" s="12">
        <v>0.55000000000000004</v>
      </c>
      <c r="J163" s="8">
        <f t="shared" si="76"/>
        <v>70390.296747967484</v>
      </c>
      <c r="K163" s="10">
        <v>1000000</v>
      </c>
      <c r="L163" s="7">
        <f t="shared" si="77"/>
        <v>4.1899999999999997E+22</v>
      </c>
      <c r="M163" s="8">
        <f t="shared" si="78"/>
        <v>202.97086720867205</v>
      </c>
      <c r="N163" s="8">
        <f t="shared" si="79"/>
        <v>74084.366531165302</v>
      </c>
      <c r="O163" s="8">
        <f t="shared" si="80"/>
        <v>40746.401592140923</v>
      </c>
      <c r="P163" s="8">
        <f t="shared" si="87"/>
        <v>8565453.0082791317</v>
      </c>
      <c r="Q163" s="8">
        <f t="shared" si="86"/>
        <v>4710999.1545535233</v>
      </c>
      <c r="R163" s="8">
        <f t="shared" si="73"/>
        <v>8987794.7887669373</v>
      </c>
      <c r="S163" s="8">
        <f t="shared" si="82"/>
        <v>4943287.1338218162</v>
      </c>
      <c r="T163" s="8">
        <f t="shared" si="74"/>
        <v>8847014.1952710021</v>
      </c>
      <c r="U163" s="8">
        <f t="shared" si="83"/>
        <v>4865857.8073990513</v>
      </c>
    </row>
    <row r="164" spans="1:30">
      <c r="B164" s="7">
        <v>2032</v>
      </c>
      <c r="C164" s="7">
        <v>838</v>
      </c>
      <c r="D164" s="7">
        <v>5028</v>
      </c>
      <c r="E164" s="7">
        <v>5</v>
      </c>
      <c r="F164" s="7">
        <v>578</v>
      </c>
      <c r="G164" s="7">
        <v>1.3</v>
      </c>
      <c r="H164" s="7">
        <f t="shared" si="59"/>
        <v>1.4530920000000001E+25</v>
      </c>
      <c r="I164" s="12">
        <v>0.55000000000000004</v>
      </c>
      <c r="J164" s="8">
        <f t="shared" si="76"/>
        <v>70390.296747967484</v>
      </c>
      <c r="K164" s="10">
        <v>1000000</v>
      </c>
      <c r="L164" s="7">
        <f t="shared" si="77"/>
        <v>4.1899999999999997E+22</v>
      </c>
      <c r="M164" s="8">
        <f t="shared" si="78"/>
        <v>202.97086720867205</v>
      </c>
      <c r="N164" s="8">
        <f t="shared" si="79"/>
        <v>74084.366531165302</v>
      </c>
      <c r="O164" s="8">
        <f t="shared" si="80"/>
        <v>40746.401592140923</v>
      </c>
      <c r="P164" s="8">
        <f t="shared" si="87"/>
        <v>8639537.374810297</v>
      </c>
      <c r="Q164" s="8">
        <f t="shared" si="86"/>
        <v>4751745.5561456634</v>
      </c>
      <c r="R164" s="8">
        <f t="shared" si="73"/>
        <v>9061879.1552981026</v>
      </c>
      <c r="S164" s="8">
        <f t="shared" si="82"/>
        <v>4984033.5354139572</v>
      </c>
      <c r="T164" s="8">
        <f t="shared" si="74"/>
        <v>8921098.5618021674</v>
      </c>
      <c r="U164" s="8">
        <f t="shared" si="83"/>
        <v>4906604.2089911923</v>
      </c>
    </row>
    <row r="165" spans="1:30">
      <c r="B165" s="7">
        <v>2033</v>
      </c>
      <c r="C165" s="7">
        <v>839</v>
      </c>
      <c r="D165" s="7">
        <v>5034</v>
      </c>
      <c r="E165" s="7">
        <v>5</v>
      </c>
      <c r="F165" s="7">
        <v>578</v>
      </c>
      <c r="G165" s="7">
        <v>1.3</v>
      </c>
      <c r="H165" s="7">
        <f t="shared" si="59"/>
        <v>1.4548260000000001E+25</v>
      </c>
      <c r="I165" s="12">
        <v>0.55000000000000004</v>
      </c>
      <c r="J165" s="8">
        <f t="shared" si="76"/>
        <v>70474.294715447162</v>
      </c>
      <c r="K165" s="10">
        <v>1000000</v>
      </c>
      <c r="L165" s="7">
        <f t="shared" si="77"/>
        <v>4.1949999999999996E+22</v>
      </c>
      <c r="M165" s="8">
        <f t="shared" si="78"/>
        <v>203.21307588075877</v>
      </c>
      <c r="N165" s="8">
        <f t="shared" si="79"/>
        <v>74172.772696476954</v>
      </c>
      <c r="O165" s="8">
        <f t="shared" si="80"/>
        <v>40795.024983062329</v>
      </c>
      <c r="P165" s="8">
        <f t="shared" si="87"/>
        <v>8713710.1475067735</v>
      </c>
      <c r="Q165" s="8">
        <f t="shared" si="86"/>
        <v>4792540.5811287258</v>
      </c>
      <c r="R165" s="8">
        <f t="shared" si="73"/>
        <v>9136555.9157994557</v>
      </c>
      <c r="S165" s="8">
        <f t="shared" si="82"/>
        <v>5025105.7536897007</v>
      </c>
      <c r="T165" s="8">
        <f t="shared" si="74"/>
        <v>8995607.3263685629</v>
      </c>
      <c r="U165" s="8">
        <f t="shared" si="83"/>
        <v>4947584.0295027103</v>
      </c>
    </row>
    <row r="166" spans="1:30">
      <c r="B166" s="7">
        <v>2034</v>
      </c>
      <c r="C166" s="7">
        <v>839</v>
      </c>
      <c r="D166" s="7">
        <v>5034</v>
      </c>
      <c r="E166" s="7">
        <v>5</v>
      </c>
      <c r="F166" s="7">
        <v>578</v>
      </c>
      <c r="G166" s="7">
        <v>1.3</v>
      </c>
      <c r="H166" s="7">
        <f t="shared" si="59"/>
        <v>1.4548260000000001E+25</v>
      </c>
      <c r="I166" s="12">
        <v>0.55000000000000004</v>
      </c>
      <c r="J166" s="8">
        <f t="shared" si="76"/>
        <v>70474.294715447162</v>
      </c>
      <c r="K166" s="10">
        <v>1000000</v>
      </c>
      <c r="L166" s="7">
        <f t="shared" si="77"/>
        <v>4.1949999999999996E+22</v>
      </c>
      <c r="M166" s="8">
        <f t="shared" si="78"/>
        <v>203.21307588075877</v>
      </c>
      <c r="N166" s="8">
        <f t="shared" si="79"/>
        <v>74172.772696476954</v>
      </c>
      <c r="O166" s="8">
        <f t="shared" si="80"/>
        <v>40795.024983062329</v>
      </c>
      <c r="P166" s="8">
        <f t="shared" si="87"/>
        <v>8787882.9202032499</v>
      </c>
      <c r="Q166" s="8">
        <f t="shared" si="86"/>
        <v>4833335.6061117882</v>
      </c>
      <c r="R166" s="8">
        <f t="shared" si="73"/>
        <v>9210728.6884959321</v>
      </c>
      <c r="S166" s="8">
        <f t="shared" si="82"/>
        <v>5065900.7786727631</v>
      </c>
      <c r="T166" s="8">
        <f t="shared" si="74"/>
        <v>9069780.0990650393</v>
      </c>
      <c r="U166" s="8">
        <f t="shared" si="83"/>
        <v>4988379.0544857718</v>
      </c>
    </row>
    <row r="167" spans="1:30">
      <c r="B167" s="7">
        <v>2035</v>
      </c>
      <c r="C167" s="7">
        <v>839</v>
      </c>
      <c r="D167" s="7">
        <v>5034</v>
      </c>
      <c r="E167" s="7">
        <v>5</v>
      </c>
      <c r="F167" s="7">
        <v>578</v>
      </c>
      <c r="G167" s="7">
        <v>1.3</v>
      </c>
      <c r="H167" s="7">
        <f t="shared" ref="H167" si="88">D167*E167*F167*10^18</f>
        <v>1.4548260000000001E+25</v>
      </c>
      <c r="I167" s="12">
        <v>0.55000000000000004</v>
      </c>
      <c r="J167" s="8">
        <f t="shared" si="76"/>
        <v>70474.294715447162</v>
      </c>
      <c r="K167" s="10">
        <v>1000000</v>
      </c>
      <c r="L167" s="7">
        <f t="shared" si="77"/>
        <v>4.1949999999999996E+22</v>
      </c>
      <c r="M167" s="8">
        <f t="shared" si="78"/>
        <v>203.21307588075877</v>
      </c>
      <c r="N167" s="8">
        <f t="shared" si="79"/>
        <v>74172.772696476954</v>
      </c>
      <c r="O167" s="8">
        <f t="shared" si="80"/>
        <v>40795.024983062329</v>
      </c>
      <c r="P167" s="8">
        <f t="shared" si="87"/>
        <v>8862055.6928997263</v>
      </c>
      <c r="Q167" s="8">
        <f t="shared" si="86"/>
        <v>4874130.6310948497</v>
      </c>
      <c r="R167" s="8">
        <f t="shared" si="73"/>
        <v>9284901.4611924086</v>
      </c>
      <c r="S167" s="8">
        <f t="shared" si="82"/>
        <v>5106695.8036558256</v>
      </c>
      <c r="T167" s="8">
        <f t="shared" si="74"/>
        <v>9143952.8717615157</v>
      </c>
      <c r="U167" s="8">
        <f t="shared" si="83"/>
        <v>5029174.0794688342</v>
      </c>
    </row>
    <row r="168" spans="1:30">
      <c r="A168" s="5"/>
      <c r="L168" s="7">
        <f t="shared" si="77"/>
        <v>0</v>
      </c>
      <c r="N168" s="8">
        <f t="shared" si="79"/>
        <v>0</v>
      </c>
      <c r="R168" s="8">
        <f t="shared" si="73"/>
        <v>0</v>
      </c>
      <c r="T168" s="8">
        <f t="shared" si="74"/>
        <v>0</v>
      </c>
      <c r="U168" s="8">
        <f t="shared" si="83"/>
        <v>0</v>
      </c>
    </row>
    <row r="169" spans="1:30">
      <c r="A169" s="9" t="s">
        <v>28</v>
      </c>
      <c r="B169" s="6" t="s">
        <v>77</v>
      </c>
      <c r="C169" s="7" t="s">
        <v>42</v>
      </c>
      <c r="L169" s="7" t="e">
        <f t="shared" si="77"/>
        <v>#VALUE!</v>
      </c>
      <c r="N169" s="8">
        <f t="shared" si="79"/>
        <v>0</v>
      </c>
      <c r="O169" s="7" t="s">
        <v>47</v>
      </c>
      <c r="R169" s="8">
        <f t="shared" si="73"/>
        <v>0</v>
      </c>
      <c r="S169" s="7" t="s">
        <v>47</v>
      </c>
      <c r="T169" s="8">
        <f t="shared" si="74"/>
        <v>0</v>
      </c>
      <c r="U169" s="8">
        <f t="shared" si="83"/>
        <v>0</v>
      </c>
      <c r="Y169" s="8">
        <f>P170+P183</f>
        <v>33046933.17611111</v>
      </c>
      <c r="Z169" s="8">
        <f t="shared" ref="Z169:AD180" si="89">Q170+Q183</f>
        <v>1487111.9929249997</v>
      </c>
      <c r="AA169" s="8">
        <f t="shared" si="89"/>
        <v>42731944.749281839</v>
      </c>
      <c r="AB169" s="8">
        <f t="shared" si="89"/>
        <v>1922937.5137176828</v>
      </c>
      <c r="AC169" s="8">
        <f t="shared" si="89"/>
        <v>39503607.558224931</v>
      </c>
      <c r="AD169" s="8">
        <f t="shared" si="89"/>
        <v>1777662.3401201216</v>
      </c>
    </row>
    <row r="170" spans="1:30">
      <c r="B170" s="7">
        <v>2024</v>
      </c>
      <c r="C170" s="7">
        <v>140</v>
      </c>
      <c r="D170" s="7">
        <f>C170*6</f>
        <v>840</v>
      </c>
      <c r="E170" s="7">
        <v>260</v>
      </c>
      <c r="F170" s="7">
        <v>1495</v>
      </c>
      <c r="G170" s="7">
        <v>1.3</v>
      </c>
      <c r="H170" s="7">
        <f>D170*E170*F170*10^18</f>
        <v>3.26508E+26</v>
      </c>
      <c r="I170" s="12">
        <v>4.4999999999999998E-2</v>
      </c>
      <c r="J170" s="8">
        <f>H170*G170*330/(8.856*10^22)</f>
        <v>1581661.3821138209</v>
      </c>
      <c r="K170" s="10">
        <v>25000000</v>
      </c>
      <c r="L170" s="7">
        <f t="shared" si="77"/>
        <v>9.0999999999999995E+24</v>
      </c>
      <c r="M170" s="8">
        <f>L170*G170*330/(8.856*10^22)</f>
        <v>44081.978319783193</v>
      </c>
      <c r="N170" s="8">
        <f t="shared" si="79"/>
        <v>16089922.086720865</v>
      </c>
      <c r="O170" s="8">
        <f>N170*I170</f>
        <v>724046.4939024389</v>
      </c>
      <c r="P170" s="11">
        <f>N170+8050840.72</f>
        <v>24140762.806720864</v>
      </c>
      <c r="Q170" s="8">
        <f t="shared" ref="Q170:Q181" si="90">P170*I170</f>
        <v>1086334.3263024387</v>
      </c>
      <c r="R170" s="8">
        <f t="shared" si="73"/>
        <v>33630731.099403791</v>
      </c>
      <c r="S170" s="8">
        <f>R170*I170</f>
        <v>1513382.8994731705</v>
      </c>
      <c r="T170" s="8">
        <f t="shared" si="74"/>
        <v>30467408.335176148</v>
      </c>
      <c r="U170" s="8">
        <f t="shared" si="83"/>
        <v>1371033.3750829266</v>
      </c>
      <c r="Y170" s="8">
        <f>P171+P184</f>
        <v>58941098.995894305</v>
      </c>
      <c r="Z170" s="8">
        <f t="shared" si="89"/>
        <v>2652349.4548152434</v>
      </c>
      <c r="AA170" s="8">
        <f t="shared" si="89"/>
        <v>73743538.215406507</v>
      </c>
      <c r="AB170" s="8">
        <f t="shared" si="89"/>
        <v>3318459.2196932924</v>
      </c>
      <c r="AC170" s="8">
        <f t="shared" si="89"/>
        <v>68809391.808902442</v>
      </c>
      <c r="AD170" s="8">
        <f t="shared" si="89"/>
        <v>3096422.6314006099</v>
      </c>
    </row>
    <row r="171" spans="1:30">
      <c r="B171" s="7">
        <v>2025</v>
      </c>
      <c r="C171" s="7">
        <v>214</v>
      </c>
      <c r="D171" s="7">
        <f t="shared" ref="D171:D181" si="91">C171*6</f>
        <v>1284</v>
      </c>
      <c r="E171" s="7">
        <v>260</v>
      </c>
      <c r="F171" s="7">
        <v>1495</v>
      </c>
      <c r="G171" s="7">
        <v>1.3</v>
      </c>
      <c r="H171" s="7">
        <f t="shared" ref="H171:H181" si="92">D171*E171*F171*10^18</f>
        <v>4.9909080000000002E+26</v>
      </c>
      <c r="I171" s="12">
        <v>4.4999999999999998E-2</v>
      </c>
      <c r="J171" s="8">
        <f t="shared" ref="J171:J181" si="93">H171*G171*330/(8.856*10^22)</f>
        <v>2417682.3983739838</v>
      </c>
      <c r="K171" s="10">
        <v>25000000</v>
      </c>
      <c r="L171" s="7">
        <f t="shared" si="77"/>
        <v>1.391E+25</v>
      </c>
      <c r="M171" s="8">
        <f t="shared" ref="M171:M181" si="94">L171*G171*330/(8.856*10^22)</f>
        <v>67382.452574525742</v>
      </c>
      <c r="N171" s="8">
        <f t="shared" si="79"/>
        <v>24594595.189701896</v>
      </c>
      <c r="O171" s="8">
        <f>N171*I171</f>
        <v>1106756.7835365853</v>
      </c>
      <c r="P171" s="8">
        <f t="shared" ref="P171:P181" si="95">N171+P170</f>
        <v>48735357.99642276</v>
      </c>
      <c r="Q171" s="8">
        <f t="shared" si="90"/>
        <v>2193091.109839024</v>
      </c>
      <c r="R171" s="8">
        <f t="shared" si="73"/>
        <v>63241452.386666663</v>
      </c>
      <c r="S171" s="8">
        <f t="shared" ref="S171:S181" si="96">R171*I171</f>
        <v>2845865.3573999996</v>
      </c>
      <c r="T171" s="8">
        <f t="shared" si="74"/>
        <v>58406087.589918695</v>
      </c>
      <c r="U171" s="8">
        <f t="shared" si="83"/>
        <v>2628273.9415463414</v>
      </c>
      <c r="Y171" s="8">
        <f>P172+P185</f>
        <v>90886666.83126016</v>
      </c>
      <c r="Z171" s="8">
        <f t="shared" si="89"/>
        <v>4089900.0074067069</v>
      </c>
      <c r="AA171" s="8">
        <f t="shared" si="89"/>
        <v>109147930.75808942</v>
      </c>
      <c r="AB171" s="8">
        <f t="shared" si="89"/>
        <v>4911656.8841140242</v>
      </c>
      <c r="AC171" s="8">
        <f t="shared" si="89"/>
        <v>103060842.78247967</v>
      </c>
      <c r="AD171" s="8">
        <f t="shared" si="89"/>
        <v>4637737.9252115851</v>
      </c>
    </row>
    <row r="172" spans="1:30">
      <c r="B172" s="7">
        <v>2026</v>
      </c>
      <c r="C172" s="7">
        <v>264</v>
      </c>
      <c r="D172" s="7">
        <f t="shared" si="91"/>
        <v>1584</v>
      </c>
      <c r="E172" s="7">
        <v>260</v>
      </c>
      <c r="F172" s="7">
        <v>1495</v>
      </c>
      <c r="G172" s="7">
        <v>1.3</v>
      </c>
      <c r="H172" s="7">
        <f t="shared" si="92"/>
        <v>6.1570079999999998E+26</v>
      </c>
      <c r="I172" s="12">
        <v>4.4999999999999998E-2</v>
      </c>
      <c r="J172" s="8">
        <f t="shared" si="93"/>
        <v>2982561.4634146346</v>
      </c>
      <c r="K172" s="10">
        <v>25000000</v>
      </c>
      <c r="L172" s="7">
        <f t="shared" si="77"/>
        <v>1.7159999999999999E+25</v>
      </c>
      <c r="M172" s="8">
        <f t="shared" si="94"/>
        <v>83126.016260162593</v>
      </c>
      <c r="N172" s="8">
        <f t="shared" si="79"/>
        <v>30340995.934959345</v>
      </c>
      <c r="O172" s="8">
        <f t="shared" ref="O172:O181" si="97">N172*I172</f>
        <v>1365344.8170731706</v>
      </c>
      <c r="P172" s="8">
        <f t="shared" si="95"/>
        <v>79076353.931382105</v>
      </c>
      <c r="Q172" s="8">
        <f t="shared" si="90"/>
        <v>3558435.9269121946</v>
      </c>
      <c r="R172" s="8">
        <f t="shared" si="73"/>
        <v>96971722.71186991</v>
      </c>
      <c r="S172" s="8">
        <f t="shared" si="96"/>
        <v>4363727.5220341459</v>
      </c>
      <c r="T172" s="8">
        <f t="shared" si="74"/>
        <v>91006599.785040647</v>
      </c>
      <c r="U172" s="8">
        <f t="shared" si="83"/>
        <v>4095296.9903268288</v>
      </c>
      <c r="Y172" s="8">
        <f t="shared" ref="Y172:Y180" si="98">P173+P186</f>
        <v>125853515.36615175</v>
      </c>
      <c r="Z172" s="8">
        <f t="shared" si="89"/>
        <v>5663408.1914768284</v>
      </c>
      <c r="AA172" s="8">
        <f t="shared" si="89"/>
        <v>145843183.67102981</v>
      </c>
      <c r="AB172" s="8">
        <f t="shared" si="89"/>
        <v>6562943.2651963402</v>
      </c>
      <c r="AC172" s="8">
        <f t="shared" si="89"/>
        <v>139179960.90273711</v>
      </c>
      <c r="AD172" s="8">
        <f t="shared" si="89"/>
        <v>6263098.2406231705</v>
      </c>
    </row>
    <row r="173" spans="1:30">
      <c r="B173" s="7">
        <v>2027</v>
      </c>
      <c r="C173" s="7">
        <v>289</v>
      </c>
      <c r="D173" s="7">
        <f t="shared" si="91"/>
        <v>1734</v>
      </c>
      <c r="E173" s="7">
        <v>260</v>
      </c>
      <c r="F173" s="7">
        <v>1495</v>
      </c>
      <c r="G173" s="7">
        <v>1.3</v>
      </c>
      <c r="H173" s="7">
        <f t="shared" si="92"/>
        <v>6.7400579999999996E+26</v>
      </c>
      <c r="I173" s="12">
        <v>4.4999999999999998E-2</v>
      </c>
      <c r="J173" s="8">
        <f t="shared" si="93"/>
        <v>3265000.995934959</v>
      </c>
      <c r="K173" s="10">
        <v>25000000</v>
      </c>
      <c r="L173" s="7">
        <f t="shared" si="77"/>
        <v>1.8785E+25</v>
      </c>
      <c r="M173" s="8">
        <f t="shared" si="94"/>
        <v>90997.798102981018</v>
      </c>
      <c r="N173" s="8">
        <f t="shared" si="79"/>
        <v>33214196.307588071</v>
      </c>
      <c r="O173" s="8">
        <f t="shared" si="97"/>
        <v>1494638.8338414631</v>
      </c>
      <c r="P173" s="8">
        <f t="shared" si="95"/>
        <v>112290550.23897018</v>
      </c>
      <c r="Q173" s="8">
        <f t="shared" si="90"/>
        <v>5053074.7607536577</v>
      </c>
      <c r="R173" s="8">
        <f t="shared" si="73"/>
        <v>131880556.21457992</v>
      </c>
      <c r="S173" s="8">
        <f t="shared" si="96"/>
        <v>5934625.0296560964</v>
      </c>
      <c r="T173" s="8">
        <f t="shared" si="74"/>
        <v>125350554.22271001</v>
      </c>
      <c r="U173" s="8">
        <f t="shared" si="83"/>
        <v>5640774.9400219508</v>
      </c>
      <c r="Y173" s="8">
        <f t="shared" si="98"/>
        <v>162031528.36581302</v>
      </c>
      <c r="Z173" s="8">
        <f t="shared" si="89"/>
        <v>7291418.7764615845</v>
      </c>
      <c r="AA173" s="8">
        <f t="shared" si="89"/>
        <v>182713163.2072764</v>
      </c>
      <c r="AB173" s="8">
        <f t="shared" si="89"/>
        <v>8222092.3443274377</v>
      </c>
      <c r="AC173" s="8">
        <f t="shared" si="89"/>
        <v>175819284.92678863</v>
      </c>
      <c r="AD173" s="8">
        <f t="shared" si="89"/>
        <v>7911867.8217054876</v>
      </c>
    </row>
    <row r="174" spans="1:30">
      <c r="B174" s="7">
        <v>2028</v>
      </c>
      <c r="C174" s="7">
        <v>299</v>
      </c>
      <c r="D174" s="7">
        <f t="shared" si="91"/>
        <v>1794</v>
      </c>
      <c r="E174" s="7">
        <v>260</v>
      </c>
      <c r="F174" s="7">
        <v>1495</v>
      </c>
      <c r="G174" s="7">
        <v>1.3</v>
      </c>
      <c r="H174" s="7">
        <f t="shared" si="92"/>
        <v>6.9732779999999998E+26</v>
      </c>
      <c r="I174" s="12">
        <v>4.4999999999999998E-2</v>
      </c>
      <c r="J174" s="8">
        <f t="shared" si="93"/>
        <v>3377976.8089430891</v>
      </c>
      <c r="K174" s="10">
        <v>25000000</v>
      </c>
      <c r="L174" s="7">
        <f t="shared" si="77"/>
        <v>1.9434999999999999E+25</v>
      </c>
      <c r="M174" s="8">
        <f t="shared" si="94"/>
        <v>94146.5108401084</v>
      </c>
      <c r="N174" s="8">
        <f t="shared" si="79"/>
        <v>34363476.456639566</v>
      </c>
      <c r="O174" s="8">
        <f t="shared" si="97"/>
        <v>1546356.4405487804</v>
      </c>
      <c r="P174" s="8">
        <f t="shared" si="95"/>
        <v>146654026.69560975</v>
      </c>
      <c r="Q174" s="8">
        <f t="shared" si="90"/>
        <v>6599431.201302438</v>
      </c>
      <c r="R174" s="8">
        <f t="shared" si="73"/>
        <v>166921887.54926828</v>
      </c>
      <c r="S174" s="8">
        <f t="shared" si="96"/>
        <v>7511484.9397170721</v>
      </c>
      <c r="T174" s="8">
        <f t="shared" si="74"/>
        <v>160165933.93138212</v>
      </c>
      <c r="U174" s="8">
        <f t="shared" si="83"/>
        <v>7207467.0269121947</v>
      </c>
      <c r="Y174" s="8">
        <f t="shared" si="98"/>
        <v>198693565.12055552</v>
      </c>
      <c r="Z174" s="8">
        <f t="shared" si="89"/>
        <v>8941210.4304249976</v>
      </c>
      <c r="AA174" s="8">
        <f t="shared" si="89"/>
        <v>219651885.77909213</v>
      </c>
      <c r="AB174" s="8">
        <f t="shared" si="89"/>
        <v>9884334.860059144</v>
      </c>
      <c r="AC174" s="8">
        <f t="shared" si="89"/>
        <v>212665778.89291325</v>
      </c>
      <c r="AD174" s="8">
        <f t="shared" si="89"/>
        <v>9569960.0501810964</v>
      </c>
    </row>
    <row r="175" spans="1:30">
      <c r="B175" s="7">
        <v>2029</v>
      </c>
      <c r="C175" s="7">
        <v>303</v>
      </c>
      <c r="D175" s="7">
        <f t="shared" si="91"/>
        <v>1818</v>
      </c>
      <c r="E175" s="7">
        <v>260</v>
      </c>
      <c r="F175" s="7">
        <v>1495</v>
      </c>
      <c r="G175" s="7">
        <v>1.3</v>
      </c>
      <c r="H175" s="7">
        <f t="shared" si="92"/>
        <v>7.0665660000000007E+26</v>
      </c>
      <c r="I175" s="12">
        <v>4.4999999999999998E-2</v>
      </c>
      <c r="J175" s="8">
        <f t="shared" si="93"/>
        <v>3423167.1341463416</v>
      </c>
      <c r="K175" s="10">
        <v>25000000</v>
      </c>
      <c r="L175" s="7">
        <f t="shared" si="77"/>
        <v>1.9694999999999999E+25</v>
      </c>
      <c r="M175" s="8">
        <f t="shared" si="94"/>
        <v>95405.995934959341</v>
      </c>
      <c r="N175" s="8">
        <f t="shared" si="79"/>
        <v>34823188.516260162</v>
      </c>
      <c r="O175" s="8">
        <f t="shared" si="97"/>
        <v>1567043.4832317072</v>
      </c>
      <c r="P175" s="8">
        <f t="shared" si="95"/>
        <v>181477215.2118699</v>
      </c>
      <c r="Q175" s="8">
        <f t="shared" si="90"/>
        <v>8166474.6845341446</v>
      </c>
      <c r="R175" s="8">
        <f t="shared" si="73"/>
        <v>202016218.01674795</v>
      </c>
      <c r="S175" s="8">
        <f t="shared" si="96"/>
        <v>9090729.8107536566</v>
      </c>
      <c r="T175" s="8">
        <f t="shared" si="74"/>
        <v>195169883.74845526</v>
      </c>
      <c r="U175" s="8">
        <f t="shared" si="83"/>
        <v>8782644.7686804868</v>
      </c>
      <c r="Y175" s="8">
        <f t="shared" si="98"/>
        <v>235594298.52163953</v>
      </c>
      <c r="Z175" s="8">
        <f t="shared" si="89"/>
        <v>10601743.433473779</v>
      </c>
      <c r="AA175" s="8">
        <f t="shared" si="89"/>
        <v>256690206.10700539</v>
      </c>
      <c r="AB175" s="8">
        <f t="shared" si="89"/>
        <v>11551059.274815243</v>
      </c>
      <c r="AC175" s="8">
        <f t="shared" si="89"/>
        <v>249658236.91188344</v>
      </c>
      <c r="AD175" s="8">
        <f t="shared" si="89"/>
        <v>11234620.661034754</v>
      </c>
    </row>
    <row r="176" spans="1:30">
      <c r="B176" s="7">
        <v>2030</v>
      </c>
      <c r="C176" s="7">
        <v>305</v>
      </c>
      <c r="D176" s="7">
        <f t="shared" si="91"/>
        <v>1830</v>
      </c>
      <c r="E176" s="7">
        <v>260</v>
      </c>
      <c r="F176" s="7">
        <v>1495</v>
      </c>
      <c r="G176" s="7">
        <v>1.3</v>
      </c>
      <c r="H176" s="7">
        <f t="shared" si="92"/>
        <v>7.1132100000000004E+26</v>
      </c>
      <c r="I176" s="12">
        <v>4.4999999999999998E-2</v>
      </c>
      <c r="J176" s="8">
        <f t="shared" si="93"/>
        <v>3445762.2967479676</v>
      </c>
      <c r="K176" s="10">
        <v>25000000</v>
      </c>
      <c r="L176" s="7">
        <f t="shared" si="77"/>
        <v>1.9824999999999998E+25</v>
      </c>
      <c r="M176" s="8">
        <f t="shared" si="94"/>
        <v>96035.738482384826</v>
      </c>
      <c r="N176" s="8">
        <f t="shared" si="79"/>
        <v>35053044.546070464</v>
      </c>
      <c r="O176" s="8">
        <f t="shared" si="97"/>
        <v>1577387.0045731708</v>
      </c>
      <c r="P176" s="8">
        <f t="shared" si="95"/>
        <v>216530259.75794035</v>
      </c>
      <c r="Q176" s="8">
        <f t="shared" si="90"/>
        <v>9743861.6891073156</v>
      </c>
      <c r="R176" s="8">
        <f t="shared" si="73"/>
        <v>237204833.53842816</v>
      </c>
      <c r="S176" s="8">
        <f t="shared" si="96"/>
        <v>10674217.509229267</v>
      </c>
      <c r="T176" s="8">
        <f t="shared" si="74"/>
        <v>230313308.94493222</v>
      </c>
      <c r="U176" s="8">
        <f t="shared" si="83"/>
        <v>10364098.902521949</v>
      </c>
      <c r="Y176" s="8">
        <f t="shared" si="98"/>
        <v>272499452.2309891</v>
      </c>
      <c r="Z176" s="8">
        <f t="shared" si="89"/>
        <v>12262475.35039451</v>
      </c>
      <c r="AA176" s="8">
        <f t="shared" si="89"/>
        <v>293596367.79196477</v>
      </c>
      <c r="AB176" s="8">
        <f t="shared" si="89"/>
        <v>13211836.550638415</v>
      </c>
      <c r="AC176" s="8">
        <f t="shared" si="89"/>
        <v>286564062.60497284</v>
      </c>
      <c r="AD176" s="8">
        <f t="shared" si="89"/>
        <v>12895382.817223778</v>
      </c>
    </row>
    <row r="177" spans="1:30">
      <c r="B177" s="7">
        <v>2031</v>
      </c>
      <c r="C177" s="7">
        <v>305</v>
      </c>
      <c r="D177" s="7">
        <f t="shared" si="91"/>
        <v>1830</v>
      </c>
      <c r="E177" s="7">
        <v>260</v>
      </c>
      <c r="F177" s="7">
        <v>1495</v>
      </c>
      <c r="G177" s="7">
        <v>1.3</v>
      </c>
      <c r="H177" s="7">
        <f t="shared" si="92"/>
        <v>7.1132100000000004E+26</v>
      </c>
      <c r="I177" s="12">
        <v>4.4999999999999998E-2</v>
      </c>
      <c r="J177" s="8">
        <f t="shared" si="93"/>
        <v>3445762.2967479676</v>
      </c>
      <c r="K177" s="10">
        <v>25000000</v>
      </c>
      <c r="L177" s="7">
        <f t="shared" si="77"/>
        <v>1.9824999999999998E+25</v>
      </c>
      <c r="M177" s="8">
        <f t="shared" si="94"/>
        <v>96035.738482384826</v>
      </c>
      <c r="N177" s="8">
        <f t="shared" si="79"/>
        <v>35053044.546070464</v>
      </c>
      <c r="O177" s="8">
        <f t="shared" si="97"/>
        <v>1577387.0045731708</v>
      </c>
      <c r="P177" s="8">
        <f t="shared" si="95"/>
        <v>251583304.30401081</v>
      </c>
      <c r="Q177" s="8">
        <f t="shared" si="90"/>
        <v>11321248.693680486</v>
      </c>
      <c r="R177" s="8">
        <f t="shared" si="73"/>
        <v>272257878.08449864</v>
      </c>
      <c r="S177" s="8">
        <f t="shared" si="96"/>
        <v>12251604.513802439</v>
      </c>
      <c r="T177" s="8">
        <f t="shared" si="74"/>
        <v>265366353.49100268</v>
      </c>
      <c r="U177" s="8">
        <f t="shared" si="83"/>
        <v>11941485.907095119</v>
      </c>
      <c r="Y177" s="8">
        <f t="shared" si="98"/>
        <v>309404605.94033873</v>
      </c>
      <c r="Z177" s="8">
        <f t="shared" si="89"/>
        <v>13923207.267315241</v>
      </c>
      <c r="AA177" s="8">
        <f t="shared" si="89"/>
        <v>330501521.50131434</v>
      </c>
      <c r="AB177" s="8">
        <f t="shared" si="89"/>
        <v>14872568.467559146</v>
      </c>
      <c r="AC177" s="8">
        <f t="shared" si="89"/>
        <v>323469216.31432247</v>
      </c>
      <c r="AD177" s="8">
        <f t="shared" si="89"/>
        <v>14556114.734144511</v>
      </c>
    </row>
    <row r="178" spans="1:30">
      <c r="B178" s="7">
        <v>2032</v>
      </c>
      <c r="C178" s="7">
        <v>305</v>
      </c>
      <c r="D178" s="7">
        <f t="shared" si="91"/>
        <v>1830</v>
      </c>
      <c r="E178" s="7">
        <v>260</v>
      </c>
      <c r="F178" s="7">
        <v>1495</v>
      </c>
      <c r="G178" s="7">
        <v>1.3</v>
      </c>
      <c r="H178" s="7">
        <f t="shared" si="92"/>
        <v>7.1132100000000004E+26</v>
      </c>
      <c r="I178" s="12">
        <v>4.4999999999999998E-2</v>
      </c>
      <c r="J178" s="8">
        <f t="shared" si="93"/>
        <v>3445762.2967479676</v>
      </c>
      <c r="K178" s="10">
        <v>25000000</v>
      </c>
      <c r="L178" s="7">
        <f t="shared" si="77"/>
        <v>1.9824999999999998E+25</v>
      </c>
      <c r="M178" s="8">
        <f t="shared" si="94"/>
        <v>96035.738482384826</v>
      </c>
      <c r="N178" s="8">
        <f t="shared" si="79"/>
        <v>35053044.546070464</v>
      </c>
      <c r="O178" s="8">
        <f t="shared" si="97"/>
        <v>1577387.0045731708</v>
      </c>
      <c r="P178" s="8">
        <f t="shared" si="95"/>
        <v>286636348.85008126</v>
      </c>
      <c r="Q178" s="8">
        <f t="shared" si="90"/>
        <v>12898635.698253656</v>
      </c>
      <c r="R178" s="8">
        <f t="shared" si="73"/>
        <v>307310922.6305691</v>
      </c>
      <c r="S178" s="8">
        <f t="shared" si="96"/>
        <v>13828991.518375609</v>
      </c>
      <c r="T178" s="8">
        <f t="shared" si="74"/>
        <v>300419398.03707314</v>
      </c>
      <c r="U178" s="8">
        <f t="shared" si="83"/>
        <v>13518872.911668291</v>
      </c>
      <c r="Y178" s="8">
        <f t="shared" si="98"/>
        <v>346426897.81872624</v>
      </c>
      <c r="Z178" s="8">
        <f t="shared" si="89"/>
        <v>15589210.40184268</v>
      </c>
      <c r="AA178" s="8">
        <f t="shared" si="89"/>
        <v>367592102.85531163</v>
      </c>
      <c r="AB178" s="8">
        <f t="shared" si="89"/>
        <v>16541644.628489021</v>
      </c>
      <c r="AC178" s="8">
        <f t="shared" si="89"/>
        <v>360537034.50978315</v>
      </c>
      <c r="AD178" s="8">
        <f t="shared" si="89"/>
        <v>16224166.55294024</v>
      </c>
    </row>
    <row r="179" spans="1:30">
      <c r="B179" s="7">
        <v>2033</v>
      </c>
      <c r="C179" s="7">
        <v>306</v>
      </c>
      <c r="D179" s="7">
        <f t="shared" si="91"/>
        <v>1836</v>
      </c>
      <c r="E179" s="7">
        <v>260</v>
      </c>
      <c r="F179" s="7">
        <v>1495</v>
      </c>
      <c r="G179" s="7">
        <v>1.3</v>
      </c>
      <c r="H179" s="7">
        <f t="shared" si="92"/>
        <v>7.1365319999999996E+26</v>
      </c>
      <c r="I179" s="12">
        <v>4.4999999999999998E-2</v>
      </c>
      <c r="J179" s="8">
        <f t="shared" si="93"/>
        <v>3457059.8780487799</v>
      </c>
      <c r="K179" s="10">
        <v>25000000</v>
      </c>
      <c r="L179" s="7">
        <f t="shared" si="77"/>
        <v>1.989E+25</v>
      </c>
      <c r="M179" s="8">
        <f t="shared" si="94"/>
        <v>96350.609756097561</v>
      </c>
      <c r="N179" s="8">
        <f t="shared" si="79"/>
        <v>35167972.560975611</v>
      </c>
      <c r="O179" s="8">
        <f t="shared" si="97"/>
        <v>1582558.7652439023</v>
      </c>
      <c r="P179" s="8">
        <f t="shared" si="95"/>
        <v>321804321.41105688</v>
      </c>
      <c r="Q179" s="8">
        <f t="shared" si="90"/>
        <v>14481194.463497559</v>
      </c>
      <c r="R179" s="8">
        <f t="shared" si="73"/>
        <v>342546680.67934954</v>
      </c>
      <c r="S179" s="8">
        <f t="shared" si="96"/>
        <v>15414600.630570728</v>
      </c>
      <c r="T179" s="8">
        <f t="shared" si="74"/>
        <v>335632560.92325199</v>
      </c>
      <c r="U179" s="8">
        <f t="shared" si="83"/>
        <v>15103465.241546338</v>
      </c>
      <c r="Y179" s="8">
        <f t="shared" si="98"/>
        <v>383449189.69711381</v>
      </c>
      <c r="Z179" s="8">
        <f t="shared" si="89"/>
        <v>17255213.536370121</v>
      </c>
      <c r="AA179" s="8">
        <f t="shared" si="89"/>
        <v>404614394.73369914</v>
      </c>
      <c r="AB179" s="8">
        <f t="shared" si="89"/>
        <v>18207647.763016462</v>
      </c>
      <c r="AC179" s="8">
        <f t="shared" si="89"/>
        <v>397559326.38817072</v>
      </c>
      <c r="AD179" s="8">
        <f t="shared" si="89"/>
        <v>17890169.687467679</v>
      </c>
    </row>
    <row r="180" spans="1:30">
      <c r="B180" s="7">
        <v>2034</v>
      </c>
      <c r="C180" s="7">
        <v>306</v>
      </c>
      <c r="D180" s="7">
        <f t="shared" si="91"/>
        <v>1836</v>
      </c>
      <c r="E180" s="7">
        <v>260</v>
      </c>
      <c r="F180" s="7">
        <v>1495</v>
      </c>
      <c r="G180" s="7">
        <v>1.3</v>
      </c>
      <c r="H180" s="7">
        <f t="shared" si="92"/>
        <v>7.1365319999999996E+26</v>
      </c>
      <c r="I180" s="12">
        <v>4.4999999999999998E-2</v>
      </c>
      <c r="J180" s="8">
        <f t="shared" si="93"/>
        <v>3457059.8780487799</v>
      </c>
      <c r="K180" s="10">
        <v>25000000</v>
      </c>
      <c r="L180" s="7">
        <f t="shared" si="77"/>
        <v>1.989E+25</v>
      </c>
      <c r="M180" s="8">
        <f t="shared" si="94"/>
        <v>96350.609756097561</v>
      </c>
      <c r="N180" s="8">
        <f t="shared" si="79"/>
        <v>35167972.560975611</v>
      </c>
      <c r="O180" s="8">
        <f t="shared" si="97"/>
        <v>1582558.7652439023</v>
      </c>
      <c r="P180" s="8">
        <f t="shared" si="95"/>
        <v>356972293.97203249</v>
      </c>
      <c r="Q180" s="8">
        <f t="shared" si="90"/>
        <v>16063753.228741461</v>
      </c>
      <c r="R180" s="8">
        <f t="shared" si="73"/>
        <v>377714653.24032515</v>
      </c>
      <c r="S180" s="8">
        <f t="shared" si="96"/>
        <v>16997159.395814631</v>
      </c>
      <c r="T180" s="8">
        <f t="shared" si="74"/>
        <v>370800533.4842276</v>
      </c>
      <c r="U180" s="8">
        <f t="shared" si="83"/>
        <v>16686024.006790241</v>
      </c>
      <c r="Y180" s="8">
        <f t="shared" si="98"/>
        <v>420471481.57550132</v>
      </c>
      <c r="Z180" s="8">
        <f t="shared" si="89"/>
        <v>18921216.670897558</v>
      </c>
      <c r="AA180" s="8">
        <f t="shared" si="89"/>
        <v>441636686.61208665</v>
      </c>
      <c r="AB180" s="8">
        <f t="shared" si="89"/>
        <v>19873650.8975439</v>
      </c>
      <c r="AC180" s="8">
        <f t="shared" si="89"/>
        <v>434581618.26655823</v>
      </c>
      <c r="AD180" s="8">
        <f>U181+U194</f>
        <v>19556172.821995117</v>
      </c>
    </row>
    <row r="181" spans="1:30">
      <c r="B181" s="7">
        <v>2035</v>
      </c>
      <c r="C181" s="7">
        <v>306</v>
      </c>
      <c r="D181" s="7">
        <f t="shared" si="91"/>
        <v>1836</v>
      </c>
      <c r="E181" s="7">
        <v>260</v>
      </c>
      <c r="F181" s="7">
        <v>1495</v>
      </c>
      <c r="G181" s="7">
        <v>1.3</v>
      </c>
      <c r="H181" s="7">
        <f t="shared" si="92"/>
        <v>7.1365319999999996E+26</v>
      </c>
      <c r="I181" s="12">
        <v>4.4999999999999998E-2</v>
      </c>
      <c r="J181" s="8">
        <f t="shared" si="93"/>
        <v>3457059.8780487799</v>
      </c>
      <c r="K181" s="10">
        <v>25000000</v>
      </c>
      <c r="L181" s="7">
        <f t="shared" si="77"/>
        <v>1.989E+25</v>
      </c>
      <c r="M181" s="8">
        <f t="shared" si="94"/>
        <v>96350.609756097561</v>
      </c>
      <c r="N181" s="8">
        <f t="shared" si="79"/>
        <v>35167972.560975611</v>
      </c>
      <c r="O181" s="8">
        <f t="shared" si="97"/>
        <v>1582558.7652439023</v>
      </c>
      <c r="P181" s="8">
        <f t="shared" si="95"/>
        <v>392140266.5330081</v>
      </c>
      <c r="Q181" s="8">
        <f t="shared" si="90"/>
        <v>17646311.993985362</v>
      </c>
      <c r="R181" s="8">
        <f t="shared" si="73"/>
        <v>412882625.80130076</v>
      </c>
      <c r="S181" s="8">
        <f t="shared" si="96"/>
        <v>18579718.161058534</v>
      </c>
      <c r="T181" s="8">
        <f t="shared" si="74"/>
        <v>405968506.04520321</v>
      </c>
      <c r="U181" s="8">
        <f t="shared" si="83"/>
        <v>18268582.772034142</v>
      </c>
    </row>
    <row r="182" spans="1:30">
      <c r="A182" s="9" t="s">
        <v>29</v>
      </c>
      <c r="K182" s="10">
        <v>25000000</v>
      </c>
      <c r="L182" s="7">
        <f t="shared" si="77"/>
        <v>0</v>
      </c>
      <c r="N182" s="8">
        <f t="shared" si="79"/>
        <v>0</v>
      </c>
      <c r="R182" s="8">
        <f t="shared" si="73"/>
        <v>0</v>
      </c>
      <c r="T182" s="8">
        <f t="shared" si="74"/>
        <v>0</v>
      </c>
      <c r="U182" s="8">
        <f t="shared" si="83"/>
        <v>0</v>
      </c>
    </row>
    <row r="183" spans="1:30">
      <c r="B183" s="7">
        <v>2024</v>
      </c>
      <c r="C183" s="7">
        <v>387</v>
      </c>
      <c r="D183" s="7">
        <f>6*ROUND(C183,0)</f>
        <v>2322</v>
      </c>
      <c r="E183" s="7">
        <v>5</v>
      </c>
      <c r="F183" s="7">
        <v>578</v>
      </c>
      <c r="G183" s="7">
        <v>1.3</v>
      </c>
      <c r="H183" s="7">
        <f>D183*E183*F183*10^18</f>
        <v>6.7105800000000002E+24</v>
      </c>
      <c r="I183" s="12">
        <v>4.4999999999999998E-2</v>
      </c>
      <c r="J183" s="8">
        <f>H183*G183*330/(8.856*10^22)</f>
        <v>32507.213414634149</v>
      </c>
      <c r="K183" s="10">
        <v>25000000</v>
      </c>
      <c r="L183" s="7">
        <f t="shared" si="77"/>
        <v>4.8375000000000002E+23</v>
      </c>
      <c r="M183" s="8">
        <f>L183*G183*330/(8.856*10^22)</f>
        <v>2343.3689024390246</v>
      </c>
      <c r="N183" s="8">
        <f t="shared" si="79"/>
        <v>855329.64939024404</v>
      </c>
      <c r="O183" s="8">
        <f>N183*I183</f>
        <v>38489.834222560981</v>
      </c>
      <c r="P183" s="11">
        <f>N183+8050840.72</f>
        <v>8906170.3693902437</v>
      </c>
      <c r="Q183" s="8">
        <f t="shared" ref="Q183:Q194" si="99">P183*I183</f>
        <v>400777.66662256094</v>
      </c>
      <c r="R183" s="8">
        <f t="shared" si="73"/>
        <v>9101213.6498780493</v>
      </c>
      <c r="S183" s="8">
        <f>R183*I183</f>
        <v>409554.61424451222</v>
      </c>
      <c r="T183" s="8">
        <f t="shared" si="74"/>
        <v>9036199.2230487801</v>
      </c>
      <c r="U183" s="8">
        <f t="shared" si="83"/>
        <v>406628.96503719507</v>
      </c>
    </row>
    <row r="184" spans="1:30">
      <c r="B184" s="7">
        <v>2025</v>
      </c>
      <c r="C184" s="7">
        <v>588</v>
      </c>
      <c r="D184" s="7">
        <f t="shared" ref="D184:D194" si="100">6*ROUND(C184,0)</f>
        <v>3528</v>
      </c>
      <c r="E184" s="7">
        <v>5</v>
      </c>
      <c r="F184" s="7">
        <v>578</v>
      </c>
      <c r="G184" s="7">
        <v>1.3</v>
      </c>
      <c r="H184" s="7">
        <f t="shared" ref="H184:H249" si="101">D184*E184*F184*10^18</f>
        <v>1.019592E+25</v>
      </c>
      <c r="I184" s="12">
        <v>4.4999999999999998E-2</v>
      </c>
      <c r="J184" s="8">
        <f t="shared" ref="J184:J222" si="102">H184*G184*330/(8.856*10^22)</f>
        <v>49390.804878048781</v>
      </c>
      <c r="K184" s="10">
        <v>25000000</v>
      </c>
      <c r="L184" s="7">
        <f t="shared" si="77"/>
        <v>7.3500000000000004E+23</v>
      </c>
      <c r="M184" s="8">
        <f t="shared" ref="M184:M222" si="103">L184*G184*330/(8.856*10^22)</f>
        <v>3560.4674796747968</v>
      </c>
      <c r="N184" s="8">
        <f t="shared" si="79"/>
        <v>1299570.6300813009</v>
      </c>
      <c r="O184" s="8">
        <f t="shared" ref="O184:O222" si="104">N184*I184</f>
        <v>58480.678353658535</v>
      </c>
      <c r="P184" s="8">
        <f t="shared" ref="P184:P194" si="105">N184+P183</f>
        <v>10205740.999471545</v>
      </c>
      <c r="Q184" s="8">
        <f t="shared" si="99"/>
        <v>459258.34497621952</v>
      </c>
      <c r="R184" s="8">
        <f t="shared" si="73"/>
        <v>10502085.828739839</v>
      </c>
      <c r="S184" s="8">
        <f t="shared" ref="S184:S222" si="106">R184*I184</f>
        <v>472593.86229329271</v>
      </c>
      <c r="T184" s="8">
        <f t="shared" si="74"/>
        <v>10403304.21898374</v>
      </c>
      <c r="U184" s="8">
        <f t="shared" si="83"/>
        <v>468148.68985426828</v>
      </c>
    </row>
    <row r="185" spans="1:30">
      <c r="B185" s="7">
        <v>2026</v>
      </c>
      <c r="C185" s="7">
        <v>726</v>
      </c>
      <c r="D185" s="7">
        <f t="shared" si="100"/>
        <v>4356</v>
      </c>
      <c r="E185" s="7">
        <v>5</v>
      </c>
      <c r="F185" s="7">
        <v>578</v>
      </c>
      <c r="G185" s="7">
        <v>1.3</v>
      </c>
      <c r="H185" s="7">
        <f t="shared" si="101"/>
        <v>1.2588839999999999E+25</v>
      </c>
      <c r="I185" s="12">
        <v>4.4999999999999998E-2</v>
      </c>
      <c r="J185" s="8">
        <f t="shared" si="102"/>
        <v>60982.524390243896</v>
      </c>
      <c r="K185" s="10">
        <v>25000000</v>
      </c>
      <c r="L185" s="7">
        <f t="shared" si="77"/>
        <v>9.075E+23</v>
      </c>
      <c r="M185" s="8">
        <f t="shared" si="103"/>
        <v>4396.0873983739839</v>
      </c>
      <c r="N185" s="8">
        <f t="shared" si="79"/>
        <v>1604571.900406504</v>
      </c>
      <c r="O185" s="8">
        <f t="shared" si="104"/>
        <v>72205.735518292684</v>
      </c>
      <c r="P185" s="8">
        <f t="shared" si="105"/>
        <v>11810312.899878049</v>
      </c>
      <c r="Q185" s="8">
        <f t="shared" si="99"/>
        <v>531464.08049451222</v>
      </c>
      <c r="R185" s="8">
        <f t="shared" si="73"/>
        <v>12176208.046219513</v>
      </c>
      <c r="S185" s="8">
        <f t="shared" si="106"/>
        <v>547929.3620798781</v>
      </c>
      <c r="T185" s="8">
        <f t="shared" si="74"/>
        <v>12054242.997439025</v>
      </c>
      <c r="U185" s="8">
        <f t="shared" si="83"/>
        <v>542440.93488475611</v>
      </c>
    </row>
    <row r="186" spans="1:30">
      <c r="B186" s="7">
        <v>2027</v>
      </c>
      <c r="C186" s="7">
        <v>793</v>
      </c>
      <c r="D186" s="7">
        <f t="shared" si="100"/>
        <v>4758</v>
      </c>
      <c r="E186" s="7">
        <v>5</v>
      </c>
      <c r="F186" s="7">
        <v>578</v>
      </c>
      <c r="G186" s="7">
        <v>1.3</v>
      </c>
      <c r="H186" s="7">
        <f t="shared" si="101"/>
        <v>1.3750620000000001E+25</v>
      </c>
      <c r="I186" s="12">
        <v>4.4999999999999998E-2</v>
      </c>
      <c r="J186" s="8">
        <f t="shared" si="102"/>
        <v>66610.388211382116</v>
      </c>
      <c r="K186" s="10">
        <v>25000000</v>
      </c>
      <c r="L186" s="7">
        <f t="shared" si="77"/>
        <v>9.9125000000000005E+23</v>
      </c>
      <c r="M186" s="8">
        <f t="shared" si="103"/>
        <v>4801.7869241192411</v>
      </c>
      <c r="N186" s="8">
        <f t="shared" si="79"/>
        <v>1752652.2273035231</v>
      </c>
      <c r="O186" s="8">
        <f t="shared" si="104"/>
        <v>78869.350228658543</v>
      </c>
      <c r="P186" s="8">
        <f t="shared" si="105"/>
        <v>13562965.127181573</v>
      </c>
      <c r="Q186" s="8">
        <f t="shared" si="99"/>
        <v>610333.43072317075</v>
      </c>
      <c r="R186" s="8">
        <f t="shared" si="73"/>
        <v>13962627.456449866</v>
      </c>
      <c r="S186" s="8">
        <f t="shared" si="106"/>
        <v>628318.23554024391</v>
      </c>
      <c r="T186" s="8">
        <f t="shared" si="74"/>
        <v>13829406.680027101</v>
      </c>
      <c r="U186" s="8">
        <f t="shared" si="83"/>
        <v>622323.30060121953</v>
      </c>
    </row>
    <row r="187" spans="1:30">
      <c r="B187" s="7">
        <v>2028</v>
      </c>
      <c r="C187" s="7">
        <v>821</v>
      </c>
      <c r="D187" s="7">
        <f t="shared" si="100"/>
        <v>4926</v>
      </c>
      <c r="E187" s="7">
        <v>5</v>
      </c>
      <c r="F187" s="7">
        <v>578</v>
      </c>
      <c r="G187" s="7">
        <v>1.3</v>
      </c>
      <c r="H187" s="7">
        <f t="shared" si="101"/>
        <v>1.423614E+25</v>
      </c>
      <c r="I187" s="12">
        <v>4.4999999999999998E-2</v>
      </c>
      <c r="J187" s="8">
        <f t="shared" si="102"/>
        <v>68962.331300813006</v>
      </c>
      <c r="K187" s="10">
        <v>25000000</v>
      </c>
      <c r="L187" s="7">
        <f t="shared" si="77"/>
        <v>1.0262500000000001E+24</v>
      </c>
      <c r="M187" s="8">
        <f t="shared" si="103"/>
        <v>4971.3329945799469</v>
      </c>
      <c r="N187" s="8">
        <f t="shared" si="79"/>
        <v>1814536.5430216806</v>
      </c>
      <c r="O187" s="8">
        <f t="shared" si="104"/>
        <v>81654.144435975628</v>
      </c>
      <c r="P187" s="8">
        <f t="shared" si="105"/>
        <v>15377501.670203254</v>
      </c>
      <c r="Q187" s="8">
        <f t="shared" si="99"/>
        <v>691987.57515914633</v>
      </c>
      <c r="R187" s="8">
        <f t="shared" si="73"/>
        <v>15791275.658008132</v>
      </c>
      <c r="S187" s="8">
        <f t="shared" si="106"/>
        <v>710607.40461036586</v>
      </c>
      <c r="T187" s="8">
        <f t="shared" si="74"/>
        <v>15653350.995406505</v>
      </c>
      <c r="U187" s="8">
        <f t="shared" si="83"/>
        <v>704400.79479329265</v>
      </c>
    </row>
    <row r="188" spans="1:30">
      <c r="B188" s="7">
        <v>2029</v>
      </c>
      <c r="C188" s="7">
        <v>832</v>
      </c>
      <c r="D188" s="7">
        <f t="shared" si="100"/>
        <v>4992</v>
      </c>
      <c r="E188" s="7">
        <v>5</v>
      </c>
      <c r="F188" s="7">
        <v>578</v>
      </c>
      <c r="G188" s="7">
        <v>1.3</v>
      </c>
      <c r="H188" s="7">
        <f t="shared" si="101"/>
        <v>1.4426879999999999E+25</v>
      </c>
      <c r="I188" s="12">
        <v>4.4999999999999998E-2</v>
      </c>
      <c r="J188" s="8">
        <f t="shared" si="102"/>
        <v>69886.308943089432</v>
      </c>
      <c r="K188" s="10">
        <v>25000000</v>
      </c>
      <c r="L188" s="7">
        <f t="shared" si="77"/>
        <v>1.04E+24</v>
      </c>
      <c r="M188" s="8">
        <f t="shared" si="103"/>
        <v>5037.9403794037944</v>
      </c>
      <c r="N188" s="8">
        <f t="shared" si="79"/>
        <v>1838848.2384823849</v>
      </c>
      <c r="O188" s="8">
        <f t="shared" si="104"/>
        <v>82748.170731707316</v>
      </c>
      <c r="P188" s="8">
        <f t="shared" si="105"/>
        <v>17216349.90868564</v>
      </c>
      <c r="Q188" s="8">
        <f t="shared" si="99"/>
        <v>774735.74589085369</v>
      </c>
      <c r="R188" s="8">
        <f t="shared" si="73"/>
        <v>17635667.762344178</v>
      </c>
      <c r="S188" s="8">
        <f t="shared" si="106"/>
        <v>793605.04930548801</v>
      </c>
      <c r="T188" s="8">
        <f t="shared" si="74"/>
        <v>17495895.144457996</v>
      </c>
      <c r="U188" s="8">
        <f t="shared" si="83"/>
        <v>787315.28150060982</v>
      </c>
    </row>
    <row r="189" spans="1:30">
      <c r="B189" s="7">
        <v>2030</v>
      </c>
      <c r="C189" s="7">
        <v>836</v>
      </c>
      <c r="D189" s="7">
        <f t="shared" si="100"/>
        <v>5016</v>
      </c>
      <c r="E189" s="7">
        <v>5</v>
      </c>
      <c r="F189" s="7">
        <v>578</v>
      </c>
      <c r="G189" s="7">
        <v>1.3</v>
      </c>
      <c r="H189" s="7">
        <f t="shared" si="101"/>
        <v>1.449624E+25</v>
      </c>
      <c r="I189" s="12">
        <v>4.4999999999999998E-2</v>
      </c>
      <c r="J189" s="8">
        <f t="shared" si="102"/>
        <v>70222.300813008129</v>
      </c>
      <c r="K189" s="10">
        <v>25000000</v>
      </c>
      <c r="L189" s="7">
        <f t="shared" si="77"/>
        <v>1.0449999999999999E+24</v>
      </c>
      <c r="M189" s="8">
        <f t="shared" si="103"/>
        <v>5062.1612466124652</v>
      </c>
      <c r="N189" s="8">
        <f t="shared" si="79"/>
        <v>1847688.8550135498</v>
      </c>
      <c r="O189" s="8">
        <f t="shared" si="104"/>
        <v>83145.99847560974</v>
      </c>
      <c r="P189" s="8">
        <f t="shared" si="105"/>
        <v>19064038.763699189</v>
      </c>
      <c r="Q189" s="8">
        <f t="shared" si="99"/>
        <v>857881.74436646351</v>
      </c>
      <c r="R189" s="8">
        <f t="shared" si="73"/>
        <v>19485372.568577237</v>
      </c>
      <c r="S189" s="8">
        <f t="shared" si="106"/>
        <v>876841.76558597561</v>
      </c>
      <c r="T189" s="8">
        <f t="shared" si="74"/>
        <v>19344927.966951221</v>
      </c>
      <c r="U189" s="8">
        <f t="shared" si="83"/>
        <v>870521.75851280487</v>
      </c>
    </row>
    <row r="190" spans="1:30">
      <c r="B190" s="7">
        <v>2031</v>
      </c>
      <c r="C190" s="7">
        <v>838</v>
      </c>
      <c r="D190" s="7">
        <f t="shared" si="100"/>
        <v>5028</v>
      </c>
      <c r="E190" s="7">
        <v>5</v>
      </c>
      <c r="F190" s="7">
        <v>578</v>
      </c>
      <c r="G190" s="7">
        <v>1.3</v>
      </c>
      <c r="H190" s="7">
        <f t="shared" si="101"/>
        <v>1.4530920000000001E+25</v>
      </c>
      <c r="I190" s="12">
        <v>4.4999999999999998E-2</v>
      </c>
      <c r="J190" s="8">
        <f t="shared" si="102"/>
        <v>70390.296747967484</v>
      </c>
      <c r="K190" s="10">
        <v>25000000</v>
      </c>
      <c r="L190" s="7">
        <f t="shared" si="77"/>
        <v>1.0475E+24</v>
      </c>
      <c r="M190" s="8">
        <f t="shared" si="103"/>
        <v>5074.2716802168025</v>
      </c>
      <c r="N190" s="8">
        <f t="shared" si="79"/>
        <v>1852109.1632791329</v>
      </c>
      <c r="O190" s="8">
        <f t="shared" si="104"/>
        <v>83344.912347560981</v>
      </c>
      <c r="P190" s="8">
        <f t="shared" si="105"/>
        <v>20916147.92697832</v>
      </c>
      <c r="Q190" s="8">
        <f t="shared" si="99"/>
        <v>941226.65671402437</v>
      </c>
      <c r="R190" s="8">
        <f t="shared" si="73"/>
        <v>21338489.707466125</v>
      </c>
      <c r="S190" s="8">
        <f t="shared" si="106"/>
        <v>960232.0368359756</v>
      </c>
      <c r="T190" s="8">
        <f t="shared" si="74"/>
        <v>21197709.11397019</v>
      </c>
      <c r="U190" s="8">
        <f t="shared" si="83"/>
        <v>953896.91012865852</v>
      </c>
    </row>
    <row r="191" spans="1:30">
      <c r="B191" s="7">
        <v>2032</v>
      </c>
      <c r="C191" s="7">
        <v>838</v>
      </c>
      <c r="D191" s="7">
        <f t="shared" si="100"/>
        <v>5028</v>
      </c>
      <c r="E191" s="7">
        <v>5</v>
      </c>
      <c r="F191" s="7">
        <v>578</v>
      </c>
      <c r="G191" s="7">
        <v>1.3</v>
      </c>
      <c r="H191" s="7">
        <f t="shared" si="101"/>
        <v>1.4530920000000001E+25</v>
      </c>
      <c r="I191" s="12">
        <v>4.4999999999999998E-2</v>
      </c>
      <c r="J191" s="8">
        <f t="shared" si="102"/>
        <v>70390.296747967484</v>
      </c>
      <c r="K191" s="10">
        <v>25000000</v>
      </c>
      <c r="L191" s="7">
        <f t="shared" si="77"/>
        <v>1.0475E+24</v>
      </c>
      <c r="M191" s="8">
        <f t="shared" si="103"/>
        <v>5074.2716802168025</v>
      </c>
      <c r="N191" s="8">
        <f t="shared" si="79"/>
        <v>1852109.1632791329</v>
      </c>
      <c r="O191" s="8">
        <f t="shared" si="104"/>
        <v>83344.912347560981</v>
      </c>
      <c r="P191" s="8">
        <f t="shared" si="105"/>
        <v>22768257.090257451</v>
      </c>
      <c r="Q191" s="8">
        <f t="shared" si="99"/>
        <v>1024571.5690615852</v>
      </c>
      <c r="R191" s="8">
        <f t="shared" si="73"/>
        <v>23190598.870745257</v>
      </c>
      <c r="S191" s="8">
        <f t="shared" si="106"/>
        <v>1043576.9491835365</v>
      </c>
      <c r="T191" s="8">
        <f t="shared" si="74"/>
        <v>23049818.277249321</v>
      </c>
      <c r="U191" s="8">
        <f t="shared" si="83"/>
        <v>1037241.8224762194</v>
      </c>
    </row>
    <row r="192" spans="1:30">
      <c r="B192" s="7">
        <v>2033</v>
      </c>
      <c r="C192" s="7">
        <v>839</v>
      </c>
      <c r="D192" s="7">
        <f t="shared" si="100"/>
        <v>5034</v>
      </c>
      <c r="E192" s="7">
        <v>5</v>
      </c>
      <c r="F192" s="7">
        <v>578</v>
      </c>
      <c r="G192" s="7">
        <v>1.3</v>
      </c>
      <c r="H192" s="7">
        <f t="shared" si="101"/>
        <v>1.4548260000000001E+25</v>
      </c>
      <c r="I192" s="12">
        <v>4.4999999999999998E-2</v>
      </c>
      <c r="J192" s="8">
        <f t="shared" si="102"/>
        <v>70474.294715447162</v>
      </c>
      <c r="K192" s="10">
        <v>25000000</v>
      </c>
      <c r="L192" s="7">
        <f t="shared" si="77"/>
        <v>1.04875E+24</v>
      </c>
      <c r="M192" s="8">
        <f t="shared" si="103"/>
        <v>5080.3268970189702</v>
      </c>
      <c r="N192" s="8">
        <f t="shared" si="79"/>
        <v>1854319.317411924</v>
      </c>
      <c r="O192" s="8">
        <f t="shared" si="104"/>
        <v>83444.36928353658</v>
      </c>
      <c r="P192" s="8">
        <f t="shared" si="105"/>
        <v>24622576.407669377</v>
      </c>
      <c r="Q192" s="8">
        <f t="shared" si="99"/>
        <v>1108015.9383451219</v>
      </c>
      <c r="R192" s="8">
        <f t="shared" si="73"/>
        <v>25045422.175962061</v>
      </c>
      <c r="S192" s="8">
        <f t="shared" si="106"/>
        <v>1127043.9979182926</v>
      </c>
      <c r="T192" s="8">
        <f t="shared" si="74"/>
        <v>24904473.586531166</v>
      </c>
      <c r="U192" s="8">
        <f t="shared" si="83"/>
        <v>1120701.3113939024</v>
      </c>
    </row>
    <row r="193" spans="1:30">
      <c r="B193" s="7">
        <v>2034</v>
      </c>
      <c r="C193" s="7">
        <v>839</v>
      </c>
      <c r="D193" s="7">
        <f t="shared" si="100"/>
        <v>5034</v>
      </c>
      <c r="E193" s="7">
        <v>5</v>
      </c>
      <c r="F193" s="7">
        <v>578</v>
      </c>
      <c r="G193" s="7">
        <v>1.3</v>
      </c>
      <c r="H193" s="7">
        <f t="shared" si="101"/>
        <v>1.4548260000000001E+25</v>
      </c>
      <c r="I193" s="12">
        <v>4.4999999999999998E-2</v>
      </c>
      <c r="J193" s="8">
        <f t="shared" si="102"/>
        <v>70474.294715447162</v>
      </c>
      <c r="K193" s="10">
        <v>25000000</v>
      </c>
      <c r="L193" s="7">
        <f t="shared" si="77"/>
        <v>1.04875E+24</v>
      </c>
      <c r="M193" s="8">
        <f t="shared" si="103"/>
        <v>5080.3268970189702</v>
      </c>
      <c r="N193" s="8">
        <f t="shared" si="79"/>
        <v>1854319.317411924</v>
      </c>
      <c r="O193" s="8">
        <f t="shared" si="104"/>
        <v>83444.36928353658</v>
      </c>
      <c r="P193" s="8">
        <f t="shared" si="105"/>
        <v>26476895.725081302</v>
      </c>
      <c r="Q193" s="8">
        <f t="shared" si="99"/>
        <v>1191460.3076286586</v>
      </c>
      <c r="R193" s="8">
        <f t="shared" si="73"/>
        <v>26899741.493373986</v>
      </c>
      <c r="S193" s="8">
        <f t="shared" si="106"/>
        <v>1210488.3672018293</v>
      </c>
      <c r="T193" s="8">
        <f t="shared" si="74"/>
        <v>26758792.903943092</v>
      </c>
      <c r="U193" s="8">
        <f t="shared" si="83"/>
        <v>1204145.6806774391</v>
      </c>
    </row>
    <row r="194" spans="1:30">
      <c r="B194" s="7">
        <v>2035</v>
      </c>
      <c r="C194" s="7">
        <v>839</v>
      </c>
      <c r="D194" s="7">
        <f t="shared" si="100"/>
        <v>5034</v>
      </c>
      <c r="E194" s="7">
        <v>5</v>
      </c>
      <c r="F194" s="7">
        <v>578</v>
      </c>
      <c r="G194" s="7">
        <v>1.3</v>
      </c>
      <c r="H194" s="7">
        <f t="shared" si="101"/>
        <v>1.4548260000000001E+25</v>
      </c>
      <c r="I194" s="12">
        <v>4.4999999999999998E-2</v>
      </c>
      <c r="J194" s="8">
        <f t="shared" si="102"/>
        <v>70474.294715447162</v>
      </c>
      <c r="K194" s="10">
        <v>25000000</v>
      </c>
      <c r="L194" s="7">
        <f t="shared" si="77"/>
        <v>1.04875E+24</v>
      </c>
      <c r="M194" s="8">
        <f t="shared" si="103"/>
        <v>5080.3268970189702</v>
      </c>
      <c r="N194" s="8">
        <f t="shared" si="79"/>
        <v>1854319.317411924</v>
      </c>
      <c r="O194" s="8">
        <f t="shared" si="104"/>
        <v>83444.36928353658</v>
      </c>
      <c r="P194" s="8">
        <f t="shared" si="105"/>
        <v>28331215.042493228</v>
      </c>
      <c r="Q194" s="8">
        <f t="shared" si="99"/>
        <v>1274904.6769121953</v>
      </c>
      <c r="R194" s="8">
        <f t="shared" si="73"/>
        <v>28754060.810785912</v>
      </c>
      <c r="S194" s="8">
        <f t="shared" si="106"/>
        <v>1293932.736485366</v>
      </c>
      <c r="T194" s="8">
        <f t="shared" si="74"/>
        <v>28613112.221355017</v>
      </c>
      <c r="U194" s="8">
        <f t="shared" si="83"/>
        <v>1287590.0499609758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si="73"/>
        <v>0</v>
      </c>
      <c r="S196" s="8">
        <f t="shared" si="106"/>
        <v>0</v>
      </c>
      <c r="T196" s="8">
        <f t="shared" si="74"/>
        <v>0</v>
      </c>
      <c r="U196" s="8">
        <f t="shared" si="83"/>
        <v>0</v>
      </c>
    </row>
    <row r="197" spans="1:30">
      <c r="A197" s="9" t="s">
        <v>28</v>
      </c>
      <c r="B197" s="6" t="s">
        <v>78</v>
      </c>
      <c r="H197" s="7">
        <f t="shared" si="101"/>
        <v>0</v>
      </c>
      <c r="J197" s="8">
        <f t="shared" si="102"/>
        <v>0</v>
      </c>
      <c r="K197" s="10">
        <v>25000000</v>
      </c>
      <c r="L197" s="7">
        <f t="shared" si="77"/>
        <v>0</v>
      </c>
      <c r="M197" s="8">
        <f t="shared" si="103"/>
        <v>0</v>
      </c>
      <c r="N197" s="8">
        <f t="shared" si="79"/>
        <v>0</v>
      </c>
      <c r="O197" s="8">
        <f t="shared" si="104"/>
        <v>0</v>
      </c>
      <c r="P197" s="8"/>
      <c r="Q197" s="8"/>
      <c r="R197" s="8">
        <f t="shared" ref="R197:R250" si="107">J197*6+P197</f>
        <v>0</v>
      </c>
      <c r="S197" s="8">
        <f t="shared" si="106"/>
        <v>0</v>
      </c>
      <c r="T197" s="8">
        <f t="shared" ref="T197:T250" si="108">J197*4+P197</f>
        <v>0</v>
      </c>
      <c r="U197" s="8">
        <f t="shared" si="83"/>
        <v>0</v>
      </c>
      <c r="Y197" s="8">
        <f>P198+P211</f>
        <v>22879782.134444445</v>
      </c>
      <c r="Z197" s="8">
        <f t="shared" ref="Z197:AD208" si="109">Q198+Q211</f>
        <v>1029590.19605</v>
      </c>
      <c r="AA197" s="8">
        <f t="shared" si="109"/>
        <v>32564793.707615174</v>
      </c>
      <c r="AB197" s="8">
        <f t="shared" si="109"/>
        <v>1465415.7168426828</v>
      </c>
      <c r="AC197" s="8">
        <f t="shared" si="109"/>
        <v>29336456.516558263</v>
      </c>
      <c r="AD197" s="8">
        <f t="shared" si="109"/>
        <v>1320140.5432451218</v>
      </c>
    </row>
    <row r="198" spans="1:30">
      <c r="B198" s="7">
        <v>2024</v>
      </c>
      <c r="C198" s="7">
        <v>140</v>
      </c>
      <c r="D198" s="7">
        <f t="shared" ref="D198:D209" si="110">C198*6</f>
        <v>840</v>
      </c>
      <c r="E198" s="7">
        <v>260</v>
      </c>
      <c r="F198" s="7">
        <v>1495</v>
      </c>
      <c r="G198" s="7">
        <v>1.3</v>
      </c>
      <c r="H198" s="7">
        <f t="shared" si="101"/>
        <v>3.26508E+26</v>
      </c>
      <c r="I198" s="12">
        <v>4.4999999999999998E-2</v>
      </c>
      <c r="J198" s="8">
        <f t="shared" si="102"/>
        <v>1581661.3821138209</v>
      </c>
      <c r="K198" s="10">
        <v>10000000</v>
      </c>
      <c r="L198" s="7">
        <f t="shared" si="77"/>
        <v>3.6400000000000002E+24</v>
      </c>
      <c r="M198" s="8">
        <f t="shared" si="103"/>
        <v>17632.791327913281</v>
      </c>
      <c r="N198" s="8">
        <f t="shared" si="79"/>
        <v>6435968.8346883478</v>
      </c>
      <c r="O198" s="8">
        <f t="shared" si="104"/>
        <v>289618.59756097564</v>
      </c>
      <c r="P198" s="11">
        <f>N198+8050840.72</f>
        <v>14486809.554688348</v>
      </c>
      <c r="Q198" s="8">
        <f t="shared" ref="Q198:Q209" si="111">P198*I198</f>
        <v>651906.42996097566</v>
      </c>
      <c r="R198" s="8">
        <f t="shared" si="107"/>
        <v>23976777.847371273</v>
      </c>
      <c r="S198" s="8">
        <f t="shared" si="106"/>
        <v>1078955.0031317072</v>
      </c>
      <c r="T198" s="8">
        <f t="shared" si="108"/>
        <v>20813455.083143629</v>
      </c>
      <c r="U198" s="8">
        <f t="shared" si="83"/>
        <v>936605.47874146327</v>
      </c>
      <c r="Y198" s="8">
        <f>P199+P212</f>
        <v>33237448.462357726</v>
      </c>
      <c r="Z198" s="8">
        <f t="shared" si="109"/>
        <v>1495685.1808060976</v>
      </c>
      <c r="AA198" s="8">
        <f t="shared" si="109"/>
        <v>48039887.681869924</v>
      </c>
      <c r="AB198" s="8">
        <f t="shared" si="109"/>
        <v>2161794.9456841461</v>
      </c>
      <c r="AC198" s="8">
        <f t="shared" si="109"/>
        <v>43105741.275365859</v>
      </c>
      <c r="AD198" s="8">
        <f t="shared" si="109"/>
        <v>1939758.3573914636</v>
      </c>
    </row>
    <row r="199" spans="1:30">
      <c r="B199" s="7">
        <v>2025</v>
      </c>
      <c r="C199" s="7">
        <v>214</v>
      </c>
      <c r="D199" s="7">
        <f t="shared" si="110"/>
        <v>1284</v>
      </c>
      <c r="E199" s="7">
        <v>260</v>
      </c>
      <c r="F199" s="7">
        <v>1495</v>
      </c>
      <c r="G199" s="7">
        <v>1.3</v>
      </c>
      <c r="H199" s="7">
        <f t="shared" si="101"/>
        <v>4.9909080000000002E+26</v>
      </c>
      <c r="I199" s="12">
        <v>4.4999999999999998E-2</v>
      </c>
      <c r="J199" s="8">
        <f t="shared" si="102"/>
        <v>2417682.3983739838</v>
      </c>
      <c r="K199" s="10">
        <v>10000000</v>
      </c>
      <c r="L199" s="7">
        <f t="shared" si="77"/>
        <v>5.5639999999999995E+24</v>
      </c>
      <c r="M199" s="8">
        <f t="shared" si="103"/>
        <v>26952.981029810297</v>
      </c>
      <c r="N199" s="8">
        <f t="shared" si="79"/>
        <v>9837838.0758807585</v>
      </c>
      <c r="O199" s="8">
        <f t="shared" si="104"/>
        <v>442702.71341463411</v>
      </c>
      <c r="P199" s="8">
        <f t="shared" ref="P199:P209" si="112">N199+P198</f>
        <v>24324647.630569108</v>
      </c>
      <c r="Q199" s="8">
        <f t="shared" si="111"/>
        <v>1094609.1433756098</v>
      </c>
      <c r="R199" s="8">
        <f t="shared" si="107"/>
        <v>38830742.020813011</v>
      </c>
      <c r="S199" s="8">
        <f t="shared" si="106"/>
        <v>1747383.3909365854</v>
      </c>
      <c r="T199" s="8">
        <f t="shared" si="108"/>
        <v>33995377.224065043</v>
      </c>
      <c r="U199" s="8">
        <f t="shared" si="83"/>
        <v>1529791.9750829269</v>
      </c>
      <c r="Y199" s="8">
        <f>P200+P213</f>
        <v>46015675.59650407</v>
      </c>
      <c r="Z199" s="8">
        <f t="shared" si="109"/>
        <v>2070705.4018426831</v>
      </c>
      <c r="AA199" s="8">
        <f t="shared" si="109"/>
        <v>64276939.523333341</v>
      </c>
      <c r="AB199" s="8">
        <f t="shared" si="109"/>
        <v>2892462.2785500004</v>
      </c>
      <c r="AC199" s="8">
        <f t="shared" si="109"/>
        <v>58189851.547723576</v>
      </c>
      <c r="AD199" s="8">
        <f t="shared" si="109"/>
        <v>2618543.3196475608</v>
      </c>
    </row>
    <row r="200" spans="1:30">
      <c r="B200" s="7">
        <v>2026</v>
      </c>
      <c r="C200" s="7">
        <v>264</v>
      </c>
      <c r="D200" s="7">
        <f t="shared" si="110"/>
        <v>1584</v>
      </c>
      <c r="E200" s="7">
        <v>260</v>
      </c>
      <c r="F200" s="7">
        <v>1495</v>
      </c>
      <c r="G200" s="7">
        <v>1.3</v>
      </c>
      <c r="H200" s="7">
        <f t="shared" si="101"/>
        <v>6.1570079999999998E+26</v>
      </c>
      <c r="I200" s="12">
        <v>4.4999999999999998E-2</v>
      </c>
      <c r="J200" s="8">
        <f t="shared" si="102"/>
        <v>2982561.4634146346</v>
      </c>
      <c r="K200" s="10">
        <v>10000000</v>
      </c>
      <c r="L200" s="7">
        <f t="shared" si="77"/>
        <v>6.8640000000000005E+24</v>
      </c>
      <c r="M200" s="8">
        <f t="shared" si="103"/>
        <v>33250.406504065038</v>
      </c>
      <c r="N200" s="8">
        <f t="shared" si="79"/>
        <v>12136398.373983739</v>
      </c>
      <c r="O200" s="8">
        <f t="shared" si="104"/>
        <v>546137.92682926822</v>
      </c>
      <c r="P200" s="8">
        <f t="shared" si="112"/>
        <v>36461046.004552849</v>
      </c>
      <c r="Q200" s="8">
        <f t="shared" si="111"/>
        <v>1640747.0702048782</v>
      </c>
      <c r="R200" s="8">
        <f t="shared" si="107"/>
        <v>54356414.785040654</v>
      </c>
      <c r="S200" s="8">
        <f t="shared" si="106"/>
        <v>2446038.6653268295</v>
      </c>
      <c r="T200" s="8">
        <f t="shared" si="108"/>
        <v>48391291.858211383</v>
      </c>
      <c r="U200" s="8">
        <f t="shared" si="83"/>
        <v>2177608.133619512</v>
      </c>
      <c r="Y200" s="8">
        <f t="shared" ref="Y200:Y208" si="113">P201+P214</f>
        <v>60002415.010460705</v>
      </c>
      <c r="Z200" s="8">
        <f t="shared" si="109"/>
        <v>2700108.6754707317</v>
      </c>
      <c r="AA200" s="8">
        <f t="shared" si="109"/>
        <v>79992083.315338761</v>
      </c>
      <c r="AB200" s="8">
        <f t="shared" si="109"/>
        <v>3599643.7491902439</v>
      </c>
      <c r="AC200" s="8">
        <f t="shared" si="109"/>
        <v>73328860.547046065</v>
      </c>
      <c r="AD200" s="8">
        <f t="shared" si="109"/>
        <v>3299798.7246170728</v>
      </c>
    </row>
    <row r="201" spans="1:30">
      <c r="B201" s="7">
        <v>2027</v>
      </c>
      <c r="C201" s="7">
        <v>289</v>
      </c>
      <c r="D201" s="7">
        <f t="shared" si="110"/>
        <v>1734</v>
      </c>
      <c r="E201" s="7">
        <v>260</v>
      </c>
      <c r="F201" s="7">
        <v>1495</v>
      </c>
      <c r="G201" s="7">
        <v>1.3</v>
      </c>
      <c r="H201" s="7">
        <f t="shared" si="101"/>
        <v>6.7400579999999996E+26</v>
      </c>
      <c r="I201" s="12">
        <v>4.4999999999999998E-2</v>
      </c>
      <c r="J201" s="8">
        <f t="shared" si="102"/>
        <v>3265000.995934959</v>
      </c>
      <c r="K201" s="10">
        <v>10000000</v>
      </c>
      <c r="L201" s="7">
        <f t="shared" si="77"/>
        <v>7.5140000000000005E+24</v>
      </c>
      <c r="M201" s="8">
        <f t="shared" si="103"/>
        <v>36399.119241192413</v>
      </c>
      <c r="N201" s="8">
        <f t="shared" si="79"/>
        <v>13285678.52303523</v>
      </c>
      <c r="O201" s="8">
        <f t="shared" si="104"/>
        <v>597855.53353658528</v>
      </c>
      <c r="P201" s="8">
        <f t="shared" si="112"/>
        <v>49746724.527588077</v>
      </c>
      <c r="Q201" s="8">
        <f t="shared" si="111"/>
        <v>2238602.6037414633</v>
      </c>
      <c r="R201" s="8">
        <f t="shared" si="107"/>
        <v>69336730.503197834</v>
      </c>
      <c r="S201" s="8">
        <f t="shared" si="106"/>
        <v>3120152.8726439024</v>
      </c>
      <c r="T201" s="8">
        <f t="shared" si="108"/>
        <v>62806728.511327915</v>
      </c>
      <c r="U201" s="8">
        <f t="shared" si="83"/>
        <v>2826302.7830097559</v>
      </c>
      <c r="Y201" s="8">
        <f t="shared" si="113"/>
        <v>74473620.210325196</v>
      </c>
      <c r="Z201" s="8">
        <f t="shared" si="109"/>
        <v>3351312.909464634</v>
      </c>
      <c r="AA201" s="8">
        <f t="shared" si="109"/>
        <v>95155255.051788628</v>
      </c>
      <c r="AB201" s="8">
        <f t="shared" si="109"/>
        <v>4281986.4773304882</v>
      </c>
      <c r="AC201" s="8">
        <f t="shared" si="109"/>
        <v>88261376.771300808</v>
      </c>
      <c r="AD201" s="8">
        <f t="shared" si="109"/>
        <v>3971761.9547085366</v>
      </c>
    </row>
    <row r="202" spans="1:30">
      <c r="B202" s="7">
        <v>2028</v>
      </c>
      <c r="C202" s="7">
        <v>299</v>
      </c>
      <c r="D202" s="7">
        <f t="shared" si="110"/>
        <v>1794</v>
      </c>
      <c r="E202" s="7">
        <v>260</v>
      </c>
      <c r="F202" s="7">
        <v>1495</v>
      </c>
      <c r="G202" s="7">
        <v>1.3</v>
      </c>
      <c r="H202" s="7">
        <f t="shared" si="101"/>
        <v>6.9732779999999998E+26</v>
      </c>
      <c r="I202" s="12">
        <v>4.4999999999999998E-2</v>
      </c>
      <c r="J202" s="8">
        <f t="shared" si="102"/>
        <v>3377976.8089430891</v>
      </c>
      <c r="K202" s="10">
        <v>10000000</v>
      </c>
      <c r="L202" s="7">
        <f t="shared" si="77"/>
        <v>7.774E+24</v>
      </c>
      <c r="M202" s="8">
        <f t="shared" si="103"/>
        <v>37658.604336043361</v>
      </c>
      <c r="N202" s="8">
        <f t="shared" si="79"/>
        <v>13745390.582655827</v>
      </c>
      <c r="O202" s="8">
        <f t="shared" si="104"/>
        <v>618542.57621951215</v>
      </c>
      <c r="P202" s="8">
        <f t="shared" si="112"/>
        <v>63492115.110243902</v>
      </c>
      <c r="Q202" s="8">
        <f t="shared" si="111"/>
        <v>2857145.1799609754</v>
      </c>
      <c r="R202" s="8">
        <f t="shared" si="107"/>
        <v>83759975.963902444</v>
      </c>
      <c r="S202" s="8">
        <f t="shared" si="106"/>
        <v>3769198.9183756099</v>
      </c>
      <c r="T202" s="8">
        <f t="shared" si="108"/>
        <v>77004022.346016258</v>
      </c>
      <c r="U202" s="8">
        <f t="shared" si="83"/>
        <v>3465181.0055707316</v>
      </c>
      <c r="Y202" s="8">
        <f t="shared" si="113"/>
        <v>89138434.912222221</v>
      </c>
      <c r="Z202" s="8">
        <f t="shared" si="109"/>
        <v>4011229.5710499994</v>
      </c>
      <c r="AA202" s="8">
        <f t="shared" si="109"/>
        <v>110096755.5707588</v>
      </c>
      <c r="AB202" s="8">
        <f t="shared" si="109"/>
        <v>4954354.0006841458</v>
      </c>
      <c r="AC202" s="8">
        <f t="shared" si="109"/>
        <v>103110648.68457994</v>
      </c>
      <c r="AD202" s="8">
        <f t="shared" si="109"/>
        <v>4639979.1908060974</v>
      </c>
    </row>
    <row r="203" spans="1:30">
      <c r="B203" s="7">
        <v>2029</v>
      </c>
      <c r="C203" s="7">
        <v>303</v>
      </c>
      <c r="D203" s="7">
        <f t="shared" si="110"/>
        <v>1818</v>
      </c>
      <c r="E203" s="7">
        <v>260</v>
      </c>
      <c r="F203" s="7">
        <v>1495</v>
      </c>
      <c r="G203" s="7">
        <v>1.3</v>
      </c>
      <c r="H203" s="7">
        <f t="shared" si="101"/>
        <v>7.0665660000000007E+26</v>
      </c>
      <c r="I203" s="12">
        <v>4.4999999999999998E-2</v>
      </c>
      <c r="J203" s="8">
        <f t="shared" si="102"/>
        <v>3423167.1341463416</v>
      </c>
      <c r="K203" s="10">
        <v>10000000</v>
      </c>
      <c r="L203" s="7">
        <f t="shared" si="77"/>
        <v>7.8780000000000003E+24</v>
      </c>
      <c r="M203" s="8">
        <f t="shared" si="103"/>
        <v>38162.398373983742</v>
      </c>
      <c r="N203" s="8">
        <f t="shared" si="79"/>
        <v>13929275.406504067</v>
      </c>
      <c r="O203" s="8">
        <f t="shared" si="104"/>
        <v>626817.39329268294</v>
      </c>
      <c r="P203" s="8">
        <f t="shared" si="112"/>
        <v>77421390.516747966</v>
      </c>
      <c r="Q203" s="8">
        <f t="shared" si="111"/>
        <v>3483962.5732536581</v>
      </c>
      <c r="R203" s="8">
        <f t="shared" si="107"/>
        <v>97960393.321626008</v>
      </c>
      <c r="S203" s="8">
        <f t="shared" si="106"/>
        <v>4408217.6994731706</v>
      </c>
      <c r="T203" s="8">
        <f t="shared" si="108"/>
        <v>91114059.053333327</v>
      </c>
      <c r="U203" s="8">
        <f t="shared" si="83"/>
        <v>4100132.6573999994</v>
      </c>
      <c r="Y203" s="8">
        <f t="shared" si="113"/>
        <v>103898728.27265583</v>
      </c>
      <c r="Z203" s="8">
        <f t="shared" si="109"/>
        <v>4675442.7722695125</v>
      </c>
      <c r="AA203" s="8">
        <f t="shared" si="109"/>
        <v>124994635.85802168</v>
      </c>
      <c r="AB203" s="8">
        <f t="shared" si="109"/>
        <v>5624758.6136109754</v>
      </c>
      <c r="AC203" s="8">
        <f t="shared" si="109"/>
        <v>117962666.66289973</v>
      </c>
      <c r="AD203" s="8">
        <f t="shared" si="109"/>
        <v>5308319.9998304881</v>
      </c>
    </row>
    <row r="204" spans="1:30">
      <c r="B204" s="7">
        <v>2030</v>
      </c>
      <c r="C204" s="7">
        <v>305</v>
      </c>
      <c r="D204" s="7">
        <f t="shared" si="110"/>
        <v>1830</v>
      </c>
      <c r="E204" s="7">
        <v>260</v>
      </c>
      <c r="F204" s="7">
        <v>1495</v>
      </c>
      <c r="G204" s="7">
        <v>1.3</v>
      </c>
      <c r="H204" s="7">
        <f t="shared" si="101"/>
        <v>7.1132100000000004E+26</v>
      </c>
      <c r="I204" s="12">
        <v>4.4999999999999998E-2</v>
      </c>
      <c r="J204" s="8">
        <f t="shared" si="102"/>
        <v>3445762.2967479676</v>
      </c>
      <c r="K204" s="10">
        <v>10000000</v>
      </c>
      <c r="L204" s="7">
        <f t="shared" si="77"/>
        <v>7.9300000000000004E+24</v>
      </c>
      <c r="M204" s="8">
        <f t="shared" si="103"/>
        <v>38414.295392953929</v>
      </c>
      <c r="N204" s="8">
        <f t="shared" si="79"/>
        <v>14021217.818428185</v>
      </c>
      <c r="O204" s="8">
        <f t="shared" si="104"/>
        <v>630954.80182926834</v>
      </c>
      <c r="P204" s="8">
        <f t="shared" si="112"/>
        <v>91442608.335176155</v>
      </c>
      <c r="Q204" s="8">
        <f t="shared" si="111"/>
        <v>4114917.3750829268</v>
      </c>
      <c r="R204" s="8">
        <f t="shared" si="107"/>
        <v>112117182.11566396</v>
      </c>
      <c r="S204" s="8">
        <f t="shared" si="106"/>
        <v>5045273.1952048782</v>
      </c>
      <c r="T204" s="8">
        <f t="shared" si="108"/>
        <v>105225657.52216803</v>
      </c>
      <c r="U204" s="8">
        <f t="shared" si="83"/>
        <v>4735154.5884975614</v>
      </c>
      <c r="Y204" s="8">
        <f t="shared" si="113"/>
        <v>118660789.75639567</v>
      </c>
      <c r="Z204" s="8">
        <f t="shared" si="109"/>
        <v>5339735.5390378051</v>
      </c>
      <c r="AA204" s="8">
        <f t="shared" si="109"/>
        <v>139757705.31737128</v>
      </c>
      <c r="AB204" s="8">
        <f t="shared" si="109"/>
        <v>6289096.7392817074</v>
      </c>
      <c r="AC204" s="8">
        <f t="shared" si="109"/>
        <v>132725400.13037941</v>
      </c>
      <c r="AD204" s="8">
        <f t="shared" si="109"/>
        <v>5972643.0058670733</v>
      </c>
    </row>
    <row r="205" spans="1:30">
      <c r="B205" s="7">
        <v>2031</v>
      </c>
      <c r="C205" s="7">
        <v>305</v>
      </c>
      <c r="D205" s="7">
        <f t="shared" si="110"/>
        <v>1830</v>
      </c>
      <c r="E205" s="7">
        <v>260</v>
      </c>
      <c r="F205" s="7">
        <v>1495</v>
      </c>
      <c r="G205" s="7">
        <v>1.3</v>
      </c>
      <c r="H205" s="7">
        <f t="shared" si="101"/>
        <v>7.1132100000000004E+26</v>
      </c>
      <c r="I205" s="12">
        <v>4.4999999999999998E-2</v>
      </c>
      <c r="J205" s="8">
        <f t="shared" si="102"/>
        <v>3445762.2967479676</v>
      </c>
      <c r="K205" s="10">
        <v>10000000</v>
      </c>
      <c r="L205" s="7">
        <f t="shared" si="77"/>
        <v>7.9300000000000004E+24</v>
      </c>
      <c r="M205" s="8">
        <f t="shared" si="103"/>
        <v>38414.295392953929</v>
      </c>
      <c r="N205" s="8">
        <f t="shared" si="79"/>
        <v>14021217.818428185</v>
      </c>
      <c r="O205" s="8">
        <f t="shared" si="104"/>
        <v>630954.80182926834</v>
      </c>
      <c r="P205" s="8">
        <f t="shared" si="112"/>
        <v>105463826.15360434</v>
      </c>
      <c r="Q205" s="8">
        <f t="shared" si="111"/>
        <v>4745872.176912195</v>
      </c>
      <c r="R205" s="8">
        <f t="shared" si="107"/>
        <v>126138399.93409215</v>
      </c>
      <c r="S205" s="8">
        <f t="shared" si="106"/>
        <v>5676227.9970341465</v>
      </c>
      <c r="T205" s="8">
        <f t="shared" si="108"/>
        <v>119246875.34059621</v>
      </c>
      <c r="U205" s="8">
        <f t="shared" si="83"/>
        <v>5366109.3903268296</v>
      </c>
      <c r="Y205" s="8">
        <f t="shared" si="113"/>
        <v>133422851.24013552</v>
      </c>
      <c r="Z205" s="8">
        <f t="shared" si="109"/>
        <v>6004028.3058060985</v>
      </c>
      <c r="AA205" s="8">
        <f t="shared" si="109"/>
        <v>154519766.8011111</v>
      </c>
      <c r="AB205" s="8">
        <f t="shared" si="109"/>
        <v>6953389.50605</v>
      </c>
      <c r="AC205" s="8">
        <f t="shared" si="109"/>
        <v>147487461.61411926</v>
      </c>
      <c r="AD205" s="8">
        <f t="shared" si="109"/>
        <v>6636935.7726353658</v>
      </c>
    </row>
    <row r="206" spans="1:30">
      <c r="B206" s="7">
        <v>2032</v>
      </c>
      <c r="C206" s="7">
        <v>305</v>
      </c>
      <c r="D206" s="7">
        <f t="shared" si="110"/>
        <v>1830</v>
      </c>
      <c r="E206" s="7">
        <v>260</v>
      </c>
      <c r="F206" s="7">
        <v>1495</v>
      </c>
      <c r="G206" s="7">
        <v>1.3</v>
      </c>
      <c r="H206" s="7">
        <f t="shared" si="101"/>
        <v>7.1132100000000004E+26</v>
      </c>
      <c r="I206" s="12">
        <v>4.4999999999999998E-2</v>
      </c>
      <c r="J206" s="8">
        <f t="shared" si="102"/>
        <v>3445762.2967479676</v>
      </c>
      <c r="K206" s="10">
        <v>10000000</v>
      </c>
      <c r="L206" s="7">
        <f t="shared" si="77"/>
        <v>7.9300000000000004E+24</v>
      </c>
      <c r="M206" s="8">
        <f t="shared" si="103"/>
        <v>38414.295392953929</v>
      </c>
      <c r="N206" s="8">
        <f t="shared" si="79"/>
        <v>14021217.818428185</v>
      </c>
      <c r="O206" s="8">
        <f t="shared" si="104"/>
        <v>630954.80182926834</v>
      </c>
      <c r="P206" s="8">
        <f t="shared" si="112"/>
        <v>119485043.97203253</v>
      </c>
      <c r="Q206" s="8">
        <f t="shared" si="111"/>
        <v>5376826.9787414642</v>
      </c>
      <c r="R206" s="8">
        <f t="shared" si="107"/>
        <v>140159617.75252032</v>
      </c>
      <c r="S206" s="8">
        <f t="shared" si="106"/>
        <v>6307182.7988634147</v>
      </c>
      <c r="T206" s="8">
        <f t="shared" si="108"/>
        <v>133268093.1590244</v>
      </c>
      <c r="U206" s="8">
        <f t="shared" si="83"/>
        <v>5997064.1921560979</v>
      </c>
      <c r="Y206" s="8">
        <f t="shared" si="113"/>
        <v>148231767.99149054</v>
      </c>
      <c r="Z206" s="8">
        <f t="shared" si="109"/>
        <v>6670429.5596170742</v>
      </c>
      <c r="AA206" s="8">
        <f t="shared" si="109"/>
        <v>169396973.0280759</v>
      </c>
      <c r="AB206" s="8">
        <f t="shared" si="109"/>
        <v>7622863.7862634156</v>
      </c>
      <c r="AC206" s="8">
        <f t="shared" si="109"/>
        <v>162341904.68254745</v>
      </c>
      <c r="AD206" s="8">
        <f t="shared" si="109"/>
        <v>7305385.7107146345</v>
      </c>
    </row>
    <row r="207" spans="1:30">
      <c r="B207" s="7">
        <v>2033</v>
      </c>
      <c r="C207" s="7">
        <v>306</v>
      </c>
      <c r="D207" s="7">
        <f t="shared" si="110"/>
        <v>1836</v>
      </c>
      <c r="E207" s="7">
        <v>260</v>
      </c>
      <c r="F207" s="7">
        <v>1495</v>
      </c>
      <c r="G207" s="7">
        <v>1.3</v>
      </c>
      <c r="H207" s="7">
        <f t="shared" si="101"/>
        <v>7.1365319999999996E+26</v>
      </c>
      <c r="I207" s="12">
        <v>4.4999999999999998E-2</v>
      </c>
      <c r="J207" s="8">
        <f t="shared" si="102"/>
        <v>3457059.8780487799</v>
      </c>
      <c r="K207" s="10">
        <v>10000000</v>
      </c>
      <c r="L207" s="7">
        <f t="shared" si="77"/>
        <v>7.9559999999999999E+24</v>
      </c>
      <c r="M207" s="8">
        <f t="shared" si="103"/>
        <v>38540.243902439026</v>
      </c>
      <c r="N207" s="8">
        <f t="shared" si="79"/>
        <v>14067189.024390245</v>
      </c>
      <c r="O207" s="8">
        <f t="shared" si="104"/>
        <v>633023.50609756098</v>
      </c>
      <c r="P207" s="8">
        <f t="shared" si="112"/>
        <v>133552232.99642278</v>
      </c>
      <c r="Q207" s="8">
        <f t="shared" si="111"/>
        <v>6009850.484839025</v>
      </c>
      <c r="R207" s="8">
        <f t="shared" si="107"/>
        <v>154294592.26471546</v>
      </c>
      <c r="S207" s="8">
        <f t="shared" si="106"/>
        <v>6943256.6519121956</v>
      </c>
      <c r="T207" s="8">
        <f t="shared" si="108"/>
        <v>147380472.50861791</v>
      </c>
      <c r="U207" s="8">
        <f t="shared" si="83"/>
        <v>6632121.2628878057</v>
      </c>
      <c r="Y207" s="8">
        <f t="shared" si="113"/>
        <v>163040684.74284554</v>
      </c>
      <c r="Z207" s="8">
        <f t="shared" si="109"/>
        <v>7336830.813428049</v>
      </c>
      <c r="AA207" s="8">
        <f t="shared" si="109"/>
        <v>184205889.77943093</v>
      </c>
      <c r="AB207" s="8">
        <f t="shared" si="109"/>
        <v>8289265.0400743904</v>
      </c>
      <c r="AC207" s="8">
        <f t="shared" si="109"/>
        <v>177150821.43390244</v>
      </c>
      <c r="AD207" s="8">
        <f t="shared" si="109"/>
        <v>7971786.9645256093</v>
      </c>
    </row>
    <row r="208" spans="1:30">
      <c r="B208" s="7">
        <v>2034</v>
      </c>
      <c r="C208" s="7">
        <v>306</v>
      </c>
      <c r="D208" s="7">
        <f t="shared" si="110"/>
        <v>1836</v>
      </c>
      <c r="E208" s="7">
        <v>260</v>
      </c>
      <c r="F208" s="7">
        <v>1495</v>
      </c>
      <c r="G208" s="7">
        <v>1.3</v>
      </c>
      <c r="H208" s="7">
        <f t="shared" si="101"/>
        <v>7.1365319999999996E+26</v>
      </c>
      <c r="I208" s="12">
        <v>4.4999999999999998E-2</v>
      </c>
      <c r="J208" s="8">
        <f t="shared" si="102"/>
        <v>3457059.8780487799</v>
      </c>
      <c r="K208" s="10">
        <v>10000000</v>
      </c>
      <c r="L208" s="7">
        <f t="shared" si="77"/>
        <v>7.9559999999999999E+24</v>
      </c>
      <c r="M208" s="8">
        <f t="shared" si="103"/>
        <v>38540.243902439026</v>
      </c>
      <c r="N208" s="8">
        <f t="shared" si="79"/>
        <v>14067189.024390245</v>
      </c>
      <c r="O208" s="8">
        <f t="shared" si="104"/>
        <v>633023.50609756098</v>
      </c>
      <c r="P208" s="8">
        <f t="shared" si="112"/>
        <v>147619422.02081302</v>
      </c>
      <c r="Q208" s="8">
        <f t="shared" si="111"/>
        <v>6642873.9909365857</v>
      </c>
      <c r="R208" s="8">
        <f t="shared" si="107"/>
        <v>168361781.28910571</v>
      </c>
      <c r="S208" s="8">
        <f t="shared" si="106"/>
        <v>7576280.1580097564</v>
      </c>
      <c r="T208" s="8">
        <f t="shared" si="108"/>
        <v>161447661.53300813</v>
      </c>
      <c r="U208" s="8">
        <f t="shared" si="83"/>
        <v>7265144.7689853655</v>
      </c>
      <c r="Y208" s="8">
        <f t="shared" si="113"/>
        <v>177849601.49420056</v>
      </c>
      <c r="Z208" s="8">
        <f t="shared" si="109"/>
        <v>8003232.0672390247</v>
      </c>
      <c r="AA208" s="8">
        <f t="shared" si="109"/>
        <v>199014806.53078592</v>
      </c>
      <c r="AB208" s="8">
        <f t="shared" si="109"/>
        <v>8955666.2938853651</v>
      </c>
      <c r="AC208" s="8">
        <f t="shared" si="109"/>
        <v>191959738.18525746</v>
      </c>
      <c r="AD208" s="8">
        <f>U209+U222</f>
        <v>8638188.2183365859</v>
      </c>
    </row>
    <row r="209" spans="1:21">
      <c r="B209" s="7">
        <v>2035</v>
      </c>
      <c r="C209" s="7">
        <v>306</v>
      </c>
      <c r="D209" s="7">
        <f t="shared" si="110"/>
        <v>1836</v>
      </c>
      <c r="E209" s="7">
        <v>260</v>
      </c>
      <c r="F209" s="7">
        <v>1495</v>
      </c>
      <c r="G209" s="7">
        <v>1.3</v>
      </c>
      <c r="H209" s="7">
        <f t="shared" si="101"/>
        <v>7.1365319999999996E+26</v>
      </c>
      <c r="I209" s="12">
        <v>4.4999999999999998E-2</v>
      </c>
      <c r="J209" s="8">
        <f t="shared" si="102"/>
        <v>3457059.8780487799</v>
      </c>
      <c r="K209" s="10">
        <v>10000000</v>
      </c>
      <c r="L209" s="7">
        <f t="shared" si="77"/>
        <v>7.9559999999999999E+24</v>
      </c>
      <c r="M209" s="8">
        <f t="shared" si="103"/>
        <v>38540.243902439026</v>
      </c>
      <c r="N209" s="8">
        <f t="shared" si="79"/>
        <v>14067189.024390245</v>
      </c>
      <c r="O209" s="8">
        <f t="shared" si="104"/>
        <v>633023.50609756098</v>
      </c>
      <c r="P209" s="8">
        <f t="shared" si="112"/>
        <v>161686611.04520327</v>
      </c>
      <c r="Q209" s="8">
        <f t="shared" si="111"/>
        <v>7275897.4970341465</v>
      </c>
      <c r="R209" s="8">
        <f t="shared" si="107"/>
        <v>182428970.31349593</v>
      </c>
      <c r="S209" s="8">
        <f t="shared" si="106"/>
        <v>8209303.6641073171</v>
      </c>
      <c r="T209" s="8">
        <f t="shared" si="108"/>
        <v>175514850.55739838</v>
      </c>
      <c r="U209" s="8">
        <f t="shared" si="83"/>
        <v>7898168.2750829272</v>
      </c>
    </row>
    <row r="210" spans="1:21">
      <c r="A210" s="9" t="s">
        <v>29</v>
      </c>
      <c r="G210" s="7">
        <v>1.3</v>
      </c>
      <c r="H210" s="7">
        <f t="shared" si="101"/>
        <v>0</v>
      </c>
      <c r="J210" s="8">
        <f t="shared" si="102"/>
        <v>0</v>
      </c>
      <c r="K210" s="10">
        <v>10000000</v>
      </c>
      <c r="L210" s="7">
        <f t="shared" si="77"/>
        <v>0</v>
      </c>
      <c r="M210" s="8">
        <f t="shared" si="103"/>
        <v>0</v>
      </c>
      <c r="N210" s="8">
        <f t="shared" si="79"/>
        <v>0</v>
      </c>
      <c r="O210" s="8">
        <f t="shared" si="104"/>
        <v>0</v>
      </c>
      <c r="P210" s="8"/>
      <c r="Q210" s="8"/>
      <c r="R210" s="8">
        <f t="shared" si="107"/>
        <v>0</v>
      </c>
      <c r="S210" s="8">
        <f t="shared" si="106"/>
        <v>0</v>
      </c>
      <c r="T210" s="8">
        <f t="shared" si="108"/>
        <v>0</v>
      </c>
      <c r="U210" s="8">
        <f t="shared" si="83"/>
        <v>0</v>
      </c>
    </row>
    <row r="211" spans="1:21">
      <c r="B211" s="7">
        <v>2024</v>
      </c>
      <c r="C211" s="7">
        <v>387</v>
      </c>
      <c r="D211" s="7">
        <f t="shared" ref="D211:D222" si="114">6*ROUND(C211,0)</f>
        <v>2322</v>
      </c>
      <c r="E211" s="7">
        <v>5</v>
      </c>
      <c r="F211" s="7">
        <v>578</v>
      </c>
      <c r="G211" s="7">
        <v>1.3</v>
      </c>
      <c r="H211" s="7">
        <f t="shared" si="101"/>
        <v>6.7105800000000002E+24</v>
      </c>
      <c r="I211" s="12">
        <v>4.4999999999999998E-2</v>
      </c>
      <c r="J211" s="8">
        <f t="shared" si="102"/>
        <v>32507.213414634149</v>
      </c>
      <c r="K211" s="10">
        <v>10000000</v>
      </c>
      <c r="L211" s="7">
        <f t="shared" si="77"/>
        <v>1.935E+23</v>
      </c>
      <c r="M211" s="8">
        <f t="shared" si="103"/>
        <v>937.34756097560978</v>
      </c>
      <c r="N211" s="8">
        <f t="shared" si="79"/>
        <v>342131.85975609755</v>
      </c>
      <c r="O211" s="8">
        <f t="shared" si="104"/>
        <v>15395.933689024389</v>
      </c>
      <c r="P211" s="11">
        <f>N211+8050840.72</f>
        <v>8392972.5797560979</v>
      </c>
      <c r="Q211" s="8">
        <f t="shared" ref="Q211:Q222" si="115">P211*I211</f>
        <v>377683.76608902437</v>
      </c>
      <c r="R211" s="8">
        <f t="shared" si="107"/>
        <v>8588015.8602439035</v>
      </c>
      <c r="S211" s="8">
        <f t="shared" si="106"/>
        <v>386460.71371097566</v>
      </c>
      <c r="T211" s="8">
        <f t="shared" si="108"/>
        <v>8523001.4334146343</v>
      </c>
      <c r="U211" s="8">
        <f t="shared" si="83"/>
        <v>383535.0645036585</v>
      </c>
    </row>
    <row r="212" spans="1:21">
      <c r="B212" s="7">
        <v>2025</v>
      </c>
      <c r="C212" s="7">
        <v>588</v>
      </c>
      <c r="D212" s="7">
        <f t="shared" si="114"/>
        <v>3528</v>
      </c>
      <c r="E212" s="7">
        <v>5</v>
      </c>
      <c r="F212" s="7">
        <v>578</v>
      </c>
      <c r="G212" s="7">
        <v>1.3</v>
      </c>
      <c r="H212" s="7">
        <f t="shared" si="101"/>
        <v>1.019592E+25</v>
      </c>
      <c r="I212" s="12">
        <v>4.4999999999999998E-2</v>
      </c>
      <c r="J212" s="8">
        <f t="shared" si="102"/>
        <v>49390.804878048781</v>
      </c>
      <c r="K212" s="10">
        <v>10000000</v>
      </c>
      <c r="L212" s="7">
        <f t="shared" ref="L212:L250" si="116">E212*K212*10^13*C212</f>
        <v>2.94E+23</v>
      </c>
      <c r="M212" s="8">
        <f t="shared" si="103"/>
        <v>1424.1869918699185</v>
      </c>
      <c r="N212" s="8">
        <f t="shared" ref="N212:N250" si="117">M212*365</f>
        <v>519828.25203252025</v>
      </c>
      <c r="O212" s="8">
        <f t="shared" si="104"/>
        <v>23392.271341463409</v>
      </c>
      <c r="P212" s="8">
        <f t="shared" ref="P212:P222" si="118">N212+P211</f>
        <v>8912800.8317886181</v>
      </c>
      <c r="Q212" s="8">
        <f t="shared" si="115"/>
        <v>401076.03743048781</v>
      </c>
      <c r="R212" s="8">
        <f t="shared" si="107"/>
        <v>9209145.6610569116</v>
      </c>
      <c r="S212" s="8">
        <f t="shared" si="106"/>
        <v>414411.55474756099</v>
      </c>
      <c r="T212" s="8">
        <f t="shared" si="108"/>
        <v>9110364.0513008125</v>
      </c>
      <c r="U212" s="8">
        <f t="shared" ref="U212:U250" si="119">T212*I212</f>
        <v>409966.38230853656</v>
      </c>
    </row>
    <row r="213" spans="1:21">
      <c r="B213" s="7">
        <v>2026</v>
      </c>
      <c r="C213" s="7">
        <v>726</v>
      </c>
      <c r="D213" s="7">
        <f t="shared" si="114"/>
        <v>4356</v>
      </c>
      <c r="E213" s="7">
        <v>5</v>
      </c>
      <c r="F213" s="7">
        <v>578</v>
      </c>
      <c r="G213" s="7">
        <v>1.3</v>
      </c>
      <c r="H213" s="7">
        <f t="shared" si="101"/>
        <v>1.2588839999999999E+25</v>
      </c>
      <c r="I213" s="12">
        <v>4.4999999999999998E-2</v>
      </c>
      <c r="J213" s="8">
        <f t="shared" si="102"/>
        <v>60982.524390243896</v>
      </c>
      <c r="K213" s="10">
        <v>10000000</v>
      </c>
      <c r="L213" s="7">
        <f t="shared" si="116"/>
        <v>3.6299999999999999E+23</v>
      </c>
      <c r="M213" s="8">
        <f t="shared" si="103"/>
        <v>1758.4349593495933</v>
      </c>
      <c r="N213" s="8">
        <f t="shared" si="117"/>
        <v>641828.7601626016</v>
      </c>
      <c r="O213" s="8">
        <f t="shared" si="104"/>
        <v>28882.294207317071</v>
      </c>
      <c r="P213" s="8">
        <f t="shared" si="118"/>
        <v>9554629.5919512194</v>
      </c>
      <c r="Q213" s="8">
        <f t="shared" si="115"/>
        <v>429958.33163780486</v>
      </c>
      <c r="R213" s="8">
        <f t="shared" si="107"/>
        <v>9920524.7382926829</v>
      </c>
      <c r="S213" s="8">
        <f t="shared" si="106"/>
        <v>446423.61322317069</v>
      </c>
      <c r="T213" s="8">
        <f t="shared" si="108"/>
        <v>9798559.6895121951</v>
      </c>
      <c r="U213" s="8">
        <f t="shared" si="119"/>
        <v>440935.18602804875</v>
      </c>
    </row>
    <row r="214" spans="1:21">
      <c r="B214" s="7">
        <v>2027</v>
      </c>
      <c r="C214" s="7">
        <v>793</v>
      </c>
      <c r="D214" s="7">
        <f t="shared" si="114"/>
        <v>4758</v>
      </c>
      <c r="E214" s="7">
        <v>5</v>
      </c>
      <c r="F214" s="7">
        <v>578</v>
      </c>
      <c r="G214" s="7">
        <v>1.3</v>
      </c>
      <c r="H214" s="7">
        <f t="shared" si="101"/>
        <v>1.3750620000000001E+25</v>
      </c>
      <c r="I214" s="12">
        <v>4.4999999999999998E-2</v>
      </c>
      <c r="J214" s="8">
        <f t="shared" si="102"/>
        <v>66610.388211382116</v>
      </c>
      <c r="K214" s="10">
        <v>10000000</v>
      </c>
      <c r="L214" s="7">
        <f t="shared" si="116"/>
        <v>3.9650000000000002E+23</v>
      </c>
      <c r="M214" s="8">
        <f t="shared" si="103"/>
        <v>1920.7147696476964</v>
      </c>
      <c r="N214" s="8">
        <f t="shared" si="117"/>
        <v>701060.89092140913</v>
      </c>
      <c r="O214" s="8">
        <f t="shared" si="104"/>
        <v>31547.740091463409</v>
      </c>
      <c r="P214" s="8">
        <f t="shared" si="118"/>
        <v>10255690.482872628</v>
      </c>
      <c r="Q214" s="8">
        <f t="shared" si="115"/>
        <v>461506.07172926824</v>
      </c>
      <c r="R214" s="8">
        <f t="shared" si="107"/>
        <v>10655352.812140921</v>
      </c>
      <c r="S214" s="8">
        <f t="shared" si="106"/>
        <v>479490.87654634146</v>
      </c>
      <c r="T214" s="8">
        <f t="shared" si="108"/>
        <v>10522132.035718156</v>
      </c>
      <c r="U214" s="8">
        <f t="shared" si="119"/>
        <v>473495.94160731701</v>
      </c>
    </row>
    <row r="215" spans="1:21">
      <c r="B215" s="7">
        <v>2028</v>
      </c>
      <c r="C215" s="7">
        <v>821</v>
      </c>
      <c r="D215" s="7">
        <f t="shared" si="114"/>
        <v>4926</v>
      </c>
      <c r="E215" s="7">
        <v>5</v>
      </c>
      <c r="F215" s="7">
        <v>578</v>
      </c>
      <c r="G215" s="7">
        <v>1.3</v>
      </c>
      <c r="H215" s="7">
        <f t="shared" si="101"/>
        <v>1.423614E+25</v>
      </c>
      <c r="I215" s="12">
        <v>4.4999999999999998E-2</v>
      </c>
      <c r="J215" s="8">
        <f t="shared" si="102"/>
        <v>68962.331300813006</v>
      </c>
      <c r="K215" s="10">
        <v>10000000</v>
      </c>
      <c r="L215" s="7">
        <f t="shared" si="116"/>
        <v>4.1050000000000001E+23</v>
      </c>
      <c r="M215" s="8">
        <f t="shared" si="103"/>
        <v>1988.5331978319784</v>
      </c>
      <c r="N215" s="8">
        <f t="shared" si="117"/>
        <v>725814.61720867211</v>
      </c>
      <c r="O215" s="8">
        <f t="shared" si="104"/>
        <v>32661.657774390245</v>
      </c>
      <c r="P215" s="8">
        <f t="shared" si="118"/>
        <v>10981505.1000813</v>
      </c>
      <c r="Q215" s="8">
        <f t="shared" si="115"/>
        <v>494167.72950365848</v>
      </c>
      <c r="R215" s="8">
        <f t="shared" si="107"/>
        <v>11395279.087886179</v>
      </c>
      <c r="S215" s="8">
        <f t="shared" si="106"/>
        <v>512787.55895487801</v>
      </c>
      <c r="T215" s="8">
        <f t="shared" si="108"/>
        <v>11257354.425284553</v>
      </c>
      <c r="U215" s="8">
        <f t="shared" si="119"/>
        <v>506580.94913780486</v>
      </c>
    </row>
    <row r="216" spans="1:21">
      <c r="B216" s="7">
        <v>2029</v>
      </c>
      <c r="C216" s="7">
        <v>832</v>
      </c>
      <c r="D216" s="7">
        <f t="shared" si="114"/>
        <v>4992</v>
      </c>
      <c r="E216" s="7">
        <v>5</v>
      </c>
      <c r="F216" s="7">
        <v>578</v>
      </c>
      <c r="G216" s="7">
        <v>1.3</v>
      </c>
      <c r="H216" s="7">
        <f t="shared" si="101"/>
        <v>1.4426879999999999E+25</v>
      </c>
      <c r="I216" s="12">
        <v>4.4999999999999998E-2</v>
      </c>
      <c r="J216" s="8">
        <f t="shared" si="102"/>
        <v>69886.308943089432</v>
      </c>
      <c r="K216" s="10">
        <v>10000000</v>
      </c>
      <c r="L216" s="7">
        <f t="shared" si="116"/>
        <v>4.16E+23</v>
      </c>
      <c r="M216" s="8">
        <f t="shared" si="103"/>
        <v>2015.1761517615175</v>
      </c>
      <c r="N216" s="8">
        <f t="shared" si="117"/>
        <v>735539.29539295391</v>
      </c>
      <c r="O216" s="8">
        <f t="shared" si="104"/>
        <v>33099.268292682922</v>
      </c>
      <c r="P216" s="8">
        <f t="shared" si="118"/>
        <v>11717044.395474255</v>
      </c>
      <c r="Q216" s="8">
        <f t="shared" si="115"/>
        <v>527266.99779634143</v>
      </c>
      <c r="R216" s="8">
        <f t="shared" si="107"/>
        <v>12136362.249132792</v>
      </c>
      <c r="S216" s="8">
        <f t="shared" si="106"/>
        <v>546136.30121097562</v>
      </c>
      <c r="T216" s="8">
        <f t="shared" si="108"/>
        <v>11996589.631246613</v>
      </c>
      <c r="U216" s="8">
        <f t="shared" si="119"/>
        <v>539846.53340609756</v>
      </c>
    </row>
    <row r="217" spans="1:21">
      <c r="B217" s="7">
        <v>2030</v>
      </c>
      <c r="C217" s="7">
        <v>836</v>
      </c>
      <c r="D217" s="7">
        <f t="shared" si="114"/>
        <v>5016</v>
      </c>
      <c r="E217" s="7">
        <v>5</v>
      </c>
      <c r="F217" s="7">
        <v>578</v>
      </c>
      <c r="G217" s="7">
        <v>1.3</v>
      </c>
      <c r="H217" s="7">
        <f t="shared" si="101"/>
        <v>1.449624E+25</v>
      </c>
      <c r="I217" s="12">
        <v>4.4999999999999998E-2</v>
      </c>
      <c r="J217" s="8">
        <f t="shared" si="102"/>
        <v>70222.300813008129</v>
      </c>
      <c r="K217" s="10">
        <v>10000000</v>
      </c>
      <c r="L217" s="7">
        <f t="shared" si="116"/>
        <v>4.1799999999999998E+23</v>
      </c>
      <c r="M217" s="8">
        <f t="shared" si="103"/>
        <v>2024.8644986449863</v>
      </c>
      <c r="N217" s="8">
        <f t="shared" si="117"/>
        <v>739075.54200541996</v>
      </c>
      <c r="O217" s="8">
        <f t="shared" si="104"/>
        <v>33258.399390243896</v>
      </c>
      <c r="P217" s="8">
        <f t="shared" si="118"/>
        <v>12456119.937479675</v>
      </c>
      <c r="Q217" s="8">
        <f t="shared" si="115"/>
        <v>560525.39718658535</v>
      </c>
      <c r="R217" s="8">
        <f t="shared" si="107"/>
        <v>12877453.742357723</v>
      </c>
      <c r="S217" s="8">
        <f t="shared" si="106"/>
        <v>579485.41840609757</v>
      </c>
      <c r="T217" s="8">
        <f t="shared" si="108"/>
        <v>12737009.140731707</v>
      </c>
      <c r="U217" s="8">
        <f t="shared" si="119"/>
        <v>573165.41133292683</v>
      </c>
    </row>
    <row r="218" spans="1:21">
      <c r="B218" s="7">
        <v>2031</v>
      </c>
      <c r="C218" s="7">
        <v>838</v>
      </c>
      <c r="D218" s="7">
        <f t="shared" si="114"/>
        <v>5028</v>
      </c>
      <c r="E218" s="7">
        <v>5</v>
      </c>
      <c r="F218" s="7">
        <v>578</v>
      </c>
      <c r="G218" s="7">
        <v>1.3</v>
      </c>
      <c r="H218" s="7">
        <f t="shared" si="101"/>
        <v>1.4530920000000001E+25</v>
      </c>
      <c r="I218" s="12">
        <v>4.4999999999999998E-2</v>
      </c>
      <c r="J218" s="8">
        <f t="shared" si="102"/>
        <v>70390.296747967484</v>
      </c>
      <c r="K218" s="10">
        <v>10000000</v>
      </c>
      <c r="L218" s="7">
        <f t="shared" si="116"/>
        <v>4.19E+23</v>
      </c>
      <c r="M218" s="8">
        <f t="shared" si="103"/>
        <v>2029.7086720867208</v>
      </c>
      <c r="N218" s="8">
        <f t="shared" si="117"/>
        <v>740843.66531165305</v>
      </c>
      <c r="O218" s="8">
        <f t="shared" si="104"/>
        <v>33337.964939024387</v>
      </c>
      <c r="P218" s="8">
        <f t="shared" si="118"/>
        <v>13196963.602791328</v>
      </c>
      <c r="Q218" s="8">
        <f t="shared" si="115"/>
        <v>593863.36212560977</v>
      </c>
      <c r="R218" s="8">
        <f t="shared" si="107"/>
        <v>13619305.383279134</v>
      </c>
      <c r="S218" s="8">
        <f t="shared" si="106"/>
        <v>612868.74224756099</v>
      </c>
      <c r="T218" s="8">
        <f t="shared" si="108"/>
        <v>13478524.789783198</v>
      </c>
      <c r="U218" s="8">
        <f t="shared" si="119"/>
        <v>606533.61554024392</v>
      </c>
    </row>
    <row r="219" spans="1:21">
      <c r="B219" s="7">
        <v>2032</v>
      </c>
      <c r="C219" s="7">
        <v>838</v>
      </c>
      <c r="D219" s="7">
        <f t="shared" si="114"/>
        <v>5028</v>
      </c>
      <c r="E219" s="7">
        <v>5</v>
      </c>
      <c r="F219" s="7">
        <v>578</v>
      </c>
      <c r="G219" s="7">
        <v>1.3</v>
      </c>
      <c r="H219" s="7">
        <f t="shared" si="101"/>
        <v>1.4530920000000001E+25</v>
      </c>
      <c r="I219" s="12">
        <v>4.4999999999999998E-2</v>
      </c>
      <c r="J219" s="8">
        <f t="shared" si="102"/>
        <v>70390.296747967484</v>
      </c>
      <c r="K219" s="10">
        <v>10000000</v>
      </c>
      <c r="L219" s="7">
        <f t="shared" si="116"/>
        <v>4.19E+23</v>
      </c>
      <c r="M219" s="8">
        <f t="shared" si="103"/>
        <v>2029.7086720867208</v>
      </c>
      <c r="N219" s="8">
        <f t="shared" si="117"/>
        <v>740843.66531165305</v>
      </c>
      <c r="O219" s="8">
        <f t="shared" si="104"/>
        <v>33337.964939024387</v>
      </c>
      <c r="P219" s="8">
        <f t="shared" si="118"/>
        <v>13937807.268102981</v>
      </c>
      <c r="Q219" s="8">
        <f t="shared" si="115"/>
        <v>627201.32706463418</v>
      </c>
      <c r="R219" s="8">
        <f t="shared" si="107"/>
        <v>14360149.048590787</v>
      </c>
      <c r="S219" s="8">
        <f t="shared" si="106"/>
        <v>646206.70718658541</v>
      </c>
      <c r="T219" s="8">
        <f t="shared" si="108"/>
        <v>14219368.455094852</v>
      </c>
      <c r="U219" s="8">
        <f t="shared" si="119"/>
        <v>639871.58047926833</v>
      </c>
    </row>
    <row r="220" spans="1:21">
      <c r="B220" s="7">
        <v>2033</v>
      </c>
      <c r="C220" s="7">
        <v>839</v>
      </c>
      <c r="D220" s="7">
        <f t="shared" si="114"/>
        <v>5034</v>
      </c>
      <c r="E220" s="7">
        <v>5</v>
      </c>
      <c r="F220" s="7">
        <v>578</v>
      </c>
      <c r="G220" s="7">
        <v>1.3</v>
      </c>
      <c r="H220" s="7">
        <f t="shared" si="101"/>
        <v>1.4548260000000001E+25</v>
      </c>
      <c r="I220" s="12">
        <v>4.4999999999999998E-2</v>
      </c>
      <c r="J220" s="8">
        <f t="shared" si="102"/>
        <v>70474.294715447162</v>
      </c>
      <c r="K220" s="10">
        <v>10000000</v>
      </c>
      <c r="L220" s="7">
        <f t="shared" si="116"/>
        <v>4.1950000000000001E+23</v>
      </c>
      <c r="M220" s="8">
        <f t="shared" si="103"/>
        <v>2032.1307588075883</v>
      </c>
      <c r="N220" s="8">
        <f t="shared" si="117"/>
        <v>741727.72696476977</v>
      </c>
      <c r="O220" s="8">
        <f t="shared" si="104"/>
        <v>33377.747713414639</v>
      </c>
      <c r="P220" s="8">
        <f t="shared" si="118"/>
        <v>14679534.995067751</v>
      </c>
      <c r="Q220" s="8">
        <f t="shared" si="115"/>
        <v>660579.07477804879</v>
      </c>
      <c r="R220" s="8">
        <f t="shared" si="107"/>
        <v>15102380.763360433</v>
      </c>
      <c r="S220" s="8">
        <f t="shared" si="106"/>
        <v>679607.13435121952</v>
      </c>
      <c r="T220" s="8">
        <f t="shared" si="108"/>
        <v>14961432.17392954</v>
      </c>
      <c r="U220" s="8">
        <f t="shared" si="119"/>
        <v>673264.44782682927</v>
      </c>
    </row>
    <row r="221" spans="1:21">
      <c r="B221" s="7">
        <v>2034</v>
      </c>
      <c r="C221" s="7">
        <v>839</v>
      </c>
      <c r="D221" s="7">
        <f t="shared" si="114"/>
        <v>5034</v>
      </c>
      <c r="E221" s="7">
        <v>5</v>
      </c>
      <c r="F221" s="7">
        <v>578</v>
      </c>
      <c r="G221" s="7">
        <v>1.3</v>
      </c>
      <c r="H221" s="7">
        <f t="shared" si="101"/>
        <v>1.4548260000000001E+25</v>
      </c>
      <c r="I221" s="12">
        <v>4.4999999999999998E-2</v>
      </c>
      <c r="J221" s="8">
        <f t="shared" si="102"/>
        <v>70474.294715447162</v>
      </c>
      <c r="K221" s="10">
        <v>10000000</v>
      </c>
      <c r="L221" s="7">
        <f t="shared" si="116"/>
        <v>4.1950000000000001E+23</v>
      </c>
      <c r="M221" s="8">
        <f t="shared" si="103"/>
        <v>2032.1307588075883</v>
      </c>
      <c r="N221" s="8">
        <f t="shared" si="117"/>
        <v>741727.72696476977</v>
      </c>
      <c r="O221" s="8">
        <f t="shared" si="104"/>
        <v>33377.747713414639</v>
      </c>
      <c r="P221" s="8">
        <f t="shared" si="118"/>
        <v>15421262.722032521</v>
      </c>
      <c r="Q221" s="8">
        <f t="shared" si="115"/>
        <v>693956.82249146339</v>
      </c>
      <c r="R221" s="8">
        <f t="shared" si="107"/>
        <v>15844108.490325203</v>
      </c>
      <c r="S221" s="8">
        <f t="shared" si="106"/>
        <v>712984.88206463412</v>
      </c>
      <c r="T221" s="8">
        <f t="shared" si="108"/>
        <v>15703159.90089431</v>
      </c>
      <c r="U221" s="8">
        <f t="shared" si="119"/>
        <v>706642.19554024399</v>
      </c>
    </row>
    <row r="222" spans="1:21">
      <c r="B222" s="7">
        <v>2035</v>
      </c>
      <c r="C222" s="7">
        <v>839</v>
      </c>
      <c r="D222" s="7">
        <f t="shared" si="114"/>
        <v>5034</v>
      </c>
      <c r="E222" s="7">
        <v>5</v>
      </c>
      <c r="F222" s="7">
        <v>578</v>
      </c>
      <c r="G222" s="7">
        <v>1.3</v>
      </c>
      <c r="H222" s="7">
        <f t="shared" si="101"/>
        <v>1.4548260000000001E+25</v>
      </c>
      <c r="I222" s="12">
        <v>4.4999999999999998E-2</v>
      </c>
      <c r="J222" s="8">
        <f t="shared" si="102"/>
        <v>70474.294715447162</v>
      </c>
      <c r="K222" s="10">
        <v>10000000</v>
      </c>
      <c r="L222" s="7">
        <f t="shared" si="116"/>
        <v>4.1950000000000001E+23</v>
      </c>
      <c r="M222" s="8">
        <f t="shared" si="103"/>
        <v>2032.1307588075883</v>
      </c>
      <c r="N222" s="8">
        <f t="shared" si="117"/>
        <v>741727.72696476977</v>
      </c>
      <c r="O222" s="8">
        <f t="shared" si="104"/>
        <v>33377.747713414639</v>
      </c>
      <c r="P222" s="8">
        <f t="shared" si="118"/>
        <v>16162990.448997291</v>
      </c>
      <c r="Q222" s="8">
        <f t="shared" si="115"/>
        <v>727334.57020487811</v>
      </c>
      <c r="R222" s="8">
        <f t="shared" si="107"/>
        <v>16585836.217289973</v>
      </c>
      <c r="S222" s="8">
        <f t="shared" si="106"/>
        <v>746362.62977804872</v>
      </c>
      <c r="T222" s="8">
        <f t="shared" si="108"/>
        <v>16444887.62785908</v>
      </c>
      <c r="U222" s="8">
        <f t="shared" si="119"/>
        <v>740019.9432536586</v>
      </c>
    </row>
    <row r="223" spans="1:21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21">
      <c r="A224" s="5"/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</row>
    <row r="225" spans="1:30">
      <c r="A225" s="9" t="s">
        <v>28</v>
      </c>
      <c r="B225" s="6" t="s">
        <v>79</v>
      </c>
      <c r="H225" s="7">
        <f t="shared" si="101"/>
        <v>0</v>
      </c>
      <c r="L225" s="7">
        <f t="shared" si="116"/>
        <v>0</v>
      </c>
      <c r="N225" s="8">
        <f t="shared" si="117"/>
        <v>0</v>
      </c>
      <c r="R225" s="8">
        <f t="shared" si="107"/>
        <v>0</v>
      </c>
      <c r="T225" s="8">
        <f t="shared" si="108"/>
        <v>0</v>
      </c>
      <c r="U225" s="8">
        <f t="shared" si="119"/>
        <v>0</v>
      </c>
      <c r="Y225" s="8">
        <f>P226+P239</f>
        <v>16779491.509444445</v>
      </c>
      <c r="Z225" s="8">
        <f t="shared" ref="Z225:AD236" si="120">Q226+Q239</f>
        <v>755077.11792499991</v>
      </c>
      <c r="AA225" s="8">
        <f t="shared" si="120"/>
        <v>26464503.082615174</v>
      </c>
      <c r="AB225" s="8">
        <f t="shared" si="120"/>
        <v>1190902.6387176828</v>
      </c>
      <c r="AC225" s="8">
        <f t="shared" si="120"/>
        <v>23236165.891558263</v>
      </c>
      <c r="AD225" s="8">
        <f t="shared" si="120"/>
        <v>1045627.4651201218</v>
      </c>
    </row>
    <row r="226" spans="1:30">
      <c r="B226" s="7">
        <v>2024</v>
      </c>
      <c r="C226" s="7">
        <v>140</v>
      </c>
      <c r="D226" s="7">
        <v>840</v>
      </c>
      <c r="E226" s="7">
        <v>260</v>
      </c>
      <c r="F226" s="7">
        <v>1495</v>
      </c>
      <c r="G226" s="7">
        <v>1.3</v>
      </c>
      <c r="H226" s="7">
        <f t="shared" si="101"/>
        <v>3.26508E+26</v>
      </c>
      <c r="I226" s="12">
        <v>4.4999999999999998E-2</v>
      </c>
      <c r="J226" s="8">
        <f t="shared" ref="J226:J250" si="121">H226*G226*330/(8.856*10^22)</f>
        <v>1581661.3821138209</v>
      </c>
      <c r="K226" s="10">
        <v>1000000</v>
      </c>
      <c r="L226" s="7">
        <f t="shared" si="116"/>
        <v>3.6400000000000001E+23</v>
      </c>
      <c r="M226" s="8">
        <f t="shared" ref="M226:M250" si="122">L226*G226*330/(8.856*10^22)</f>
        <v>1763.2791327913278</v>
      </c>
      <c r="N226" s="8">
        <f t="shared" si="117"/>
        <v>643596.88346883468</v>
      </c>
      <c r="O226" s="8">
        <f t="shared" ref="O226:O250" si="123">N226*I226</f>
        <v>28961.859756097561</v>
      </c>
      <c r="P226" s="11">
        <f>N226+8050840.72</f>
        <v>8694437.6034688354</v>
      </c>
      <c r="Q226" s="8">
        <f t="shared" ref="Q226:Q237" si="124">P226*I226</f>
        <v>391249.69215609756</v>
      </c>
      <c r="R226" s="8">
        <f t="shared" si="107"/>
        <v>18184405.896151759</v>
      </c>
      <c r="S226" s="8">
        <f t="shared" ref="S226:S250" si="125">R226*I226</f>
        <v>818298.26532682916</v>
      </c>
      <c r="T226" s="8">
        <f t="shared" si="108"/>
        <v>15021083.131924119</v>
      </c>
      <c r="U226" s="8">
        <f t="shared" si="119"/>
        <v>675948.74093658535</v>
      </c>
      <c r="Y226" s="8">
        <f>P227+P240</f>
        <v>17815258.142235771</v>
      </c>
      <c r="Z226" s="8">
        <f t="shared" si="120"/>
        <v>801686.61640060972</v>
      </c>
      <c r="AA226" s="8">
        <f t="shared" si="120"/>
        <v>32617697.361747973</v>
      </c>
      <c r="AB226" s="8">
        <f t="shared" si="120"/>
        <v>1467796.3812786588</v>
      </c>
      <c r="AC226" s="8">
        <f t="shared" si="120"/>
        <v>27683550.955243904</v>
      </c>
      <c r="AD226" s="8">
        <f t="shared" si="120"/>
        <v>1245759.7929859757</v>
      </c>
    </row>
    <row r="227" spans="1:30">
      <c r="B227" s="7">
        <v>2025</v>
      </c>
      <c r="C227" s="7">
        <v>214</v>
      </c>
      <c r="D227" s="7">
        <v>1284</v>
      </c>
      <c r="E227" s="7">
        <v>260</v>
      </c>
      <c r="F227" s="7">
        <v>1495</v>
      </c>
      <c r="G227" s="7">
        <v>1.3</v>
      </c>
      <c r="H227" s="7">
        <f t="shared" si="101"/>
        <v>4.9909080000000002E+26</v>
      </c>
      <c r="I227" s="12">
        <v>4.4999999999999998E-2</v>
      </c>
      <c r="J227" s="8">
        <f t="shared" si="121"/>
        <v>2417682.3983739838</v>
      </c>
      <c r="K227" s="10">
        <v>1000000</v>
      </c>
      <c r="L227" s="7">
        <f t="shared" si="116"/>
        <v>5.564E+23</v>
      </c>
      <c r="M227" s="8">
        <f t="shared" si="122"/>
        <v>2695.2981029810298</v>
      </c>
      <c r="N227" s="8">
        <f t="shared" si="117"/>
        <v>983783.80758807587</v>
      </c>
      <c r="O227" s="8">
        <f t="shared" si="123"/>
        <v>44270.271341463413</v>
      </c>
      <c r="P227" s="8">
        <f t="shared" ref="P227:P237" si="126">N227+P226</f>
        <v>9678221.4110569116</v>
      </c>
      <c r="Q227" s="8">
        <f t="shared" si="124"/>
        <v>435519.963497561</v>
      </c>
      <c r="R227" s="8">
        <f t="shared" si="107"/>
        <v>24184315.801300816</v>
      </c>
      <c r="S227" s="8">
        <f t="shared" si="125"/>
        <v>1088294.2110585368</v>
      </c>
      <c r="T227" s="8">
        <f t="shared" si="108"/>
        <v>19348951.004552849</v>
      </c>
      <c r="U227" s="8">
        <f t="shared" si="119"/>
        <v>870702.7952048782</v>
      </c>
      <c r="Y227" s="8">
        <f>P228+P241</f>
        <v>19093080.855650406</v>
      </c>
      <c r="Z227" s="8">
        <f t="shared" si="120"/>
        <v>859188.63850426837</v>
      </c>
      <c r="AA227" s="8">
        <f t="shared" si="120"/>
        <v>37354344.782479674</v>
      </c>
      <c r="AB227" s="8">
        <f t="shared" si="120"/>
        <v>1680945.5152115854</v>
      </c>
      <c r="AC227" s="8">
        <f t="shared" si="120"/>
        <v>31267256.80686992</v>
      </c>
      <c r="AD227" s="8">
        <f t="shared" si="120"/>
        <v>1407026.5563091463</v>
      </c>
    </row>
    <row r="228" spans="1:30">
      <c r="B228" s="7">
        <v>2026</v>
      </c>
      <c r="C228" s="7">
        <v>264</v>
      </c>
      <c r="D228" s="7">
        <v>1584</v>
      </c>
      <c r="E228" s="7">
        <v>260</v>
      </c>
      <c r="F228" s="7">
        <v>1495</v>
      </c>
      <c r="G228" s="7">
        <v>1.3</v>
      </c>
      <c r="H228" s="7">
        <f t="shared" si="101"/>
        <v>6.1570079999999998E+26</v>
      </c>
      <c r="I228" s="12">
        <v>4.4999999999999998E-2</v>
      </c>
      <c r="J228" s="8">
        <f t="shared" si="121"/>
        <v>2982561.4634146346</v>
      </c>
      <c r="K228" s="10">
        <v>1000000</v>
      </c>
      <c r="L228" s="7">
        <f t="shared" si="116"/>
        <v>6.8640000000000005E+23</v>
      </c>
      <c r="M228" s="8">
        <f t="shared" si="122"/>
        <v>3325.0406504065045</v>
      </c>
      <c r="N228" s="8">
        <f t="shared" si="117"/>
        <v>1213639.8373983742</v>
      </c>
      <c r="O228" s="8">
        <f t="shared" si="123"/>
        <v>54613.79268292684</v>
      </c>
      <c r="P228" s="8">
        <f t="shared" si="126"/>
        <v>10891861.248455286</v>
      </c>
      <c r="Q228" s="8">
        <f t="shared" si="124"/>
        <v>490133.75618048786</v>
      </c>
      <c r="R228" s="8">
        <f t="shared" si="107"/>
        <v>28787230.028943092</v>
      </c>
      <c r="S228" s="8">
        <f t="shared" si="125"/>
        <v>1295425.3513024391</v>
      </c>
      <c r="T228" s="8">
        <f t="shared" si="108"/>
        <v>22822107.102113824</v>
      </c>
      <c r="U228" s="8">
        <f t="shared" si="119"/>
        <v>1026994.819595122</v>
      </c>
      <c r="Y228" s="8">
        <f t="shared" ref="Y228:Y236" si="127">P229+P242</f>
        <v>20491754.797046073</v>
      </c>
      <c r="Z228" s="8">
        <f t="shared" si="120"/>
        <v>922128.96586707328</v>
      </c>
      <c r="AA228" s="8">
        <f t="shared" si="120"/>
        <v>40481423.101924121</v>
      </c>
      <c r="AB228" s="8">
        <f t="shared" si="120"/>
        <v>1821664.0395865852</v>
      </c>
      <c r="AC228" s="8">
        <f t="shared" si="120"/>
        <v>33818200.333631434</v>
      </c>
      <c r="AD228" s="8">
        <f t="shared" si="120"/>
        <v>1521819.0150134144</v>
      </c>
    </row>
    <row r="229" spans="1:30">
      <c r="B229" s="7">
        <v>2027</v>
      </c>
      <c r="C229" s="7">
        <v>289</v>
      </c>
      <c r="D229" s="7">
        <v>1734</v>
      </c>
      <c r="E229" s="7">
        <v>260</v>
      </c>
      <c r="F229" s="7">
        <v>1495</v>
      </c>
      <c r="G229" s="7">
        <v>1.3</v>
      </c>
      <c r="H229" s="7">
        <f t="shared" si="101"/>
        <v>6.7400579999999996E+26</v>
      </c>
      <c r="I229" s="12">
        <v>4.4999999999999998E-2</v>
      </c>
      <c r="J229" s="8">
        <f t="shared" si="121"/>
        <v>3265000.995934959</v>
      </c>
      <c r="K229" s="10">
        <v>1000000</v>
      </c>
      <c r="L229" s="7">
        <f t="shared" si="116"/>
        <v>7.5139999999999994E+23</v>
      </c>
      <c r="M229" s="8">
        <f t="shared" si="122"/>
        <v>3639.9119241192407</v>
      </c>
      <c r="N229" s="8">
        <f t="shared" si="117"/>
        <v>1328567.8523035229</v>
      </c>
      <c r="O229" s="8">
        <f t="shared" si="123"/>
        <v>59785.553353658528</v>
      </c>
      <c r="P229" s="8">
        <f t="shared" si="126"/>
        <v>12220429.10075881</v>
      </c>
      <c r="Q229" s="8">
        <f t="shared" si="124"/>
        <v>549919.30953414645</v>
      </c>
      <c r="R229" s="8">
        <f t="shared" si="107"/>
        <v>31810435.076368563</v>
      </c>
      <c r="S229" s="8">
        <f t="shared" si="125"/>
        <v>1431469.5784365854</v>
      </c>
      <c r="T229" s="8">
        <f t="shared" si="108"/>
        <v>25280433.084498644</v>
      </c>
      <c r="U229" s="8">
        <f t="shared" si="119"/>
        <v>1137619.4888024388</v>
      </c>
      <c r="Y229" s="8">
        <f t="shared" si="127"/>
        <v>21938875.31703252</v>
      </c>
      <c r="Z229" s="8">
        <f t="shared" si="120"/>
        <v>987249.38926646346</v>
      </c>
      <c r="AA229" s="8">
        <f t="shared" si="120"/>
        <v>42620510.158495933</v>
      </c>
      <c r="AB229" s="8">
        <f t="shared" si="120"/>
        <v>1917922.9571323171</v>
      </c>
      <c r="AC229" s="8">
        <f t="shared" si="120"/>
        <v>35726631.878008127</v>
      </c>
      <c r="AD229" s="8">
        <f t="shared" si="120"/>
        <v>1607698.4345103656</v>
      </c>
    </row>
    <row r="230" spans="1:30">
      <c r="B230" s="7">
        <v>2028</v>
      </c>
      <c r="C230" s="7">
        <v>299</v>
      </c>
      <c r="D230" s="7">
        <v>1794</v>
      </c>
      <c r="E230" s="7">
        <v>260</v>
      </c>
      <c r="F230" s="7">
        <v>1495</v>
      </c>
      <c r="G230" s="7">
        <v>1.3</v>
      </c>
      <c r="H230" s="7">
        <f t="shared" si="101"/>
        <v>6.9732779999999998E+26</v>
      </c>
      <c r="I230" s="12">
        <v>4.4999999999999998E-2</v>
      </c>
      <c r="J230" s="8">
        <f t="shared" si="121"/>
        <v>3377976.8089430891</v>
      </c>
      <c r="K230" s="10">
        <v>1000000</v>
      </c>
      <c r="L230" s="7">
        <f t="shared" si="116"/>
        <v>7.774E+23</v>
      </c>
      <c r="M230" s="8">
        <f t="shared" si="122"/>
        <v>3765.8604336043354</v>
      </c>
      <c r="N230" s="8">
        <f t="shared" si="117"/>
        <v>1374539.0582655824</v>
      </c>
      <c r="O230" s="8">
        <f t="shared" si="123"/>
        <v>61854.257621951205</v>
      </c>
      <c r="P230" s="8">
        <f t="shared" si="126"/>
        <v>13594968.159024391</v>
      </c>
      <c r="Q230" s="8">
        <f t="shared" si="124"/>
        <v>611773.56715609762</v>
      </c>
      <c r="R230" s="8">
        <f t="shared" si="107"/>
        <v>33862829.01268293</v>
      </c>
      <c r="S230" s="8">
        <f t="shared" si="125"/>
        <v>1523827.3055707319</v>
      </c>
      <c r="T230" s="8">
        <f t="shared" si="108"/>
        <v>27106875.394796748</v>
      </c>
      <c r="U230" s="8">
        <f t="shared" si="119"/>
        <v>1219809.3927658536</v>
      </c>
      <c r="Y230" s="8">
        <f t="shared" si="127"/>
        <v>23405356.787222221</v>
      </c>
      <c r="Z230" s="8">
        <f t="shared" si="120"/>
        <v>1053241.0554249999</v>
      </c>
      <c r="AA230" s="8">
        <f t="shared" si="120"/>
        <v>44363677.445758812</v>
      </c>
      <c r="AB230" s="8">
        <f t="shared" si="120"/>
        <v>1996365.4850591463</v>
      </c>
      <c r="AC230" s="8">
        <f t="shared" si="120"/>
        <v>37377570.559579946</v>
      </c>
      <c r="AD230" s="8">
        <f t="shared" si="120"/>
        <v>1681990.6751810976</v>
      </c>
    </row>
    <row r="231" spans="1:30">
      <c r="B231" s="7">
        <v>2029</v>
      </c>
      <c r="C231" s="7">
        <v>303</v>
      </c>
      <c r="D231" s="7">
        <v>1818</v>
      </c>
      <c r="E231" s="7">
        <v>260</v>
      </c>
      <c r="F231" s="7">
        <v>1495</v>
      </c>
      <c r="G231" s="7">
        <v>1.3</v>
      </c>
      <c r="H231" s="7">
        <f t="shared" si="101"/>
        <v>7.0665660000000007E+26</v>
      </c>
      <c r="I231" s="12">
        <v>4.4999999999999998E-2</v>
      </c>
      <c r="J231" s="8">
        <f t="shared" si="121"/>
        <v>3423167.1341463416</v>
      </c>
      <c r="K231" s="10">
        <v>1000000</v>
      </c>
      <c r="L231" s="7">
        <f t="shared" si="116"/>
        <v>7.8780000000000003E+23</v>
      </c>
      <c r="M231" s="8">
        <f t="shared" si="122"/>
        <v>3816.2398373983747</v>
      </c>
      <c r="N231" s="8">
        <f t="shared" si="117"/>
        <v>1392927.5406504069</v>
      </c>
      <c r="O231" s="8">
        <f t="shared" si="123"/>
        <v>62681.739329268305</v>
      </c>
      <c r="P231" s="8">
        <f t="shared" si="126"/>
        <v>14987895.699674798</v>
      </c>
      <c r="Q231" s="8">
        <f t="shared" si="124"/>
        <v>674455.30648536584</v>
      </c>
      <c r="R231" s="8">
        <f t="shared" si="107"/>
        <v>35526898.504552849</v>
      </c>
      <c r="S231" s="8">
        <f t="shared" si="125"/>
        <v>1598710.432704878</v>
      </c>
      <c r="T231" s="8">
        <f t="shared" si="108"/>
        <v>28680564.236260165</v>
      </c>
      <c r="U231" s="8">
        <f t="shared" si="119"/>
        <v>1290625.3906317074</v>
      </c>
      <c r="Y231" s="8">
        <f t="shared" si="127"/>
        <v>24881386.123265583</v>
      </c>
      <c r="Z231" s="8">
        <f t="shared" si="120"/>
        <v>1119662.3755469513</v>
      </c>
      <c r="AA231" s="8">
        <f t="shared" si="120"/>
        <v>45977293.708631434</v>
      </c>
      <c r="AB231" s="8">
        <f t="shared" si="120"/>
        <v>2068978.2168884145</v>
      </c>
      <c r="AC231" s="8">
        <f t="shared" si="120"/>
        <v>38945324.513509482</v>
      </c>
      <c r="AD231" s="8">
        <f t="shared" si="120"/>
        <v>1752539.6031079269</v>
      </c>
    </row>
    <row r="232" spans="1:30">
      <c r="B232" s="7">
        <v>2030</v>
      </c>
      <c r="C232" s="7">
        <v>305</v>
      </c>
      <c r="D232" s="7">
        <v>1830</v>
      </c>
      <c r="E232" s="7">
        <v>260</v>
      </c>
      <c r="F232" s="7">
        <v>1495</v>
      </c>
      <c r="G232" s="7">
        <v>1.3</v>
      </c>
      <c r="H232" s="7">
        <f t="shared" si="101"/>
        <v>7.1132100000000004E+26</v>
      </c>
      <c r="I232" s="12">
        <v>4.4999999999999998E-2</v>
      </c>
      <c r="J232" s="8">
        <f t="shared" si="121"/>
        <v>3445762.2967479676</v>
      </c>
      <c r="K232" s="10">
        <v>1000000</v>
      </c>
      <c r="L232" s="7">
        <f t="shared" si="116"/>
        <v>7.9300000000000004E+23</v>
      </c>
      <c r="M232" s="8">
        <f t="shared" si="122"/>
        <v>3841.4295392953927</v>
      </c>
      <c r="N232" s="8">
        <f t="shared" si="117"/>
        <v>1402121.7818428183</v>
      </c>
      <c r="O232" s="8">
        <f t="shared" si="123"/>
        <v>63095.480182926818</v>
      </c>
      <c r="P232" s="8">
        <f t="shared" si="126"/>
        <v>16390017.481517617</v>
      </c>
      <c r="Q232" s="8">
        <f t="shared" si="124"/>
        <v>737550.78666829271</v>
      </c>
      <c r="R232" s="8">
        <f t="shared" si="107"/>
        <v>37064591.262005419</v>
      </c>
      <c r="S232" s="8">
        <f t="shared" si="125"/>
        <v>1667906.6067902439</v>
      </c>
      <c r="T232" s="8">
        <f t="shared" si="108"/>
        <v>30173066.668509487</v>
      </c>
      <c r="U232" s="8">
        <f t="shared" si="119"/>
        <v>1357788.0000829268</v>
      </c>
      <c r="Y232" s="8">
        <f t="shared" si="127"/>
        <v>26357592.271639563</v>
      </c>
      <c r="Z232" s="8">
        <f t="shared" si="120"/>
        <v>1186091.6522237803</v>
      </c>
      <c r="AA232" s="8">
        <f t="shared" si="120"/>
        <v>47454507.832615174</v>
      </c>
      <c r="AB232" s="8">
        <f t="shared" si="120"/>
        <v>2135452.8524676831</v>
      </c>
      <c r="AC232" s="8">
        <f t="shared" si="120"/>
        <v>40422202.645623304</v>
      </c>
      <c r="AD232" s="8">
        <f t="shared" si="120"/>
        <v>1818999.1190530488</v>
      </c>
    </row>
    <row r="233" spans="1:30">
      <c r="B233" s="7">
        <v>2031</v>
      </c>
      <c r="C233" s="7">
        <v>305</v>
      </c>
      <c r="D233" s="7">
        <v>1830</v>
      </c>
      <c r="E233" s="7">
        <v>260</v>
      </c>
      <c r="F233" s="7">
        <v>1495</v>
      </c>
      <c r="G233" s="7">
        <v>1.3</v>
      </c>
      <c r="H233" s="7">
        <f t="shared" si="101"/>
        <v>7.1132100000000004E+26</v>
      </c>
      <c r="I233" s="12">
        <v>4.4999999999999998E-2</v>
      </c>
      <c r="J233" s="8">
        <f t="shared" si="121"/>
        <v>3445762.2967479676</v>
      </c>
      <c r="K233" s="10">
        <v>1000000</v>
      </c>
      <c r="L233" s="7">
        <f t="shared" si="116"/>
        <v>7.9300000000000004E+23</v>
      </c>
      <c r="M233" s="8">
        <f t="shared" si="122"/>
        <v>3841.4295392953927</v>
      </c>
      <c r="N233" s="8">
        <f t="shared" si="117"/>
        <v>1402121.7818428183</v>
      </c>
      <c r="O233" s="8">
        <f t="shared" si="123"/>
        <v>63095.480182926818</v>
      </c>
      <c r="P233" s="8">
        <f t="shared" si="126"/>
        <v>17792139.263360433</v>
      </c>
      <c r="Q233" s="8">
        <f t="shared" si="124"/>
        <v>800646.26685121947</v>
      </c>
      <c r="R233" s="8">
        <f t="shared" si="107"/>
        <v>38466713.043848239</v>
      </c>
      <c r="S233" s="8">
        <f t="shared" si="125"/>
        <v>1731002.0869731707</v>
      </c>
      <c r="T233" s="8">
        <f t="shared" si="108"/>
        <v>31575188.450352304</v>
      </c>
      <c r="U233" s="8">
        <f t="shared" si="119"/>
        <v>1420883.4802658537</v>
      </c>
      <c r="Y233" s="8">
        <f t="shared" si="127"/>
        <v>27833798.420013547</v>
      </c>
      <c r="Z233" s="8">
        <f t="shared" si="120"/>
        <v>1252520.9289006095</v>
      </c>
      <c r="AA233" s="8">
        <f t="shared" si="120"/>
        <v>48930713.980989158</v>
      </c>
      <c r="AB233" s="8">
        <f t="shared" si="120"/>
        <v>2201882.1291445121</v>
      </c>
      <c r="AC233" s="8">
        <f t="shared" si="120"/>
        <v>41898408.793997288</v>
      </c>
      <c r="AD233" s="8">
        <f t="shared" si="120"/>
        <v>1885428.395729878</v>
      </c>
    </row>
    <row r="234" spans="1:30">
      <c r="B234" s="7">
        <v>2032</v>
      </c>
      <c r="C234" s="7">
        <v>305</v>
      </c>
      <c r="D234" s="7">
        <v>1830</v>
      </c>
      <c r="E234" s="7">
        <v>260</v>
      </c>
      <c r="F234" s="7">
        <v>1495</v>
      </c>
      <c r="G234" s="7">
        <v>1.3</v>
      </c>
      <c r="H234" s="7">
        <f t="shared" si="101"/>
        <v>7.1132100000000004E+26</v>
      </c>
      <c r="I234" s="12">
        <v>4.4999999999999998E-2</v>
      </c>
      <c r="J234" s="8">
        <f t="shared" si="121"/>
        <v>3445762.2967479676</v>
      </c>
      <c r="K234" s="10">
        <v>1000000</v>
      </c>
      <c r="L234" s="7">
        <f t="shared" si="116"/>
        <v>7.9300000000000004E+23</v>
      </c>
      <c r="M234" s="8">
        <f t="shared" si="122"/>
        <v>3841.4295392953927</v>
      </c>
      <c r="N234" s="8">
        <f t="shared" si="117"/>
        <v>1402121.7818428183</v>
      </c>
      <c r="O234" s="8">
        <f t="shared" si="123"/>
        <v>63095.480182926818</v>
      </c>
      <c r="P234" s="8">
        <f t="shared" si="126"/>
        <v>19194261.04520325</v>
      </c>
      <c r="Q234" s="8">
        <f t="shared" si="124"/>
        <v>863741.74703414622</v>
      </c>
      <c r="R234" s="8">
        <f t="shared" si="107"/>
        <v>39868834.825691059</v>
      </c>
      <c r="S234" s="8">
        <f t="shared" si="125"/>
        <v>1794097.5671560976</v>
      </c>
      <c r="T234" s="8">
        <f t="shared" si="108"/>
        <v>32977310.23219512</v>
      </c>
      <c r="U234" s="8">
        <f t="shared" si="119"/>
        <v>1483978.9604487803</v>
      </c>
      <c r="Y234" s="8">
        <f t="shared" si="127"/>
        <v>29314690.095149048</v>
      </c>
      <c r="Z234" s="8">
        <f t="shared" si="120"/>
        <v>1319161.0542817072</v>
      </c>
      <c r="AA234" s="8">
        <f t="shared" si="120"/>
        <v>50479895.131734408</v>
      </c>
      <c r="AB234" s="8">
        <f t="shared" si="120"/>
        <v>2271595.2809280483</v>
      </c>
      <c r="AC234" s="8">
        <f t="shared" si="120"/>
        <v>43424826.786205955</v>
      </c>
      <c r="AD234" s="8">
        <f t="shared" si="120"/>
        <v>1954117.2053792679</v>
      </c>
    </row>
    <row r="235" spans="1:30">
      <c r="B235" s="7">
        <v>2033</v>
      </c>
      <c r="C235" s="7">
        <v>306</v>
      </c>
      <c r="D235" s="7">
        <v>1836</v>
      </c>
      <c r="E235" s="7">
        <v>260</v>
      </c>
      <c r="F235" s="7">
        <v>1495</v>
      </c>
      <c r="G235" s="7">
        <v>1.3</v>
      </c>
      <c r="H235" s="7">
        <f t="shared" si="101"/>
        <v>7.1365319999999996E+26</v>
      </c>
      <c r="I235" s="12">
        <v>4.4999999999999998E-2</v>
      </c>
      <c r="J235" s="8">
        <f t="shared" si="121"/>
        <v>3457059.8780487799</v>
      </c>
      <c r="K235" s="10">
        <v>1000000</v>
      </c>
      <c r="L235" s="7">
        <f t="shared" si="116"/>
        <v>7.9560000000000005E+23</v>
      </c>
      <c r="M235" s="8">
        <f t="shared" si="122"/>
        <v>3854.0243902439029</v>
      </c>
      <c r="N235" s="8">
        <f t="shared" si="117"/>
        <v>1406718.9024390245</v>
      </c>
      <c r="O235" s="8">
        <f t="shared" si="123"/>
        <v>63302.350609756104</v>
      </c>
      <c r="P235" s="8">
        <f t="shared" si="126"/>
        <v>20600979.947642274</v>
      </c>
      <c r="Q235" s="8">
        <f t="shared" si="124"/>
        <v>927044.09764390229</v>
      </c>
      <c r="R235" s="8">
        <f t="shared" si="107"/>
        <v>41343339.215934955</v>
      </c>
      <c r="S235" s="8">
        <f t="shared" si="125"/>
        <v>1860450.2647170729</v>
      </c>
      <c r="T235" s="8">
        <f t="shared" si="108"/>
        <v>34429219.459837392</v>
      </c>
      <c r="U235" s="8">
        <f t="shared" si="119"/>
        <v>1549314.8756926826</v>
      </c>
      <c r="Y235" s="8">
        <f t="shared" si="127"/>
        <v>30795581.770284548</v>
      </c>
      <c r="Z235" s="8">
        <f t="shared" si="120"/>
        <v>1385801.1796628046</v>
      </c>
      <c r="AA235" s="8">
        <f t="shared" si="120"/>
        <v>51960786.806869909</v>
      </c>
      <c r="AB235" s="8">
        <f t="shared" si="120"/>
        <v>2338235.4063091455</v>
      </c>
      <c r="AC235" s="8">
        <f t="shared" si="120"/>
        <v>44905718.461341456</v>
      </c>
      <c r="AD235" s="8">
        <f t="shared" si="120"/>
        <v>2020757.3307603656</v>
      </c>
    </row>
    <row r="236" spans="1:30">
      <c r="B236" s="7">
        <v>2034</v>
      </c>
      <c r="C236" s="7">
        <v>306</v>
      </c>
      <c r="D236" s="7">
        <v>1836</v>
      </c>
      <c r="E236" s="7">
        <v>260</v>
      </c>
      <c r="F236" s="7">
        <v>1495</v>
      </c>
      <c r="G236" s="7">
        <v>1.3</v>
      </c>
      <c r="H236" s="7">
        <f t="shared" si="101"/>
        <v>7.1365319999999996E+26</v>
      </c>
      <c r="I236" s="12">
        <v>4.4999999999999998E-2</v>
      </c>
      <c r="J236" s="8">
        <f t="shared" si="121"/>
        <v>3457059.8780487799</v>
      </c>
      <c r="K236" s="10">
        <v>1000000</v>
      </c>
      <c r="L236" s="7">
        <f t="shared" si="116"/>
        <v>7.9560000000000005E+23</v>
      </c>
      <c r="M236" s="8">
        <f t="shared" si="122"/>
        <v>3854.0243902439029</v>
      </c>
      <c r="N236" s="8">
        <f t="shared" si="117"/>
        <v>1406718.9024390245</v>
      </c>
      <c r="O236" s="8">
        <f t="shared" si="123"/>
        <v>63302.350609756104</v>
      </c>
      <c r="P236" s="8">
        <f t="shared" si="126"/>
        <v>22007698.850081299</v>
      </c>
      <c r="Q236" s="8">
        <f t="shared" si="124"/>
        <v>990346.44825365837</v>
      </c>
      <c r="R236" s="8">
        <f t="shared" si="107"/>
        <v>42750058.118373975</v>
      </c>
      <c r="S236" s="8">
        <f t="shared" si="125"/>
        <v>1923752.6153268288</v>
      </c>
      <c r="T236" s="8">
        <f t="shared" si="108"/>
        <v>35835938.36227642</v>
      </c>
      <c r="U236" s="8">
        <f t="shared" si="119"/>
        <v>1612617.2263024389</v>
      </c>
      <c r="Y236" s="8">
        <f t="shared" si="127"/>
        <v>32276473.445420049</v>
      </c>
      <c r="Z236" s="8">
        <f t="shared" si="120"/>
        <v>1452441.3050439022</v>
      </c>
      <c r="AA236" s="8">
        <f t="shared" si="120"/>
        <v>53441678.48200541</v>
      </c>
      <c r="AB236" s="8">
        <f t="shared" si="120"/>
        <v>2404875.5316902436</v>
      </c>
      <c r="AC236" s="8">
        <f t="shared" si="120"/>
        <v>46386610.136476956</v>
      </c>
      <c r="AD236" s="8">
        <f>U237+U250</f>
        <v>2087397.456141463</v>
      </c>
    </row>
    <row r="237" spans="1:30">
      <c r="B237" s="7">
        <v>2035</v>
      </c>
      <c r="C237" s="7">
        <v>306</v>
      </c>
      <c r="D237" s="7">
        <v>1836</v>
      </c>
      <c r="E237" s="7">
        <v>260</v>
      </c>
      <c r="F237" s="7">
        <v>1495</v>
      </c>
      <c r="G237" s="7">
        <v>1.3</v>
      </c>
      <c r="H237" s="7">
        <f t="shared" si="101"/>
        <v>7.1365319999999996E+26</v>
      </c>
      <c r="I237" s="12">
        <v>4.4999999999999998E-2</v>
      </c>
      <c r="J237" s="8">
        <f t="shared" si="121"/>
        <v>3457059.8780487799</v>
      </c>
      <c r="K237" s="10">
        <v>1000000</v>
      </c>
      <c r="L237" s="7">
        <f t="shared" si="116"/>
        <v>7.9560000000000005E+23</v>
      </c>
      <c r="M237" s="8">
        <f t="shared" si="122"/>
        <v>3854.0243902439029</v>
      </c>
      <c r="N237" s="8">
        <f t="shared" si="117"/>
        <v>1406718.9024390245</v>
      </c>
      <c r="O237" s="8">
        <f t="shared" si="123"/>
        <v>63302.350609756104</v>
      </c>
      <c r="P237" s="8">
        <f t="shared" si="126"/>
        <v>23414417.752520323</v>
      </c>
      <c r="Q237" s="8">
        <f t="shared" si="124"/>
        <v>1053648.7988634144</v>
      </c>
      <c r="R237" s="8">
        <f t="shared" si="107"/>
        <v>44156777.020813003</v>
      </c>
      <c r="S237" s="8">
        <f t="shared" si="125"/>
        <v>1987054.9659365851</v>
      </c>
      <c r="T237" s="8">
        <f t="shared" si="108"/>
        <v>37242657.264715441</v>
      </c>
      <c r="U237" s="8">
        <f t="shared" si="119"/>
        <v>1675919.5769121947</v>
      </c>
    </row>
    <row r="238" spans="1:30">
      <c r="A238" s="9" t="s">
        <v>29</v>
      </c>
      <c r="G238" s="7">
        <v>1.3</v>
      </c>
      <c r="H238" s="7">
        <f t="shared" si="101"/>
        <v>0</v>
      </c>
      <c r="J238" s="8">
        <f t="shared" si="121"/>
        <v>0</v>
      </c>
      <c r="K238" s="10">
        <v>1000000</v>
      </c>
      <c r="L238" s="7">
        <f t="shared" si="116"/>
        <v>0</v>
      </c>
      <c r="M238" s="8">
        <f t="shared" si="122"/>
        <v>0</v>
      </c>
      <c r="N238" s="8">
        <f t="shared" si="117"/>
        <v>0</v>
      </c>
      <c r="O238" s="8">
        <f t="shared" si="123"/>
        <v>0</v>
      </c>
      <c r="P238" s="8"/>
      <c r="Q238" s="8"/>
      <c r="R238" s="8">
        <f t="shared" si="107"/>
        <v>0</v>
      </c>
      <c r="S238" s="8">
        <f t="shared" si="125"/>
        <v>0</v>
      </c>
      <c r="T238" s="8">
        <f t="shared" si="108"/>
        <v>0</v>
      </c>
      <c r="U238" s="8">
        <f t="shared" si="119"/>
        <v>0</v>
      </c>
    </row>
    <row r="239" spans="1:30">
      <c r="B239" s="7">
        <v>2024</v>
      </c>
      <c r="C239" s="7">
        <v>387</v>
      </c>
      <c r="D239" s="7">
        <v>2322</v>
      </c>
      <c r="E239" s="7">
        <v>5</v>
      </c>
      <c r="F239" s="7">
        <v>578</v>
      </c>
      <c r="G239" s="7">
        <v>1.3</v>
      </c>
      <c r="H239" s="7">
        <f t="shared" si="101"/>
        <v>6.7105800000000002E+24</v>
      </c>
      <c r="I239" s="12">
        <v>4.4999999999999998E-2</v>
      </c>
      <c r="J239" s="8">
        <f t="shared" si="121"/>
        <v>32507.213414634149</v>
      </c>
      <c r="K239" s="10">
        <v>1000000</v>
      </c>
      <c r="L239" s="7">
        <f t="shared" si="116"/>
        <v>1.9349999999999998E+22</v>
      </c>
      <c r="M239" s="8">
        <f t="shared" si="122"/>
        <v>93.734756097560961</v>
      </c>
      <c r="N239" s="8">
        <f t="shared" si="117"/>
        <v>34213.185975609747</v>
      </c>
      <c r="O239" s="8">
        <f t="shared" si="123"/>
        <v>1539.5933689024387</v>
      </c>
      <c r="P239" s="11">
        <f>N239+8050840.72</f>
        <v>8085053.9059756091</v>
      </c>
      <c r="Q239" s="8">
        <f t="shared" ref="Q239:Q250" si="128">P239*I239</f>
        <v>363827.42576890241</v>
      </c>
      <c r="R239" s="8">
        <f t="shared" si="107"/>
        <v>8280097.1864634138</v>
      </c>
      <c r="S239" s="8">
        <f t="shared" si="125"/>
        <v>372604.37339085358</v>
      </c>
      <c r="T239" s="8">
        <f t="shared" si="108"/>
        <v>8215082.7596341455</v>
      </c>
      <c r="U239" s="8">
        <f t="shared" si="119"/>
        <v>369678.72418353654</v>
      </c>
    </row>
    <row r="240" spans="1:30">
      <c r="B240" s="7">
        <v>2025</v>
      </c>
      <c r="C240" s="7">
        <v>588</v>
      </c>
      <c r="D240" s="7">
        <v>3528</v>
      </c>
      <c r="E240" s="7">
        <v>5</v>
      </c>
      <c r="F240" s="7">
        <v>578</v>
      </c>
      <c r="G240" s="7">
        <v>1.3</v>
      </c>
      <c r="H240" s="7">
        <f t="shared" si="101"/>
        <v>1.019592E+25</v>
      </c>
      <c r="I240" s="12">
        <v>4.4999999999999998E-2</v>
      </c>
      <c r="J240" s="8">
        <f t="shared" si="121"/>
        <v>49390.804878048781</v>
      </c>
      <c r="K240" s="10">
        <v>1000000</v>
      </c>
      <c r="L240" s="7">
        <f t="shared" si="116"/>
        <v>2.9400000000000002E+22</v>
      </c>
      <c r="M240" s="8">
        <f t="shared" si="122"/>
        <v>142.41869918699189</v>
      </c>
      <c r="N240" s="8">
        <f t="shared" si="117"/>
        <v>51982.82520325204</v>
      </c>
      <c r="O240" s="8">
        <f t="shared" si="123"/>
        <v>2339.2271341463415</v>
      </c>
      <c r="P240" s="8">
        <f t="shared" ref="P240:P250" si="129">N240+P239</f>
        <v>8137036.7311788611</v>
      </c>
      <c r="Q240" s="8">
        <f t="shared" si="128"/>
        <v>366166.65290304873</v>
      </c>
      <c r="R240" s="8">
        <f t="shared" si="107"/>
        <v>8433381.5604471546</v>
      </c>
      <c r="S240" s="8">
        <f t="shared" si="125"/>
        <v>379502.17022012192</v>
      </c>
      <c r="T240" s="8">
        <f t="shared" si="108"/>
        <v>8334599.9506910564</v>
      </c>
      <c r="U240" s="8">
        <f t="shared" si="119"/>
        <v>375056.99778109754</v>
      </c>
    </row>
    <row r="241" spans="2:21">
      <c r="B241" s="7">
        <v>2026</v>
      </c>
      <c r="C241" s="7">
        <v>726</v>
      </c>
      <c r="D241" s="7">
        <v>4356</v>
      </c>
      <c r="E241" s="7">
        <v>5</v>
      </c>
      <c r="F241" s="7">
        <v>578</v>
      </c>
      <c r="G241" s="7">
        <v>1.3</v>
      </c>
      <c r="H241" s="7">
        <f t="shared" si="101"/>
        <v>1.2588839999999999E+25</v>
      </c>
      <c r="I241" s="12">
        <v>4.4999999999999998E-2</v>
      </c>
      <c r="J241" s="8">
        <f t="shared" si="121"/>
        <v>60982.524390243896</v>
      </c>
      <c r="K241" s="10">
        <v>1000000</v>
      </c>
      <c r="L241" s="7">
        <f t="shared" si="116"/>
        <v>3.6300000000000001E+22</v>
      </c>
      <c r="M241" s="8">
        <f t="shared" si="122"/>
        <v>175.84349593495935</v>
      </c>
      <c r="N241" s="8">
        <f t="shared" si="117"/>
        <v>64182.876016260161</v>
      </c>
      <c r="O241" s="8">
        <f t="shared" si="123"/>
        <v>2888.2294207317073</v>
      </c>
      <c r="P241" s="8">
        <f t="shared" si="129"/>
        <v>8201219.6071951212</v>
      </c>
      <c r="Q241" s="8">
        <f t="shared" si="128"/>
        <v>369054.88232378045</v>
      </c>
      <c r="R241" s="8">
        <f t="shared" si="107"/>
        <v>8567114.7535365839</v>
      </c>
      <c r="S241" s="8">
        <f t="shared" si="125"/>
        <v>385520.16390914627</v>
      </c>
      <c r="T241" s="8">
        <f t="shared" si="108"/>
        <v>8445149.704756096</v>
      </c>
      <c r="U241" s="8">
        <f t="shared" si="119"/>
        <v>380031.73671402433</v>
      </c>
    </row>
    <row r="242" spans="2:21">
      <c r="B242" s="7">
        <v>2027</v>
      </c>
      <c r="C242" s="7">
        <v>793</v>
      </c>
      <c r="D242" s="7">
        <v>4758</v>
      </c>
      <c r="E242" s="7">
        <v>5</v>
      </c>
      <c r="F242" s="7">
        <v>578</v>
      </c>
      <c r="G242" s="7">
        <v>1.3</v>
      </c>
      <c r="H242" s="7">
        <f t="shared" si="101"/>
        <v>1.3750620000000001E+25</v>
      </c>
      <c r="I242" s="12">
        <v>4.4999999999999998E-2</v>
      </c>
      <c r="J242" s="8">
        <f t="shared" si="121"/>
        <v>66610.388211382116</v>
      </c>
      <c r="K242" s="10">
        <v>1000000</v>
      </c>
      <c r="L242" s="7">
        <f t="shared" si="116"/>
        <v>3.9650000000000004E+22</v>
      </c>
      <c r="M242" s="8">
        <f t="shared" si="122"/>
        <v>192.07147696476966</v>
      </c>
      <c r="N242" s="8">
        <f t="shared" si="117"/>
        <v>70106.08909214093</v>
      </c>
      <c r="O242" s="8">
        <f t="shared" si="123"/>
        <v>3154.7740091463415</v>
      </c>
      <c r="P242" s="8">
        <f t="shared" si="129"/>
        <v>8271325.6962872623</v>
      </c>
      <c r="Q242" s="8">
        <f t="shared" si="128"/>
        <v>372209.65633292677</v>
      </c>
      <c r="R242" s="8">
        <f t="shared" si="107"/>
        <v>8670988.0255555548</v>
      </c>
      <c r="S242" s="8">
        <f t="shared" si="125"/>
        <v>390194.46114999993</v>
      </c>
      <c r="T242" s="8">
        <f t="shared" si="108"/>
        <v>8537767.2491327915</v>
      </c>
      <c r="U242" s="8">
        <f t="shared" si="119"/>
        <v>384199.5262109756</v>
      </c>
    </row>
    <row r="243" spans="2:21">
      <c r="B243" s="7">
        <v>2028</v>
      </c>
      <c r="C243" s="7">
        <v>821</v>
      </c>
      <c r="D243" s="7">
        <v>4926</v>
      </c>
      <c r="E243" s="7">
        <v>5</v>
      </c>
      <c r="F243" s="7">
        <v>578</v>
      </c>
      <c r="G243" s="7">
        <v>1.3</v>
      </c>
      <c r="H243" s="7">
        <f t="shared" si="101"/>
        <v>1.423614E+25</v>
      </c>
      <c r="I243" s="12">
        <v>4.4999999999999998E-2</v>
      </c>
      <c r="J243" s="8">
        <f t="shared" si="121"/>
        <v>68962.331300813006</v>
      </c>
      <c r="K243" s="10">
        <v>1000000</v>
      </c>
      <c r="L243" s="7">
        <f t="shared" si="116"/>
        <v>4.1049999999999997E+22</v>
      </c>
      <c r="M243" s="8">
        <f t="shared" si="122"/>
        <v>198.8533197831978</v>
      </c>
      <c r="N243" s="8">
        <f t="shared" si="117"/>
        <v>72581.461720867199</v>
      </c>
      <c r="O243" s="8">
        <f t="shared" si="123"/>
        <v>3266.1657774390237</v>
      </c>
      <c r="P243" s="8">
        <f t="shared" si="129"/>
        <v>8343907.1580081293</v>
      </c>
      <c r="Q243" s="8">
        <f t="shared" si="128"/>
        <v>375475.82211036579</v>
      </c>
      <c r="R243" s="8">
        <f t="shared" si="107"/>
        <v>8757681.1458130069</v>
      </c>
      <c r="S243" s="8">
        <f t="shared" si="125"/>
        <v>394095.65156158531</v>
      </c>
      <c r="T243" s="8">
        <f t="shared" si="108"/>
        <v>8619756.4832113814</v>
      </c>
      <c r="U243" s="8">
        <f t="shared" si="119"/>
        <v>387889.04174451216</v>
      </c>
    </row>
    <row r="244" spans="2:21">
      <c r="B244" s="7">
        <v>2029</v>
      </c>
      <c r="C244" s="7">
        <v>832</v>
      </c>
      <c r="D244" s="7">
        <v>4992</v>
      </c>
      <c r="E244" s="7">
        <v>5</v>
      </c>
      <c r="F244" s="7">
        <v>578</v>
      </c>
      <c r="G244" s="7">
        <v>1.3</v>
      </c>
      <c r="H244" s="7">
        <f t="shared" si="101"/>
        <v>1.4426879999999999E+25</v>
      </c>
      <c r="I244" s="12">
        <v>4.4999999999999998E-2</v>
      </c>
      <c r="J244" s="8">
        <f t="shared" si="121"/>
        <v>69886.308943089432</v>
      </c>
      <c r="K244" s="10">
        <v>1000000</v>
      </c>
      <c r="L244" s="7">
        <f t="shared" si="116"/>
        <v>4.16E+22</v>
      </c>
      <c r="M244" s="8">
        <f t="shared" si="122"/>
        <v>201.51761517615176</v>
      </c>
      <c r="N244" s="8">
        <f t="shared" si="117"/>
        <v>73553.929539295394</v>
      </c>
      <c r="O244" s="8">
        <f t="shared" si="123"/>
        <v>3309.9268292682927</v>
      </c>
      <c r="P244" s="8">
        <f t="shared" si="129"/>
        <v>8417461.0875474252</v>
      </c>
      <c r="Q244" s="8">
        <f t="shared" si="128"/>
        <v>378785.74893963413</v>
      </c>
      <c r="R244" s="8">
        <f t="shared" si="107"/>
        <v>8836778.9412059616</v>
      </c>
      <c r="S244" s="8">
        <f t="shared" si="125"/>
        <v>397655.05235426826</v>
      </c>
      <c r="T244" s="8">
        <f t="shared" si="108"/>
        <v>8697006.3233197834</v>
      </c>
      <c r="U244" s="8">
        <f t="shared" si="119"/>
        <v>391365.28454939026</v>
      </c>
    </row>
    <row r="245" spans="2:21">
      <c r="B245" s="7">
        <v>2030</v>
      </c>
      <c r="C245" s="7">
        <v>836</v>
      </c>
      <c r="D245" s="7">
        <v>5016</v>
      </c>
      <c r="E245" s="7">
        <v>5</v>
      </c>
      <c r="F245" s="7">
        <v>578</v>
      </c>
      <c r="G245" s="7">
        <v>1.3</v>
      </c>
      <c r="H245" s="7">
        <f t="shared" si="101"/>
        <v>1.449624E+25</v>
      </c>
      <c r="I245" s="12">
        <v>4.4999999999999998E-2</v>
      </c>
      <c r="J245" s="8">
        <f t="shared" si="121"/>
        <v>70222.300813008129</v>
      </c>
      <c r="K245" s="10">
        <v>1000000</v>
      </c>
      <c r="L245" s="7">
        <f t="shared" si="116"/>
        <v>4.1799999999999998E+22</v>
      </c>
      <c r="M245" s="8">
        <f t="shared" si="122"/>
        <v>202.48644986449864</v>
      </c>
      <c r="N245" s="8">
        <f t="shared" si="117"/>
        <v>73907.554200541999</v>
      </c>
      <c r="O245" s="8">
        <f t="shared" si="123"/>
        <v>3325.8399390243899</v>
      </c>
      <c r="P245" s="8">
        <f t="shared" si="129"/>
        <v>8491368.6417479664</v>
      </c>
      <c r="Q245" s="8">
        <f t="shared" si="128"/>
        <v>382111.58887865848</v>
      </c>
      <c r="R245" s="8">
        <f t="shared" si="107"/>
        <v>8912702.446626015</v>
      </c>
      <c r="S245" s="8">
        <f t="shared" si="125"/>
        <v>401071.61009817064</v>
      </c>
      <c r="T245" s="8">
        <f t="shared" si="108"/>
        <v>8772257.8449999988</v>
      </c>
      <c r="U245" s="8">
        <f t="shared" si="119"/>
        <v>394751.60302499996</v>
      </c>
    </row>
    <row r="246" spans="2:21">
      <c r="B246" s="7">
        <v>2031</v>
      </c>
      <c r="C246" s="7">
        <v>838</v>
      </c>
      <c r="D246" s="7">
        <v>5028</v>
      </c>
      <c r="E246" s="7">
        <v>5</v>
      </c>
      <c r="F246" s="7">
        <v>578</v>
      </c>
      <c r="G246" s="7">
        <v>1.3</v>
      </c>
      <c r="H246" s="7">
        <f t="shared" si="101"/>
        <v>1.4530920000000001E+25</v>
      </c>
      <c r="I246" s="12">
        <v>4.4999999999999998E-2</v>
      </c>
      <c r="J246" s="8">
        <f t="shared" si="121"/>
        <v>70390.296747967484</v>
      </c>
      <c r="K246" s="10">
        <v>1000000</v>
      </c>
      <c r="L246" s="7">
        <f t="shared" si="116"/>
        <v>4.1899999999999997E+22</v>
      </c>
      <c r="M246" s="8">
        <f t="shared" si="122"/>
        <v>202.97086720867205</v>
      </c>
      <c r="N246" s="8">
        <f t="shared" si="117"/>
        <v>74084.366531165302</v>
      </c>
      <c r="O246" s="8">
        <f t="shared" si="123"/>
        <v>3333.7964939024387</v>
      </c>
      <c r="P246" s="8">
        <f t="shared" si="129"/>
        <v>8565453.0082791317</v>
      </c>
      <c r="Q246" s="8">
        <f t="shared" si="128"/>
        <v>385445.38537256094</v>
      </c>
      <c r="R246" s="8">
        <f t="shared" si="107"/>
        <v>8987794.7887669373</v>
      </c>
      <c r="S246" s="8">
        <f t="shared" si="125"/>
        <v>404450.76549451216</v>
      </c>
      <c r="T246" s="8">
        <f t="shared" si="108"/>
        <v>8847014.1952710021</v>
      </c>
      <c r="U246" s="8">
        <f t="shared" si="119"/>
        <v>398115.63878719509</v>
      </c>
    </row>
    <row r="247" spans="2:21">
      <c r="B247" s="7">
        <v>2032</v>
      </c>
      <c r="C247" s="7">
        <v>838</v>
      </c>
      <c r="D247" s="7">
        <v>5028</v>
      </c>
      <c r="E247" s="7">
        <v>5</v>
      </c>
      <c r="F247" s="7">
        <v>578</v>
      </c>
      <c r="G247" s="7">
        <v>1.3</v>
      </c>
      <c r="H247" s="7">
        <f t="shared" si="101"/>
        <v>1.4530920000000001E+25</v>
      </c>
      <c r="I247" s="12">
        <v>4.4999999999999998E-2</v>
      </c>
      <c r="J247" s="8">
        <f t="shared" si="121"/>
        <v>70390.296747967484</v>
      </c>
      <c r="K247" s="10">
        <v>1000000</v>
      </c>
      <c r="L247" s="7">
        <f t="shared" si="116"/>
        <v>4.1899999999999997E+22</v>
      </c>
      <c r="M247" s="8">
        <f t="shared" si="122"/>
        <v>202.97086720867205</v>
      </c>
      <c r="N247" s="8">
        <f t="shared" si="117"/>
        <v>74084.366531165302</v>
      </c>
      <c r="O247" s="8">
        <f t="shared" si="123"/>
        <v>3333.7964939024387</v>
      </c>
      <c r="P247" s="8">
        <f t="shared" si="129"/>
        <v>8639537.374810297</v>
      </c>
      <c r="Q247" s="8">
        <f t="shared" si="128"/>
        <v>388779.18186646333</v>
      </c>
      <c r="R247" s="8">
        <f t="shared" si="107"/>
        <v>9061879.1552981026</v>
      </c>
      <c r="S247" s="8">
        <f t="shared" si="125"/>
        <v>407784.56198841461</v>
      </c>
      <c r="T247" s="8">
        <f t="shared" si="108"/>
        <v>8921098.5618021674</v>
      </c>
      <c r="U247" s="8">
        <f t="shared" si="119"/>
        <v>401449.43528109754</v>
      </c>
    </row>
    <row r="248" spans="2:21">
      <c r="B248" s="7">
        <v>2033</v>
      </c>
      <c r="C248" s="7">
        <v>839</v>
      </c>
      <c r="D248" s="7">
        <v>5034</v>
      </c>
      <c r="E248" s="7">
        <v>5</v>
      </c>
      <c r="F248" s="7">
        <v>578</v>
      </c>
      <c r="G248" s="7">
        <v>1.3</v>
      </c>
      <c r="H248" s="7">
        <f t="shared" si="101"/>
        <v>1.4548260000000001E+25</v>
      </c>
      <c r="I248" s="12">
        <v>4.4999999999999998E-2</v>
      </c>
      <c r="J248" s="8">
        <f t="shared" si="121"/>
        <v>70474.294715447162</v>
      </c>
      <c r="K248" s="10">
        <v>1000000</v>
      </c>
      <c r="L248" s="7">
        <f t="shared" si="116"/>
        <v>4.1949999999999996E+22</v>
      </c>
      <c r="M248" s="8">
        <f t="shared" si="122"/>
        <v>203.21307588075877</v>
      </c>
      <c r="N248" s="8">
        <f t="shared" si="117"/>
        <v>74172.772696476954</v>
      </c>
      <c r="O248" s="8">
        <f t="shared" si="123"/>
        <v>3337.7747713414628</v>
      </c>
      <c r="P248" s="8">
        <f t="shared" si="129"/>
        <v>8713710.1475067735</v>
      </c>
      <c r="Q248" s="8">
        <f t="shared" si="128"/>
        <v>392116.9566378048</v>
      </c>
      <c r="R248" s="8">
        <f t="shared" si="107"/>
        <v>9136555.9157994557</v>
      </c>
      <c r="S248" s="8">
        <f t="shared" si="125"/>
        <v>411145.01621097547</v>
      </c>
      <c r="T248" s="8">
        <f t="shared" si="108"/>
        <v>8995607.3263685629</v>
      </c>
      <c r="U248" s="8">
        <f t="shared" si="119"/>
        <v>404802.32968658529</v>
      </c>
    </row>
    <row r="249" spans="2:21">
      <c r="B249" s="7">
        <v>2034</v>
      </c>
      <c r="C249" s="7">
        <v>839</v>
      </c>
      <c r="D249" s="7">
        <v>5034</v>
      </c>
      <c r="E249" s="7">
        <v>5</v>
      </c>
      <c r="F249" s="7">
        <v>578</v>
      </c>
      <c r="G249" s="7">
        <v>1.3</v>
      </c>
      <c r="H249" s="7">
        <f t="shared" si="101"/>
        <v>1.4548260000000001E+25</v>
      </c>
      <c r="I249" s="12">
        <v>4.4999999999999998E-2</v>
      </c>
      <c r="J249" s="8">
        <f t="shared" si="121"/>
        <v>70474.294715447162</v>
      </c>
      <c r="K249" s="10">
        <v>1000000</v>
      </c>
      <c r="L249" s="7">
        <f t="shared" si="116"/>
        <v>4.1949999999999996E+22</v>
      </c>
      <c r="M249" s="8">
        <f t="shared" si="122"/>
        <v>203.21307588075877</v>
      </c>
      <c r="N249" s="8">
        <f t="shared" si="117"/>
        <v>74172.772696476954</v>
      </c>
      <c r="O249" s="8">
        <f t="shared" si="123"/>
        <v>3337.7747713414628</v>
      </c>
      <c r="P249" s="8">
        <f t="shared" si="129"/>
        <v>8787882.9202032499</v>
      </c>
      <c r="Q249" s="8">
        <f t="shared" si="128"/>
        <v>395454.73140914622</v>
      </c>
      <c r="R249" s="8">
        <f t="shared" si="107"/>
        <v>9210728.6884959321</v>
      </c>
      <c r="S249" s="8">
        <f t="shared" si="125"/>
        <v>414482.79098231695</v>
      </c>
      <c r="T249" s="8">
        <f t="shared" si="108"/>
        <v>9069780.0990650393</v>
      </c>
      <c r="U249" s="8">
        <f t="shared" si="119"/>
        <v>408140.10445792676</v>
      </c>
    </row>
    <row r="250" spans="2:21">
      <c r="B250" s="7">
        <v>2035</v>
      </c>
      <c r="C250" s="7">
        <v>839</v>
      </c>
      <c r="D250" s="7">
        <v>5034</v>
      </c>
      <c r="E250" s="7">
        <v>5</v>
      </c>
      <c r="F250" s="7">
        <v>578</v>
      </c>
      <c r="G250" s="7">
        <v>1.3</v>
      </c>
      <c r="H250" s="7">
        <f t="shared" ref="H250" si="130">D250*E250*F250*10^18</f>
        <v>1.4548260000000001E+25</v>
      </c>
      <c r="I250" s="12">
        <v>4.4999999999999998E-2</v>
      </c>
      <c r="J250" s="8">
        <f t="shared" si="121"/>
        <v>70474.294715447162</v>
      </c>
      <c r="K250" s="10">
        <v>1000000</v>
      </c>
      <c r="L250" s="7">
        <f t="shared" si="116"/>
        <v>4.1949999999999996E+22</v>
      </c>
      <c r="M250" s="8">
        <f t="shared" si="122"/>
        <v>203.21307588075877</v>
      </c>
      <c r="N250" s="8">
        <f t="shared" si="117"/>
        <v>74172.772696476954</v>
      </c>
      <c r="O250" s="8">
        <f t="shared" si="123"/>
        <v>3337.7747713414628</v>
      </c>
      <c r="P250" s="8">
        <f t="shared" si="129"/>
        <v>8862055.6928997263</v>
      </c>
      <c r="Q250" s="8">
        <f t="shared" si="128"/>
        <v>398792.50618048769</v>
      </c>
      <c r="R250" s="8">
        <f t="shared" si="107"/>
        <v>9284901.4611924086</v>
      </c>
      <c r="S250" s="8">
        <f t="shared" si="125"/>
        <v>417820.56575365836</v>
      </c>
      <c r="T250" s="8">
        <f t="shared" si="108"/>
        <v>9143952.8717615157</v>
      </c>
      <c r="U250" s="8">
        <f t="shared" si="119"/>
        <v>411477.87922926818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B3CA-1113-48F1-946D-5155170E633B}">
  <dimension ref="A1:AD249"/>
  <sheetViews>
    <sheetView workbookViewId="0">
      <selection sqref="A1:A1048576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40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  <c r="B2" s="6" t="s">
        <v>80</v>
      </c>
      <c r="N2" s="14" t="s">
        <v>43</v>
      </c>
      <c r="O2" s="14" t="s">
        <v>43</v>
      </c>
      <c r="R2" s="14" t="s">
        <v>43</v>
      </c>
      <c r="S2" s="14" t="s">
        <v>43</v>
      </c>
      <c r="T2" s="14" t="s">
        <v>43</v>
      </c>
      <c r="U2" s="14" t="s">
        <v>43</v>
      </c>
      <c r="Y2" s="8">
        <f>P3+P16</f>
        <v>33046933.17611111</v>
      </c>
      <c r="Z2" s="8">
        <f t="shared" ref="Z2:AD13" si="0">Q3+Q16</f>
        <v>12524787.673746109</v>
      </c>
      <c r="AA2" s="8">
        <f t="shared" si="0"/>
        <v>47577624.438306235</v>
      </c>
      <c r="AB2" s="8">
        <f t="shared" si="0"/>
        <v>18031919.662118062</v>
      </c>
      <c r="AC2" s="8">
        <f t="shared" si="0"/>
        <v>42734060.684241191</v>
      </c>
      <c r="AD2" s="8">
        <f t="shared" si="0"/>
        <v>16196208.999327414</v>
      </c>
    </row>
    <row r="3" spans="1:30">
      <c r="A3" s="9" t="s">
        <v>28</v>
      </c>
      <c r="B3" s="7">
        <v>2024</v>
      </c>
      <c r="C3" s="7">
        <v>140</v>
      </c>
      <c r="D3" s="7">
        <f>C3*6</f>
        <v>840</v>
      </c>
      <c r="E3" s="7">
        <v>260</v>
      </c>
      <c r="F3" s="7">
        <v>2243</v>
      </c>
      <c r="G3" s="7">
        <v>1.3</v>
      </c>
      <c r="H3" s="7">
        <f>D3*E3*F3*10^18</f>
        <v>4.8987120000000002E+26</v>
      </c>
      <c r="I3" s="7">
        <v>0.379</v>
      </c>
      <c r="J3" s="8">
        <f>H3*G3*330/(8.856*10^22)</f>
        <v>2373021.0569105693</v>
      </c>
      <c r="K3" s="10">
        <v>25000000</v>
      </c>
      <c r="L3" s="7">
        <f>E3*K3*10^13*C3</f>
        <v>9.0999999999999995E+24</v>
      </c>
      <c r="M3" s="8">
        <f>L3*G3*330/(8.856*10^22)</f>
        <v>44081.978319783193</v>
      </c>
      <c r="N3" s="8">
        <f>M3*365</f>
        <v>16089922.086720865</v>
      </c>
      <c r="O3" s="8">
        <f>N3*I3</f>
        <v>6098080.4708672082</v>
      </c>
      <c r="P3" s="11">
        <f>N3+8050840.72</f>
        <v>24140762.806720864</v>
      </c>
      <c r="Q3" s="8">
        <f t="shared" ref="Q3:Q14" si="1">P3*I3</f>
        <v>9149349.1037472077</v>
      </c>
      <c r="R3" s="8">
        <f>J3*6+P3</f>
        <v>38378889.148184285</v>
      </c>
      <c r="S3" s="8">
        <f>R3*I3</f>
        <v>14545598.987161843</v>
      </c>
      <c r="T3" s="8">
        <f>J3*4+P3</f>
        <v>33632847.034363143</v>
      </c>
      <c r="U3" s="8">
        <f>T3*I3</f>
        <v>12746849.026023632</v>
      </c>
      <c r="W3" s="8"/>
      <c r="X3" s="8"/>
      <c r="Y3" s="8">
        <f>P4+P17</f>
        <v>58941098.995894305</v>
      </c>
      <c r="Z3" s="8">
        <f t="shared" si="0"/>
        <v>22338676.51944394</v>
      </c>
      <c r="AA3" s="8">
        <f t="shared" si="0"/>
        <v>81149609.361747965</v>
      </c>
      <c r="AB3" s="8">
        <f t="shared" si="0"/>
        <v>30755701.948102478</v>
      </c>
      <c r="AC3" s="8">
        <f t="shared" si="0"/>
        <v>73746772.573130086</v>
      </c>
      <c r="AD3" s="8">
        <f t="shared" si="0"/>
        <v>27950026.805216301</v>
      </c>
    </row>
    <row r="4" spans="1:30">
      <c r="B4" s="7">
        <v>2025</v>
      </c>
      <c r="C4" s="7">
        <v>214</v>
      </c>
      <c r="D4" s="7">
        <f t="shared" ref="D4:D14" si="2">C4*6</f>
        <v>1284</v>
      </c>
      <c r="E4" s="7">
        <v>260</v>
      </c>
      <c r="F4" s="7">
        <v>2243</v>
      </c>
      <c r="G4" s="7">
        <v>1.3</v>
      </c>
      <c r="H4" s="7">
        <f t="shared" ref="H4:H14" si="3">D4*E4*F4*10^18</f>
        <v>7.4880312000000006E+26</v>
      </c>
      <c r="I4" s="7">
        <v>0.379</v>
      </c>
      <c r="J4" s="8">
        <f t="shared" ref="J4:J14" si="4">H4*G4*330/(8.856*10^22)</f>
        <v>3627332.1869918699</v>
      </c>
      <c r="K4" s="10">
        <v>25000000</v>
      </c>
      <c r="L4" s="7">
        <f t="shared" ref="L4:L72" si="5">E4*K4*10^13*C4</f>
        <v>1.391E+25</v>
      </c>
      <c r="M4" s="8">
        <f t="shared" ref="M4:M14" si="6">L4*G4*330/(8.856*10^22)</f>
        <v>67382.452574525742</v>
      </c>
      <c r="N4" s="8">
        <f t="shared" ref="N4:N72" si="7">M4*365</f>
        <v>24594595.189701896</v>
      </c>
      <c r="O4" s="8">
        <f>N4*I4</f>
        <v>9321351.5768970195</v>
      </c>
      <c r="P4" s="8">
        <f t="shared" ref="P4:P14" si="8">N4+P3</f>
        <v>48735357.99642276</v>
      </c>
      <c r="Q4" s="8">
        <f t="shared" si="1"/>
        <v>18470700.680644225</v>
      </c>
      <c r="R4" s="8">
        <f t="shared" ref="R4:R67" si="9">J4*6+P4</f>
        <v>70499351.118373975</v>
      </c>
      <c r="S4" s="8">
        <f t="shared" ref="S4:S14" si="10">R4*I4</f>
        <v>26719254.073863737</v>
      </c>
      <c r="T4" s="8">
        <f t="shared" ref="T4:T67" si="11">J4*4+P4</f>
        <v>63244686.744390242</v>
      </c>
      <c r="U4" s="8">
        <f t="shared" ref="U4:U72" si="12">T4*I4</f>
        <v>23969736.276123904</v>
      </c>
      <c r="W4" s="8"/>
      <c r="X4" s="8"/>
      <c r="Y4" s="8">
        <f>P5+P18</f>
        <v>90886666.83126016</v>
      </c>
      <c r="Z4" s="8">
        <f t="shared" si="0"/>
        <v>34446046.729047596</v>
      </c>
      <c r="AA4" s="8">
        <f t="shared" si="0"/>
        <v>118284547.79467478</v>
      </c>
      <c r="AB4" s="8">
        <f t="shared" si="0"/>
        <v>44829843.614181742</v>
      </c>
      <c r="AC4" s="8">
        <f t="shared" si="0"/>
        <v>109151920.80686991</v>
      </c>
      <c r="AD4" s="8">
        <f t="shared" si="0"/>
        <v>41368577.985803694</v>
      </c>
    </row>
    <row r="5" spans="1:30">
      <c r="B5" s="7">
        <v>2026</v>
      </c>
      <c r="C5" s="7">
        <v>264</v>
      </c>
      <c r="D5" s="7">
        <f t="shared" si="2"/>
        <v>1584</v>
      </c>
      <c r="E5" s="7">
        <v>260</v>
      </c>
      <c r="F5" s="7">
        <v>2243</v>
      </c>
      <c r="G5" s="7">
        <v>1.3</v>
      </c>
      <c r="H5" s="7">
        <f t="shared" si="3"/>
        <v>9.2375712000000005E+26</v>
      </c>
      <c r="I5" s="7">
        <v>0.379</v>
      </c>
      <c r="J5" s="8">
        <f t="shared" si="4"/>
        <v>4474839.7073170729</v>
      </c>
      <c r="K5" s="10">
        <v>25000000</v>
      </c>
      <c r="L5" s="7">
        <f t="shared" si="5"/>
        <v>1.7159999999999999E+25</v>
      </c>
      <c r="M5" s="8">
        <f t="shared" si="6"/>
        <v>83126.016260162593</v>
      </c>
      <c r="N5" s="8">
        <f t="shared" si="7"/>
        <v>30340995.934959345</v>
      </c>
      <c r="O5" s="8">
        <f t="shared" ref="O5:O14" si="13">N5*I5</f>
        <v>11499237.459349591</v>
      </c>
      <c r="P5" s="8">
        <f t="shared" si="8"/>
        <v>79076353.931382105</v>
      </c>
      <c r="Q5" s="8">
        <f t="shared" si="1"/>
        <v>29969938.139993817</v>
      </c>
      <c r="R5" s="8">
        <f t="shared" si="9"/>
        <v>105925392.17528453</v>
      </c>
      <c r="S5" s="8">
        <f t="shared" si="10"/>
        <v>40145723.634432837</v>
      </c>
      <c r="T5" s="8">
        <f t="shared" si="11"/>
        <v>96975712.760650396</v>
      </c>
      <c r="U5" s="8">
        <f t="shared" si="12"/>
        <v>36753795.136286497</v>
      </c>
      <c r="W5" s="8"/>
      <c r="X5" s="8"/>
      <c r="Y5" s="8">
        <f t="shared" ref="Y5:Y13" si="14">P6+P19</f>
        <v>125853515.36615175</v>
      </c>
      <c r="Z5" s="8">
        <f t="shared" si="0"/>
        <v>47698482.323771514</v>
      </c>
      <c r="AA5" s="8">
        <f t="shared" si="0"/>
        <v>155844569.66493222</v>
      </c>
      <c r="AB5" s="8">
        <f t="shared" si="0"/>
        <v>59065091.90300931</v>
      </c>
      <c r="AC5" s="8">
        <f t="shared" si="0"/>
        <v>145847551.56533873</v>
      </c>
      <c r="AD5" s="8">
        <f t="shared" si="0"/>
        <v>55276222.043263391</v>
      </c>
    </row>
    <row r="6" spans="1:30">
      <c r="B6" s="7">
        <v>2027</v>
      </c>
      <c r="C6" s="7">
        <v>289</v>
      </c>
      <c r="D6" s="7">
        <f t="shared" si="2"/>
        <v>1734</v>
      </c>
      <c r="E6" s="7">
        <v>260</v>
      </c>
      <c r="F6" s="7">
        <v>2243</v>
      </c>
      <c r="G6" s="7">
        <v>1.3</v>
      </c>
      <c r="H6" s="7">
        <f t="shared" si="3"/>
        <v>1.01123412E+27</v>
      </c>
      <c r="I6" s="7">
        <v>0.379</v>
      </c>
      <c r="J6" s="8">
        <f t="shared" si="4"/>
        <v>4898593.4674796751</v>
      </c>
      <c r="K6" s="10">
        <v>25000000</v>
      </c>
      <c r="L6" s="7">
        <f t="shared" si="5"/>
        <v>1.8785E+25</v>
      </c>
      <c r="M6" s="8">
        <f t="shared" si="6"/>
        <v>90997.798102981018</v>
      </c>
      <c r="N6" s="8">
        <f t="shared" si="7"/>
        <v>33214196.307588071</v>
      </c>
      <c r="O6" s="8">
        <f t="shared" si="13"/>
        <v>12588180.400575878</v>
      </c>
      <c r="P6" s="8">
        <f t="shared" si="8"/>
        <v>112290550.23897018</v>
      </c>
      <c r="Q6" s="8">
        <f t="shared" si="1"/>
        <v>42558118.5405697</v>
      </c>
      <c r="R6" s="8">
        <f t="shared" si="9"/>
        <v>141682111.04384822</v>
      </c>
      <c r="S6" s="8">
        <f t="shared" si="10"/>
        <v>53697520.085618474</v>
      </c>
      <c r="T6" s="8">
        <f t="shared" si="11"/>
        <v>131884924.10888888</v>
      </c>
      <c r="U6" s="8">
        <f t="shared" si="12"/>
        <v>49984386.237268887</v>
      </c>
      <c r="W6" s="8"/>
      <c r="X6" s="8"/>
      <c r="Y6" s="8">
        <f t="shared" si="14"/>
        <v>162031528.36581302</v>
      </c>
      <c r="Z6" s="8">
        <f t="shared" si="0"/>
        <v>61409949.250643127</v>
      </c>
      <c r="AA6" s="8">
        <f t="shared" si="0"/>
        <v>193060759.1767886</v>
      </c>
      <c r="AB6" s="8">
        <f t="shared" si="0"/>
        <v>73170027.728002876</v>
      </c>
      <c r="AC6" s="8">
        <f t="shared" si="0"/>
        <v>182717682.23979673</v>
      </c>
      <c r="AD6" s="8">
        <f t="shared" si="0"/>
        <v>69250001.568882957</v>
      </c>
    </row>
    <row r="7" spans="1:30">
      <c r="B7" s="7">
        <v>2028</v>
      </c>
      <c r="C7" s="7">
        <v>299</v>
      </c>
      <c r="D7" s="7">
        <f t="shared" si="2"/>
        <v>1794</v>
      </c>
      <c r="E7" s="7">
        <v>260</v>
      </c>
      <c r="F7" s="7">
        <v>2243</v>
      </c>
      <c r="G7" s="7">
        <v>1.3</v>
      </c>
      <c r="H7" s="7">
        <f t="shared" si="3"/>
        <v>1.0462249200000001E+27</v>
      </c>
      <c r="I7" s="7">
        <v>0.379</v>
      </c>
      <c r="J7" s="8">
        <f t="shared" si="4"/>
        <v>5068094.9715447156</v>
      </c>
      <c r="K7" s="10">
        <v>25000000</v>
      </c>
      <c r="L7" s="7">
        <f t="shared" si="5"/>
        <v>1.9434999999999999E+25</v>
      </c>
      <c r="M7" s="8">
        <f t="shared" si="6"/>
        <v>94146.5108401084</v>
      </c>
      <c r="N7" s="8">
        <f t="shared" si="7"/>
        <v>34363476.456639566</v>
      </c>
      <c r="O7" s="8">
        <f t="shared" si="13"/>
        <v>13023757.577066395</v>
      </c>
      <c r="P7" s="8">
        <f t="shared" si="8"/>
        <v>146654026.69560975</v>
      </c>
      <c r="Q7" s="8">
        <f t="shared" si="1"/>
        <v>55581876.117636092</v>
      </c>
      <c r="R7" s="8">
        <f t="shared" si="9"/>
        <v>177062596.52487803</v>
      </c>
      <c r="S7" s="8">
        <f t="shared" si="10"/>
        <v>67106724.082928769</v>
      </c>
      <c r="T7" s="8">
        <f t="shared" si="11"/>
        <v>166926406.5817886</v>
      </c>
      <c r="U7" s="8">
        <f t="shared" si="12"/>
        <v>63265108.094497882</v>
      </c>
      <c r="W7" s="8"/>
      <c r="X7" s="8"/>
      <c r="Y7" s="8">
        <f t="shared" si="14"/>
        <v>198693565.12055552</v>
      </c>
      <c r="Z7" s="8">
        <f t="shared" si="0"/>
        <v>75304861.180690542</v>
      </c>
      <c r="AA7" s="8">
        <f t="shared" si="0"/>
        <v>230137915.34006774</v>
      </c>
      <c r="AB7" s="8">
        <f t="shared" si="0"/>
        <v>87222269.913885668</v>
      </c>
      <c r="AC7" s="8">
        <f t="shared" si="0"/>
        <v>219656465.26689699</v>
      </c>
      <c r="AD7" s="8">
        <f t="shared" si="0"/>
        <v>83249800.336153969</v>
      </c>
    </row>
    <row r="8" spans="1:30">
      <c r="B8" s="7">
        <v>2029</v>
      </c>
      <c r="C8" s="7">
        <v>303</v>
      </c>
      <c r="D8" s="7">
        <f t="shared" si="2"/>
        <v>1818</v>
      </c>
      <c r="E8" s="7">
        <v>260</v>
      </c>
      <c r="F8" s="7">
        <v>2243</v>
      </c>
      <c r="G8" s="7">
        <v>1.3</v>
      </c>
      <c r="H8" s="7">
        <f t="shared" si="3"/>
        <v>1.0602212399999999E+27</v>
      </c>
      <c r="I8" s="7">
        <v>0.379</v>
      </c>
      <c r="J8" s="8">
        <f t="shared" si="4"/>
        <v>5135895.5731707318</v>
      </c>
      <c r="K8" s="10">
        <v>25000000</v>
      </c>
      <c r="L8" s="7">
        <f t="shared" si="5"/>
        <v>1.9694999999999999E+25</v>
      </c>
      <c r="M8" s="8">
        <f t="shared" si="6"/>
        <v>95405.995934959341</v>
      </c>
      <c r="N8" s="8">
        <f t="shared" si="7"/>
        <v>34823188.516260162</v>
      </c>
      <c r="O8" s="8">
        <f t="shared" si="13"/>
        <v>13197988.447662601</v>
      </c>
      <c r="P8" s="8">
        <f t="shared" si="8"/>
        <v>181477215.2118699</v>
      </c>
      <c r="Q8" s="8">
        <f t="shared" si="1"/>
        <v>68779864.565298691</v>
      </c>
      <c r="R8" s="8">
        <f t="shared" si="9"/>
        <v>212292588.65089428</v>
      </c>
      <c r="S8" s="8">
        <f t="shared" si="10"/>
        <v>80458891.09868893</v>
      </c>
      <c r="T8" s="8">
        <f t="shared" si="11"/>
        <v>202020797.50455281</v>
      </c>
      <c r="U8" s="8">
        <f t="shared" si="12"/>
        <v>76565882.254225522</v>
      </c>
      <c r="W8" s="8"/>
      <c r="X8" s="8"/>
      <c r="Y8" s="8">
        <f t="shared" si="14"/>
        <v>235594298.52163953</v>
      </c>
      <c r="Z8" s="8">
        <f t="shared" si="0"/>
        <v>89290239.139701396</v>
      </c>
      <c r="AA8" s="8">
        <f t="shared" si="0"/>
        <v>267245074.47285905</v>
      </c>
      <c r="AB8" s="8">
        <f t="shared" si="0"/>
        <v>101285883.22521359</v>
      </c>
      <c r="AC8" s="8">
        <f t="shared" si="0"/>
        <v>256694815.82245255</v>
      </c>
      <c r="AD8" s="8">
        <f t="shared" si="0"/>
        <v>97287335.196709529</v>
      </c>
    </row>
    <row r="9" spans="1:30">
      <c r="B9" s="7">
        <v>2030</v>
      </c>
      <c r="C9" s="7">
        <v>305</v>
      </c>
      <c r="D9" s="7">
        <f t="shared" si="2"/>
        <v>1830</v>
      </c>
      <c r="E9" s="7">
        <v>260</v>
      </c>
      <c r="F9" s="7">
        <v>2243</v>
      </c>
      <c r="G9" s="7">
        <v>1.3</v>
      </c>
      <c r="H9" s="7">
        <f t="shared" si="3"/>
        <v>1.0672194E+27</v>
      </c>
      <c r="I9" s="7">
        <v>0.379</v>
      </c>
      <c r="J9" s="8">
        <f t="shared" si="4"/>
        <v>5169795.8739837399</v>
      </c>
      <c r="K9" s="10">
        <v>25000000</v>
      </c>
      <c r="L9" s="7">
        <f t="shared" si="5"/>
        <v>1.9824999999999998E+25</v>
      </c>
      <c r="M9" s="8">
        <f t="shared" si="6"/>
        <v>96035.738482384826</v>
      </c>
      <c r="N9" s="8">
        <f t="shared" si="7"/>
        <v>35053044.546070464</v>
      </c>
      <c r="O9" s="8">
        <f t="shared" si="13"/>
        <v>13285103.882960705</v>
      </c>
      <c r="P9" s="8">
        <f t="shared" si="8"/>
        <v>216530259.75794035</v>
      </c>
      <c r="Q9" s="8">
        <f t="shared" si="1"/>
        <v>82064968.448259398</v>
      </c>
      <c r="R9" s="8">
        <f t="shared" si="9"/>
        <v>247549035.0018428</v>
      </c>
      <c r="S9" s="8">
        <f t="shared" si="10"/>
        <v>93821084.265698418</v>
      </c>
      <c r="T9" s="8">
        <f t="shared" si="11"/>
        <v>237209443.25387532</v>
      </c>
      <c r="U9" s="8">
        <f t="shared" si="12"/>
        <v>89902378.99321875</v>
      </c>
      <c r="W9" s="8"/>
      <c r="X9" s="8"/>
      <c r="Y9" s="8">
        <f t="shared" si="14"/>
        <v>272499452.2309891</v>
      </c>
      <c r="Z9" s="8">
        <f t="shared" si="0"/>
        <v>103277292.39554487</v>
      </c>
      <c r="AA9" s="8">
        <f t="shared" si="0"/>
        <v>304151740.14562327</v>
      </c>
      <c r="AB9" s="8">
        <f t="shared" si="0"/>
        <v>115273509.51519123</v>
      </c>
      <c r="AC9" s="8">
        <f t="shared" si="0"/>
        <v>293600977.5074119</v>
      </c>
      <c r="AD9" s="8">
        <f t="shared" si="0"/>
        <v>111274770.4753091</v>
      </c>
    </row>
    <row r="10" spans="1:30">
      <c r="B10" s="7">
        <v>2031</v>
      </c>
      <c r="C10" s="7">
        <v>305</v>
      </c>
      <c r="D10" s="7">
        <f t="shared" si="2"/>
        <v>1830</v>
      </c>
      <c r="E10" s="7">
        <v>260</v>
      </c>
      <c r="F10" s="7">
        <v>2243</v>
      </c>
      <c r="G10" s="7">
        <v>1.3</v>
      </c>
      <c r="H10" s="7">
        <f t="shared" si="3"/>
        <v>1.0672194E+27</v>
      </c>
      <c r="I10" s="7">
        <v>0.379</v>
      </c>
      <c r="J10" s="8">
        <f t="shared" si="4"/>
        <v>5169795.8739837399</v>
      </c>
      <c r="K10" s="10">
        <v>25000000</v>
      </c>
      <c r="L10" s="7">
        <f t="shared" si="5"/>
        <v>1.9824999999999998E+25</v>
      </c>
      <c r="M10" s="8">
        <f t="shared" si="6"/>
        <v>96035.738482384826</v>
      </c>
      <c r="N10" s="8">
        <f t="shared" si="7"/>
        <v>35053044.546070464</v>
      </c>
      <c r="O10" s="8">
        <f t="shared" si="13"/>
        <v>13285103.882960705</v>
      </c>
      <c r="P10" s="8">
        <f t="shared" si="8"/>
        <v>251583304.30401081</v>
      </c>
      <c r="Q10" s="8">
        <f t="shared" si="1"/>
        <v>95350072.33122009</v>
      </c>
      <c r="R10" s="8">
        <f t="shared" si="9"/>
        <v>282602079.54791325</v>
      </c>
      <c r="S10" s="8">
        <f t="shared" si="10"/>
        <v>107106188.14865912</v>
      </c>
      <c r="T10" s="8">
        <f t="shared" si="11"/>
        <v>272262487.79994577</v>
      </c>
      <c r="U10" s="8">
        <f t="shared" si="12"/>
        <v>103187482.87617944</v>
      </c>
      <c r="W10" s="8"/>
      <c r="X10" s="8"/>
      <c r="Y10" s="8">
        <f t="shared" si="14"/>
        <v>309404605.94033873</v>
      </c>
      <c r="Z10" s="8">
        <f t="shared" si="0"/>
        <v>117264345.65138838</v>
      </c>
      <c r="AA10" s="8">
        <f t="shared" si="0"/>
        <v>341056893.85497284</v>
      </c>
      <c r="AB10" s="8">
        <f t="shared" si="0"/>
        <v>129260562.77103472</v>
      </c>
      <c r="AC10" s="8">
        <f t="shared" si="0"/>
        <v>330506131.21676147</v>
      </c>
      <c r="AD10" s="8">
        <f t="shared" si="0"/>
        <v>125261823.73115259</v>
      </c>
    </row>
    <row r="11" spans="1:30">
      <c r="B11" s="7">
        <v>2032</v>
      </c>
      <c r="C11" s="7">
        <v>305</v>
      </c>
      <c r="D11" s="7">
        <f t="shared" si="2"/>
        <v>1830</v>
      </c>
      <c r="E11" s="7">
        <v>260</v>
      </c>
      <c r="F11" s="7">
        <v>2243</v>
      </c>
      <c r="G11" s="7">
        <v>1.3</v>
      </c>
      <c r="H11" s="7">
        <f t="shared" si="3"/>
        <v>1.0672194E+27</v>
      </c>
      <c r="I11" s="7">
        <v>0.379</v>
      </c>
      <c r="J11" s="8">
        <f t="shared" si="4"/>
        <v>5169795.8739837399</v>
      </c>
      <c r="K11" s="10">
        <v>25000000</v>
      </c>
      <c r="L11" s="7">
        <f t="shared" si="5"/>
        <v>1.9824999999999998E+25</v>
      </c>
      <c r="M11" s="8">
        <f t="shared" si="6"/>
        <v>96035.738482384826</v>
      </c>
      <c r="N11" s="8">
        <f t="shared" si="7"/>
        <v>35053044.546070464</v>
      </c>
      <c r="O11" s="8">
        <f t="shared" si="13"/>
        <v>13285103.882960705</v>
      </c>
      <c r="P11" s="8">
        <f t="shared" si="8"/>
        <v>286636348.85008126</v>
      </c>
      <c r="Q11" s="8">
        <f t="shared" si="1"/>
        <v>108635176.2141808</v>
      </c>
      <c r="R11" s="8">
        <f t="shared" si="9"/>
        <v>317655124.09398371</v>
      </c>
      <c r="S11" s="8">
        <f t="shared" si="10"/>
        <v>120391292.03161983</v>
      </c>
      <c r="T11" s="8">
        <f t="shared" si="11"/>
        <v>307315532.34601623</v>
      </c>
      <c r="U11" s="8">
        <f t="shared" si="12"/>
        <v>116472586.75914015</v>
      </c>
      <c r="W11" s="8"/>
      <c r="X11" s="8"/>
      <c r="Y11" s="8">
        <f t="shared" si="14"/>
        <v>346426897.81872624</v>
      </c>
      <c r="Z11" s="8">
        <f t="shared" si="0"/>
        <v>131295794.27329725</v>
      </c>
      <c r="AA11" s="8">
        <f t="shared" si="0"/>
        <v>378181642.61750674</v>
      </c>
      <c r="AB11" s="8">
        <f t="shared" si="0"/>
        <v>143330842.55203503</v>
      </c>
      <c r="AC11" s="8">
        <f t="shared" si="0"/>
        <v>367596727.68457997</v>
      </c>
      <c r="AD11" s="8">
        <f t="shared" si="0"/>
        <v>139319159.79245579</v>
      </c>
    </row>
    <row r="12" spans="1:30">
      <c r="B12" s="7">
        <v>2033</v>
      </c>
      <c r="C12" s="7">
        <v>306</v>
      </c>
      <c r="D12" s="7">
        <f t="shared" si="2"/>
        <v>1836</v>
      </c>
      <c r="E12" s="7">
        <v>260</v>
      </c>
      <c r="F12" s="7">
        <v>2243</v>
      </c>
      <c r="G12" s="7">
        <v>1.3</v>
      </c>
      <c r="H12" s="7">
        <f t="shared" si="3"/>
        <v>1.07071848E+27</v>
      </c>
      <c r="I12" s="7">
        <v>0.379</v>
      </c>
      <c r="J12" s="8">
        <f t="shared" si="4"/>
        <v>5186746.0243902439</v>
      </c>
      <c r="K12" s="10">
        <v>25000000</v>
      </c>
      <c r="L12" s="7">
        <f t="shared" si="5"/>
        <v>1.989E+25</v>
      </c>
      <c r="M12" s="8">
        <f t="shared" si="6"/>
        <v>96350.609756097561</v>
      </c>
      <c r="N12" s="8">
        <f t="shared" si="7"/>
        <v>35167972.560975611</v>
      </c>
      <c r="O12" s="8">
        <f t="shared" si="13"/>
        <v>13328661.600609757</v>
      </c>
      <c r="P12" s="8">
        <f t="shared" si="8"/>
        <v>321804321.41105688</v>
      </c>
      <c r="Q12" s="8">
        <f t="shared" si="1"/>
        <v>121963837.81479056</v>
      </c>
      <c r="R12" s="8">
        <f t="shared" si="9"/>
        <v>352924797.55739832</v>
      </c>
      <c r="S12" s="8">
        <f t="shared" si="10"/>
        <v>133758498.27425396</v>
      </c>
      <c r="T12" s="8">
        <f t="shared" si="11"/>
        <v>342551305.50861788</v>
      </c>
      <c r="U12" s="8">
        <f t="shared" si="12"/>
        <v>129826944.78776617</v>
      </c>
      <c r="W12" s="8"/>
      <c r="X12" s="8"/>
      <c r="Y12" s="8">
        <f t="shared" si="14"/>
        <v>383449189.69711381</v>
      </c>
      <c r="Z12" s="8">
        <f t="shared" si="0"/>
        <v>145327242.89520615</v>
      </c>
      <c r="AA12" s="8">
        <f t="shared" si="0"/>
        <v>415203934.49589425</v>
      </c>
      <c r="AB12" s="8">
        <f t="shared" si="0"/>
        <v>157362291.17394391</v>
      </c>
      <c r="AC12" s="8">
        <f t="shared" si="0"/>
        <v>404619019.56296748</v>
      </c>
      <c r="AD12" s="8">
        <f t="shared" si="0"/>
        <v>153350608.41436467</v>
      </c>
    </row>
    <row r="13" spans="1:30">
      <c r="B13" s="7">
        <v>2034</v>
      </c>
      <c r="C13" s="7">
        <v>306</v>
      </c>
      <c r="D13" s="7">
        <f t="shared" si="2"/>
        <v>1836</v>
      </c>
      <c r="E13" s="7">
        <v>260</v>
      </c>
      <c r="F13" s="7">
        <v>2243</v>
      </c>
      <c r="G13" s="7">
        <v>1.3</v>
      </c>
      <c r="H13" s="7">
        <f t="shared" si="3"/>
        <v>1.07071848E+27</v>
      </c>
      <c r="I13" s="7">
        <v>0.379</v>
      </c>
      <c r="J13" s="8">
        <f t="shared" si="4"/>
        <v>5186746.0243902439</v>
      </c>
      <c r="K13" s="10">
        <v>25000000</v>
      </c>
      <c r="L13" s="7">
        <f t="shared" si="5"/>
        <v>1.989E+25</v>
      </c>
      <c r="M13" s="8">
        <f t="shared" si="6"/>
        <v>96350.609756097561</v>
      </c>
      <c r="N13" s="8">
        <f t="shared" si="7"/>
        <v>35167972.560975611</v>
      </c>
      <c r="O13" s="8">
        <f t="shared" si="13"/>
        <v>13328661.600609757</v>
      </c>
      <c r="P13" s="8">
        <f t="shared" si="8"/>
        <v>356972293.97203249</v>
      </c>
      <c r="Q13" s="8">
        <f t="shared" si="1"/>
        <v>135292499.41540033</v>
      </c>
      <c r="R13" s="8">
        <f t="shared" si="9"/>
        <v>388092770.11837393</v>
      </c>
      <c r="S13" s="8">
        <f t="shared" si="10"/>
        <v>147087159.87486371</v>
      </c>
      <c r="T13" s="8">
        <f t="shared" si="11"/>
        <v>377719278.06959349</v>
      </c>
      <c r="U13" s="8">
        <f t="shared" si="12"/>
        <v>143155606.38837594</v>
      </c>
      <c r="W13" s="8"/>
      <c r="X13" s="8"/>
      <c r="Y13" s="8">
        <f t="shared" si="14"/>
        <v>420471481.57550132</v>
      </c>
      <c r="Z13" s="8">
        <f t="shared" si="0"/>
        <v>159358691.517115</v>
      </c>
      <c r="AA13" s="8">
        <f t="shared" si="0"/>
        <v>452226226.37428176</v>
      </c>
      <c r="AB13" s="8">
        <f t="shared" si="0"/>
        <v>171393739.79585278</v>
      </c>
      <c r="AC13" s="8">
        <f t="shared" si="0"/>
        <v>441641311.44135499</v>
      </c>
      <c r="AD13" s="8">
        <f>U14+U27</f>
        <v>167382057.03627354</v>
      </c>
    </row>
    <row r="14" spans="1:30">
      <c r="B14" s="7">
        <v>2035</v>
      </c>
      <c r="C14" s="7">
        <v>306</v>
      </c>
      <c r="D14" s="7">
        <f t="shared" si="2"/>
        <v>1836</v>
      </c>
      <c r="E14" s="7">
        <v>260</v>
      </c>
      <c r="F14" s="7">
        <v>2243</v>
      </c>
      <c r="G14" s="7">
        <v>1.3</v>
      </c>
      <c r="H14" s="7">
        <f t="shared" si="3"/>
        <v>1.07071848E+27</v>
      </c>
      <c r="I14" s="7">
        <v>0.379</v>
      </c>
      <c r="J14" s="8">
        <f t="shared" si="4"/>
        <v>5186746.0243902439</v>
      </c>
      <c r="K14" s="10">
        <v>25000000</v>
      </c>
      <c r="L14" s="7">
        <f t="shared" si="5"/>
        <v>1.989E+25</v>
      </c>
      <c r="M14" s="8">
        <f t="shared" si="6"/>
        <v>96350.609756097561</v>
      </c>
      <c r="N14" s="8">
        <f t="shared" si="7"/>
        <v>35167972.560975611</v>
      </c>
      <c r="O14" s="8">
        <f t="shared" si="13"/>
        <v>13328661.600609757</v>
      </c>
      <c r="P14" s="8">
        <f t="shared" si="8"/>
        <v>392140266.5330081</v>
      </c>
      <c r="Q14" s="8">
        <f t="shared" si="1"/>
        <v>148621161.01601008</v>
      </c>
      <c r="R14" s="8">
        <f t="shared" si="9"/>
        <v>423260742.67934954</v>
      </c>
      <c r="S14" s="8">
        <f t="shared" si="10"/>
        <v>160415821.47547346</v>
      </c>
      <c r="T14" s="8">
        <f t="shared" si="11"/>
        <v>412887250.6305691</v>
      </c>
      <c r="U14" s="8">
        <f t="shared" si="12"/>
        <v>156484267.98898569</v>
      </c>
      <c r="W14" s="8"/>
      <c r="X14" s="8"/>
      <c r="Y14" s="8"/>
      <c r="Z14" s="8"/>
      <c r="AA14" s="8"/>
      <c r="AB14" s="8"/>
      <c r="AC14" s="8"/>
      <c r="AD14" s="8"/>
    </row>
    <row r="15" spans="1:30">
      <c r="K15" s="10">
        <v>25000000</v>
      </c>
      <c r="L15" s="7">
        <f t="shared" si="5"/>
        <v>0</v>
      </c>
      <c r="N15" s="8">
        <f t="shared" si="7"/>
        <v>0</v>
      </c>
      <c r="R15" s="8">
        <f t="shared" si="9"/>
        <v>0</v>
      </c>
      <c r="T15" s="8">
        <f t="shared" si="11"/>
        <v>0</v>
      </c>
      <c r="U15" s="8">
        <f t="shared" si="12"/>
        <v>0</v>
      </c>
    </row>
    <row r="16" spans="1:30">
      <c r="A16" s="9" t="s">
        <v>29</v>
      </c>
      <c r="B16" s="7">
        <v>2024</v>
      </c>
      <c r="C16" s="7">
        <v>387</v>
      </c>
      <c r="D16" s="7">
        <f>6*ROUND(C16,0)</f>
        <v>2322</v>
      </c>
      <c r="E16" s="7">
        <v>5</v>
      </c>
      <c r="F16" s="7">
        <v>867</v>
      </c>
      <c r="G16" s="7">
        <v>1.3</v>
      </c>
      <c r="H16" s="7">
        <f>D16*E16*F16*10^18</f>
        <v>1.0065869999999999E+25</v>
      </c>
      <c r="I16" s="7">
        <v>0.379</v>
      </c>
      <c r="J16" s="8">
        <f>H16*G16*330/(8.856*10^22)</f>
        <v>48760.820121951212</v>
      </c>
      <c r="K16" s="10">
        <v>25000000</v>
      </c>
      <c r="L16" s="7">
        <f t="shared" si="5"/>
        <v>4.8375000000000002E+23</v>
      </c>
      <c r="M16" s="8">
        <f>L16*G16*330/(8.856*10^22)</f>
        <v>2343.3689024390246</v>
      </c>
      <c r="N16" s="8">
        <f t="shared" si="7"/>
        <v>855329.64939024404</v>
      </c>
      <c r="O16" s="8">
        <f>N16*I16</f>
        <v>324169.93711890251</v>
      </c>
      <c r="P16" s="11">
        <f>N16+8050840.72</f>
        <v>8906170.3693902437</v>
      </c>
      <c r="Q16" s="8">
        <f t="shared" ref="Q16:Q27" si="15">P16*I16</f>
        <v>3375438.5699989023</v>
      </c>
      <c r="R16" s="8">
        <f t="shared" si="9"/>
        <v>9198735.2901219502</v>
      </c>
      <c r="S16" s="8">
        <f>R16*I16</f>
        <v>3486320.6749562193</v>
      </c>
      <c r="T16" s="8">
        <f t="shared" si="11"/>
        <v>9101213.6498780493</v>
      </c>
      <c r="U16" s="8">
        <f t="shared" si="12"/>
        <v>3449359.9733037809</v>
      </c>
    </row>
    <row r="17" spans="1:30">
      <c r="B17" s="7">
        <v>2025</v>
      </c>
      <c r="C17" s="7">
        <v>588</v>
      </c>
      <c r="D17" s="7">
        <f t="shared" ref="D17:D27" si="16">6*ROUND(C17,0)</f>
        <v>3528</v>
      </c>
      <c r="E17" s="7">
        <v>5</v>
      </c>
      <c r="F17" s="7">
        <v>867</v>
      </c>
      <c r="G17" s="7">
        <v>1.3</v>
      </c>
      <c r="H17" s="7">
        <f t="shared" ref="H17:H82" si="17">D17*E17*F17*10^18</f>
        <v>1.5293879999999999E+25</v>
      </c>
      <c r="I17" s="7">
        <v>0.379</v>
      </c>
      <c r="J17" s="8">
        <f t="shared" ref="J17:J55" si="18">H17*G17*330/(8.856*10^22)</f>
        <v>74086.207317073175</v>
      </c>
      <c r="K17" s="10">
        <v>25000000</v>
      </c>
      <c r="L17" s="7">
        <f t="shared" si="5"/>
        <v>7.3500000000000004E+23</v>
      </c>
      <c r="M17" s="8">
        <f t="shared" ref="M17:M55" si="19">L17*G17*330/(8.856*10^22)</f>
        <v>3560.4674796747968</v>
      </c>
      <c r="N17" s="8">
        <f t="shared" si="7"/>
        <v>1299570.6300813009</v>
      </c>
      <c r="O17" s="8">
        <f t="shared" ref="O17:O55" si="20">N17*I17</f>
        <v>492537.26880081301</v>
      </c>
      <c r="P17" s="8">
        <f t="shared" ref="P17:P27" si="21">N17+P16</f>
        <v>10205740.999471545</v>
      </c>
      <c r="Q17" s="8">
        <f t="shared" si="15"/>
        <v>3867975.8387997155</v>
      </c>
      <c r="R17" s="8">
        <f t="shared" si="9"/>
        <v>10650258.243373984</v>
      </c>
      <c r="S17" s="8">
        <f t="shared" ref="S17:S55" si="22">R17*I17</f>
        <v>4036447.8742387402</v>
      </c>
      <c r="T17" s="8">
        <f t="shared" si="11"/>
        <v>10502085.828739839</v>
      </c>
      <c r="U17" s="8">
        <f t="shared" si="12"/>
        <v>3980290.5290923989</v>
      </c>
    </row>
    <row r="18" spans="1:30">
      <c r="B18" s="7">
        <v>2026</v>
      </c>
      <c r="C18" s="7">
        <v>726</v>
      </c>
      <c r="D18" s="7">
        <f t="shared" si="16"/>
        <v>4356</v>
      </c>
      <c r="E18" s="7">
        <v>5</v>
      </c>
      <c r="F18" s="7">
        <v>867</v>
      </c>
      <c r="G18" s="7">
        <v>1.3</v>
      </c>
      <c r="H18" s="7">
        <f t="shared" si="17"/>
        <v>1.8883259999999999E+25</v>
      </c>
      <c r="I18" s="7">
        <v>0.379</v>
      </c>
      <c r="J18" s="8">
        <f t="shared" si="18"/>
        <v>91473.786585365844</v>
      </c>
      <c r="K18" s="10">
        <v>25000000</v>
      </c>
      <c r="L18" s="7">
        <f t="shared" si="5"/>
        <v>9.075E+23</v>
      </c>
      <c r="M18" s="8">
        <f t="shared" si="19"/>
        <v>4396.0873983739839</v>
      </c>
      <c r="N18" s="8">
        <f t="shared" si="7"/>
        <v>1604571.900406504</v>
      </c>
      <c r="O18" s="8">
        <f t="shared" si="20"/>
        <v>608132.75025406503</v>
      </c>
      <c r="P18" s="8">
        <f t="shared" si="21"/>
        <v>11810312.899878049</v>
      </c>
      <c r="Q18" s="8">
        <f t="shared" si="15"/>
        <v>4476108.5890537808</v>
      </c>
      <c r="R18" s="8">
        <f t="shared" si="9"/>
        <v>12359155.619390244</v>
      </c>
      <c r="S18" s="8">
        <f t="shared" si="22"/>
        <v>4684119.9797489028</v>
      </c>
      <c r="T18" s="8">
        <f t="shared" si="11"/>
        <v>12176208.046219513</v>
      </c>
      <c r="U18" s="8">
        <f t="shared" si="12"/>
        <v>4614782.8495171955</v>
      </c>
    </row>
    <row r="19" spans="1:30">
      <c r="B19" s="7">
        <v>2027</v>
      </c>
      <c r="C19" s="7">
        <v>793</v>
      </c>
      <c r="D19" s="7">
        <f t="shared" si="16"/>
        <v>4758</v>
      </c>
      <c r="E19" s="7">
        <v>5</v>
      </c>
      <c r="F19" s="7">
        <v>867</v>
      </c>
      <c r="G19" s="7">
        <v>1.3</v>
      </c>
      <c r="H19" s="7">
        <f t="shared" si="17"/>
        <v>2.0625929999999999E+25</v>
      </c>
      <c r="I19" s="7">
        <v>0.379</v>
      </c>
      <c r="J19" s="8">
        <f t="shared" si="18"/>
        <v>99915.58231707316</v>
      </c>
      <c r="K19" s="10">
        <v>25000000</v>
      </c>
      <c r="L19" s="7">
        <f t="shared" si="5"/>
        <v>9.9125000000000005E+23</v>
      </c>
      <c r="M19" s="8">
        <f t="shared" si="19"/>
        <v>4801.7869241192411</v>
      </c>
      <c r="N19" s="8">
        <f t="shared" si="7"/>
        <v>1752652.2273035231</v>
      </c>
      <c r="O19" s="8">
        <f t="shared" si="20"/>
        <v>664255.19414803525</v>
      </c>
      <c r="P19" s="8">
        <f t="shared" si="21"/>
        <v>13562965.127181573</v>
      </c>
      <c r="Q19" s="8">
        <f t="shared" si="15"/>
        <v>5140363.7832018165</v>
      </c>
      <c r="R19" s="8">
        <f t="shared" si="9"/>
        <v>14162458.621084012</v>
      </c>
      <c r="S19" s="8">
        <f t="shared" si="22"/>
        <v>5367571.8173908405</v>
      </c>
      <c r="T19" s="8">
        <f t="shared" si="11"/>
        <v>13962627.456449866</v>
      </c>
      <c r="U19" s="8">
        <f t="shared" si="12"/>
        <v>5291835.8059944995</v>
      </c>
    </row>
    <row r="20" spans="1:30">
      <c r="B20" s="7">
        <v>2028</v>
      </c>
      <c r="C20" s="7">
        <v>821</v>
      </c>
      <c r="D20" s="7">
        <f t="shared" si="16"/>
        <v>4926</v>
      </c>
      <c r="E20" s="7">
        <v>5</v>
      </c>
      <c r="F20" s="7">
        <v>867</v>
      </c>
      <c r="G20" s="7">
        <v>1.3</v>
      </c>
      <c r="H20" s="7">
        <f t="shared" si="17"/>
        <v>2.1354209999999998E+25</v>
      </c>
      <c r="I20" s="7">
        <v>0.379</v>
      </c>
      <c r="J20" s="8">
        <f t="shared" si="18"/>
        <v>103443.49695121951</v>
      </c>
      <c r="K20" s="10">
        <v>25000000</v>
      </c>
      <c r="L20" s="7">
        <f t="shared" si="5"/>
        <v>1.0262500000000001E+24</v>
      </c>
      <c r="M20" s="8">
        <f t="shared" si="19"/>
        <v>4971.3329945799469</v>
      </c>
      <c r="N20" s="8">
        <f t="shared" si="7"/>
        <v>1814536.5430216806</v>
      </c>
      <c r="O20" s="8">
        <f t="shared" si="20"/>
        <v>687709.34980521689</v>
      </c>
      <c r="P20" s="8">
        <f t="shared" si="21"/>
        <v>15377501.670203254</v>
      </c>
      <c r="Q20" s="8">
        <f t="shared" si="15"/>
        <v>5828073.1330070328</v>
      </c>
      <c r="R20" s="8">
        <f t="shared" si="9"/>
        <v>15998162.651910571</v>
      </c>
      <c r="S20" s="8">
        <f t="shared" si="22"/>
        <v>6063303.6450741068</v>
      </c>
      <c r="T20" s="8">
        <f t="shared" si="11"/>
        <v>15791275.658008132</v>
      </c>
      <c r="U20" s="8">
        <f t="shared" si="12"/>
        <v>5984893.4743850818</v>
      </c>
    </row>
    <row r="21" spans="1:30">
      <c r="B21" s="7">
        <v>2029</v>
      </c>
      <c r="C21" s="7">
        <v>832</v>
      </c>
      <c r="D21" s="7">
        <f t="shared" si="16"/>
        <v>4992</v>
      </c>
      <c r="E21" s="7">
        <v>5</v>
      </c>
      <c r="F21" s="7">
        <v>867</v>
      </c>
      <c r="G21" s="7">
        <v>1.3</v>
      </c>
      <c r="H21" s="7">
        <f t="shared" si="17"/>
        <v>2.164032E+25</v>
      </c>
      <c r="I21" s="7">
        <v>0.379</v>
      </c>
      <c r="J21" s="8">
        <f t="shared" si="18"/>
        <v>104829.46341463416</v>
      </c>
      <c r="K21" s="10">
        <v>25000000</v>
      </c>
      <c r="L21" s="7">
        <f t="shared" si="5"/>
        <v>1.04E+24</v>
      </c>
      <c r="M21" s="8">
        <f t="shared" si="19"/>
        <v>5037.9403794037944</v>
      </c>
      <c r="N21" s="8">
        <f t="shared" si="7"/>
        <v>1838848.2384823849</v>
      </c>
      <c r="O21" s="8">
        <f t="shared" si="20"/>
        <v>696923.48238482384</v>
      </c>
      <c r="P21" s="8">
        <f t="shared" si="21"/>
        <v>17216349.90868564</v>
      </c>
      <c r="Q21" s="8">
        <f t="shared" si="15"/>
        <v>6524996.615391857</v>
      </c>
      <c r="R21" s="8">
        <f t="shared" si="9"/>
        <v>17845326.689173445</v>
      </c>
      <c r="S21" s="8">
        <f t="shared" si="22"/>
        <v>6763378.8151967358</v>
      </c>
      <c r="T21" s="8">
        <f t="shared" si="11"/>
        <v>17635667.762344178</v>
      </c>
      <c r="U21" s="8">
        <f t="shared" si="12"/>
        <v>6683918.0819284432</v>
      </c>
    </row>
    <row r="22" spans="1:30">
      <c r="B22" s="7">
        <v>2030</v>
      </c>
      <c r="C22" s="7">
        <v>836</v>
      </c>
      <c r="D22" s="7">
        <f t="shared" si="16"/>
        <v>5016</v>
      </c>
      <c r="E22" s="7">
        <v>5</v>
      </c>
      <c r="F22" s="7">
        <v>867</v>
      </c>
      <c r="G22" s="7">
        <v>1.3</v>
      </c>
      <c r="H22" s="7">
        <f t="shared" si="17"/>
        <v>2.1744360000000002E+25</v>
      </c>
      <c r="I22" s="7">
        <v>0.379</v>
      </c>
      <c r="J22" s="8">
        <f t="shared" si="18"/>
        <v>105333.45121951219</v>
      </c>
      <c r="K22" s="10">
        <v>25000000</v>
      </c>
      <c r="L22" s="7">
        <f t="shared" si="5"/>
        <v>1.0449999999999999E+24</v>
      </c>
      <c r="M22" s="8">
        <f t="shared" si="19"/>
        <v>5062.1612466124652</v>
      </c>
      <c r="N22" s="8">
        <f t="shared" si="7"/>
        <v>1847688.8550135498</v>
      </c>
      <c r="O22" s="8">
        <f t="shared" si="20"/>
        <v>700274.07605013542</v>
      </c>
      <c r="P22" s="8">
        <f t="shared" si="21"/>
        <v>19064038.763699189</v>
      </c>
      <c r="Q22" s="8">
        <f t="shared" si="15"/>
        <v>7225270.6914419923</v>
      </c>
      <c r="R22" s="8">
        <f t="shared" si="9"/>
        <v>19696039.471016262</v>
      </c>
      <c r="S22" s="8">
        <f t="shared" si="22"/>
        <v>7464798.9595151637</v>
      </c>
      <c r="T22" s="8">
        <f t="shared" si="11"/>
        <v>19485372.568577237</v>
      </c>
      <c r="U22" s="8">
        <f t="shared" si="12"/>
        <v>7384956.2034907732</v>
      </c>
    </row>
    <row r="23" spans="1:30">
      <c r="B23" s="7">
        <v>2031</v>
      </c>
      <c r="C23" s="7">
        <v>838</v>
      </c>
      <c r="D23" s="7">
        <f t="shared" si="16"/>
        <v>5028</v>
      </c>
      <c r="E23" s="7">
        <v>5</v>
      </c>
      <c r="F23" s="7">
        <v>867</v>
      </c>
      <c r="G23" s="7">
        <v>1.3</v>
      </c>
      <c r="H23" s="7">
        <f t="shared" si="17"/>
        <v>2.179638E+25</v>
      </c>
      <c r="I23" s="7">
        <v>0.379</v>
      </c>
      <c r="J23" s="8">
        <f t="shared" si="18"/>
        <v>105585.44512195123</v>
      </c>
      <c r="K23" s="10">
        <v>25000000</v>
      </c>
      <c r="L23" s="7">
        <f t="shared" si="5"/>
        <v>1.0475E+24</v>
      </c>
      <c r="M23" s="8">
        <f t="shared" si="19"/>
        <v>5074.2716802168025</v>
      </c>
      <c r="N23" s="8">
        <f t="shared" si="7"/>
        <v>1852109.1632791329</v>
      </c>
      <c r="O23" s="8">
        <f t="shared" si="20"/>
        <v>701949.37288279133</v>
      </c>
      <c r="P23" s="8">
        <f t="shared" si="21"/>
        <v>20916147.92697832</v>
      </c>
      <c r="Q23" s="8">
        <f t="shared" si="15"/>
        <v>7927220.0643247832</v>
      </c>
      <c r="R23" s="8">
        <f t="shared" si="9"/>
        <v>21549660.597710028</v>
      </c>
      <c r="S23" s="8">
        <f t="shared" si="22"/>
        <v>8167321.3665321004</v>
      </c>
      <c r="T23" s="8">
        <f t="shared" si="11"/>
        <v>21338489.707466125</v>
      </c>
      <c r="U23" s="8">
        <f t="shared" si="12"/>
        <v>8087287.5991296619</v>
      </c>
    </row>
    <row r="24" spans="1:30">
      <c r="B24" s="7">
        <v>2032</v>
      </c>
      <c r="C24" s="7">
        <v>838</v>
      </c>
      <c r="D24" s="7">
        <f t="shared" si="16"/>
        <v>5028</v>
      </c>
      <c r="E24" s="7">
        <v>5</v>
      </c>
      <c r="F24" s="7">
        <v>867</v>
      </c>
      <c r="G24" s="7">
        <v>1.3</v>
      </c>
      <c r="H24" s="7">
        <f t="shared" si="17"/>
        <v>2.179638E+25</v>
      </c>
      <c r="I24" s="7">
        <v>0.379</v>
      </c>
      <c r="J24" s="8">
        <f t="shared" si="18"/>
        <v>105585.44512195123</v>
      </c>
      <c r="K24" s="10">
        <v>25000000</v>
      </c>
      <c r="L24" s="7">
        <f t="shared" si="5"/>
        <v>1.0475E+24</v>
      </c>
      <c r="M24" s="8">
        <f t="shared" si="19"/>
        <v>5074.2716802168025</v>
      </c>
      <c r="N24" s="8">
        <f t="shared" si="7"/>
        <v>1852109.1632791329</v>
      </c>
      <c r="O24" s="8">
        <f t="shared" si="20"/>
        <v>701949.37288279133</v>
      </c>
      <c r="P24" s="8">
        <f t="shared" si="21"/>
        <v>22768257.090257451</v>
      </c>
      <c r="Q24" s="8">
        <f t="shared" si="15"/>
        <v>8629169.437207574</v>
      </c>
      <c r="R24" s="8">
        <f t="shared" si="9"/>
        <v>23401769.760989159</v>
      </c>
      <c r="S24" s="8">
        <f t="shared" si="22"/>
        <v>8869270.7394148912</v>
      </c>
      <c r="T24" s="8">
        <f t="shared" si="11"/>
        <v>23190598.870745257</v>
      </c>
      <c r="U24" s="8">
        <f t="shared" si="12"/>
        <v>8789236.9720124528</v>
      </c>
    </row>
    <row r="25" spans="1:30">
      <c r="B25" s="7">
        <v>2033</v>
      </c>
      <c r="C25" s="7">
        <v>839</v>
      </c>
      <c r="D25" s="7">
        <f t="shared" si="16"/>
        <v>5034</v>
      </c>
      <c r="E25" s="7">
        <v>5</v>
      </c>
      <c r="F25" s="7">
        <v>867</v>
      </c>
      <c r="G25" s="7">
        <v>1.3</v>
      </c>
      <c r="H25" s="7">
        <f t="shared" si="17"/>
        <v>2.182239E+25</v>
      </c>
      <c r="I25" s="7">
        <v>0.379</v>
      </c>
      <c r="J25" s="8">
        <f t="shared" si="18"/>
        <v>105711.44207317074</v>
      </c>
      <c r="K25" s="10">
        <v>25000000</v>
      </c>
      <c r="L25" s="7">
        <f t="shared" si="5"/>
        <v>1.04875E+24</v>
      </c>
      <c r="M25" s="8">
        <f t="shared" si="19"/>
        <v>5080.3268970189702</v>
      </c>
      <c r="N25" s="8">
        <f t="shared" si="7"/>
        <v>1854319.317411924</v>
      </c>
      <c r="O25" s="8">
        <f t="shared" si="20"/>
        <v>702787.02129911922</v>
      </c>
      <c r="P25" s="8">
        <f t="shared" si="21"/>
        <v>24622576.407669377</v>
      </c>
      <c r="Q25" s="8">
        <f t="shared" si="15"/>
        <v>9331956.4585066941</v>
      </c>
      <c r="R25" s="8">
        <f t="shared" si="9"/>
        <v>25256845.060108401</v>
      </c>
      <c r="S25" s="8">
        <f t="shared" si="22"/>
        <v>9572344.2777810842</v>
      </c>
      <c r="T25" s="8">
        <f t="shared" si="11"/>
        <v>25045422.175962061</v>
      </c>
      <c r="U25" s="8">
        <f t="shared" si="12"/>
        <v>9492215.0046896208</v>
      </c>
    </row>
    <row r="26" spans="1:30">
      <c r="B26" s="7">
        <v>2034</v>
      </c>
      <c r="C26" s="7">
        <v>839</v>
      </c>
      <c r="D26" s="7">
        <f t="shared" si="16"/>
        <v>5034</v>
      </c>
      <c r="E26" s="7">
        <v>5</v>
      </c>
      <c r="F26" s="7">
        <v>867</v>
      </c>
      <c r="G26" s="7">
        <v>1.3</v>
      </c>
      <c r="H26" s="7">
        <f t="shared" si="17"/>
        <v>2.182239E+25</v>
      </c>
      <c r="I26" s="7">
        <v>0.379</v>
      </c>
      <c r="J26" s="8">
        <f t="shared" si="18"/>
        <v>105711.44207317074</v>
      </c>
      <c r="K26" s="10">
        <v>25000000</v>
      </c>
      <c r="L26" s="7">
        <f t="shared" si="5"/>
        <v>1.04875E+24</v>
      </c>
      <c r="M26" s="8">
        <f t="shared" si="19"/>
        <v>5080.3268970189702</v>
      </c>
      <c r="N26" s="8">
        <f t="shared" si="7"/>
        <v>1854319.317411924</v>
      </c>
      <c r="O26" s="8">
        <f t="shared" si="20"/>
        <v>702787.02129911922</v>
      </c>
      <c r="P26" s="8">
        <f t="shared" si="21"/>
        <v>26476895.725081302</v>
      </c>
      <c r="Q26" s="8">
        <f t="shared" si="15"/>
        <v>10034743.479805814</v>
      </c>
      <c r="R26" s="8">
        <f t="shared" si="9"/>
        <v>27111164.377520327</v>
      </c>
      <c r="S26" s="8">
        <f t="shared" si="22"/>
        <v>10275131.299080204</v>
      </c>
      <c r="T26" s="8">
        <f t="shared" si="11"/>
        <v>26899741.493373986</v>
      </c>
      <c r="U26" s="8">
        <f t="shared" si="12"/>
        <v>10195002.025988741</v>
      </c>
    </row>
    <row r="27" spans="1:30">
      <c r="B27" s="7">
        <v>2035</v>
      </c>
      <c r="C27" s="7">
        <v>839</v>
      </c>
      <c r="D27" s="7">
        <f t="shared" si="16"/>
        <v>5034</v>
      </c>
      <c r="E27" s="7">
        <v>5</v>
      </c>
      <c r="F27" s="7">
        <v>867</v>
      </c>
      <c r="G27" s="7">
        <v>1.3</v>
      </c>
      <c r="H27" s="7">
        <f t="shared" si="17"/>
        <v>2.182239E+25</v>
      </c>
      <c r="I27" s="7">
        <v>0.379</v>
      </c>
      <c r="J27" s="8">
        <f t="shared" si="18"/>
        <v>105711.44207317074</v>
      </c>
      <c r="K27" s="10">
        <v>25000000</v>
      </c>
      <c r="L27" s="7">
        <f t="shared" si="5"/>
        <v>1.04875E+24</v>
      </c>
      <c r="M27" s="8">
        <f t="shared" si="19"/>
        <v>5080.3268970189702</v>
      </c>
      <c r="N27" s="8">
        <f t="shared" si="7"/>
        <v>1854319.317411924</v>
      </c>
      <c r="O27" s="8">
        <f t="shared" si="20"/>
        <v>702787.02129911922</v>
      </c>
      <c r="P27" s="8">
        <f t="shared" si="21"/>
        <v>28331215.042493228</v>
      </c>
      <c r="Q27" s="8">
        <f t="shared" si="15"/>
        <v>10737530.501104934</v>
      </c>
      <c r="R27" s="8">
        <f t="shared" si="9"/>
        <v>28965483.694932252</v>
      </c>
      <c r="S27" s="8">
        <f t="shared" si="22"/>
        <v>10977918.320379324</v>
      </c>
      <c r="T27" s="8">
        <f t="shared" si="11"/>
        <v>28754060.810785912</v>
      </c>
      <c r="U27" s="8">
        <f t="shared" si="12"/>
        <v>10897789.047287861</v>
      </c>
    </row>
    <row r="28" spans="1:30">
      <c r="H28" s="7">
        <f t="shared" si="17"/>
        <v>0</v>
      </c>
      <c r="J28" s="8">
        <f t="shared" si="18"/>
        <v>0</v>
      </c>
      <c r="K28" s="10">
        <v>25000000</v>
      </c>
      <c r="L28" s="7">
        <f t="shared" si="5"/>
        <v>0</v>
      </c>
      <c r="M28" s="8">
        <f t="shared" si="19"/>
        <v>0</v>
      </c>
      <c r="N28" s="8">
        <f t="shared" si="7"/>
        <v>0</v>
      </c>
      <c r="O28" s="8">
        <f t="shared" si="20"/>
        <v>0</v>
      </c>
      <c r="P28" s="8"/>
      <c r="Q28" s="8"/>
      <c r="R28" s="8">
        <f t="shared" si="9"/>
        <v>0</v>
      </c>
      <c r="S28" s="8">
        <f t="shared" si="22"/>
        <v>0</v>
      </c>
      <c r="T28" s="8">
        <f t="shared" si="11"/>
        <v>0</v>
      </c>
      <c r="U28" s="8">
        <f t="shared" si="12"/>
        <v>0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9"/>
        <v>0</v>
      </c>
      <c r="S29" s="8">
        <f t="shared" si="22"/>
        <v>0</v>
      </c>
      <c r="T29" s="8">
        <f t="shared" si="11"/>
        <v>0</v>
      </c>
      <c r="U29" s="8">
        <f t="shared" si="12"/>
        <v>0</v>
      </c>
    </row>
    <row r="30" spans="1:30">
      <c r="A30" s="5"/>
      <c r="B30" s="6" t="s">
        <v>81</v>
      </c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9"/>
        <v>0</v>
      </c>
      <c r="S30" s="8">
        <f t="shared" si="22"/>
        <v>0</v>
      </c>
      <c r="T30" s="8">
        <f t="shared" si="11"/>
        <v>0</v>
      </c>
      <c r="U30" s="8">
        <f t="shared" si="12"/>
        <v>0</v>
      </c>
      <c r="Y30" s="8">
        <f>P31+P44</f>
        <v>22879782.134444445</v>
      </c>
      <c r="Z30" s="8">
        <f t="shared" ref="Z30:AD41" si="23">Q31+Q44</f>
        <v>8671437.4289544448</v>
      </c>
      <c r="AA30" s="8">
        <f t="shared" si="23"/>
        <v>37410473.396639571</v>
      </c>
      <c r="AB30" s="8">
        <f t="shared" si="23"/>
        <v>14178569.417326396</v>
      </c>
      <c r="AC30" s="8">
        <f t="shared" si="23"/>
        <v>32566909.642574526</v>
      </c>
      <c r="AD30" s="8">
        <f t="shared" si="23"/>
        <v>12342858.754535746</v>
      </c>
    </row>
    <row r="31" spans="1:30">
      <c r="A31" s="9" t="s">
        <v>28</v>
      </c>
      <c r="B31" s="7">
        <v>2024</v>
      </c>
      <c r="C31" s="7">
        <v>140</v>
      </c>
      <c r="D31" s="7">
        <f t="shared" ref="D31:D42" si="24">C31*6</f>
        <v>840</v>
      </c>
      <c r="E31" s="7">
        <v>260</v>
      </c>
      <c r="F31" s="7">
        <v>2243</v>
      </c>
      <c r="G31" s="7">
        <v>1.3</v>
      </c>
      <c r="H31" s="7">
        <f t="shared" si="17"/>
        <v>4.8987120000000002E+26</v>
      </c>
      <c r="I31" s="7">
        <v>0.379</v>
      </c>
      <c r="J31" s="8">
        <f t="shared" si="18"/>
        <v>2373021.0569105693</v>
      </c>
      <c r="K31" s="10">
        <v>10000000</v>
      </c>
      <c r="L31" s="7">
        <f t="shared" si="5"/>
        <v>3.6400000000000002E+24</v>
      </c>
      <c r="M31" s="8">
        <f t="shared" si="19"/>
        <v>17632.791327913281</v>
      </c>
      <c r="N31" s="8">
        <f t="shared" si="7"/>
        <v>6435968.8346883478</v>
      </c>
      <c r="O31" s="8">
        <f t="shared" si="20"/>
        <v>2439232.1883468837</v>
      </c>
      <c r="P31" s="11">
        <f>N31+8050840.72</f>
        <v>14486809.554688348</v>
      </c>
      <c r="Q31" s="8">
        <f t="shared" ref="Q31:Q42" si="25">P31*I31</f>
        <v>5490500.8212268837</v>
      </c>
      <c r="R31" s="8">
        <f t="shared" si="9"/>
        <v>28724935.896151766</v>
      </c>
      <c r="S31" s="8">
        <f t="shared" si="22"/>
        <v>10886750.704641519</v>
      </c>
      <c r="T31" s="8">
        <f t="shared" si="11"/>
        <v>23978893.782330625</v>
      </c>
      <c r="U31" s="8">
        <f t="shared" si="12"/>
        <v>9088000.7435033061</v>
      </c>
      <c r="Y31" s="8">
        <f>P32+P45</f>
        <v>33237448.462357726</v>
      </c>
      <c r="Z31" s="8">
        <f t="shared" si="23"/>
        <v>12596992.96723358</v>
      </c>
      <c r="AA31" s="8">
        <f t="shared" si="23"/>
        <v>55445958.828211382</v>
      </c>
      <c r="AB31" s="8">
        <f t="shared" si="23"/>
        <v>21014018.395892113</v>
      </c>
      <c r="AC31" s="8">
        <f t="shared" si="23"/>
        <v>48043122.039593503</v>
      </c>
      <c r="AD31" s="8">
        <f t="shared" si="23"/>
        <v>18208343.253005937</v>
      </c>
    </row>
    <row r="32" spans="1:30">
      <c r="B32" s="7">
        <v>2025</v>
      </c>
      <c r="C32" s="7">
        <v>214</v>
      </c>
      <c r="D32" s="7">
        <f t="shared" si="24"/>
        <v>1284</v>
      </c>
      <c r="E32" s="7">
        <v>260</v>
      </c>
      <c r="F32" s="7">
        <v>2243</v>
      </c>
      <c r="G32" s="7">
        <v>1.3</v>
      </c>
      <c r="H32" s="7">
        <f t="shared" si="17"/>
        <v>7.4880312000000006E+26</v>
      </c>
      <c r="I32" s="7">
        <v>0.379</v>
      </c>
      <c r="J32" s="8">
        <f t="shared" si="18"/>
        <v>3627332.1869918699</v>
      </c>
      <c r="K32" s="10">
        <v>10000000</v>
      </c>
      <c r="L32" s="7">
        <f t="shared" si="5"/>
        <v>5.5639999999999995E+24</v>
      </c>
      <c r="M32" s="8">
        <f t="shared" si="19"/>
        <v>26952.981029810297</v>
      </c>
      <c r="N32" s="8">
        <f t="shared" si="7"/>
        <v>9837838.0758807585</v>
      </c>
      <c r="O32" s="8">
        <f t="shared" si="20"/>
        <v>3728540.6307588075</v>
      </c>
      <c r="P32" s="8">
        <f t="shared" ref="P32:P42" si="26">N32+P31</f>
        <v>24324647.630569108</v>
      </c>
      <c r="Q32" s="8">
        <f t="shared" si="25"/>
        <v>9219041.4519856926</v>
      </c>
      <c r="R32" s="8">
        <f t="shared" si="9"/>
        <v>46088640.752520323</v>
      </c>
      <c r="S32" s="8">
        <f t="shared" si="22"/>
        <v>17467594.845205203</v>
      </c>
      <c r="T32" s="8">
        <f t="shared" si="11"/>
        <v>38833976.378536589</v>
      </c>
      <c r="U32" s="8">
        <f t="shared" si="12"/>
        <v>14718077.047465367</v>
      </c>
      <c r="Y32" s="8">
        <f>P33+P46</f>
        <v>46015675.59650407</v>
      </c>
      <c r="Z32" s="8">
        <f t="shared" si="23"/>
        <v>17439941.051075041</v>
      </c>
      <c r="AA32" s="8">
        <f t="shared" si="23"/>
        <v>73413556.559918702</v>
      </c>
      <c r="AB32" s="8">
        <f t="shared" si="23"/>
        <v>27823737.936209187</v>
      </c>
      <c r="AC32" s="8">
        <f t="shared" si="23"/>
        <v>64280929.572113827</v>
      </c>
      <c r="AD32" s="8">
        <f t="shared" si="23"/>
        <v>24362472.307831138</v>
      </c>
    </row>
    <row r="33" spans="1:30">
      <c r="B33" s="7">
        <v>2026</v>
      </c>
      <c r="C33" s="7">
        <v>264</v>
      </c>
      <c r="D33" s="7">
        <f t="shared" si="24"/>
        <v>1584</v>
      </c>
      <c r="E33" s="7">
        <v>260</v>
      </c>
      <c r="F33" s="7">
        <v>2243</v>
      </c>
      <c r="G33" s="7">
        <v>1.3</v>
      </c>
      <c r="H33" s="7">
        <f t="shared" si="17"/>
        <v>9.2375712000000005E+26</v>
      </c>
      <c r="I33" s="7">
        <v>0.379</v>
      </c>
      <c r="J33" s="8">
        <f t="shared" si="18"/>
        <v>4474839.7073170729</v>
      </c>
      <c r="K33" s="10">
        <v>10000000</v>
      </c>
      <c r="L33" s="7">
        <f t="shared" si="5"/>
        <v>6.8640000000000005E+24</v>
      </c>
      <c r="M33" s="8">
        <f t="shared" si="19"/>
        <v>33250.406504065038</v>
      </c>
      <c r="N33" s="8">
        <f t="shared" si="7"/>
        <v>12136398.373983739</v>
      </c>
      <c r="O33" s="8">
        <f t="shared" si="20"/>
        <v>4599694.9837398371</v>
      </c>
      <c r="P33" s="8">
        <f t="shared" si="26"/>
        <v>36461046.004552849</v>
      </c>
      <c r="Q33" s="8">
        <f t="shared" si="25"/>
        <v>13818736.435725531</v>
      </c>
      <c r="R33" s="8">
        <f t="shared" si="9"/>
        <v>63310084.248455286</v>
      </c>
      <c r="S33" s="8">
        <f t="shared" si="22"/>
        <v>23994521.930164553</v>
      </c>
      <c r="T33" s="8">
        <f t="shared" si="11"/>
        <v>54360404.83382114</v>
      </c>
      <c r="U33" s="8">
        <f t="shared" si="12"/>
        <v>20602593.432018213</v>
      </c>
      <c r="Y33" s="8">
        <f t="shared" ref="Y33:Y41" si="27">P34+P47</f>
        <v>60002415.010460705</v>
      </c>
      <c r="Z33" s="8">
        <f t="shared" si="23"/>
        <v>22740915.288964607</v>
      </c>
      <c r="AA33" s="8">
        <f t="shared" si="23"/>
        <v>89993469.309241191</v>
      </c>
      <c r="AB33" s="8">
        <f t="shared" si="23"/>
        <v>34107524.868202411</v>
      </c>
      <c r="AC33" s="8">
        <f t="shared" si="23"/>
        <v>79996451.2096477</v>
      </c>
      <c r="AD33" s="8">
        <f t="shared" si="23"/>
        <v>30318655.008456476</v>
      </c>
    </row>
    <row r="34" spans="1:30">
      <c r="B34" s="7">
        <v>2027</v>
      </c>
      <c r="C34" s="7">
        <v>289</v>
      </c>
      <c r="D34" s="7">
        <f t="shared" si="24"/>
        <v>1734</v>
      </c>
      <c r="E34" s="7">
        <v>260</v>
      </c>
      <c r="F34" s="7">
        <v>2243</v>
      </c>
      <c r="G34" s="7">
        <v>1.3</v>
      </c>
      <c r="H34" s="7">
        <f t="shared" si="17"/>
        <v>1.01123412E+27</v>
      </c>
      <c r="I34" s="7">
        <v>0.379</v>
      </c>
      <c r="J34" s="8">
        <f t="shared" si="18"/>
        <v>4898593.4674796751</v>
      </c>
      <c r="K34" s="10">
        <v>10000000</v>
      </c>
      <c r="L34" s="7">
        <f t="shared" si="5"/>
        <v>7.5140000000000005E+24</v>
      </c>
      <c r="M34" s="8">
        <f t="shared" si="19"/>
        <v>36399.119241192413</v>
      </c>
      <c r="N34" s="8">
        <f t="shared" si="7"/>
        <v>13285678.52303523</v>
      </c>
      <c r="O34" s="8">
        <f t="shared" si="20"/>
        <v>5035272.1602303525</v>
      </c>
      <c r="P34" s="8">
        <f t="shared" si="26"/>
        <v>49746724.527588077</v>
      </c>
      <c r="Q34" s="8">
        <f t="shared" si="25"/>
        <v>18854008.595955882</v>
      </c>
      <c r="R34" s="8">
        <f t="shared" si="9"/>
        <v>79138285.332466125</v>
      </c>
      <c r="S34" s="8">
        <f t="shared" si="22"/>
        <v>29993410.141004663</v>
      </c>
      <c r="T34" s="8">
        <f t="shared" si="11"/>
        <v>69341098.397506773</v>
      </c>
      <c r="U34" s="8">
        <f t="shared" si="12"/>
        <v>26280276.292655066</v>
      </c>
      <c r="Y34" s="8">
        <f t="shared" si="27"/>
        <v>74473620.210325196</v>
      </c>
      <c r="Z34" s="8">
        <f t="shared" si="23"/>
        <v>28225502.059713252</v>
      </c>
      <c r="AA34" s="8">
        <f t="shared" si="23"/>
        <v>105502851.02130081</v>
      </c>
      <c r="AB34" s="8">
        <f t="shared" si="23"/>
        <v>39985580.537073009</v>
      </c>
      <c r="AC34" s="8">
        <f t="shared" si="23"/>
        <v>95159774.084308952</v>
      </c>
      <c r="AD34" s="8">
        <f t="shared" si="23"/>
        <v>36065554.37795309</v>
      </c>
    </row>
    <row r="35" spans="1:30">
      <c r="B35" s="7">
        <v>2028</v>
      </c>
      <c r="C35" s="7">
        <v>299</v>
      </c>
      <c r="D35" s="7">
        <f t="shared" si="24"/>
        <v>1794</v>
      </c>
      <c r="E35" s="7">
        <v>260</v>
      </c>
      <c r="F35" s="7">
        <v>2243</v>
      </c>
      <c r="G35" s="7">
        <v>1.3</v>
      </c>
      <c r="H35" s="7">
        <f t="shared" si="17"/>
        <v>1.0462249200000001E+27</v>
      </c>
      <c r="I35" s="7">
        <v>0.379</v>
      </c>
      <c r="J35" s="8">
        <f t="shared" si="18"/>
        <v>5068094.9715447156</v>
      </c>
      <c r="K35" s="10">
        <v>10000000</v>
      </c>
      <c r="L35" s="7">
        <f t="shared" si="5"/>
        <v>7.774E+24</v>
      </c>
      <c r="M35" s="8">
        <f t="shared" si="19"/>
        <v>37658.604336043361</v>
      </c>
      <c r="N35" s="8">
        <f t="shared" si="7"/>
        <v>13745390.582655827</v>
      </c>
      <c r="O35" s="8">
        <f t="shared" si="20"/>
        <v>5209503.0308265584</v>
      </c>
      <c r="P35" s="8">
        <f t="shared" si="26"/>
        <v>63492115.110243902</v>
      </c>
      <c r="Q35" s="8">
        <f t="shared" si="25"/>
        <v>24063511.62678244</v>
      </c>
      <c r="R35" s="8">
        <f t="shared" si="9"/>
        <v>93900684.939512193</v>
      </c>
      <c r="S35" s="8">
        <f t="shared" si="22"/>
        <v>35588359.592075124</v>
      </c>
      <c r="T35" s="8">
        <f t="shared" si="11"/>
        <v>83764494.996422768</v>
      </c>
      <c r="U35" s="8">
        <f t="shared" si="12"/>
        <v>31746743.603644229</v>
      </c>
      <c r="Y35" s="8">
        <f t="shared" si="27"/>
        <v>89138434.912222221</v>
      </c>
      <c r="Z35" s="8">
        <f t="shared" si="23"/>
        <v>33783466.831732221</v>
      </c>
      <c r="AA35" s="8">
        <f t="shared" si="23"/>
        <v>120582785.13173442</v>
      </c>
      <c r="AB35" s="8">
        <f t="shared" si="23"/>
        <v>45700875.564927347</v>
      </c>
      <c r="AC35" s="8">
        <f t="shared" si="23"/>
        <v>110101335.05856369</v>
      </c>
      <c r="AD35" s="8">
        <f t="shared" si="23"/>
        <v>41728405.987195633</v>
      </c>
    </row>
    <row r="36" spans="1:30">
      <c r="B36" s="7">
        <v>2029</v>
      </c>
      <c r="C36" s="7">
        <v>303</v>
      </c>
      <c r="D36" s="7">
        <f t="shared" si="24"/>
        <v>1818</v>
      </c>
      <c r="E36" s="7">
        <v>260</v>
      </c>
      <c r="F36" s="7">
        <v>2243</v>
      </c>
      <c r="G36" s="7">
        <v>1.3</v>
      </c>
      <c r="H36" s="7">
        <f t="shared" si="17"/>
        <v>1.0602212399999999E+27</v>
      </c>
      <c r="I36" s="7">
        <v>0.379</v>
      </c>
      <c r="J36" s="8">
        <f t="shared" si="18"/>
        <v>5135895.5731707318</v>
      </c>
      <c r="K36" s="10">
        <v>10000000</v>
      </c>
      <c r="L36" s="7">
        <f t="shared" si="5"/>
        <v>7.8780000000000003E+24</v>
      </c>
      <c r="M36" s="8">
        <f t="shared" si="19"/>
        <v>38162.398373983742</v>
      </c>
      <c r="N36" s="8">
        <f t="shared" si="7"/>
        <v>13929275.406504067</v>
      </c>
      <c r="O36" s="8">
        <f t="shared" si="20"/>
        <v>5279195.3790650414</v>
      </c>
      <c r="P36" s="8">
        <f t="shared" si="26"/>
        <v>77421390.516747966</v>
      </c>
      <c r="Q36" s="8">
        <f t="shared" si="25"/>
        <v>29342707.00584748</v>
      </c>
      <c r="R36" s="8">
        <f t="shared" si="9"/>
        <v>108236763.95577236</v>
      </c>
      <c r="S36" s="8">
        <f t="shared" si="22"/>
        <v>41021733.539237723</v>
      </c>
      <c r="T36" s="8">
        <f t="shared" si="11"/>
        <v>97964972.809430897</v>
      </c>
      <c r="U36" s="8">
        <f t="shared" si="12"/>
        <v>37128724.694774307</v>
      </c>
      <c r="Y36" s="8">
        <f t="shared" si="27"/>
        <v>103898728.27265583</v>
      </c>
      <c r="Z36" s="8">
        <f t="shared" si="23"/>
        <v>39377618.015336558</v>
      </c>
      <c r="AA36" s="8">
        <f t="shared" si="23"/>
        <v>135549504.22387534</v>
      </c>
      <c r="AB36" s="8">
        <f t="shared" si="23"/>
        <v>51373262.100848749</v>
      </c>
      <c r="AC36" s="8">
        <f t="shared" si="23"/>
        <v>124999245.57346883</v>
      </c>
      <c r="AD36" s="8">
        <f t="shared" si="23"/>
        <v>47374714.072344691</v>
      </c>
    </row>
    <row r="37" spans="1:30">
      <c r="B37" s="7">
        <v>2030</v>
      </c>
      <c r="C37" s="7">
        <v>305</v>
      </c>
      <c r="D37" s="7">
        <f t="shared" si="24"/>
        <v>1830</v>
      </c>
      <c r="E37" s="7">
        <v>260</v>
      </c>
      <c r="F37" s="7">
        <v>2243</v>
      </c>
      <c r="G37" s="7">
        <v>1.3</v>
      </c>
      <c r="H37" s="7">
        <f t="shared" si="17"/>
        <v>1.0672194E+27</v>
      </c>
      <c r="I37" s="7">
        <v>0.379</v>
      </c>
      <c r="J37" s="8">
        <f t="shared" si="18"/>
        <v>5169795.8739837399</v>
      </c>
      <c r="K37" s="10">
        <v>10000000</v>
      </c>
      <c r="L37" s="7">
        <f t="shared" si="5"/>
        <v>7.9300000000000004E+24</v>
      </c>
      <c r="M37" s="8">
        <f t="shared" si="19"/>
        <v>38414.295392953929</v>
      </c>
      <c r="N37" s="8">
        <f t="shared" si="7"/>
        <v>14021217.818428185</v>
      </c>
      <c r="O37" s="8">
        <f t="shared" si="20"/>
        <v>5314041.553184282</v>
      </c>
      <c r="P37" s="8">
        <f t="shared" si="26"/>
        <v>91442608.335176155</v>
      </c>
      <c r="Q37" s="8">
        <f t="shared" si="25"/>
        <v>34656748.559031762</v>
      </c>
      <c r="R37" s="8">
        <f t="shared" si="9"/>
        <v>122461383.57907858</v>
      </c>
      <c r="S37" s="8">
        <f t="shared" si="22"/>
        <v>46412864.376470782</v>
      </c>
      <c r="T37" s="8">
        <f t="shared" si="11"/>
        <v>112121791.83111112</v>
      </c>
      <c r="U37" s="8">
        <f t="shared" si="12"/>
        <v>42494159.103991114</v>
      </c>
      <c r="Y37" s="8">
        <f t="shared" si="27"/>
        <v>118660789.75639567</v>
      </c>
      <c r="Z37" s="8">
        <f t="shared" si="23"/>
        <v>44972439.317673959</v>
      </c>
      <c r="AA37" s="8">
        <f t="shared" si="23"/>
        <v>150313077.67102981</v>
      </c>
      <c r="AB37" s="8">
        <f t="shared" si="23"/>
        <v>56968656.437320299</v>
      </c>
      <c r="AC37" s="8">
        <f t="shared" si="23"/>
        <v>139762315.03281844</v>
      </c>
      <c r="AD37" s="8">
        <f t="shared" si="23"/>
        <v>52969917.397438191</v>
      </c>
    </row>
    <row r="38" spans="1:30">
      <c r="B38" s="7">
        <v>2031</v>
      </c>
      <c r="C38" s="7">
        <v>305</v>
      </c>
      <c r="D38" s="7">
        <f t="shared" si="24"/>
        <v>1830</v>
      </c>
      <c r="E38" s="7">
        <v>260</v>
      </c>
      <c r="F38" s="7">
        <v>2243</v>
      </c>
      <c r="G38" s="7">
        <v>1.3</v>
      </c>
      <c r="H38" s="7">
        <f t="shared" si="17"/>
        <v>1.0672194E+27</v>
      </c>
      <c r="I38" s="7">
        <v>0.379</v>
      </c>
      <c r="J38" s="8">
        <f t="shared" si="18"/>
        <v>5169795.8739837399</v>
      </c>
      <c r="K38" s="10">
        <v>10000000</v>
      </c>
      <c r="L38" s="7">
        <f t="shared" si="5"/>
        <v>7.9300000000000004E+24</v>
      </c>
      <c r="M38" s="8">
        <f t="shared" si="19"/>
        <v>38414.295392953929</v>
      </c>
      <c r="N38" s="8">
        <f t="shared" si="7"/>
        <v>14021217.818428185</v>
      </c>
      <c r="O38" s="8">
        <f t="shared" si="20"/>
        <v>5314041.553184282</v>
      </c>
      <c r="P38" s="8">
        <f t="shared" si="26"/>
        <v>105463826.15360434</v>
      </c>
      <c r="Q38" s="8">
        <f t="shared" si="25"/>
        <v>39970790.112216048</v>
      </c>
      <c r="R38" s="8">
        <f t="shared" si="9"/>
        <v>136482601.39750677</v>
      </c>
      <c r="S38" s="8">
        <f t="shared" si="22"/>
        <v>51726905.929655068</v>
      </c>
      <c r="T38" s="8">
        <f t="shared" si="11"/>
        <v>126143009.64953931</v>
      </c>
      <c r="U38" s="8">
        <f t="shared" si="12"/>
        <v>47808200.657175399</v>
      </c>
      <c r="Y38" s="8">
        <f t="shared" si="27"/>
        <v>133422851.24013552</v>
      </c>
      <c r="Z38" s="8">
        <f t="shared" si="23"/>
        <v>50567260.620011359</v>
      </c>
      <c r="AA38" s="8">
        <f t="shared" si="23"/>
        <v>165075139.15476966</v>
      </c>
      <c r="AB38" s="8">
        <f t="shared" si="23"/>
        <v>62563477.7396577</v>
      </c>
      <c r="AC38" s="8">
        <f t="shared" si="23"/>
        <v>154524376.51655826</v>
      </c>
      <c r="AD38" s="8">
        <f t="shared" si="23"/>
        <v>58564738.699775584</v>
      </c>
    </row>
    <row r="39" spans="1:30">
      <c r="B39" s="7">
        <v>2032</v>
      </c>
      <c r="C39" s="7">
        <v>305</v>
      </c>
      <c r="D39" s="7">
        <f t="shared" si="24"/>
        <v>1830</v>
      </c>
      <c r="E39" s="7">
        <v>260</v>
      </c>
      <c r="F39" s="7">
        <v>2243</v>
      </c>
      <c r="G39" s="7">
        <v>1.3</v>
      </c>
      <c r="H39" s="7">
        <f t="shared" si="17"/>
        <v>1.0672194E+27</v>
      </c>
      <c r="I39" s="7">
        <v>0.379</v>
      </c>
      <c r="J39" s="8">
        <f t="shared" si="18"/>
        <v>5169795.8739837399</v>
      </c>
      <c r="K39" s="10">
        <v>10000000</v>
      </c>
      <c r="L39" s="7">
        <f t="shared" si="5"/>
        <v>7.9300000000000004E+24</v>
      </c>
      <c r="M39" s="8">
        <f t="shared" si="19"/>
        <v>38414.295392953929</v>
      </c>
      <c r="N39" s="8">
        <f t="shared" si="7"/>
        <v>14021217.818428185</v>
      </c>
      <c r="O39" s="8">
        <f t="shared" si="20"/>
        <v>5314041.553184282</v>
      </c>
      <c r="P39" s="8">
        <f t="shared" si="26"/>
        <v>119485043.97203253</v>
      </c>
      <c r="Q39" s="8">
        <f t="shared" si="25"/>
        <v>45284831.665400334</v>
      </c>
      <c r="R39" s="8">
        <f t="shared" si="9"/>
        <v>150503819.21593496</v>
      </c>
      <c r="S39" s="8">
        <f t="shared" si="22"/>
        <v>57040947.482839353</v>
      </c>
      <c r="T39" s="8">
        <f t="shared" si="11"/>
        <v>140164227.46796748</v>
      </c>
      <c r="U39" s="8">
        <f t="shared" si="12"/>
        <v>53122242.210359678</v>
      </c>
      <c r="Y39" s="8">
        <f t="shared" si="27"/>
        <v>148231767.99149054</v>
      </c>
      <c r="Z39" s="8">
        <f t="shared" si="23"/>
        <v>56179840.068774916</v>
      </c>
      <c r="AA39" s="8">
        <f t="shared" si="23"/>
        <v>179986512.79027101</v>
      </c>
      <c r="AB39" s="8">
        <f t="shared" si="23"/>
        <v>68214888.347512722</v>
      </c>
      <c r="AC39" s="8">
        <f t="shared" si="23"/>
        <v>169401597.85734421</v>
      </c>
      <c r="AD39" s="8">
        <f t="shared" si="23"/>
        <v>64203205.587933451</v>
      </c>
    </row>
    <row r="40" spans="1:30">
      <c r="B40" s="7">
        <v>2033</v>
      </c>
      <c r="C40" s="7">
        <v>306</v>
      </c>
      <c r="D40" s="7">
        <f t="shared" si="24"/>
        <v>1836</v>
      </c>
      <c r="E40" s="7">
        <v>260</v>
      </c>
      <c r="F40" s="7">
        <v>2243</v>
      </c>
      <c r="G40" s="7">
        <v>1.3</v>
      </c>
      <c r="H40" s="7">
        <f t="shared" si="17"/>
        <v>1.07071848E+27</v>
      </c>
      <c r="I40" s="7">
        <v>0.379</v>
      </c>
      <c r="J40" s="8">
        <f t="shared" si="18"/>
        <v>5186746.0243902439</v>
      </c>
      <c r="K40" s="10">
        <v>10000000</v>
      </c>
      <c r="L40" s="7">
        <f t="shared" si="5"/>
        <v>7.9559999999999999E+24</v>
      </c>
      <c r="M40" s="8">
        <f t="shared" si="19"/>
        <v>38540.243902439026</v>
      </c>
      <c r="N40" s="8">
        <f t="shared" si="7"/>
        <v>14067189.024390245</v>
      </c>
      <c r="O40" s="8">
        <f t="shared" si="20"/>
        <v>5331464.6402439028</v>
      </c>
      <c r="P40" s="8">
        <f t="shared" si="26"/>
        <v>133552232.99642278</v>
      </c>
      <c r="Q40" s="8">
        <f t="shared" si="25"/>
        <v>50616296.305644237</v>
      </c>
      <c r="R40" s="8">
        <f t="shared" si="9"/>
        <v>164672709.14276424</v>
      </c>
      <c r="S40" s="8">
        <f t="shared" si="22"/>
        <v>62410956.765107647</v>
      </c>
      <c r="T40" s="8">
        <f t="shared" si="11"/>
        <v>154299217.09398377</v>
      </c>
      <c r="U40" s="8">
        <f t="shared" si="12"/>
        <v>58479403.278619848</v>
      </c>
      <c r="Y40" s="8">
        <f t="shared" si="27"/>
        <v>163040684.74284554</v>
      </c>
      <c r="Z40" s="8">
        <f t="shared" si="23"/>
        <v>61792419.517538458</v>
      </c>
      <c r="AA40" s="8">
        <f t="shared" si="23"/>
        <v>194795429.54162604</v>
      </c>
      <c r="AB40" s="8">
        <f t="shared" si="23"/>
        <v>73827467.796276271</v>
      </c>
      <c r="AC40" s="8">
        <f t="shared" si="23"/>
        <v>184210514.6086992</v>
      </c>
      <c r="AD40" s="8">
        <f t="shared" si="23"/>
        <v>69815785.036697</v>
      </c>
    </row>
    <row r="41" spans="1:30">
      <c r="B41" s="7">
        <v>2034</v>
      </c>
      <c r="C41" s="7">
        <v>306</v>
      </c>
      <c r="D41" s="7">
        <f t="shared" si="24"/>
        <v>1836</v>
      </c>
      <c r="E41" s="7">
        <v>260</v>
      </c>
      <c r="F41" s="7">
        <v>2243</v>
      </c>
      <c r="G41" s="7">
        <v>1.3</v>
      </c>
      <c r="H41" s="7">
        <f t="shared" si="17"/>
        <v>1.07071848E+27</v>
      </c>
      <c r="I41" s="7">
        <v>0.379</v>
      </c>
      <c r="J41" s="8">
        <f t="shared" si="18"/>
        <v>5186746.0243902439</v>
      </c>
      <c r="K41" s="10">
        <v>10000000</v>
      </c>
      <c r="L41" s="7">
        <f t="shared" si="5"/>
        <v>7.9559999999999999E+24</v>
      </c>
      <c r="M41" s="8">
        <f t="shared" si="19"/>
        <v>38540.243902439026</v>
      </c>
      <c r="N41" s="8">
        <f t="shared" si="7"/>
        <v>14067189.024390245</v>
      </c>
      <c r="O41" s="8">
        <f t="shared" si="20"/>
        <v>5331464.6402439028</v>
      </c>
      <c r="P41" s="8">
        <f t="shared" si="26"/>
        <v>147619422.02081302</v>
      </c>
      <c r="Q41" s="8">
        <f t="shared" si="25"/>
        <v>55947760.945888132</v>
      </c>
      <c r="R41" s="8">
        <f t="shared" si="9"/>
        <v>178739898.16715449</v>
      </c>
      <c r="S41" s="8">
        <f t="shared" si="22"/>
        <v>67742421.405351549</v>
      </c>
      <c r="T41" s="8">
        <f t="shared" si="11"/>
        <v>168366406.11837399</v>
      </c>
      <c r="U41" s="8">
        <f t="shared" si="12"/>
        <v>63810867.918863744</v>
      </c>
      <c r="Y41" s="8">
        <f t="shared" si="27"/>
        <v>177849601.49420056</v>
      </c>
      <c r="Z41" s="8">
        <f t="shared" si="23"/>
        <v>67404998.966302022</v>
      </c>
      <c r="AA41" s="8">
        <f t="shared" si="23"/>
        <v>209604346.29298106</v>
      </c>
      <c r="AB41" s="8">
        <f t="shared" si="23"/>
        <v>79440047.245039821</v>
      </c>
      <c r="AC41" s="8">
        <f t="shared" si="23"/>
        <v>199019431.36005422</v>
      </c>
      <c r="AD41" s="8">
        <f>U42+U55</f>
        <v>75428364.48546055</v>
      </c>
    </row>
    <row r="42" spans="1:30">
      <c r="B42" s="7">
        <v>2035</v>
      </c>
      <c r="C42" s="7">
        <v>306</v>
      </c>
      <c r="D42" s="7">
        <f t="shared" si="24"/>
        <v>1836</v>
      </c>
      <c r="E42" s="7">
        <v>260</v>
      </c>
      <c r="F42" s="7">
        <v>2243</v>
      </c>
      <c r="G42" s="7">
        <v>1.3</v>
      </c>
      <c r="H42" s="7">
        <f t="shared" si="17"/>
        <v>1.07071848E+27</v>
      </c>
      <c r="I42" s="7">
        <v>0.379</v>
      </c>
      <c r="J42" s="8">
        <f t="shared" si="18"/>
        <v>5186746.0243902439</v>
      </c>
      <c r="K42" s="10">
        <v>10000000</v>
      </c>
      <c r="L42" s="7">
        <f t="shared" si="5"/>
        <v>7.9559999999999999E+24</v>
      </c>
      <c r="M42" s="8">
        <f t="shared" si="19"/>
        <v>38540.243902439026</v>
      </c>
      <c r="N42" s="8">
        <f t="shared" si="7"/>
        <v>14067189.024390245</v>
      </c>
      <c r="O42" s="8">
        <f t="shared" si="20"/>
        <v>5331464.6402439028</v>
      </c>
      <c r="P42" s="8">
        <f t="shared" si="26"/>
        <v>161686611.04520327</v>
      </c>
      <c r="Q42" s="8">
        <f t="shared" si="25"/>
        <v>61279225.586132042</v>
      </c>
      <c r="R42" s="8">
        <f t="shared" si="9"/>
        <v>192807087.19154474</v>
      </c>
      <c r="S42" s="8">
        <f t="shared" si="22"/>
        <v>73073886.045595452</v>
      </c>
      <c r="T42" s="8">
        <f t="shared" si="11"/>
        <v>182433595.14276424</v>
      </c>
      <c r="U42" s="8">
        <f t="shared" si="12"/>
        <v>69142332.559107646</v>
      </c>
    </row>
    <row r="43" spans="1:30">
      <c r="G43" s="7">
        <v>1.3</v>
      </c>
      <c r="H43" s="7">
        <f t="shared" si="17"/>
        <v>0</v>
      </c>
      <c r="J43" s="8">
        <f t="shared" si="18"/>
        <v>0</v>
      </c>
      <c r="K43" s="10">
        <v>10000000</v>
      </c>
      <c r="L43" s="7">
        <f t="shared" si="5"/>
        <v>0</v>
      </c>
      <c r="M43" s="8">
        <f t="shared" si="19"/>
        <v>0</v>
      </c>
      <c r="N43" s="8">
        <f t="shared" si="7"/>
        <v>0</v>
      </c>
      <c r="O43" s="8">
        <f t="shared" si="20"/>
        <v>0</v>
      </c>
      <c r="P43" s="8"/>
      <c r="Q43" s="8"/>
      <c r="R43" s="8">
        <f t="shared" si="9"/>
        <v>0</v>
      </c>
      <c r="S43" s="8">
        <f t="shared" si="22"/>
        <v>0</v>
      </c>
      <c r="T43" s="8">
        <f t="shared" si="11"/>
        <v>0</v>
      </c>
      <c r="U43" s="8">
        <f t="shared" si="12"/>
        <v>0</v>
      </c>
    </row>
    <row r="44" spans="1:30">
      <c r="A44" s="9" t="s">
        <v>29</v>
      </c>
      <c r="B44" s="7">
        <v>2024</v>
      </c>
      <c r="C44" s="7">
        <v>387</v>
      </c>
      <c r="D44" s="7">
        <f t="shared" ref="D44:D55" si="28">6*ROUND(C44,0)</f>
        <v>2322</v>
      </c>
      <c r="E44" s="7">
        <v>5</v>
      </c>
      <c r="F44" s="7">
        <v>867</v>
      </c>
      <c r="G44" s="7">
        <v>1.3</v>
      </c>
      <c r="H44" s="7">
        <f t="shared" si="17"/>
        <v>1.0065869999999999E+25</v>
      </c>
      <c r="I44" s="7">
        <v>0.379</v>
      </c>
      <c r="J44" s="8">
        <f t="shared" si="18"/>
        <v>48760.820121951212</v>
      </c>
      <c r="K44" s="10">
        <v>10000000</v>
      </c>
      <c r="L44" s="7">
        <f t="shared" si="5"/>
        <v>1.935E+23</v>
      </c>
      <c r="M44" s="8">
        <f t="shared" si="19"/>
        <v>937.34756097560978</v>
      </c>
      <c r="N44" s="8">
        <f t="shared" si="7"/>
        <v>342131.85975609755</v>
      </c>
      <c r="O44" s="8">
        <f t="shared" si="20"/>
        <v>129667.97484756097</v>
      </c>
      <c r="P44" s="11">
        <f>N44+8050840.72</f>
        <v>8392972.5797560979</v>
      </c>
      <c r="Q44" s="8">
        <f t="shared" ref="Q44:Q55" si="29">P44*I44</f>
        <v>3180936.6077275611</v>
      </c>
      <c r="R44" s="8">
        <f t="shared" si="9"/>
        <v>8685537.5004878044</v>
      </c>
      <c r="S44" s="8">
        <f t="shared" si="22"/>
        <v>3291818.7126848777</v>
      </c>
      <c r="T44" s="8">
        <f t="shared" si="11"/>
        <v>8588015.8602439035</v>
      </c>
      <c r="U44" s="8">
        <f t="shared" si="12"/>
        <v>3254858.0110324393</v>
      </c>
    </row>
    <row r="45" spans="1:30">
      <c r="B45" s="7">
        <v>2025</v>
      </c>
      <c r="C45" s="7">
        <v>588</v>
      </c>
      <c r="D45" s="7">
        <f t="shared" si="28"/>
        <v>3528</v>
      </c>
      <c r="E45" s="7">
        <v>5</v>
      </c>
      <c r="F45" s="7">
        <v>867</v>
      </c>
      <c r="G45" s="7">
        <v>1.3</v>
      </c>
      <c r="H45" s="7">
        <f t="shared" si="17"/>
        <v>1.5293879999999999E+25</v>
      </c>
      <c r="I45" s="7">
        <v>0.379</v>
      </c>
      <c r="J45" s="8">
        <f t="shared" si="18"/>
        <v>74086.207317073175</v>
      </c>
      <c r="K45" s="10">
        <v>10000000</v>
      </c>
      <c r="L45" s="7">
        <f t="shared" si="5"/>
        <v>2.94E+23</v>
      </c>
      <c r="M45" s="8">
        <f t="shared" si="19"/>
        <v>1424.1869918699185</v>
      </c>
      <c r="N45" s="8">
        <f t="shared" si="7"/>
        <v>519828.25203252025</v>
      </c>
      <c r="O45" s="8">
        <f t="shared" si="20"/>
        <v>197014.90752032519</v>
      </c>
      <c r="P45" s="8">
        <f t="shared" ref="P45:P55" si="30">N45+P44</f>
        <v>8912800.8317886181</v>
      </c>
      <c r="Q45" s="8">
        <f t="shared" si="29"/>
        <v>3377951.5152478861</v>
      </c>
      <c r="R45" s="8">
        <f t="shared" si="9"/>
        <v>9357318.0756910574</v>
      </c>
      <c r="S45" s="8">
        <f t="shared" si="22"/>
        <v>3546423.5506869107</v>
      </c>
      <c r="T45" s="8">
        <f t="shared" si="11"/>
        <v>9209145.6610569116</v>
      </c>
      <c r="U45" s="8">
        <f t="shared" si="12"/>
        <v>3490266.2055405695</v>
      </c>
    </row>
    <row r="46" spans="1:30">
      <c r="B46" s="7">
        <v>2026</v>
      </c>
      <c r="C46" s="7">
        <v>726</v>
      </c>
      <c r="D46" s="7">
        <f t="shared" si="28"/>
        <v>4356</v>
      </c>
      <c r="E46" s="7">
        <v>5</v>
      </c>
      <c r="F46" s="7">
        <v>867</v>
      </c>
      <c r="G46" s="7">
        <v>1.3</v>
      </c>
      <c r="H46" s="7">
        <f t="shared" si="17"/>
        <v>1.8883259999999999E+25</v>
      </c>
      <c r="I46" s="7">
        <v>0.379</v>
      </c>
      <c r="J46" s="8">
        <f t="shared" si="18"/>
        <v>91473.786585365844</v>
      </c>
      <c r="K46" s="10">
        <v>10000000</v>
      </c>
      <c r="L46" s="7">
        <f t="shared" si="5"/>
        <v>3.6299999999999999E+23</v>
      </c>
      <c r="M46" s="8">
        <f t="shared" si="19"/>
        <v>1758.4349593495933</v>
      </c>
      <c r="N46" s="8">
        <f t="shared" si="7"/>
        <v>641828.7601626016</v>
      </c>
      <c r="O46" s="8">
        <f t="shared" si="20"/>
        <v>243253.10010162601</v>
      </c>
      <c r="P46" s="8">
        <f t="shared" si="30"/>
        <v>9554629.5919512194</v>
      </c>
      <c r="Q46" s="8">
        <f t="shared" si="29"/>
        <v>3621204.6153495121</v>
      </c>
      <c r="R46" s="8">
        <f t="shared" si="9"/>
        <v>10103472.311463414</v>
      </c>
      <c r="S46" s="8">
        <f t="shared" si="22"/>
        <v>3829216.0060446337</v>
      </c>
      <c r="T46" s="8">
        <f t="shared" si="11"/>
        <v>9920524.7382926829</v>
      </c>
      <c r="U46" s="8">
        <f t="shared" si="12"/>
        <v>3759878.8758129268</v>
      </c>
    </row>
    <row r="47" spans="1:30">
      <c r="B47" s="7">
        <v>2027</v>
      </c>
      <c r="C47" s="7">
        <v>793</v>
      </c>
      <c r="D47" s="7">
        <f t="shared" si="28"/>
        <v>4758</v>
      </c>
      <c r="E47" s="7">
        <v>5</v>
      </c>
      <c r="F47" s="7">
        <v>867</v>
      </c>
      <c r="G47" s="7">
        <v>1.3</v>
      </c>
      <c r="H47" s="7">
        <f t="shared" si="17"/>
        <v>2.0625929999999999E+25</v>
      </c>
      <c r="I47" s="7">
        <v>0.379</v>
      </c>
      <c r="J47" s="8">
        <f t="shared" si="18"/>
        <v>99915.58231707316</v>
      </c>
      <c r="K47" s="10">
        <v>10000000</v>
      </c>
      <c r="L47" s="7">
        <f t="shared" si="5"/>
        <v>3.9650000000000002E+23</v>
      </c>
      <c r="M47" s="8">
        <f t="shared" si="19"/>
        <v>1920.7147696476964</v>
      </c>
      <c r="N47" s="8">
        <f t="shared" si="7"/>
        <v>701060.89092140913</v>
      </c>
      <c r="O47" s="8">
        <f t="shared" si="20"/>
        <v>265702.07765921409</v>
      </c>
      <c r="P47" s="8">
        <f t="shared" si="30"/>
        <v>10255690.482872628</v>
      </c>
      <c r="Q47" s="8">
        <f t="shared" si="29"/>
        <v>3886906.693008726</v>
      </c>
      <c r="R47" s="8">
        <f t="shared" si="9"/>
        <v>10855183.976775067</v>
      </c>
      <c r="S47" s="8">
        <f t="shared" si="22"/>
        <v>4114114.7271977505</v>
      </c>
      <c r="T47" s="8">
        <f t="shared" si="11"/>
        <v>10655352.812140921</v>
      </c>
      <c r="U47" s="8">
        <f t="shared" si="12"/>
        <v>4038378.715801409</v>
      </c>
    </row>
    <row r="48" spans="1:30">
      <c r="B48" s="7">
        <v>2028</v>
      </c>
      <c r="C48" s="7">
        <v>821</v>
      </c>
      <c r="D48" s="7">
        <f t="shared" si="28"/>
        <v>4926</v>
      </c>
      <c r="E48" s="7">
        <v>5</v>
      </c>
      <c r="F48" s="7">
        <v>867</v>
      </c>
      <c r="G48" s="7">
        <v>1.3</v>
      </c>
      <c r="H48" s="7">
        <f t="shared" si="17"/>
        <v>2.1354209999999998E+25</v>
      </c>
      <c r="I48" s="7">
        <v>0.379</v>
      </c>
      <c r="J48" s="8">
        <f t="shared" si="18"/>
        <v>103443.49695121951</v>
      </c>
      <c r="K48" s="10">
        <v>10000000</v>
      </c>
      <c r="L48" s="7">
        <f t="shared" si="5"/>
        <v>4.1050000000000001E+23</v>
      </c>
      <c r="M48" s="8">
        <f t="shared" si="19"/>
        <v>1988.5331978319784</v>
      </c>
      <c r="N48" s="8">
        <f t="shared" si="7"/>
        <v>725814.61720867211</v>
      </c>
      <c r="O48" s="8">
        <f t="shared" si="20"/>
        <v>275083.73992208671</v>
      </c>
      <c r="P48" s="8">
        <f t="shared" si="30"/>
        <v>10981505.1000813</v>
      </c>
      <c r="Q48" s="8">
        <f t="shared" si="29"/>
        <v>4161990.4329308127</v>
      </c>
      <c r="R48" s="8">
        <f t="shared" si="9"/>
        <v>11602166.081788618</v>
      </c>
      <c r="S48" s="8">
        <f t="shared" si="22"/>
        <v>4397220.9449978862</v>
      </c>
      <c r="T48" s="8">
        <f t="shared" si="11"/>
        <v>11395279.087886179</v>
      </c>
      <c r="U48" s="8">
        <f t="shared" si="12"/>
        <v>4318810.7743088622</v>
      </c>
    </row>
    <row r="49" spans="1:30">
      <c r="B49" s="7">
        <v>2029</v>
      </c>
      <c r="C49" s="7">
        <v>832</v>
      </c>
      <c r="D49" s="7">
        <f t="shared" si="28"/>
        <v>4992</v>
      </c>
      <c r="E49" s="7">
        <v>5</v>
      </c>
      <c r="F49" s="7">
        <v>867</v>
      </c>
      <c r="G49" s="7">
        <v>1.3</v>
      </c>
      <c r="H49" s="7">
        <f t="shared" si="17"/>
        <v>2.164032E+25</v>
      </c>
      <c r="I49" s="7">
        <v>0.379</v>
      </c>
      <c r="J49" s="8">
        <f t="shared" si="18"/>
        <v>104829.46341463416</v>
      </c>
      <c r="K49" s="10">
        <v>10000000</v>
      </c>
      <c r="L49" s="7">
        <f t="shared" si="5"/>
        <v>4.16E+23</v>
      </c>
      <c r="M49" s="8">
        <f t="shared" si="19"/>
        <v>2015.1761517615175</v>
      </c>
      <c r="N49" s="8">
        <f t="shared" si="7"/>
        <v>735539.29539295391</v>
      </c>
      <c r="O49" s="8">
        <f t="shared" si="20"/>
        <v>278769.39295392955</v>
      </c>
      <c r="P49" s="8">
        <f t="shared" si="30"/>
        <v>11717044.395474255</v>
      </c>
      <c r="Q49" s="8">
        <f t="shared" si="29"/>
        <v>4440759.8258847427</v>
      </c>
      <c r="R49" s="8">
        <f t="shared" si="9"/>
        <v>12346021.175962061</v>
      </c>
      <c r="S49" s="8">
        <f t="shared" si="22"/>
        <v>4679142.0256896215</v>
      </c>
      <c r="T49" s="8">
        <f t="shared" si="11"/>
        <v>12136362.249132792</v>
      </c>
      <c r="U49" s="8">
        <f t="shared" si="12"/>
        <v>4599681.2924213279</v>
      </c>
    </row>
    <row r="50" spans="1:30">
      <c r="B50" s="7">
        <v>2030</v>
      </c>
      <c r="C50" s="7">
        <v>836</v>
      </c>
      <c r="D50" s="7">
        <f t="shared" si="28"/>
        <v>5016</v>
      </c>
      <c r="E50" s="7">
        <v>5</v>
      </c>
      <c r="F50" s="7">
        <v>867</v>
      </c>
      <c r="G50" s="7">
        <v>1.3</v>
      </c>
      <c r="H50" s="7">
        <f t="shared" si="17"/>
        <v>2.1744360000000002E+25</v>
      </c>
      <c r="I50" s="7">
        <v>0.379</v>
      </c>
      <c r="J50" s="8">
        <f t="shared" si="18"/>
        <v>105333.45121951219</v>
      </c>
      <c r="K50" s="10">
        <v>10000000</v>
      </c>
      <c r="L50" s="7">
        <f t="shared" si="5"/>
        <v>4.1799999999999998E+23</v>
      </c>
      <c r="M50" s="8">
        <f t="shared" si="19"/>
        <v>2024.8644986449863</v>
      </c>
      <c r="N50" s="8">
        <f t="shared" si="7"/>
        <v>739075.54200541996</v>
      </c>
      <c r="O50" s="8">
        <f t="shared" si="20"/>
        <v>280109.63042005419</v>
      </c>
      <c r="P50" s="8">
        <f t="shared" si="30"/>
        <v>12456119.937479675</v>
      </c>
      <c r="Q50" s="8">
        <f t="shared" si="29"/>
        <v>4720869.456304797</v>
      </c>
      <c r="R50" s="8">
        <f t="shared" si="9"/>
        <v>13088120.644796748</v>
      </c>
      <c r="S50" s="8">
        <f t="shared" si="22"/>
        <v>4960397.7243779674</v>
      </c>
      <c r="T50" s="8">
        <f t="shared" si="11"/>
        <v>12877453.742357723</v>
      </c>
      <c r="U50" s="8">
        <f t="shared" si="12"/>
        <v>4880554.968353577</v>
      </c>
    </row>
    <row r="51" spans="1:30">
      <c r="B51" s="7">
        <v>2031</v>
      </c>
      <c r="C51" s="7">
        <v>838</v>
      </c>
      <c r="D51" s="7">
        <f t="shared" si="28"/>
        <v>5028</v>
      </c>
      <c r="E51" s="7">
        <v>5</v>
      </c>
      <c r="F51" s="7">
        <v>867</v>
      </c>
      <c r="G51" s="7">
        <v>1.3</v>
      </c>
      <c r="H51" s="7">
        <f t="shared" si="17"/>
        <v>2.179638E+25</v>
      </c>
      <c r="I51" s="7">
        <v>0.379</v>
      </c>
      <c r="J51" s="8">
        <f t="shared" si="18"/>
        <v>105585.44512195123</v>
      </c>
      <c r="K51" s="10">
        <v>10000000</v>
      </c>
      <c r="L51" s="7">
        <f t="shared" si="5"/>
        <v>4.19E+23</v>
      </c>
      <c r="M51" s="8">
        <f t="shared" si="19"/>
        <v>2029.7086720867208</v>
      </c>
      <c r="N51" s="8">
        <f t="shared" si="7"/>
        <v>740843.66531165305</v>
      </c>
      <c r="O51" s="8">
        <f t="shared" si="20"/>
        <v>280779.74915311649</v>
      </c>
      <c r="P51" s="8">
        <f t="shared" si="30"/>
        <v>13196963.602791328</v>
      </c>
      <c r="Q51" s="8">
        <f t="shared" si="29"/>
        <v>5001649.2054579137</v>
      </c>
      <c r="R51" s="8">
        <f t="shared" si="9"/>
        <v>13830476.273523035</v>
      </c>
      <c r="S51" s="8">
        <f t="shared" si="22"/>
        <v>5241750.50766523</v>
      </c>
      <c r="T51" s="8">
        <f t="shared" si="11"/>
        <v>13619305.383279134</v>
      </c>
      <c r="U51" s="8">
        <f t="shared" si="12"/>
        <v>5161716.7402627915</v>
      </c>
    </row>
    <row r="52" spans="1:30">
      <c r="B52" s="7">
        <v>2032</v>
      </c>
      <c r="C52" s="7">
        <v>838</v>
      </c>
      <c r="D52" s="7">
        <f t="shared" si="28"/>
        <v>5028</v>
      </c>
      <c r="E52" s="7">
        <v>5</v>
      </c>
      <c r="F52" s="7">
        <v>867</v>
      </c>
      <c r="G52" s="7">
        <v>1.3</v>
      </c>
      <c r="H52" s="7">
        <f t="shared" si="17"/>
        <v>2.179638E+25</v>
      </c>
      <c r="I52" s="7">
        <v>0.379</v>
      </c>
      <c r="J52" s="8">
        <f t="shared" si="18"/>
        <v>105585.44512195123</v>
      </c>
      <c r="K52" s="10">
        <v>10000000</v>
      </c>
      <c r="L52" s="7">
        <f t="shared" si="5"/>
        <v>4.19E+23</v>
      </c>
      <c r="M52" s="8">
        <f t="shared" si="19"/>
        <v>2029.7086720867208</v>
      </c>
      <c r="N52" s="8">
        <f t="shared" si="7"/>
        <v>740843.66531165305</v>
      </c>
      <c r="O52" s="8">
        <f t="shared" si="20"/>
        <v>280779.74915311649</v>
      </c>
      <c r="P52" s="8">
        <f t="shared" si="30"/>
        <v>13937807.268102981</v>
      </c>
      <c r="Q52" s="8">
        <f t="shared" si="29"/>
        <v>5282428.9546110295</v>
      </c>
      <c r="R52" s="8">
        <f t="shared" si="9"/>
        <v>14571319.938834688</v>
      </c>
      <c r="S52" s="8">
        <f t="shared" si="22"/>
        <v>5522530.2568183467</v>
      </c>
      <c r="T52" s="8">
        <f t="shared" si="11"/>
        <v>14360149.048590787</v>
      </c>
      <c r="U52" s="8">
        <f t="shared" si="12"/>
        <v>5442496.4894159082</v>
      </c>
    </row>
    <row r="53" spans="1:30">
      <c r="B53" s="7">
        <v>2033</v>
      </c>
      <c r="C53" s="7">
        <v>839</v>
      </c>
      <c r="D53" s="7">
        <f t="shared" si="28"/>
        <v>5034</v>
      </c>
      <c r="E53" s="7">
        <v>5</v>
      </c>
      <c r="F53" s="7">
        <v>867</v>
      </c>
      <c r="G53" s="7">
        <v>1.3</v>
      </c>
      <c r="H53" s="7">
        <f t="shared" si="17"/>
        <v>2.182239E+25</v>
      </c>
      <c r="I53" s="7">
        <v>0.379</v>
      </c>
      <c r="J53" s="8">
        <f t="shared" si="18"/>
        <v>105711.44207317074</v>
      </c>
      <c r="K53" s="10">
        <v>10000000</v>
      </c>
      <c r="L53" s="7">
        <f t="shared" si="5"/>
        <v>4.1950000000000001E+23</v>
      </c>
      <c r="M53" s="8">
        <f t="shared" si="19"/>
        <v>2032.1307588075883</v>
      </c>
      <c r="N53" s="8">
        <f t="shared" si="7"/>
        <v>741727.72696476977</v>
      </c>
      <c r="O53" s="8">
        <f t="shared" si="20"/>
        <v>281114.80851964775</v>
      </c>
      <c r="P53" s="8">
        <f t="shared" si="30"/>
        <v>14679534.995067751</v>
      </c>
      <c r="Q53" s="8">
        <f t="shared" si="29"/>
        <v>5563543.7631306779</v>
      </c>
      <c r="R53" s="8">
        <f t="shared" si="9"/>
        <v>15313803.647506775</v>
      </c>
      <c r="S53" s="8">
        <f t="shared" si="22"/>
        <v>5803931.582405068</v>
      </c>
      <c r="T53" s="8">
        <f t="shared" si="11"/>
        <v>15102380.763360433</v>
      </c>
      <c r="U53" s="8">
        <f t="shared" si="12"/>
        <v>5723802.3093136046</v>
      </c>
    </row>
    <row r="54" spans="1:30">
      <c r="B54" s="7">
        <v>2034</v>
      </c>
      <c r="C54" s="7">
        <v>839</v>
      </c>
      <c r="D54" s="7">
        <f t="shared" si="28"/>
        <v>5034</v>
      </c>
      <c r="E54" s="7">
        <v>5</v>
      </c>
      <c r="F54" s="7">
        <v>867</v>
      </c>
      <c r="G54" s="7">
        <v>1.3</v>
      </c>
      <c r="H54" s="7">
        <f t="shared" si="17"/>
        <v>2.182239E+25</v>
      </c>
      <c r="I54" s="7">
        <v>0.379</v>
      </c>
      <c r="J54" s="8">
        <f t="shared" si="18"/>
        <v>105711.44207317074</v>
      </c>
      <c r="K54" s="10">
        <v>10000000</v>
      </c>
      <c r="L54" s="7">
        <f t="shared" si="5"/>
        <v>4.1950000000000001E+23</v>
      </c>
      <c r="M54" s="8">
        <f t="shared" si="19"/>
        <v>2032.1307588075883</v>
      </c>
      <c r="N54" s="8">
        <f t="shared" si="7"/>
        <v>741727.72696476977</v>
      </c>
      <c r="O54" s="8">
        <f t="shared" si="20"/>
        <v>281114.80851964775</v>
      </c>
      <c r="P54" s="8">
        <f t="shared" si="30"/>
        <v>15421262.722032521</v>
      </c>
      <c r="Q54" s="8">
        <f t="shared" si="29"/>
        <v>5844658.5716503253</v>
      </c>
      <c r="R54" s="8">
        <f t="shared" si="9"/>
        <v>16055531.374471545</v>
      </c>
      <c r="S54" s="8">
        <f t="shared" si="22"/>
        <v>6085046.3909247154</v>
      </c>
      <c r="T54" s="8">
        <f t="shared" si="11"/>
        <v>15844108.490325203</v>
      </c>
      <c r="U54" s="8">
        <f t="shared" si="12"/>
        <v>6004917.1178332521</v>
      </c>
    </row>
    <row r="55" spans="1:30">
      <c r="B55" s="7">
        <v>2035</v>
      </c>
      <c r="C55" s="7">
        <v>839</v>
      </c>
      <c r="D55" s="7">
        <f t="shared" si="28"/>
        <v>5034</v>
      </c>
      <c r="E55" s="7">
        <v>5</v>
      </c>
      <c r="F55" s="7">
        <v>867</v>
      </c>
      <c r="G55" s="7">
        <v>1.3</v>
      </c>
      <c r="H55" s="7">
        <f t="shared" si="17"/>
        <v>2.182239E+25</v>
      </c>
      <c r="I55" s="7">
        <v>0.379</v>
      </c>
      <c r="J55" s="8">
        <f t="shared" si="18"/>
        <v>105711.44207317074</v>
      </c>
      <c r="K55" s="10">
        <v>10000000</v>
      </c>
      <c r="L55" s="7">
        <f t="shared" si="5"/>
        <v>4.1950000000000001E+23</v>
      </c>
      <c r="M55" s="8">
        <f t="shared" si="19"/>
        <v>2032.1307588075883</v>
      </c>
      <c r="N55" s="8">
        <f t="shared" si="7"/>
        <v>741727.72696476977</v>
      </c>
      <c r="O55" s="8">
        <f t="shared" si="20"/>
        <v>281114.80851964775</v>
      </c>
      <c r="P55" s="8">
        <f t="shared" si="30"/>
        <v>16162990.448997291</v>
      </c>
      <c r="Q55" s="8">
        <f t="shared" si="29"/>
        <v>6125773.3801699737</v>
      </c>
      <c r="R55" s="8">
        <f t="shared" si="9"/>
        <v>16797259.101436317</v>
      </c>
      <c r="S55" s="8">
        <f t="shared" si="22"/>
        <v>6366161.1994443638</v>
      </c>
      <c r="T55" s="8">
        <f t="shared" si="11"/>
        <v>16585836.217289973</v>
      </c>
      <c r="U55" s="8">
        <f t="shared" si="12"/>
        <v>6286031.9263528995</v>
      </c>
    </row>
    <row r="56" spans="1:30">
      <c r="H56" s="7">
        <f t="shared" si="17"/>
        <v>0</v>
      </c>
      <c r="L56" s="7">
        <f t="shared" si="5"/>
        <v>0</v>
      </c>
      <c r="N56" s="8">
        <f t="shared" si="7"/>
        <v>0</v>
      </c>
      <c r="R56" s="8">
        <f t="shared" si="9"/>
        <v>0</v>
      </c>
      <c r="T56" s="8">
        <f t="shared" si="11"/>
        <v>0</v>
      </c>
      <c r="U56" s="8">
        <f t="shared" si="12"/>
        <v>0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9"/>
        <v>0</v>
      </c>
      <c r="T57" s="8">
        <f t="shared" si="11"/>
        <v>0</v>
      </c>
      <c r="U57" s="8">
        <f t="shared" si="12"/>
        <v>0</v>
      </c>
    </row>
    <row r="58" spans="1:30">
      <c r="A58" s="5"/>
      <c r="B58" s="6" t="s">
        <v>82</v>
      </c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9"/>
        <v>0</v>
      </c>
      <c r="T58" s="8">
        <f t="shared" si="11"/>
        <v>0</v>
      </c>
      <c r="U58" s="8">
        <f t="shared" si="12"/>
        <v>0</v>
      </c>
      <c r="Y58" s="8">
        <f>P59+P72</f>
        <v>16779491.509444445</v>
      </c>
      <c r="Z58" s="8">
        <f t="shared" ref="Z58:AD69" si="31">Q59+Q72</f>
        <v>6359427.2820794452</v>
      </c>
      <c r="AA58" s="8">
        <f t="shared" si="31"/>
        <v>31310182.771639571</v>
      </c>
      <c r="AB58" s="8">
        <f t="shared" si="31"/>
        <v>11866559.270451397</v>
      </c>
      <c r="AC58" s="8">
        <f t="shared" si="31"/>
        <v>26466619.017574526</v>
      </c>
      <c r="AD58" s="8">
        <f t="shared" si="31"/>
        <v>10030848.607660744</v>
      </c>
    </row>
    <row r="59" spans="1:30">
      <c r="A59" s="9" t="s">
        <v>28</v>
      </c>
      <c r="B59" s="7">
        <v>2024</v>
      </c>
      <c r="C59" s="7">
        <v>140</v>
      </c>
      <c r="D59" s="7">
        <v>840</v>
      </c>
      <c r="E59" s="7">
        <v>260</v>
      </c>
      <c r="F59" s="7">
        <v>2243</v>
      </c>
      <c r="G59" s="7">
        <v>1.3</v>
      </c>
      <c r="H59" s="7">
        <f t="shared" si="17"/>
        <v>4.8987120000000002E+26</v>
      </c>
      <c r="I59" s="7">
        <v>0.379</v>
      </c>
      <c r="J59" s="8">
        <f t="shared" ref="J59:J83" si="32">H59*G59*330/(8.856*10^22)</f>
        <v>2373021.0569105693</v>
      </c>
      <c r="K59" s="10">
        <v>1000000</v>
      </c>
      <c r="L59" s="7">
        <f t="shared" si="5"/>
        <v>3.6400000000000001E+23</v>
      </c>
      <c r="M59" s="8">
        <f t="shared" ref="M59:M83" si="33">L59*G59*330/(8.856*10^22)</f>
        <v>1763.2791327913278</v>
      </c>
      <c r="N59" s="8">
        <f t="shared" si="7"/>
        <v>643596.88346883468</v>
      </c>
      <c r="O59" s="8">
        <f t="shared" ref="O59:O83" si="34">N59*I59</f>
        <v>243923.21883468833</v>
      </c>
      <c r="P59" s="11">
        <f>N59+8050840.72</f>
        <v>8694437.6034688354</v>
      </c>
      <c r="Q59" s="8">
        <f t="shared" ref="Q59:Q70" si="35">P59*I59</f>
        <v>3295191.8517146888</v>
      </c>
      <c r="R59" s="8">
        <f t="shared" si="9"/>
        <v>22932563.944932252</v>
      </c>
      <c r="S59" s="8">
        <f t="shared" ref="S59:S83" si="36">R59*I59</f>
        <v>8691441.7351293229</v>
      </c>
      <c r="T59" s="8">
        <f t="shared" si="11"/>
        <v>18186521.831111111</v>
      </c>
      <c r="U59" s="8">
        <f t="shared" si="12"/>
        <v>6892691.7739911107</v>
      </c>
      <c r="Y59" s="8">
        <f>P60+P73</f>
        <v>17815258.142235771</v>
      </c>
      <c r="Z59" s="8">
        <f t="shared" si="31"/>
        <v>6751982.8359073577</v>
      </c>
      <c r="AA59" s="8">
        <f t="shared" si="31"/>
        <v>40023768.508089431</v>
      </c>
      <c r="AB59" s="8">
        <f t="shared" si="31"/>
        <v>15169008.264565894</v>
      </c>
      <c r="AC59" s="8">
        <f t="shared" si="31"/>
        <v>32620931.719471544</v>
      </c>
      <c r="AD59" s="8">
        <f t="shared" si="31"/>
        <v>12363333.121679716</v>
      </c>
    </row>
    <row r="60" spans="1:30">
      <c r="B60" s="7">
        <v>2025</v>
      </c>
      <c r="C60" s="7">
        <v>214</v>
      </c>
      <c r="D60" s="7">
        <v>1284</v>
      </c>
      <c r="E60" s="7">
        <v>260</v>
      </c>
      <c r="F60" s="7">
        <v>2243</v>
      </c>
      <c r="G60" s="7">
        <v>1.3</v>
      </c>
      <c r="H60" s="7">
        <f t="shared" si="17"/>
        <v>7.4880312000000006E+26</v>
      </c>
      <c r="I60" s="7">
        <v>0.379</v>
      </c>
      <c r="J60" s="8">
        <f t="shared" si="32"/>
        <v>3627332.1869918699</v>
      </c>
      <c r="K60" s="10">
        <v>1000000</v>
      </c>
      <c r="L60" s="7">
        <f t="shared" si="5"/>
        <v>5.564E+23</v>
      </c>
      <c r="M60" s="8">
        <f t="shared" si="33"/>
        <v>2695.2981029810298</v>
      </c>
      <c r="N60" s="8">
        <f t="shared" si="7"/>
        <v>983783.80758807587</v>
      </c>
      <c r="O60" s="8">
        <f t="shared" si="34"/>
        <v>372854.06307588075</v>
      </c>
      <c r="P60" s="8">
        <f t="shared" ref="P60:P70" si="37">N60+P59</f>
        <v>9678221.4110569116</v>
      </c>
      <c r="Q60" s="8">
        <f t="shared" si="35"/>
        <v>3668045.9147905693</v>
      </c>
      <c r="R60" s="8">
        <f t="shared" si="9"/>
        <v>31442214.533008128</v>
      </c>
      <c r="S60" s="8">
        <f t="shared" si="36"/>
        <v>11916599.308010081</v>
      </c>
      <c r="T60" s="8">
        <f t="shared" si="11"/>
        <v>24187550.159024391</v>
      </c>
      <c r="U60" s="8">
        <f t="shared" si="12"/>
        <v>9167081.5102702435</v>
      </c>
      <c r="Y60" s="8">
        <f>P61+P74</f>
        <v>19093080.855650406</v>
      </c>
      <c r="Z60" s="8">
        <f t="shared" si="31"/>
        <v>7236277.6442915043</v>
      </c>
      <c r="AA60" s="8">
        <f t="shared" si="31"/>
        <v>46490961.819065042</v>
      </c>
      <c r="AB60" s="8">
        <f t="shared" si="31"/>
        <v>17620074.529425651</v>
      </c>
      <c r="AC60" s="8">
        <f t="shared" si="31"/>
        <v>37358334.83126016</v>
      </c>
      <c r="AD60" s="8">
        <f t="shared" si="31"/>
        <v>14158808.901047602</v>
      </c>
    </row>
    <row r="61" spans="1:30">
      <c r="B61" s="7">
        <v>2026</v>
      </c>
      <c r="C61" s="7">
        <v>264</v>
      </c>
      <c r="D61" s="7">
        <v>1584</v>
      </c>
      <c r="E61" s="7">
        <v>260</v>
      </c>
      <c r="F61" s="7">
        <v>2243</v>
      </c>
      <c r="G61" s="7">
        <v>1.3</v>
      </c>
      <c r="H61" s="7">
        <f t="shared" si="17"/>
        <v>9.2375712000000005E+26</v>
      </c>
      <c r="I61" s="7">
        <v>0.379</v>
      </c>
      <c r="J61" s="8">
        <f t="shared" si="32"/>
        <v>4474839.7073170729</v>
      </c>
      <c r="K61" s="10">
        <v>1000000</v>
      </c>
      <c r="L61" s="7">
        <f t="shared" si="5"/>
        <v>6.8640000000000005E+23</v>
      </c>
      <c r="M61" s="8">
        <f t="shared" si="33"/>
        <v>3325.0406504065045</v>
      </c>
      <c r="N61" s="8">
        <f t="shared" si="7"/>
        <v>1213639.8373983742</v>
      </c>
      <c r="O61" s="8">
        <f t="shared" si="34"/>
        <v>459969.49837398384</v>
      </c>
      <c r="P61" s="8">
        <f t="shared" si="37"/>
        <v>10891861.248455286</v>
      </c>
      <c r="Q61" s="8">
        <f t="shared" si="35"/>
        <v>4128015.4131645532</v>
      </c>
      <c r="R61" s="8">
        <f t="shared" si="9"/>
        <v>37740899.492357723</v>
      </c>
      <c r="S61" s="8">
        <f t="shared" si="36"/>
        <v>14303800.907603577</v>
      </c>
      <c r="T61" s="8">
        <f t="shared" si="11"/>
        <v>28791220.077723578</v>
      </c>
      <c r="U61" s="8">
        <f t="shared" si="12"/>
        <v>10911872.409457237</v>
      </c>
      <c r="Y61" s="8">
        <f t="shared" ref="Y61:Y69" si="38">P62+P75</f>
        <v>20491754.797046073</v>
      </c>
      <c r="Z61" s="8">
        <f t="shared" si="31"/>
        <v>7766375.0680804607</v>
      </c>
      <c r="AA61" s="8">
        <f t="shared" si="31"/>
        <v>50482809.095826566</v>
      </c>
      <c r="AB61" s="8">
        <f t="shared" si="31"/>
        <v>19132984.647318266</v>
      </c>
      <c r="AC61" s="8">
        <f t="shared" si="31"/>
        <v>40485790.996233061</v>
      </c>
      <c r="AD61" s="8">
        <f t="shared" si="31"/>
        <v>15344114.787572332</v>
      </c>
    </row>
    <row r="62" spans="1:30">
      <c r="B62" s="7">
        <v>2027</v>
      </c>
      <c r="C62" s="7">
        <v>289</v>
      </c>
      <c r="D62" s="7">
        <v>1734</v>
      </c>
      <c r="E62" s="7">
        <v>260</v>
      </c>
      <c r="F62" s="7">
        <v>2243</v>
      </c>
      <c r="G62" s="7">
        <v>1.3</v>
      </c>
      <c r="H62" s="7">
        <f t="shared" si="17"/>
        <v>1.01123412E+27</v>
      </c>
      <c r="I62" s="7">
        <v>0.379</v>
      </c>
      <c r="J62" s="8">
        <f t="shared" si="32"/>
        <v>4898593.4674796751</v>
      </c>
      <c r="K62" s="10">
        <v>1000000</v>
      </c>
      <c r="L62" s="7">
        <f t="shared" si="5"/>
        <v>7.5139999999999994E+23</v>
      </c>
      <c r="M62" s="8">
        <f t="shared" si="33"/>
        <v>3639.9119241192407</v>
      </c>
      <c r="N62" s="8">
        <f t="shared" si="7"/>
        <v>1328567.8523035229</v>
      </c>
      <c r="O62" s="8">
        <f t="shared" si="34"/>
        <v>503527.21602303517</v>
      </c>
      <c r="P62" s="8">
        <f t="shared" si="37"/>
        <v>12220429.10075881</v>
      </c>
      <c r="Q62" s="8">
        <f t="shared" si="35"/>
        <v>4631542.6291875886</v>
      </c>
      <c r="R62" s="8">
        <f t="shared" si="9"/>
        <v>41611989.905636862</v>
      </c>
      <c r="S62" s="8">
        <f t="shared" si="36"/>
        <v>15770944.17423637</v>
      </c>
      <c r="T62" s="8">
        <f t="shared" si="11"/>
        <v>31814802.97067751</v>
      </c>
      <c r="U62" s="8">
        <f t="shared" si="12"/>
        <v>12057810.325886777</v>
      </c>
      <c r="Y62" s="8">
        <f t="shared" si="38"/>
        <v>21938875.31703252</v>
      </c>
      <c r="Z62" s="8">
        <f t="shared" si="31"/>
        <v>8314833.7451553252</v>
      </c>
      <c r="AA62" s="8">
        <f t="shared" si="31"/>
        <v>52968106.128008127</v>
      </c>
      <c r="AB62" s="8">
        <f t="shared" si="31"/>
        <v>20074912.22251508</v>
      </c>
      <c r="AC62" s="8">
        <f t="shared" si="31"/>
        <v>42625029.191016257</v>
      </c>
      <c r="AD62" s="8">
        <f t="shared" si="31"/>
        <v>16154886.063395163</v>
      </c>
    </row>
    <row r="63" spans="1:30">
      <c r="B63" s="7">
        <v>2028</v>
      </c>
      <c r="C63" s="7">
        <v>299</v>
      </c>
      <c r="D63" s="7">
        <v>1794</v>
      </c>
      <c r="E63" s="7">
        <v>260</v>
      </c>
      <c r="F63" s="7">
        <v>2243</v>
      </c>
      <c r="G63" s="7">
        <v>1.3</v>
      </c>
      <c r="H63" s="7">
        <f t="shared" si="17"/>
        <v>1.0462249200000001E+27</v>
      </c>
      <c r="I63" s="7">
        <v>0.379</v>
      </c>
      <c r="J63" s="8">
        <f t="shared" si="32"/>
        <v>5068094.9715447156</v>
      </c>
      <c r="K63" s="10">
        <v>1000000</v>
      </c>
      <c r="L63" s="7">
        <f t="shared" si="5"/>
        <v>7.774E+23</v>
      </c>
      <c r="M63" s="8">
        <f t="shared" si="33"/>
        <v>3765.8604336043354</v>
      </c>
      <c r="N63" s="8">
        <f t="shared" si="7"/>
        <v>1374539.0582655824</v>
      </c>
      <c r="O63" s="8">
        <f t="shared" si="34"/>
        <v>520950.30308265577</v>
      </c>
      <c r="P63" s="8">
        <f t="shared" si="37"/>
        <v>13594968.159024391</v>
      </c>
      <c r="Q63" s="8">
        <f t="shared" si="35"/>
        <v>5152492.9322702447</v>
      </c>
      <c r="R63" s="8">
        <f t="shared" si="9"/>
        <v>44003537.988292679</v>
      </c>
      <c r="S63" s="8">
        <f t="shared" si="36"/>
        <v>16677340.897562925</v>
      </c>
      <c r="T63" s="8">
        <f t="shared" si="11"/>
        <v>33867348.045203254</v>
      </c>
      <c r="U63" s="8">
        <f t="shared" si="12"/>
        <v>12835724.909132034</v>
      </c>
      <c r="Y63" s="8">
        <f t="shared" si="38"/>
        <v>23405356.787222221</v>
      </c>
      <c r="Z63" s="8">
        <f t="shared" si="31"/>
        <v>8870630.2223572228</v>
      </c>
      <c r="AA63" s="8">
        <f t="shared" si="31"/>
        <v>54849707.006734416</v>
      </c>
      <c r="AB63" s="8">
        <f t="shared" si="31"/>
        <v>20788038.955552343</v>
      </c>
      <c r="AC63" s="8">
        <f t="shared" si="31"/>
        <v>44368256.933563687</v>
      </c>
      <c r="AD63" s="8">
        <f t="shared" si="31"/>
        <v>16815569.377820637</v>
      </c>
    </row>
    <row r="64" spans="1:30">
      <c r="B64" s="7">
        <v>2029</v>
      </c>
      <c r="C64" s="7">
        <v>303</v>
      </c>
      <c r="D64" s="7">
        <v>1818</v>
      </c>
      <c r="E64" s="7">
        <v>260</v>
      </c>
      <c r="F64" s="7">
        <v>2243</v>
      </c>
      <c r="G64" s="7">
        <v>1.3</v>
      </c>
      <c r="H64" s="7">
        <f t="shared" si="17"/>
        <v>1.0602212399999999E+27</v>
      </c>
      <c r="I64" s="7">
        <v>0.379</v>
      </c>
      <c r="J64" s="8">
        <f t="shared" si="32"/>
        <v>5135895.5731707318</v>
      </c>
      <c r="K64" s="10">
        <v>1000000</v>
      </c>
      <c r="L64" s="7">
        <f t="shared" si="5"/>
        <v>7.8780000000000003E+23</v>
      </c>
      <c r="M64" s="8">
        <f t="shared" si="33"/>
        <v>3816.2398373983747</v>
      </c>
      <c r="N64" s="8">
        <f t="shared" si="7"/>
        <v>1392927.5406504069</v>
      </c>
      <c r="O64" s="8">
        <f t="shared" si="34"/>
        <v>527919.53790650424</v>
      </c>
      <c r="P64" s="8">
        <f t="shared" si="37"/>
        <v>14987895.699674798</v>
      </c>
      <c r="Q64" s="8">
        <f t="shared" si="35"/>
        <v>5680412.4701767489</v>
      </c>
      <c r="R64" s="8">
        <f t="shared" si="9"/>
        <v>45803269.138699189</v>
      </c>
      <c r="S64" s="8">
        <f t="shared" si="36"/>
        <v>17359439.003566992</v>
      </c>
      <c r="T64" s="8">
        <f t="shared" si="11"/>
        <v>35531477.992357723</v>
      </c>
      <c r="U64" s="8">
        <f t="shared" si="12"/>
        <v>13466430.159103578</v>
      </c>
      <c r="Y64" s="8">
        <f t="shared" si="38"/>
        <v>24881386.123265583</v>
      </c>
      <c r="Z64" s="8">
        <f t="shared" si="31"/>
        <v>9430045.3407176565</v>
      </c>
      <c r="AA64" s="8">
        <f t="shared" si="31"/>
        <v>56532162.074485093</v>
      </c>
      <c r="AB64" s="8">
        <f t="shared" si="31"/>
        <v>21425689.426229853</v>
      </c>
      <c r="AC64" s="8">
        <f t="shared" si="31"/>
        <v>45981903.424078591</v>
      </c>
      <c r="AD64" s="8">
        <f t="shared" si="31"/>
        <v>17427141.397725787</v>
      </c>
    </row>
    <row r="65" spans="1:30">
      <c r="B65" s="7">
        <v>2030</v>
      </c>
      <c r="C65" s="7">
        <v>305</v>
      </c>
      <c r="D65" s="7">
        <v>1830</v>
      </c>
      <c r="E65" s="7">
        <v>260</v>
      </c>
      <c r="F65" s="7">
        <v>2243</v>
      </c>
      <c r="G65" s="7">
        <v>1.3</v>
      </c>
      <c r="H65" s="7">
        <f t="shared" si="17"/>
        <v>1.0672194E+27</v>
      </c>
      <c r="I65" s="7">
        <v>0.379</v>
      </c>
      <c r="J65" s="8">
        <f t="shared" si="32"/>
        <v>5169795.8739837399</v>
      </c>
      <c r="K65" s="10">
        <v>1000000</v>
      </c>
      <c r="L65" s="7">
        <f t="shared" si="5"/>
        <v>7.9300000000000004E+23</v>
      </c>
      <c r="M65" s="8">
        <f t="shared" si="33"/>
        <v>3841.4295392953927</v>
      </c>
      <c r="N65" s="8">
        <f t="shared" si="7"/>
        <v>1402121.7818428183</v>
      </c>
      <c r="O65" s="8">
        <f t="shared" si="34"/>
        <v>531404.15531842818</v>
      </c>
      <c r="P65" s="8">
        <f t="shared" si="37"/>
        <v>16390017.481517617</v>
      </c>
      <c r="Q65" s="8">
        <f t="shared" si="35"/>
        <v>6211816.6254951768</v>
      </c>
      <c r="R65" s="8">
        <f t="shared" si="9"/>
        <v>47408792.725420058</v>
      </c>
      <c r="S65" s="8">
        <f t="shared" si="36"/>
        <v>17967932.442934204</v>
      </c>
      <c r="T65" s="8">
        <f t="shared" si="11"/>
        <v>37069200.977452576</v>
      </c>
      <c r="U65" s="8">
        <f t="shared" si="12"/>
        <v>14049227.170454526</v>
      </c>
      <c r="Y65" s="8">
        <f t="shared" si="38"/>
        <v>26357592.271639563</v>
      </c>
      <c r="Z65" s="8">
        <f t="shared" si="31"/>
        <v>9989527.4709513951</v>
      </c>
      <c r="AA65" s="8">
        <f t="shared" si="31"/>
        <v>58009880.186273709</v>
      </c>
      <c r="AB65" s="8">
        <f t="shared" si="31"/>
        <v>21985744.590597734</v>
      </c>
      <c r="AC65" s="8">
        <f t="shared" si="31"/>
        <v>47459117.548062325</v>
      </c>
      <c r="AD65" s="8">
        <f t="shared" si="31"/>
        <v>17987005.550715622</v>
      </c>
    </row>
    <row r="66" spans="1:30">
      <c r="B66" s="7">
        <v>2031</v>
      </c>
      <c r="C66" s="7">
        <v>305</v>
      </c>
      <c r="D66" s="7">
        <v>1830</v>
      </c>
      <c r="E66" s="7">
        <v>260</v>
      </c>
      <c r="F66" s="7">
        <v>2243</v>
      </c>
      <c r="G66" s="7">
        <v>1.3</v>
      </c>
      <c r="H66" s="7">
        <f t="shared" si="17"/>
        <v>1.0672194E+27</v>
      </c>
      <c r="I66" s="7">
        <v>0.379</v>
      </c>
      <c r="J66" s="8">
        <f t="shared" si="32"/>
        <v>5169795.8739837399</v>
      </c>
      <c r="K66" s="10">
        <v>1000000</v>
      </c>
      <c r="L66" s="7">
        <f t="shared" si="5"/>
        <v>7.9300000000000004E+23</v>
      </c>
      <c r="M66" s="8">
        <f t="shared" si="33"/>
        <v>3841.4295392953927</v>
      </c>
      <c r="N66" s="8">
        <f t="shared" si="7"/>
        <v>1402121.7818428183</v>
      </c>
      <c r="O66" s="8">
        <f t="shared" si="34"/>
        <v>531404.15531842818</v>
      </c>
      <c r="P66" s="8">
        <f t="shared" si="37"/>
        <v>17792139.263360433</v>
      </c>
      <c r="Q66" s="8">
        <f t="shared" si="35"/>
        <v>6743220.7808136046</v>
      </c>
      <c r="R66" s="8">
        <f t="shared" si="9"/>
        <v>48810914.507262871</v>
      </c>
      <c r="S66" s="8">
        <f t="shared" si="36"/>
        <v>18499336.598252628</v>
      </c>
      <c r="T66" s="8">
        <f t="shared" si="11"/>
        <v>38471322.759295389</v>
      </c>
      <c r="U66" s="8">
        <f t="shared" si="12"/>
        <v>14580631.325772952</v>
      </c>
      <c r="Y66" s="8">
        <f t="shared" si="38"/>
        <v>27833798.420013547</v>
      </c>
      <c r="Z66" s="8">
        <f t="shared" si="31"/>
        <v>10549009.601185134</v>
      </c>
      <c r="AA66" s="8">
        <f t="shared" si="31"/>
        <v>59486086.334647685</v>
      </c>
      <c r="AB66" s="8">
        <f t="shared" si="31"/>
        <v>22545226.720831476</v>
      </c>
      <c r="AC66" s="8">
        <f t="shared" si="31"/>
        <v>48935323.696436316</v>
      </c>
      <c r="AD66" s="8">
        <f t="shared" si="31"/>
        <v>18546487.680949364</v>
      </c>
    </row>
    <row r="67" spans="1:30">
      <c r="B67" s="7">
        <v>2032</v>
      </c>
      <c r="C67" s="7">
        <v>305</v>
      </c>
      <c r="D67" s="7">
        <v>1830</v>
      </c>
      <c r="E67" s="7">
        <v>260</v>
      </c>
      <c r="F67" s="7">
        <v>2243</v>
      </c>
      <c r="G67" s="7">
        <v>1.3</v>
      </c>
      <c r="H67" s="7">
        <f t="shared" si="17"/>
        <v>1.0672194E+27</v>
      </c>
      <c r="I67" s="7">
        <v>0.379</v>
      </c>
      <c r="J67" s="8">
        <f t="shared" si="32"/>
        <v>5169795.8739837399</v>
      </c>
      <c r="K67" s="10">
        <v>1000000</v>
      </c>
      <c r="L67" s="7">
        <f t="shared" si="5"/>
        <v>7.9300000000000004E+23</v>
      </c>
      <c r="M67" s="8">
        <f t="shared" si="33"/>
        <v>3841.4295392953927</v>
      </c>
      <c r="N67" s="8">
        <f t="shared" si="7"/>
        <v>1402121.7818428183</v>
      </c>
      <c r="O67" s="8">
        <f t="shared" si="34"/>
        <v>531404.15531842818</v>
      </c>
      <c r="P67" s="8">
        <f t="shared" si="37"/>
        <v>19194261.04520325</v>
      </c>
      <c r="Q67" s="8">
        <f t="shared" si="35"/>
        <v>7274624.9361320315</v>
      </c>
      <c r="R67" s="8">
        <f t="shared" si="9"/>
        <v>50213036.289105684</v>
      </c>
      <c r="S67" s="8">
        <f t="shared" si="36"/>
        <v>19030740.753571056</v>
      </c>
      <c r="T67" s="8">
        <f t="shared" si="11"/>
        <v>39873444.541138209</v>
      </c>
      <c r="U67" s="8">
        <f t="shared" si="12"/>
        <v>15112035.481091382</v>
      </c>
      <c r="Y67" s="8">
        <f t="shared" si="38"/>
        <v>29314690.095149048</v>
      </c>
      <c r="Z67" s="8">
        <f t="shared" si="31"/>
        <v>11110267.54606149</v>
      </c>
      <c r="AA67" s="8">
        <f t="shared" si="31"/>
        <v>61069434.893929541</v>
      </c>
      <c r="AB67" s="8">
        <f t="shared" si="31"/>
        <v>23145315.824799296</v>
      </c>
      <c r="AC67" s="8">
        <f t="shared" si="31"/>
        <v>50484519.961002707</v>
      </c>
      <c r="AD67" s="8">
        <f t="shared" si="31"/>
        <v>19133633.065220028</v>
      </c>
    </row>
    <row r="68" spans="1:30">
      <c r="B68" s="7">
        <v>2033</v>
      </c>
      <c r="C68" s="7">
        <v>306</v>
      </c>
      <c r="D68" s="7">
        <v>1836</v>
      </c>
      <c r="E68" s="7">
        <v>260</v>
      </c>
      <c r="F68" s="7">
        <v>2243</v>
      </c>
      <c r="G68" s="7">
        <v>1.3</v>
      </c>
      <c r="H68" s="7">
        <f t="shared" si="17"/>
        <v>1.07071848E+27</v>
      </c>
      <c r="I68" s="7">
        <v>0.379</v>
      </c>
      <c r="J68" s="8">
        <f t="shared" si="32"/>
        <v>5186746.0243902439</v>
      </c>
      <c r="K68" s="10">
        <v>1000000</v>
      </c>
      <c r="L68" s="7">
        <f t="shared" si="5"/>
        <v>7.9560000000000005E+23</v>
      </c>
      <c r="M68" s="8">
        <f t="shared" si="33"/>
        <v>3854.0243902439029</v>
      </c>
      <c r="N68" s="8">
        <f t="shared" si="7"/>
        <v>1406718.9024390245</v>
      </c>
      <c r="O68" s="8">
        <f t="shared" si="34"/>
        <v>533146.46402439033</v>
      </c>
      <c r="P68" s="8">
        <f t="shared" si="37"/>
        <v>20600979.947642274</v>
      </c>
      <c r="Q68" s="8">
        <f t="shared" si="35"/>
        <v>7807771.4001564216</v>
      </c>
      <c r="R68" s="8">
        <f t="shared" ref="R68:R131" si="39">J68*6+P68</f>
        <v>51721456.09398374</v>
      </c>
      <c r="S68" s="8">
        <f t="shared" si="36"/>
        <v>19602431.859619837</v>
      </c>
      <c r="T68" s="8">
        <f t="shared" ref="T68:T131" si="40">J68*4+P68</f>
        <v>41347964.045203254</v>
      </c>
      <c r="U68" s="8">
        <f t="shared" si="12"/>
        <v>15670878.373132033</v>
      </c>
      <c r="Y68" s="8">
        <f t="shared" si="38"/>
        <v>30795581.770284548</v>
      </c>
      <c r="Z68" s="8">
        <f t="shared" si="31"/>
        <v>11671525.490937844</v>
      </c>
      <c r="AA68" s="8">
        <f t="shared" si="31"/>
        <v>62550326.569065042</v>
      </c>
      <c r="AB68" s="8">
        <f t="shared" si="31"/>
        <v>23706573.76967565</v>
      </c>
      <c r="AC68" s="8">
        <f t="shared" si="31"/>
        <v>51965411.636138208</v>
      </c>
      <c r="AD68" s="8">
        <f t="shared" si="31"/>
        <v>19694891.010096382</v>
      </c>
    </row>
    <row r="69" spans="1:30">
      <c r="B69" s="7">
        <v>2034</v>
      </c>
      <c r="C69" s="7">
        <v>306</v>
      </c>
      <c r="D69" s="7">
        <v>1836</v>
      </c>
      <c r="E69" s="7">
        <v>260</v>
      </c>
      <c r="F69" s="7">
        <v>2243</v>
      </c>
      <c r="G69" s="7">
        <v>1.3</v>
      </c>
      <c r="H69" s="7">
        <f t="shared" si="17"/>
        <v>1.07071848E+27</v>
      </c>
      <c r="I69" s="7">
        <v>0.379</v>
      </c>
      <c r="J69" s="8">
        <f t="shared" si="32"/>
        <v>5186746.0243902439</v>
      </c>
      <c r="K69" s="10">
        <v>1000000</v>
      </c>
      <c r="L69" s="7">
        <f t="shared" si="5"/>
        <v>7.9560000000000005E+23</v>
      </c>
      <c r="M69" s="8">
        <f t="shared" si="33"/>
        <v>3854.0243902439029</v>
      </c>
      <c r="N69" s="8">
        <f t="shared" si="7"/>
        <v>1406718.9024390245</v>
      </c>
      <c r="O69" s="8">
        <f t="shared" si="34"/>
        <v>533146.46402439033</v>
      </c>
      <c r="P69" s="8">
        <f t="shared" si="37"/>
        <v>22007698.850081299</v>
      </c>
      <c r="Q69" s="8">
        <f t="shared" si="35"/>
        <v>8340917.8641808126</v>
      </c>
      <c r="R69" s="8">
        <f t="shared" si="39"/>
        <v>53128174.996422768</v>
      </c>
      <c r="S69" s="8">
        <f t="shared" si="36"/>
        <v>20135578.323644228</v>
      </c>
      <c r="T69" s="8">
        <f t="shared" si="40"/>
        <v>42754682.947642274</v>
      </c>
      <c r="U69" s="8">
        <f t="shared" si="12"/>
        <v>16204024.837156422</v>
      </c>
      <c r="Y69" s="8">
        <f t="shared" si="38"/>
        <v>32276473.445420049</v>
      </c>
      <c r="Z69" s="8">
        <f t="shared" si="31"/>
        <v>12232783.435814198</v>
      </c>
      <c r="AA69" s="8">
        <f t="shared" si="31"/>
        <v>64031218.244200543</v>
      </c>
      <c r="AB69" s="8">
        <f t="shared" si="31"/>
        <v>24267831.714552008</v>
      </c>
      <c r="AC69" s="8">
        <f t="shared" si="31"/>
        <v>53446303.311273701</v>
      </c>
      <c r="AD69" s="8">
        <f>U70+U83</f>
        <v>20256148.954972737</v>
      </c>
    </row>
    <row r="70" spans="1:30">
      <c r="B70" s="7">
        <v>2035</v>
      </c>
      <c r="C70" s="7">
        <v>306</v>
      </c>
      <c r="D70" s="7">
        <v>1836</v>
      </c>
      <c r="E70" s="7">
        <v>260</v>
      </c>
      <c r="F70" s="7">
        <v>2243</v>
      </c>
      <c r="G70" s="7">
        <v>1.3</v>
      </c>
      <c r="H70" s="7">
        <f t="shared" si="17"/>
        <v>1.07071848E+27</v>
      </c>
      <c r="I70" s="7">
        <v>0.379</v>
      </c>
      <c r="J70" s="8">
        <f t="shared" si="32"/>
        <v>5186746.0243902439</v>
      </c>
      <c r="K70" s="10">
        <v>1000000</v>
      </c>
      <c r="L70" s="7">
        <f t="shared" si="5"/>
        <v>7.9560000000000005E+23</v>
      </c>
      <c r="M70" s="8">
        <f t="shared" si="33"/>
        <v>3854.0243902439029</v>
      </c>
      <c r="N70" s="8">
        <f t="shared" si="7"/>
        <v>1406718.9024390245</v>
      </c>
      <c r="O70" s="8">
        <f t="shared" si="34"/>
        <v>533146.46402439033</v>
      </c>
      <c r="P70" s="8">
        <f t="shared" si="37"/>
        <v>23414417.752520323</v>
      </c>
      <c r="Q70" s="8">
        <f t="shared" si="35"/>
        <v>8874064.3282052018</v>
      </c>
      <c r="R70" s="8">
        <f t="shared" si="39"/>
        <v>54534893.898861788</v>
      </c>
      <c r="S70" s="8">
        <f t="shared" si="36"/>
        <v>20668724.787668619</v>
      </c>
      <c r="T70" s="8">
        <f t="shared" si="40"/>
        <v>44161401.850081295</v>
      </c>
      <c r="U70" s="8">
        <f t="shared" si="12"/>
        <v>16737171.301180812</v>
      </c>
    </row>
    <row r="71" spans="1:30">
      <c r="G71" s="7">
        <v>1.3</v>
      </c>
      <c r="H71" s="7">
        <f t="shared" si="17"/>
        <v>0</v>
      </c>
      <c r="J71" s="8">
        <f t="shared" si="32"/>
        <v>0</v>
      </c>
      <c r="K71" s="10">
        <v>1000000</v>
      </c>
      <c r="L71" s="7">
        <f t="shared" si="5"/>
        <v>0</v>
      </c>
      <c r="M71" s="8">
        <f t="shared" si="33"/>
        <v>0</v>
      </c>
      <c r="N71" s="8">
        <f t="shared" si="7"/>
        <v>0</v>
      </c>
      <c r="O71" s="8">
        <f t="shared" si="34"/>
        <v>0</v>
      </c>
      <c r="P71" s="8"/>
      <c r="Q71" s="8"/>
      <c r="R71" s="8">
        <f t="shared" si="39"/>
        <v>0</v>
      </c>
      <c r="S71" s="8">
        <f t="shared" si="36"/>
        <v>0</v>
      </c>
      <c r="T71" s="8">
        <f t="shared" si="40"/>
        <v>0</v>
      </c>
      <c r="U71" s="8">
        <f t="shared" si="12"/>
        <v>0</v>
      </c>
    </row>
    <row r="72" spans="1:30">
      <c r="A72" s="9" t="s">
        <v>29</v>
      </c>
      <c r="B72" s="7">
        <v>2024</v>
      </c>
      <c r="C72" s="7">
        <v>387</v>
      </c>
      <c r="D72" s="7">
        <v>2322</v>
      </c>
      <c r="E72" s="7">
        <v>5</v>
      </c>
      <c r="F72" s="7">
        <v>867</v>
      </c>
      <c r="G72" s="7">
        <v>1.3</v>
      </c>
      <c r="H72" s="7">
        <f t="shared" si="17"/>
        <v>1.0065869999999999E+25</v>
      </c>
      <c r="I72" s="7">
        <v>0.379</v>
      </c>
      <c r="J72" s="8">
        <f t="shared" si="32"/>
        <v>48760.820121951212</v>
      </c>
      <c r="K72" s="10">
        <v>1000000</v>
      </c>
      <c r="L72" s="7">
        <f t="shared" si="5"/>
        <v>1.9349999999999998E+22</v>
      </c>
      <c r="M72" s="8">
        <f t="shared" si="33"/>
        <v>93.734756097560961</v>
      </c>
      <c r="N72" s="8">
        <f t="shared" si="7"/>
        <v>34213.185975609747</v>
      </c>
      <c r="O72" s="8">
        <f t="shared" si="34"/>
        <v>12966.797484756094</v>
      </c>
      <c r="P72" s="11">
        <f>N72+8050840.72</f>
        <v>8085053.9059756091</v>
      </c>
      <c r="Q72" s="8">
        <f t="shared" ref="Q72:Q83" si="41">P72*I72</f>
        <v>3064235.4303647559</v>
      </c>
      <c r="R72" s="8">
        <f t="shared" si="39"/>
        <v>8377618.8267073166</v>
      </c>
      <c r="S72" s="8">
        <f t="shared" si="36"/>
        <v>3175117.5353220729</v>
      </c>
      <c r="T72" s="8">
        <f t="shared" si="40"/>
        <v>8280097.1864634138</v>
      </c>
      <c r="U72" s="8">
        <f t="shared" si="12"/>
        <v>3138156.8336696341</v>
      </c>
    </row>
    <row r="73" spans="1:30">
      <c r="B73" s="7">
        <v>2025</v>
      </c>
      <c r="C73" s="7">
        <v>588</v>
      </c>
      <c r="D73" s="7">
        <v>3528</v>
      </c>
      <c r="E73" s="7">
        <v>5</v>
      </c>
      <c r="F73" s="7">
        <v>867</v>
      </c>
      <c r="G73" s="7">
        <v>1.3</v>
      </c>
      <c r="H73" s="7">
        <f t="shared" si="17"/>
        <v>1.5293879999999999E+25</v>
      </c>
      <c r="I73" s="7">
        <v>0.379</v>
      </c>
      <c r="J73" s="8">
        <f t="shared" si="32"/>
        <v>74086.207317073175</v>
      </c>
      <c r="K73" s="10">
        <v>1000000</v>
      </c>
      <c r="L73" s="7">
        <f t="shared" ref="L73:L141" si="42">E73*K73*10^13*C73</f>
        <v>2.9400000000000002E+22</v>
      </c>
      <c r="M73" s="8">
        <f t="shared" si="33"/>
        <v>142.41869918699189</v>
      </c>
      <c r="N73" s="8">
        <f t="shared" ref="N73:N141" si="43">M73*365</f>
        <v>51982.82520325204</v>
      </c>
      <c r="O73" s="8">
        <f t="shared" si="34"/>
        <v>19701.490752032521</v>
      </c>
      <c r="P73" s="8">
        <f t="shared" ref="P73:P83" si="44">N73+P72</f>
        <v>8137036.7311788611</v>
      </c>
      <c r="Q73" s="8">
        <f t="shared" si="41"/>
        <v>3083936.9211167884</v>
      </c>
      <c r="R73" s="8">
        <f t="shared" si="39"/>
        <v>8581553.9750813004</v>
      </c>
      <c r="S73" s="8">
        <f t="shared" si="36"/>
        <v>3252408.9565558131</v>
      </c>
      <c r="T73" s="8">
        <f t="shared" si="40"/>
        <v>8433381.5604471546</v>
      </c>
      <c r="U73" s="8">
        <f t="shared" ref="U73:U141" si="45">T73*I73</f>
        <v>3196251.6114094718</v>
      </c>
    </row>
    <row r="74" spans="1:30">
      <c r="B74" s="7">
        <v>2026</v>
      </c>
      <c r="C74" s="7">
        <v>726</v>
      </c>
      <c r="D74" s="7">
        <v>4356</v>
      </c>
      <c r="E74" s="7">
        <v>5</v>
      </c>
      <c r="F74" s="7">
        <v>867</v>
      </c>
      <c r="G74" s="7">
        <v>1.3</v>
      </c>
      <c r="H74" s="7">
        <f t="shared" si="17"/>
        <v>1.8883259999999999E+25</v>
      </c>
      <c r="I74" s="7">
        <v>0.379</v>
      </c>
      <c r="J74" s="8">
        <f t="shared" si="32"/>
        <v>91473.786585365844</v>
      </c>
      <c r="K74" s="10">
        <v>1000000</v>
      </c>
      <c r="L74" s="7">
        <f t="shared" si="42"/>
        <v>3.6300000000000001E+22</v>
      </c>
      <c r="M74" s="8">
        <f t="shared" si="33"/>
        <v>175.84349593495935</v>
      </c>
      <c r="N74" s="8">
        <f t="shared" si="43"/>
        <v>64182.876016260161</v>
      </c>
      <c r="O74" s="8">
        <f t="shared" si="34"/>
        <v>24325.310010162601</v>
      </c>
      <c r="P74" s="8">
        <f t="shared" si="44"/>
        <v>8201219.6071951212</v>
      </c>
      <c r="Q74" s="8">
        <f t="shared" si="41"/>
        <v>3108262.2311269511</v>
      </c>
      <c r="R74" s="8">
        <f t="shared" si="39"/>
        <v>8750062.3267073166</v>
      </c>
      <c r="S74" s="8">
        <f t="shared" si="36"/>
        <v>3316273.6218220731</v>
      </c>
      <c r="T74" s="8">
        <f t="shared" si="40"/>
        <v>8567114.7535365839</v>
      </c>
      <c r="U74" s="8">
        <f t="shared" si="45"/>
        <v>3246936.4915903653</v>
      </c>
    </row>
    <row r="75" spans="1:30">
      <c r="B75" s="7">
        <v>2027</v>
      </c>
      <c r="C75" s="7">
        <v>793</v>
      </c>
      <c r="D75" s="7">
        <v>4758</v>
      </c>
      <c r="E75" s="7">
        <v>5</v>
      </c>
      <c r="F75" s="7">
        <v>867</v>
      </c>
      <c r="G75" s="7">
        <v>1.3</v>
      </c>
      <c r="H75" s="7">
        <f t="shared" si="17"/>
        <v>2.0625929999999999E+25</v>
      </c>
      <c r="I75" s="7">
        <v>0.379</v>
      </c>
      <c r="J75" s="8">
        <f t="shared" si="32"/>
        <v>99915.58231707316</v>
      </c>
      <c r="K75" s="10">
        <v>1000000</v>
      </c>
      <c r="L75" s="7">
        <f t="shared" si="42"/>
        <v>3.9650000000000004E+22</v>
      </c>
      <c r="M75" s="8">
        <f t="shared" si="33"/>
        <v>192.07147696476966</v>
      </c>
      <c r="N75" s="8">
        <f t="shared" si="43"/>
        <v>70106.08909214093</v>
      </c>
      <c r="O75" s="8">
        <f t="shared" si="34"/>
        <v>26570.207765921412</v>
      </c>
      <c r="P75" s="8">
        <f t="shared" si="44"/>
        <v>8271325.6962872623</v>
      </c>
      <c r="Q75" s="8">
        <f t="shared" si="41"/>
        <v>3134832.4388928725</v>
      </c>
      <c r="R75" s="8">
        <f t="shared" si="39"/>
        <v>8870819.1901897006</v>
      </c>
      <c r="S75" s="8">
        <f t="shared" si="36"/>
        <v>3362040.4730818965</v>
      </c>
      <c r="T75" s="8">
        <f t="shared" si="40"/>
        <v>8670988.0255555548</v>
      </c>
      <c r="U75" s="8">
        <f t="shared" si="45"/>
        <v>3286304.4616855555</v>
      </c>
    </row>
    <row r="76" spans="1:30">
      <c r="B76" s="7">
        <v>2028</v>
      </c>
      <c r="C76" s="7">
        <v>821</v>
      </c>
      <c r="D76" s="7">
        <v>4926</v>
      </c>
      <c r="E76" s="7">
        <v>5</v>
      </c>
      <c r="F76" s="7">
        <v>867</v>
      </c>
      <c r="G76" s="7">
        <v>1.3</v>
      </c>
      <c r="H76" s="7">
        <f t="shared" si="17"/>
        <v>2.1354209999999998E+25</v>
      </c>
      <c r="I76" s="7">
        <v>0.379</v>
      </c>
      <c r="J76" s="8">
        <f t="shared" si="32"/>
        <v>103443.49695121951</v>
      </c>
      <c r="K76" s="10">
        <v>1000000</v>
      </c>
      <c r="L76" s="7">
        <f t="shared" si="42"/>
        <v>4.1049999999999997E+22</v>
      </c>
      <c r="M76" s="8">
        <f t="shared" si="33"/>
        <v>198.8533197831978</v>
      </c>
      <c r="N76" s="8">
        <f t="shared" si="43"/>
        <v>72581.461720867199</v>
      </c>
      <c r="O76" s="8">
        <f t="shared" si="34"/>
        <v>27508.373992208668</v>
      </c>
      <c r="P76" s="8">
        <f t="shared" si="44"/>
        <v>8343907.1580081293</v>
      </c>
      <c r="Q76" s="8">
        <f t="shared" si="41"/>
        <v>3162340.8128850809</v>
      </c>
      <c r="R76" s="8">
        <f t="shared" si="39"/>
        <v>8964568.1397154462</v>
      </c>
      <c r="S76" s="8">
        <f t="shared" si="36"/>
        <v>3397571.324952154</v>
      </c>
      <c r="T76" s="8">
        <f t="shared" si="40"/>
        <v>8757681.1458130069</v>
      </c>
      <c r="U76" s="8">
        <f t="shared" si="45"/>
        <v>3319161.1542631295</v>
      </c>
    </row>
    <row r="77" spans="1:30">
      <c r="B77" s="7">
        <v>2029</v>
      </c>
      <c r="C77" s="7">
        <v>832</v>
      </c>
      <c r="D77" s="7">
        <v>4992</v>
      </c>
      <c r="E77" s="7">
        <v>5</v>
      </c>
      <c r="F77" s="7">
        <v>867</v>
      </c>
      <c r="G77" s="7">
        <v>1.3</v>
      </c>
      <c r="H77" s="7">
        <f t="shared" si="17"/>
        <v>2.164032E+25</v>
      </c>
      <c r="I77" s="7">
        <v>0.379</v>
      </c>
      <c r="J77" s="8">
        <f t="shared" si="32"/>
        <v>104829.46341463416</v>
      </c>
      <c r="K77" s="10">
        <v>1000000</v>
      </c>
      <c r="L77" s="7">
        <f t="shared" si="42"/>
        <v>4.16E+22</v>
      </c>
      <c r="M77" s="8">
        <f t="shared" si="33"/>
        <v>201.51761517615176</v>
      </c>
      <c r="N77" s="8">
        <f t="shared" si="43"/>
        <v>73553.929539295394</v>
      </c>
      <c r="O77" s="8">
        <f t="shared" si="34"/>
        <v>27876.939295392953</v>
      </c>
      <c r="P77" s="8">
        <f t="shared" si="44"/>
        <v>8417461.0875474252</v>
      </c>
      <c r="Q77" s="8">
        <f t="shared" si="41"/>
        <v>3190217.7521804743</v>
      </c>
      <c r="R77" s="8">
        <f t="shared" si="39"/>
        <v>9046437.8680352308</v>
      </c>
      <c r="S77" s="8">
        <f t="shared" si="36"/>
        <v>3428599.9519853527</v>
      </c>
      <c r="T77" s="8">
        <f t="shared" si="40"/>
        <v>8836778.9412059616</v>
      </c>
      <c r="U77" s="8">
        <f t="shared" si="45"/>
        <v>3349139.2187170596</v>
      </c>
    </row>
    <row r="78" spans="1:30">
      <c r="B78" s="7">
        <v>2030</v>
      </c>
      <c r="C78" s="7">
        <v>836</v>
      </c>
      <c r="D78" s="7">
        <v>5016</v>
      </c>
      <c r="E78" s="7">
        <v>5</v>
      </c>
      <c r="F78" s="7">
        <v>867</v>
      </c>
      <c r="G78" s="7">
        <v>1.3</v>
      </c>
      <c r="H78" s="7">
        <f t="shared" si="17"/>
        <v>2.1744360000000002E+25</v>
      </c>
      <c r="I78" s="7">
        <v>0.379</v>
      </c>
      <c r="J78" s="8">
        <f t="shared" si="32"/>
        <v>105333.45121951219</v>
      </c>
      <c r="K78" s="10">
        <v>1000000</v>
      </c>
      <c r="L78" s="7">
        <f t="shared" si="42"/>
        <v>4.1799999999999998E+22</v>
      </c>
      <c r="M78" s="8">
        <f t="shared" si="33"/>
        <v>202.48644986449864</v>
      </c>
      <c r="N78" s="8">
        <f t="shared" si="43"/>
        <v>73907.554200541999</v>
      </c>
      <c r="O78" s="8">
        <f t="shared" si="34"/>
        <v>28010.963042005416</v>
      </c>
      <c r="P78" s="8">
        <f t="shared" si="44"/>
        <v>8491368.6417479664</v>
      </c>
      <c r="Q78" s="8">
        <f t="shared" si="41"/>
        <v>3218228.7152224793</v>
      </c>
      <c r="R78" s="8">
        <f t="shared" si="39"/>
        <v>9123369.3490650393</v>
      </c>
      <c r="S78" s="8">
        <f t="shared" si="36"/>
        <v>3457756.9832956498</v>
      </c>
      <c r="T78" s="8">
        <f t="shared" si="40"/>
        <v>8912702.446626015</v>
      </c>
      <c r="U78" s="8">
        <f t="shared" si="45"/>
        <v>3377914.2272712598</v>
      </c>
    </row>
    <row r="79" spans="1:30">
      <c r="B79" s="7">
        <v>2031</v>
      </c>
      <c r="C79" s="7">
        <v>838</v>
      </c>
      <c r="D79" s="7">
        <v>5028</v>
      </c>
      <c r="E79" s="7">
        <v>5</v>
      </c>
      <c r="F79" s="7">
        <v>867</v>
      </c>
      <c r="G79" s="7">
        <v>1.3</v>
      </c>
      <c r="H79" s="7">
        <f t="shared" si="17"/>
        <v>2.179638E+25</v>
      </c>
      <c r="I79" s="7">
        <v>0.379</v>
      </c>
      <c r="J79" s="8">
        <f t="shared" si="32"/>
        <v>105585.44512195123</v>
      </c>
      <c r="K79" s="10">
        <v>1000000</v>
      </c>
      <c r="L79" s="7">
        <f t="shared" si="42"/>
        <v>4.1899999999999997E+22</v>
      </c>
      <c r="M79" s="8">
        <f t="shared" si="33"/>
        <v>202.97086720867205</v>
      </c>
      <c r="N79" s="8">
        <f t="shared" si="43"/>
        <v>74084.366531165302</v>
      </c>
      <c r="O79" s="8">
        <f t="shared" si="34"/>
        <v>28077.97491531165</v>
      </c>
      <c r="P79" s="8">
        <f t="shared" si="44"/>
        <v>8565453.0082791317</v>
      </c>
      <c r="Q79" s="8">
        <f t="shared" si="41"/>
        <v>3246306.690137791</v>
      </c>
      <c r="R79" s="8">
        <f t="shared" si="39"/>
        <v>9198965.6790108383</v>
      </c>
      <c r="S79" s="8">
        <f t="shared" si="36"/>
        <v>3486407.9923451077</v>
      </c>
      <c r="T79" s="8">
        <f t="shared" si="40"/>
        <v>8987794.7887669373</v>
      </c>
      <c r="U79" s="8">
        <f t="shared" si="45"/>
        <v>3406374.2249426693</v>
      </c>
    </row>
    <row r="80" spans="1:30">
      <c r="B80" s="7">
        <v>2032</v>
      </c>
      <c r="C80" s="7">
        <v>838</v>
      </c>
      <c r="D80" s="7">
        <v>5028</v>
      </c>
      <c r="E80" s="7">
        <v>5</v>
      </c>
      <c r="F80" s="7">
        <v>867</v>
      </c>
      <c r="G80" s="7">
        <v>1.3</v>
      </c>
      <c r="H80" s="7">
        <f t="shared" si="17"/>
        <v>2.179638E+25</v>
      </c>
      <c r="I80" s="7">
        <v>0.379</v>
      </c>
      <c r="J80" s="8">
        <f t="shared" si="32"/>
        <v>105585.44512195123</v>
      </c>
      <c r="K80" s="10">
        <v>1000000</v>
      </c>
      <c r="L80" s="7">
        <f t="shared" si="42"/>
        <v>4.1899999999999997E+22</v>
      </c>
      <c r="M80" s="8">
        <f t="shared" si="33"/>
        <v>202.97086720867205</v>
      </c>
      <c r="N80" s="8">
        <f t="shared" si="43"/>
        <v>74084.366531165302</v>
      </c>
      <c r="O80" s="8">
        <f t="shared" si="34"/>
        <v>28077.97491531165</v>
      </c>
      <c r="P80" s="8">
        <f t="shared" si="44"/>
        <v>8639537.374810297</v>
      </c>
      <c r="Q80" s="8">
        <f t="shared" si="41"/>
        <v>3274384.6650531027</v>
      </c>
      <c r="R80" s="8">
        <f t="shared" si="39"/>
        <v>9273050.0455420036</v>
      </c>
      <c r="S80" s="8">
        <f t="shared" si="36"/>
        <v>3514485.9672604194</v>
      </c>
      <c r="T80" s="8">
        <f t="shared" si="40"/>
        <v>9061879.1552981026</v>
      </c>
      <c r="U80" s="8">
        <f t="shared" si="45"/>
        <v>3434452.1998579809</v>
      </c>
    </row>
    <row r="81" spans="1:30">
      <c r="B81" s="7">
        <v>2033</v>
      </c>
      <c r="C81" s="7">
        <v>839</v>
      </c>
      <c r="D81" s="7">
        <v>5034</v>
      </c>
      <c r="E81" s="7">
        <v>5</v>
      </c>
      <c r="F81" s="7">
        <v>867</v>
      </c>
      <c r="G81" s="7">
        <v>1.3</v>
      </c>
      <c r="H81" s="7">
        <f t="shared" si="17"/>
        <v>2.182239E+25</v>
      </c>
      <c r="I81" s="7">
        <v>0.379</v>
      </c>
      <c r="J81" s="8">
        <f t="shared" si="32"/>
        <v>105711.44207317074</v>
      </c>
      <c r="K81" s="10">
        <v>1000000</v>
      </c>
      <c r="L81" s="7">
        <f t="shared" si="42"/>
        <v>4.1949999999999996E+22</v>
      </c>
      <c r="M81" s="8">
        <f t="shared" si="33"/>
        <v>203.21307588075877</v>
      </c>
      <c r="N81" s="8">
        <f t="shared" si="43"/>
        <v>74172.772696476954</v>
      </c>
      <c r="O81" s="8">
        <f t="shared" si="34"/>
        <v>28111.480851964767</v>
      </c>
      <c r="P81" s="8">
        <f t="shared" si="44"/>
        <v>8713710.1475067735</v>
      </c>
      <c r="Q81" s="8">
        <f t="shared" si="41"/>
        <v>3302496.1459050672</v>
      </c>
      <c r="R81" s="8">
        <f t="shared" si="39"/>
        <v>9347978.7999457978</v>
      </c>
      <c r="S81" s="8">
        <f t="shared" si="36"/>
        <v>3542883.9651794573</v>
      </c>
      <c r="T81" s="8">
        <f t="shared" si="40"/>
        <v>9136555.9157994557</v>
      </c>
      <c r="U81" s="8">
        <f t="shared" si="45"/>
        <v>3462754.692087994</v>
      </c>
    </row>
    <row r="82" spans="1:30">
      <c r="B82" s="7">
        <v>2034</v>
      </c>
      <c r="C82" s="7">
        <v>839</v>
      </c>
      <c r="D82" s="7">
        <v>5034</v>
      </c>
      <c r="E82" s="7">
        <v>5</v>
      </c>
      <c r="F82" s="7">
        <v>867</v>
      </c>
      <c r="G82" s="7">
        <v>1.3</v>
      </c>
      <c r="H82" s="7">
        <f t="shared" si="17"/>
        <v>2.182239E+25</v>
      </c>
      <c r="I82" s="7">
        <v>0.379</v>
      </c>
      <c r="J82" s="8">
        <f t="shared" si="32"/>
        <v>105711.44207317074</v>
      </c>
      <c r="K82" s="10">
        <v>1000000</v>
      </c>
      <c r="L82" s="7">
        <f t="shared" si="42"/>
        <v>4.1949999999999996E+22</v>
      </c>
      <c r="M82" s="8">
        <f t="shared" si="33"/>
        <v>203.21307588075877</v>
      </c>
      <c r="N82" s="8">
        <f t="shared" si="43"/>
        <v>74172.772696476954</v>
      </c>
      <c r="O82" s="8">
        <f t="shared" si="34"/>
        <v>28111.480851964767</v>
      </c>
      <c r="P82" s="8">
        <f t="shared" si="44"/>
        <v>8787882.9202032499</v>
      </c>
      <c r="Q82" s="8">
        <f t="shared" si="41"/>
        <v>3330607.6267570318</v>
      </c>
      <c r="R82" s="8">
        <f t="shared" si="39"/>
        <v>9422151.5726422742</v>
      </c>
      <c r="S82" s="8">
        <f t="shared" si="36"/>
        <v>3570995.4460314219</v>
      </c>
      <c r="T82" s="8">
        <f t="shared" si="40"/>
        <v>9210728.6884959321</v>
      </c>
      <c r="U82" s="8">
        <f t="shared" si="45"/>
        <v>3490866.1729399585</v>
      </c>
    </row>
    <row r="83" spans="1:30">
      <c r="B83" s="7">
        <v>2035</v>
      </c>
      <c r="C83" s="7">
        <v>839</v>
      </c>
      <c r="D83" s="7">
        <v>5034</v>
      </c>
      <c r="E83" s="7">
        <v>5</v>
      </c>
      <c r="F83" s="7">
        <v>867</v>
      </c>
      <c r="G83" s="7">
        <v>1.3</v>
      </c>
      <c r="H83" s="7">
        <f t="shared" ref="H83" si="46">D83*E83*F83*10^18</f>
        <v>2.182239E+25</v>
      </c>
      <c r="I83" s="7">
        <v>0.379</v>
      </c>
      <c r="J83" s="8">
        <f t="shared" si="32"/>
        <v>105711.44207317074</v>
      </c>
      <c r="K83" s="10">
        <v>1000000</v>
      </c>
      <c r="L83" s="7">
        <f t="shared" si="42"/>
        <v>4.1949999999999996E+22</v>
      </c>
      <c r="M83" s="8">
        <f t="shared" si="33"/>
        <v>203.21307588075877</v>
      </c>
      <c r="N83" s="8">
        <f t="shared" si="43"/>
        <v>74172.772696476954</v>
      </c>
      <c r="O83" s="8">
        <f t="shared" si="34"/>
        <v>28111.480851964767</v>
      </c>
      <c r="P83" s="8">
        <f t="shared" si="44"/>
        <v>8862055.6928997263</v>
      </c>
      <c r="Q83" s="8">
        <f t="shared" si="41"/>
        <v>3358719.1076089963</v>
      </c>
      <c r="R83" s="8">
        <f t="shared" si="39"/>
        <v>9496324.3453387506</v>
      </c>
      <c r="S83" s="8">
        <f t="shared" si="36"/>
        <v>3599106.9268833864</v>
      </c>
      <c r="T83" s="8">
        <f t="shared" si="40"/>
        <v>9284901.4611924086</v>
      </c>
      <c r="U83" s="8">
        <f t="shared" si="45"/>
        <v>3518977.6537919231</v>
      </c>
    </row>
    <row r="84" spans="1:30">
      <c r="L84" s="7">
        <f t="shared" si="42"/>
        <v>0</v>
      </c>
      <c r="N84" s="8">
        <f t="shared" si="43"/>
        <v>0</v>
      </c>
      <c r="R84" s="8">
        <f t="shared" si="39"/>
        <v>0</v>
      </c>
      <c r="T84" s="8">
        <f t="shared" si="40"/>
        <v>0</v>
      </c>
      <c r="U84" s="8">
        <f t="shared" si="45"/>
        <v>0</v>
      </c>
    </row>
    <row r="85" spans="1:30">
      <c r="A85" s="5"/>
      <c r="B85" s="6" t="s">
        <v>83</v>
      </c>
      <c r="C85" s="7" t="s">
        <v>42</v>
      </c>
      <c r="L85" s="7" t="e">
        <f t="shared" si="42"/>
        <v>#VALUE!</v>
      </c>
      <c r="N85" s="8">
        <f t="shared" si="43"/>
        <v>0</v>
      </c>
      <c r="O85" s="7" t="s">
        <v>47</v>
      </c>
      <c r="R85" s="8">
        <f t="shared" si="39"/>
        <v>0</v>
      </c>
      <c r="S85" s="7" t="s">
        <v>47</v>
      </c>
      <c r="T85" s="8">
        <f t="shared" si="40"/>
        <v>0</v>
      </c>
      <c r="U85" s="8">
        <f t="shared" si="45"/>
        <v>0</v>
      </c>
      <c r="Y85" s="8">
        <f>P86+P99</f>
        <v>33046933.17611111</v>
      </c>
      <c r="Z85" s="8">
        <f t="shared" ref="Z85:AD96" si="47">Q86+Q99</f>
        <v>18175813.246861111</v>
      </c>
      <c r="AA85" s="8">
        <f t="shared" si="47"/>
        <v>47577624.438306235</v>
      </c>
      <c r="AB85" s="8">
        <f t="shared" si="47"/>
        <v>26167693.441068429</v>
      </c>
      <c r="AC85" s="8">
        <f t="shared" si="47"/>
        <v>42734060.684241191</v>
      </c>
      <c r="AD85" s="8">
        <f t="shared" si="47"/>
        <v>23503733.376332656</v>
      </c>
    </row>
    <row r="86" spans="1:30">
      <c r="A86" s="9" t="s">
        <v>28</v>
      </c>
      <c r="B86" s="7">
        <v>2024</v>
      </c>
      <c r="C86" s="7">
        <v>140</v>
      </c>
      <c r="D86" s="7">
        <f>C86*6</f>
        <v>840</v>
      </c>
      <c r="E86" s="7">
        <v>260</v>
      </c>
      <c r="F86" s="7">
        <v>2243</v>
      </c>
      <c r="G86" s="7">
        <v>1.3</v>
      </c>
      <c r="H86" s="7">
        <f>D86*E86*F86*10^18</f>
        <v>4.8987120000000002E+26</v>
      </c>
      <c r="I86" s="12">
        <v>0.55000000000000004</v>
      </c>
      <c r="J86" s="8">
        <f>H86*G86*330/(8.856*10^22)</f>
        <v>2373021.0569105693</v>
      </c>
      <c r="K86" s="10">
        <v>25000000</v>
      </c>
      <c r="L86" s="7">
        <f t="shared" si="42"/>
        <v>9.0999999999999995E+24</v>
      </c>
      <c r="M86" s="8">
        <f>L86*G86*330/(8.856*10^22)</f>
        <v>44081.978319783193</v>
      </c>
      <c r="N86" s="8">
        <f t="shared" si="43"/>
        <v>16089922.086720865</v>
      </c>
      <c r="O86" s="8">
        <f>N86*I86</f>
        <v>8849457.1476964764</v>
      </c>
      <c r="P86" s="11">
        <f>N86+8050840.72</f>
        <v>24140762.806720864</v>
      </c>
      <c r="Q86" s="8">
        <f t="shared" ref="Q86:Q97" si="48">P86*I86</f>
        <v>13277419.543696476</v>
      </c>
      <c r="R86" s="8">
        <f t="shared" si="39"/>
        <v>38378889.148184285</v>
      </c>
      <c r="S86" s="8">
        <f>R86*I86</f>
        <v>21108389.031501357</v>
      </c>
      <c r="T86" s="8">
        <f t="shared" si="40"/>
        <v>33632847.034363143</v>
      </c>
      <c r="U86" s="8">
        <f t="shared" si="45"/>
        <v>18498065.868899729</v>
      </c>
      <c r="Y86" s="8">
        <f>P87+P100</f>
        <v>58941098.995894305</v>
      </c>
      <c r="Z86" s="8">
        <f t="shared" si="47"/>
        <v>32417604.44774187</v>
      </c>
      <c r="AA86" s="8">
        <f t="shared" si="47"/>
        <v>81149609.361747965</v>
      </c>
      <c r="AB86" s="8">
        <f t="shared" si="47"/>
        <v>44632285.14896138</v>
      </c>
      <c r="AC86" s="8">
        <f t="shared" si="47"/>
        <v>73746772.573130086</v>
      </c>
      <c r="AD86" s="8">
        <f t="shared" si="47"/>
        <v>40560724.91522155</v>
      </c>
    </row>
    <row r="87" spans="1:30">
      <c r="B87" s="7">
        <v>2025</v>
      </c>
      <c r="C87" s="7">
        <v>214</v>
      </c>
      <c r="D87" s="7">
        <f t="shared" ref="D87:D97" si="49">C87*6</f>
        <v>1284</v>
      </c>
      <c r="E87" s="7">
        <v>260</v>
      </c>
      <c r="F87" s="7">
        <v>2243</v>
      </c>
      <c r="G87" s="7">
        <v>1.3</v>
      </c>
      <c r="H87" s="7">
        <f t="shared" ref="H87:H97" si="50">D87*E87*F87*10^18</f>
        <v>7.4880312000000006E+26</v>
      </c>
      <c r="I87" s="12">
        <v>0.55000000000000004</v>
      </c>
      <c r="J87" s="8">
        <f t="shared" ref="J87:J97" si="51">H87*G87*330/(8.856*10^22)</f>
        <v>3627332.1869918699</v>
      </c>
      <c r="K87" s="10">
        <v>25000000</v>
      </c>
      <c r="L87" s="7">
        <f t="shared" si="42"/>
        <v>1.391E+25</v>
      </c>
      <c r="M87" s="8">
        <f t="shared" ref="M87:M97" si="52">L87*G87*330/(8.856*10^22)</f>
        <v>67382.452574525742</v>
      </c>
      <c r="N87" s="8">
        <f t="shared" si="43"/>
        <v>24594595.189701896</v>
      </c>
      <c r="O87" s="8">
        <f>N87*I87</f>
        <v>13527027.354336044</v>
      </c>
      <c r="P87" s="8">
        <f t="shared" ref="P87:P97" si="53">N87+P86</f>
        <v>48735357.99642276</v>
      </c>
      <c r="Q87" s="8">
        <f t="shared" si="48"/>
        <v>26804446.89803252</v>
      </c>
      <c r="R87" s="8">
        <f t="shared" si="39"/>
        <v>70499351.118373975</v>
      </c>
      <c r="S87" s="8">
        <f t="shared" ref="S87:S97" si="54">R87*I87</f>
        <v>38774643.115105689</v>
      </c>
      <c r="T87" s="8">
        <f t="shared" si="40"/>
        <v>63244686.744390242</v>
      </c>
      <c r="U87" s="8">
        <f t="shared" si="45"/>
        <v>34784577.709414639</v>
      </c>
      <c r="Y87" s="8">
        <f>P88+P101</f>
        <v>90886666.83126016</v>
      </c>
      <c r="Z87" s="8">
        <f t="shared" si="47"/>
        <v>49987666.757193089</v>
      </c>
      <c r="AA87" s="8">
        <f t="shared" si="47"/>
        <v>118284547.79467478</v>
      </c>
      <c r="AB87" s="8">
        <f t="shared" si="47"/>
        <v>65056501.287071131</v>
      </c>
      <c r="AC87" s="8">
        <f t="shared" si="47"/>
        <v>109151920.80686991</v>
      </c>
      <c r="AD87" s="8">
        <f t="shared" si="47"/>
        <v>60033556.443778455</v>
      </c>
    </row>
    <row r="88" spans="1:30">
      <c r="B88" s="7">
        <v>2026</v>
      </c>
      <c r="C88" s="7">
        <v>264</v>
      </c>
      <c r="D88" s="7">
        <f t="shared" si="49"/>
        <v>1584</v>
      </c>
      <c r="E88" s="7">
        <v>260</v>
      </c>
      <c r="F88" s="7">
        <v>2243</v>
      </c>
      <c r="G88" s="7">
        <v>1.3</v>
      </c>
      <c r="H88" s="7">
        <f t="shared" si="50"/>
        <v>9.2375712000000005E+26</v>
      </c>
      <c r="I88" s="12">
        <v>0.55000000000000004</v>
      </c>
      <c r="J88" s="8">
        <f t="shared" si="51"/>
        <v>4474839.7073170729</v>
      </c>
      <c r="K88" s="10">
        <v>25000000</v>
      </c>
      <c r="L88" s="7">
        <f t="shared" si="42"/>
        <v>1.7159999999999999E+25</v>
      </c>
      <c r="M88" s="8">
        <f t="shared" si="52"/>
        <v>83126.016260162593</v>
      </c>
      <c r="N88" s="8">
        <f t="shared" si="43"/>
        <v>30340995.934959345</v>
      </c>
      <c r="O88" s="8">
        <f t="shared" ref="O88:O97" si="55">N88*I88</f>
        <v>16687547.764227642</v>
      </c>
      <c r="P88" s="8">
        <f t="shared" si="53"/>
        <v>79076353.931382105</v>
      </c>
      <c r="Q88" s="8">
        <f t="shared" si="48"/>
        <v>43491994.66226016</v>
      </c>
      <c r="R88" s="8">
        <f t="shared" si="39"/>
        <v>105925392.17528453</v>
      </c>
      <c r="S88" s="8">
        <f t="shared" si="54"/>
        <v>58258965.696406499</v>
      </c>
      <c r="T88" s="8">
        <f t="shared" si="40"/>
        <v>96975712.760650396</v>
      </c>
      <c r="U88" s="8">
        <f t="shared" si="45"/>
        <v>53336642.018357724</v>
      </c>
      <c r="Y88" s="8">
        <f t="shared" ref="Y88:Y96" si="56">P89+P102</f>
        <v>125853515.36615175</v>
      </c>
      <c r="Z88" s="8">
        <f t="shared" si="47"/>
        <v>69219433.451383471</v>
      </c>
      <c r="AA88" s="8">
        <f t="shared" si="47"/>
        <v>155844569.66493222</v>
      </c>
      <c r="AB88" s="8">
        <f t="shared" si="47"/>
        <v>85714513.315712735</v>
      </c>
      <c r="AC88" s="8">
        <f t="shared" si="47"/>
        <v>145847551.56533873</v>
      </c>
      <c r="AD88" s="8">
        <f t="shared" si="47"/>
        <v>80216153.360936314</v>
      </c>
    </row>
    <row r="89" spans="1:30">
      <c r="B89" s="7">
        <v>2027</v>
      </c>
      <c r="C89" s="7">
        <v>289</v>
      </c>
      <c r="D89" s="7">
        <f t="shared" si="49"/>
        <v>1734</v>
      </c>
      <c r="E89" s="7">
        <v>260</v>
      </c>
      <c r="F89" s="7">
        <v>2243</v>
      </c>
      <c r="G89" s="7">
        <v>1.3</v>
      </c>
      <c r="H89" s="7">
        <f t="shared" si="50"/>
        <v>1.01123412E+27</v>
      </c>
      <c r="I89" s="12">
        <v>0.55000000000000004</v>
      </c>
      <c r="J89" s="8">
        <f t="shared" si="51"/>
        <v>4898593.4674796751</v>
      </c>
      <c r="K89" s="10">
        <v>25000000</v>
      </c>
      <c r="L89" s="7">
        <f t="shared" si="42"/>
        <v>1.8785E+25</v>
      </c>
      <c r="M89" s="8">
        <f t="shared" si="52"/>
        <v>90997.798102981018</v>
      </c>
      <c r="N89" s="8">
        <f t="shared" si="43"/>
        <v>33214196.307588071</v>
      </c>
      <c r="O89" s="8">
        <f t="shared" si="55"/>
        <v>18267807.969173439</v>
      </c>
      <c r="P89" s="8">
        <f t="shared" si="53"/>
        <v>112290550.23897018</v>
      </c>
      <c r="Q89" s="8">
        <f t="shared" si="48"/>
        <v>61759802.631433599</v>
      </c>
      <c r="R89" s="8">
        <f t="shared" si="39"/>
        <v>141682111.04384822</v>
      </c>
      <c r="S89" s="8">
        <f t="shared" si="54"/>
        <v>77925161.074116528</v>
      </c>
      <c r="T89" s="8">
        <f t="shared" si="40"/>
        <v>131884924.10888888</v>
      </c>
      <c r="U89" s="8">
        <f t="shared" si="45"/>
        <v>72536708.259888887</v>
      </c>
      <c r="Y89" s="8">
        <f t="shared" si="56"/>
        <v>162031528.36581302</v>
      </c>
      <c r="Z89" s="8">
        <f t="shared" si="47"/>
        <v>89117340.601197168</v>
      </c>
      <c r="AA89" s="8">
        <f t="shared" si="47"/>
        <v>193060759.1767886</v>
      </c>
      <c r="AB89" s="8">
        <f t="shared" si="47"/>
        <v>106183417.54723373</v>
      </c>
      <c r="AC89" s="8">
        <f t="shared" si="47"/>
        <v>182717682.23979673</v>
      </c>
      <c r="AD89" s="8">
        <f t="shared" si="47"/>
        <v>100494725.2318882</v>
      </c>
    </row>
    <row r="90" spans="1:30">
      <c r="B90" s="7">
        <v>2028</v>
      </c>
      <c r="C90" s="7">
        <v>299</v>
      </c>
      <c r="D90" s="7">
        <f t="shared" si="49"/>
        <v>1794</v>
      </c>
      <c r="E90" s="7">
        <v>260</v>
      </c>
      <c r="F90" s="7">
        <v>2243</v>
      </c>
      <c r="G90" s="7">
        <v>1.3</v>
      </c>
      <c r="H90" s="7">
        <f t="shared" si="50"/>
        <v>1.0462249200000001E+27</v>
      </c>
      <c r="I90" s="12">
        <v>0.55000000000000004</v>
      </c>
      <c r="J90" s="8">
        <f t="shared" si="51"/>
        <v>5068094.9715447156</v>
      </c>
      <c r="K90" s="10">
        <v>25000000</v>
      </c>
      <c r="L90" s="7">
        <f t="shared" si="42"/>
        <v>1.9434999999999999E+25</v>
      </c>
      <c r="M90" s="8">
        <f t="shared" si="52"/>
        <v>94146.5108401084</v>
      </c>
      <c r="N90" s="8">
        <f t="shared" si="43"/>
        <v>34363476.456639566</v>
      </c>
      <c r="O90" s="8">
        <f t="shared" si="55"/>
        <v>18899912.051151764</v>
      </c>
      <c r="P90" s="8">
        <f t="shared" si="53"/>
        <v>146654026.69560975</v>
      </c>
      <c r="Q90" s="8">
        <f t="shared" si="48"/>
        <v>80659714.682585374</v>
      </c>
      <c r="R90" s="8">
        <f t="shared" si="39"/>
        <v>177062596.52487803</v>
      </c>
      <c r="S90" s="8">
        <f t="shared" si="54"/>
        <v>97384428.08868292</v>
      </c>
      <c r="T90" s="8">
        <f t="shared" si="40"/>
        <v>166926406.5817886</v>
      </c>
      <c r="U90" s="8">
        <f t="shared" si="45"/>
        <v>91809523.619983733</v>
      </c>
      <c r="Y90" s="8">
        <f t="shared" si="56"/>
        <v>198693565.12055552</v>
      </c>
      <c r="Z90" s="8">
        <f t="shared" si="47"/>
        <v>109281460.81630555</v>
      </c>
      <c r="AA90" s="8">
        <f t="shared" si="47"/>
        <v>230137915.34006774</v>
      </c>
      <c r="AB90" s="8">
        <f t="shared" si="47"/>
        <v>126575853.43703726</v>
      </c>
      <c r="AC90" s="8">
        <f t="shared" si="47"/>
        <v>219656465.26689699</v>
      </c>
      <c r="AD90" s="8">
        <f t="shared" si="47"/>
        <v>120811055.89679335</v>
      </c>
    </row>
    <row r="91" spans="1:30">
      <c r="B91" s="7">
        <v>2029</v>
      </c>
      <c r="C91" s="7">
        <v>303</v>
      </c>
      <c r="D91" s="7">
        <f t="shared" si="49"/>
        <v>1818</v>
      </c>
      <c r="E91" s="7">
        <v>260</v>
      </c>
      <c r="F91" s="7">
        <v>2243</v>
      </c>
      <c r="G91" s="7">
        <v>1.3</v>
      </c>
      <c r="H91" s="7">
        <f t="shared" si="50"/>
        <v>1.0602212399999999E+27</v>
      </c>
      <c r="I91" s="12">
        <v>0.55000000000000004</v>
      </c>
      <c r="J91" s="8">
        <f t="shared" si="51"/>
        <v>5135895.5731707318</v>
      </c>
      <c r="K91" s="10">
        <v>25000000</v>
      </c>
      <c r="L91" s="7">
        <f t="shared" si="42"/>
        <v>1.9694999999999999E+25</v>
      </c>
      <c r="M91" s="8">
        <f t="shared" si="52"/>
        <v>95405.995934959341</v>
      </c>
      <c r="N91" s="8">
        <f t="shared" si="43"/>
        <v>34823188.516260162</v>
      </c>
      <c r="O91" s="8">
        <f t="shared" si="55"/>
        <v>19152753.683943089</v>
      </c>
      <c r="P91" s="8">
        <f t="shared" si="53"/>
        <v>181477215.2118699</v>
      </c>
      <c r="Q91" s="8">
        <f t="shared" si="48"/>
        <v>99812468.366528451</v>
      </c>
      <c r="R91" s="8">
        <f t="shared" si="39"/>
        <v>212292588.65089428</v>
      </c>
      <c r="S91" s="8">
        <f t="shared" si="54"/>
        <v>116760923.75799187</v>
      </c>
      <c r="T91" s="8">
        <f t="shared" si="40"/>
        <v>202020797.50455281</v>
      </c>
      <c r="U91" s="8">
        <f t="shared" si="45"/>
        <v>111111438.62750405</v>
      </c>
      <c r="Y91" s="8">
        <f t="shared" si="56"/>
        <v>235594298.52163953</v>
      </c>
      <c r="Z91" s="8">
        <f t="shared" si="47"/>
        <v>129576864.18690175</v>
      </c>
      <c r="AA91" s="8">
        <f t="shared" si="47"/>
        <v>267245074.47285905</v>
      </c>
      <c r="AB91" s="8">
        <f t="shared" si="47"/>
        <v>146984790.96007249</v>
      </c>
      <c r="AC91" s="8">
        <f t="shared" si="47"/>
        <v>256694815.82245255</v>
      </c>
      <c r="AD91" s="8">
        <f t="shared" si="47"/>
        <v>141182148.70234892</v>
      </c>
    </row>
    <row r="92" spans="1:30">
      <c r="B92" s="7">
        <v>2030</v>
      </c>
      <c r="C92" s="7">
        <v>305</v>
      </c>
      <c r="D92" s="7">
        <f t="shared" si="49"/>
        <v>1830</v>
      </c>
      <c r="E92" s="7">
        <v>260</v>
      </c>
      <c r="F92" s="7">
        <v>2243</v>
      </c>
      <c r="G92" s="7">
        <v>1.3</v>
      </c>
      <c r="H92" s="7">
        <f t="shared" si="50"/>
        <v>1.0672194E+27</v>
      </c>
      <c r="I92" s="12">
        <v>0.55000000000000004</v>
      </c>
      <c r="J92" s="8">
        <f t="shared" si="51"/>
        <v>5169795.8739837399</v>
      </c>
      <c r="K92" s="10">
        <v>25000000</v>
      </c>
      <c r="L92" s="7">
        <f t="shared" si="42"/>
        <v>1.9824999999999998E+25</v>
      </c>
      <c r="M92" s="8">
        <f t="shared" si="52"/>
        <v>96035.738482384826</v>
      </c>
      <c r="N92" s="8">
        <f t="shared" si="43"/>
        <v>35053044.546070464</v>
      </c>
      <c r="O92" s="8">
        <f t="shared" si="55"/>
        <v>19279174.500338756</v>
      </c>
      <c r="P92" s="8">
        <f t="shared" si="53"/>
        <v>216530259.75794035</v>
      </c>
      <c r="Q92" s="8">
        <f t="shared" si="48"/>
        <v>119091642.8668672</v>
      </c>
      <c r="R92" s="8">
        <f t="shared" si="39"/>
        <v>247549035.0018428</v>
      </c>
      <c r="S92" s="8">
        <f t="shared" si="54"/>
        <v>136151969.25101355</v>
      </c>
      <c r="T92" s="8">
        <f t="shared" si="40"/>
        <v>237209443.25387532</v>
      </c>
      <c r="U92" s="8">
        <f t="shared" si="45"/>
        <v>130465193.78963144</v>
      </c>
      <c r="Y92" s="8">
        <f t="shared" si="56"/>
        <v>272499452.2309891</v>
      </c>
      <c r="Z92" s="8">
        <f t="shared" si="47"/>
        <v>149874698.72704402</v>
      </c>
      <c r="AA92" s="8">
        <f t="shared" si="47"/>
        <v>304151740.14562327</v>
      </c>
      <c r="AB92" s="8">
        <f t="shared" si="47"/>
        <v>167283457.08009282</v>
      </c>
      <c r="AC92" s="8">
        <f t="shared" si="47"/>
        <v>293600977.5074119</v>
      </c>
      <c r="AD92" s="8">
        <f t="shared" si="47"/>
        <v>161480537.62907657</v>
      </c>
    </row>
    <row r="93" spans="1:30">
      <c r="B93" s="7">
        <v>2031</v>
      </c>
      <c r="C93" s="7">
        <v>305</v>
      </c>
      <c r="D93" s="7">
        <f t="shared" si="49"/>
        <v>1830</v>
      </c>
      <c r="E93" s="7">
        <v>260</v>
      </c>
      <c r="F93" s="7">
        <v>2243</v>
      </c>
      <c r="G93" s="7">
        <v>1.3</v>
      </c>
      <c r="H93" s="7">
        <f t="shared" si="50"/>
        <v>1.0672194E+27</v>
      </c>
      <c r="I93" s="12">
        <v>0.55000000000000004</v>
      </c>
      <c r="J93" s="8">
        <f t="shared" si="51"/>
        <v>5169795.8739837399</v>
      </c>
      <c r="K93" s="10">
        <v>25000000</v>
      </c>
      <c r="L93" s="7">
        <f t="shared" si="42"/>
        <v>1.9824999999999998E+25</v>
      </c>
      <c r="M93" s="8">
        <f t="shared" si="52"/>
        <v>96035.738482384826</v>
      </c>
      <c r="N93" s="8">
        <f t="shared" si="43"/>
        <v>35053044.546070464</v>
      </c>
      <c r="O93" s="8">
        <f t="shared" si="55"/>
        <v>19279174.500338756</v>
      </c>
      <c r="P93" s="8">
        <f t="shared" si="53"/>
        <v>251583304.30401081</v>
      </c>
      <c r="Q93" s="8">
        <f t="shared" si="48"/>
        <v>138370817.36720595</v>
      </c>
      <c r="R93" s="8">
        <f t="shared" si="39"/>
        <v>282602079.54791325</v>
      </c>
      <c r="S93" s="8">
        <f t="shared" si="54"/>
        <v>155431143.75135231</v>
      </c>
      <c r="T93" s="8">
        <f t="shared" si="40"/>
        <v>272262487.79994577</v>
      </c>
      <c r="U93" s="8">
        <f t="shared" si="45"/>
        <v>149744368.28997019</v>
      </c>
      <c r="Y93" s="8">
        <f t="shared" si="56"/>
        <v>309404605.94033873</v>
      </c>
      <c r="Z93" s="8">
        <f t="shared" si="47"/>
        <v>170172533.26718631</v>
      </c>
      <c r="AA93" s="8">
        <f t="shared" si="47"/>
        <v>341056893.85497284</v>
      </c>
      <c r="AB93" s="8">
        <f t="shared" si="47"/>
        <v>187581291.62023509</v>
      </c>
      <c r="AC93" s="8">
        <f t="shared" si="47"/>
        <v>330506131.21676147</v>
      </c>
      <c r="AD93" s="8">
        <f t="shared" si="47"/>
        <v>181778372.16921884</v>
      </c>
    </row>
    <row r="94" spans="1:30">
      <c r="B94" s="7">
        <v>2032</v>
      </c>
      <c r="C94" s="7">
        <v>305</v>
      </c>
      <c r="D94" s="7">
        <f t="shared" si="49"/>
        <v>1830</v>
      </c>
      <c r="E94" s="7">
        <v>260</v>
      </c>
      <c r="F94" s="7">
        <v>2243</v>
      </c>
      <c r="G94" s="7">
        <v>1.3</v>
      </c>
      <c r="H94" s="7">
        <f t="shared" si="50"/>
        <v>1.0672194E+27</v>
      </c>
      <c r="I94" s="12">
        <v>0.55000000000000004</v>
      </c>
      <c r="J94" s="8">
        <f t="shared" si="51"/>
        <v>5169795.8739837399</v>
      </c>
      <c r="K94" s="10">
        <v>25000000</v>
      </c>
      <c r="L94" s="7">
        <f t="shared" si="42"/>
        <v>1.9824999999999998E+25</v>
      </c>
      <c r="M94" s="8">
        <f t="shared" si="52"/>
        <v>96035.738482384826</v>
      </c>
      <c r="N94" s="8">
        <f t="shared" si="43"/>
        <v>35053044.546070464</v>
      </c>
      <c r="O94" s="8">
        <f t="shared" si="55"/>
        <v>19279174.500338756</v>
      </c>
      <c r="P94" s="8">
        <f t="shared" si="53"/>
        <v>286636348.85008126</v>
      </c>
      <c r="Q94" s="8">
        <f t="shared" si="48"/>
        <v>157649991.86754471</v>
      </c>
      <c r="R94" s="8">
        <f t="shared" si="39"/>
        <v>317655124.09398371</v>
      </c>
      <c r="S94" s="8">
        <f t="shared" si="54"/>
        <v>174710318.25169104</v>
      </c>
      <c r="T94" s="8">
        <f t="shared" si="40"/>
        <v>307315532.34601623</v>
      </c>
      <c r="U94" s="8">
        <f t="shared" si="45"/>
        <v>169023542.79030895</v>
      </c>
      <c r="Y94" s="8">
        <f t="shared" si="56"/>
        <v>346426897.81872624</v>
      </c>
      <c r="Z94" s="8">
        <f t="shared" si="47"/>
        <v>190534793.80029947</v>
      </c>
      <c r="AA94" s="8">
        <f t="shared" si="47"/>
        <v>378181642.61750674</v>
      </c>
      <c r="AB94" s="8">
        <f t="shared" si="47"/>
        <v>207999903.43962872</v>
      </c>
      <c r="AC94" s="8">
        <f t="shared" si="47"/>
        <v>367596727.68457997</v>
      </c>
      <c r="AD94" s="8">
        <f t="shared" si="47"/>
        <v>202178200.22651899</v>
      </c>
    </row>
    <row r="95" spans="1:30">
      <c r="B95" s="7">
        <v>2033</v>
      </c>
      <c r="C95" s="7">
        <v>306</v>
      </c>
      <c r="D95" s="7">
        <f t="shared" si="49"/>
        <v>1836</v>
      </c>
      <c r="E95" s="7">
        <v>260</v>
      </c>
      <c r="F95" s="7">
        <v>2243</v>
      </c>
      <c r="G95" s="7">
        <v>1.3</v>
      </c>
      <c r="H95" s="7">
        <f t="shared" si="50"/>
        <v>1.07071848E+27</v>
      </c>
      <c r="I95" s="12">
        <v>0.55000000000000004</v>
      </c>
      <c r="J95" s="8">
        <f t="shared" si="51"/>
        <v>5186746.0243902439</v>
      </c>
      <c r="K95" s="10">
        <v>25000000</v>
      </c>
      <c r="L95" s="7">
        <f t="shared" si="42"/>
        <v>1.989E+25</v>
      </c>
      <c r="M95" s="8">
        <f t="shared" si="52"/>
        <v>96350.609756097561</v>
      </c>
      <c r="N95" s="8">
        <f t="shared" si="43"/>
        <v>35167972.560975611</v>
      </c>
      <c r="O95" s="8">
        <f t="shared" si="55"/>
        <v>19342384.908536587</v>
      </c>
      <c r="P95" s="8">
        <f t="shared" si="53"/>
        <v>321804321.41105688</v>
      </c>
      <c r="Q95" s="8">
        <f t="shared" si="48"/>
        <v>176992376.77608129</v>
      </c>
      <c r="R95" s="8">
        <f t="shared" si="39"/>
        <v>352924797.55739832</v>
      </c>
      <c r="S95" s="8">
        <f t="shared" si="54"/>
        <v>194108638.65656909</v>
      </c>
      <c r="T95" s="8">
        <f t="shared" si="40"/>
        <v>342551305.50861788</v>
      </c>
      <c r="U95" s="8">
        <f t="shared" si="45"/>
        <v>188403218.02973986</v>
      </c>
      <c r="Y95" s="8">
        <f t="shared" si="56"/>
        <v>383449189.69711381</v>
      </c>
      <c r="Z95" s="8">
        <f t="shared" si="47"/>
        <v>210897054.33341259</v>
      </c>
      <c r="AA95" s="8">
        <f t="shared" si="47"/>
        <v>415203934.49589425</v>
      </c>
      <c r="AB95" s="8">
        <f t="shared" si="47"/>
        <v>228362163.97274184</v>
      </c>
      <c r="AC95" s="8">
        <f t="shared" si="47"/>
        <v>404619019.56296748</v>
      </c>
      <c r="AD95" s="8">
        <f t="shared" si="47"/>
        <v>222540460.75963214</v>
      </c>
    </row>
    <row r="96" spans="1:30">
      <c r="B96" s="7">
        <v>2034</v>
      </c>
      <c r="C96" s="7">
        <v>306</v>
      </c>
      <c r="D96" s="7">
        <f t="shared" si="49"/>
        <v>1836</v>
      </c>
      <c r="E96" s="7">
        <v>260</v>
      </c>
      <c r="F96" s="7">
        <v>2243</v>
      </c>
      <c r="G96" s="7">
        <v>1.3</v>
      </c>
      <c r="H96" s="7">
        <f t="shared" si="50"/>
        <v>1.07071848E+27</v>
      </c>
      <c r="I96" s="12">
        <v>0.55000000000000004</v>
      </c>
      <c r="J96" s="8">
        <f t="shared" si="51"/>
        <v>5186746.0243902439</v>
      </c>
      <c r="K96" s="10">
        <v>25000000</v>
      </c>
      <c r="L96" s="7">
        <f t="shared" si="42"/>
        <v>1.989E+25</v>
      </c>
      <c r="M96" s="8">
        <f t="shared" si="52"/>
        <v>96350.609756097561</v>
      </c>
      <c r="N96" s="8">
        <f t="shared" si="43"/>
        <v>35167972.560975611</v>
      </c>
      <c r="O96" s="8">
        <f t="shared" si="55"/>
        <v>19342384.908536587</v>
      </c>
      <c r="P96" s="8">
        <f t="shared" si="53"/>
        <v>356972293.97203249</v>
      </c>
      <c r="Q96" s="8">
        <f t="shared" si="48"/>
        <v>196334761.68461788</v>
      </c>
      <c r="R96" s="8">
        <f t="shared" si="39"/>
        <v>388092770.11837393</v>
      </c>
      <c r="S96" s="8">
        <f t="shared" si="54"/>
        <v>213451023.56510568</v>
      </c>
      <c r="T96" s="8">
        <f t="shared" si="40"/>
        <v>377719278.06959349</v>
      </c>
      <c r="U96" s="8">
        <f t="shared" si="45"/>
        <v>207745602.93827644</v>
      </c>
      <c r="Y96" s="8">
        <f t="shared" si="56"/>
        <v>420471481.57550132</v>
      </c>
      <c r="Z96" s="8">
        <f t="shared" si="47"/>
        <v>231259314.86652574</v>
      </c>
      <c r="AA96" s="8">
        <f t="shared" si="47"/>
        <v>452226226.37428176</v>
      </c>
      <c r="AB96" s="8">
        <f t="shared" si="47"/>
        <v>248724424.50585499</v>
      </c>
      <c r="AC96" s="8">
        <f t="shared" si="47"/>
        <v>441641311.44135499</v>
      </c>
      <c r="AD96" s="8">
        <f>U97+U110</f>
        <v>242902721.29274526</v>
      </c>
    </row>
    <row r="97" spans="1:21">
      <c r="B97" s="7">
        <v>2035</v>
      </c>
      <c r="C97" s="7">
        <v>306</v>
      </c>
      <c r="D97" s="7">
        <f t="shared" si="49"/>
        <v>1836</v>
      </c>
      <c r="E97" s="7">
        <v>260</v>
      </c>
      <c r="F97" s="7">
        <v>2243</v>
      </c>
      <c r="G97" s="7">
        <v>1.3</v>
      </c>
      <c r="H97" s="7">
        <f t="shared" si="50"/>
        <v>1.07071848E+27</v>
      </c>
      <c r="I97" s="12">
        <v>0.55000000000000004</v>
      </c>
      <c r="J97" s="8">
        <f t="shared" si="51"/>
        <v>5186746.0243902439</v>
      </c>
      <c r="K97" s="10">
        <v>25000000</v>
      </c>
      <c r="L97" s="7">
        <f t="shared" si="42"/>
        <v>1.989E+25</v>
      </c>
      <c r="M97" s="8">
        <f t="shared" si="52"/>
        <v>96350.609756097561</v>
      </c>
      <c r="N97" s="8">
        <f t="shared" si="43"/>
        <v>35167972.560975611</v>
      </c>
      <c r="O97" s="8">
        <f t="shared" si="55"/>
        <v>19342384.908536587</v>
      </c>
      <c r="P97" s="8">
        <f t="shared" si="53"/>
        <v>392140266.5330081</v>
      </c>
      <c r="Q97" s="8">
        <f t="shared" si="48"/>
        <v>215677146.59315446</v>
      </c>
      <c r="R97" s="8">
        <f t="shared" si="39"/>
        <v>423260742.67934954</v>
      </c>
      <c r="S97" s="8">
        <f t="shared" si="54"/>
        <v>232793408.47364226</v>
      </c>
      <c r="T97" s="8">
        <f t="shared" si="40"/>
        <v>412887250.6305691</v>
      </c>
      <c r="U97" s="8">
        <f t="shared" si="45"/>
        <v>227087987.84681302</v>
      </c>
    </row>
    <row r="98" spans="1:21">
      <c r="K98" s="10">
        <v>25000000</v>
      </c>
      <c r="L98" s="7">
        <f t="shared" si="42"/>
        <v>0</v>
      </c>
      <c r="N98" s="8">
        <f t="shared" si="43"/>
        <v>0</v>
      </c>
      <c r="R98" s="8">
        <f t="shared" si="39"/>
        <v>0</v>
      </c>
      <c r="T98" s="8">
        <f t="shared" si="40"/>
        <v>0</v>
      </c>
      <c r="U98" s="8">
        <f t="shared" si="45"/>
        <v>0</v>
      </c>
    </row>
    <row r="99" spans="1:21">
      <c r="A99" s="9" t="s">
        <v>29</v>
      </c>
      <c r="B99" s="7">
        <v>2024</v>
      </c>
      <c r="C99" s="7">
        <v>387</v>
      </c>
      <c r="D99" s="7">
        <f>6*ROUND(C99,0)</f>
        <v>2322</v>
      </c>
      <c r="E99" s="7">
        <v>5</v>
      </c>
      <c r="F99" s="7">
        <v>867</v>
      </c>
      <c r="G99" s="7">
        <v>1.3</v>
      </c>
      <c r="H99" s="7">
        <f>D99*E99*F99*10^18</f>
        <v>1.0065869999999999E+25</v>
      </c>
      <c r="I99" s="12">
        <v>0.55000000000000004</v>
      </c>
      <c r="J99" s="8">
        <f>H99*G99*330/(8.856*10^22)</f>
        <v>48760.820121951212</v>
      </c>
      <c r="K99" s="10">
        <v>25000000</v>
      </c>
      <c r="L99" s="7">
        <f t="shared" si="42"/>
        <v>4.8375000000000002E+23</v>
      </c>
      <c r="M99" s="8">
        <f>L99*G99*330/(8.856*10^22)</f>
        <v>2343.3689024390246</v>
      </c>
      <c r="N99" s="8">
        <f t="shared" si="43"/>
        <v>855329.64939024404</v>
      </c>
      <c r="O99" s="8">
        <f>N99*I99</f>
        <v>470431.30716463429</v>
      </c>
      <c r="P99" s="11">
        <f>N99+8050840.72</f>
        <v>8906170.3693902437</v>
      </c>
      <c r="Q99" s="8">
        <f t="shared" ref="Q99:Q110" si="57">P99*I99</f>
        <v>4898393.7031646343</v>
      </c>
      <c r="R99" s="8">
        <f t="shared" si="39"/>
        <v>9198735.2901219502</v>
      </c>
      <c r="S99" s="8">
        <f>R99*I99</f>
        <v>5059304.409567073</v>
      </c>
      <c r="T99" s="8">
        <f t="shared" si="40"/>
        <v>9101213.6498780493</v>
      </c>
      <c r="U99" s="8">
        <f t="shared" si="45"/>
        <v>5005667.5074329274</v>
      </c>
    </row>
    <row r="100" spans="1:21">
      <c r="B100" s="7">
        <v>2025</v>
      </c>
      <c r="C100" s="7">
        <v>588</v>
      </c>
      <c r="D100" s="7">
        <f t="shared" ref="D100:D110" si="58">6*ROUND(C100,0)</f>
        <v>3528</v>
      </c>
      <c r="E100" s="7">
        <v>5</v>
      </c>
      <c r="F100" s="7">
        <v>867</v>
      </c>
      <c r="G100" s="7">
        <v>1.3</v>
      </c>
      <c r="H100" s="7">
        <f t="shared" ref="H100:H165" si="59">D100*E100*F100*10^18</f>
        <v>1.5293879999999999E+25</v>
      </c>
      <c r="I100" s="12">
        <v>0.55000000000000004</v>
      </c>
      <c r="J100" s="8">
        <f t="shared" ref="J100:J138" si="60">H100*G100*330/(8.856*10^22)</f>
        <v>74086.207317073175</v>
      </c>
      <c r="K100" s="10">
        <v>25000000</v>
      </c>
      <c r="L100" s="7">
        <f t="shared" si="42"/>
        <v>7.3500000000000004E+23</v>
      </c>
      <c r="M100" s="8">
        <f t="shared" ref="M100:M138" si="61">L100*G100*330/(8.856*10^22)</f>
        <v>3560.4674796747968</v>
      </c>
      <c r="N100" s="8">
        <f t="shared" si="43"/>
        <v>1299570.6300813009</v>
      </c>
      <c r="O100" s="8">
        <f t="shared" ref="O100:O138" si="62">N100*I100</f>
        <v>714763.84654471558</v>
      </c>
      <c r="P100" s="8">
        <f t="shared" ref="P100:P110" si="63">N100+P99</f>
        <v>10205740.999471545</v>
      </c>
      <c r="Q100" s="8">
        <f t="shared" si="57"/>
        <v>5613157.5497093499</v>
      </c>
      <c r="R100" s="8">
        <f t="shared" si="39"/>
        <v>10650258.243373984</v>
      </c>
      <c r="S100" s="8">
        <f t="shared" ref="S100:S138" si="64">R100*I100</f>
        <v>5857642.0338556916</v>
      </c>
      <c r="T100" s="8">
        <f t="shared" si="40"/>
        <v>10502085.828739839</v>
      </c>
      <c r="U100" s="8">
        <f t="shared" si="45"/>
        <v>5776147.2058069119</v>
      </c>
    </row>
    <row r="101" spans="1:21">
      <c r="B101" s="7">
        <v>2026</v>
      </c>
      <c r="C101" s="7">
        <v>726</v>
      </c>
      <c r="D101" s="7">
        <f t="shared" si="58"/>
        <v>4356</v>
      </c>
      <c r="E101" s="7">
        <v>5</v>
      </c>
      <c r="F101" s="7">
        <v>867</v>
      </c>
      <c r="G101" s="7">
        <v>1.3</v>
      </c>
      <c r="H101" s="7">
        <f t="shared" si="59"/>
        <v>1.8883259999999999E+25</v>
      </c>
      <c r="I101" s="12">
        <v>0.55000000000000004</v>
      </c>
      <c r="J101" s="8">
        <f t="shared" si="60"/>
        <v>91473.786585365844</v>
      </c>
      <c r="K101" s="10">
        <v>25000000</v>
      </c>
      <c r="L101" s="7">
        <f t="shared" si="42"/>
        <v>9.075E+23</v>
      </c>
      <c r="M101" s="8">
        <f t="shared" si="61"/>
        <v>4396.0873983739839</v>
      </c>
      <c r="N101" s="8">
        <f t="shared" si="43"/>
        <v>1604571.900406504</v>
      </c>
      <c r="O101" s="8">
        <f t="shared" si="62"/>
        <v>882514.5452235773</v>
      </c>
      <c r="P101" s="8">
        <f t="shared" si="63"/>
        <v>11810312.899878049</v>
      </c>
      <c r="Q101" s="8">
        <f t="shared" si="57"/>
        <v>6495672.0949329278</v>
      </c>
      <c r="R101" s="8">
        <f t="shared" si="39"/>
        <v>12359155.619390244</v>
      </c>
      <c r="S101" s="8">
        <f t="shared" si="64"/>
        <v>6797535.5906646345</v>
      </c>
      <c r="T101" s="8">
        <f t="shared" si="40"/>
        <v>12176208.046219513</v>
      </c>
      <c r="U101" s="8">
        <f t="shared" si="45"/>
        <v>6696914.4254207322</v>
      </c>
    </row>
    <row r="102" spans="1:21">
      <c r="B102" s="7">
        <v>2027</v>
      </c>
      <c r="C102" s="7">
        <v>793</v>
      </c>
      <c r="D102" s="7">
        <f t="shared" si="58"/>
        <v>4758</v>
      </c>
      <c r="E102" s="7">
        <v>5</v>
      </c>
      <c r="F102" s="7">
        <v>867</v>
      </c>
      <c r="G102" s="7">
        <v>1.3</v>
      </c>
      <c r="H102" s="7">
        <f t="shared" si="59"/>
        <v>2.0625929999999999E+25</v>
      </c>
      <c r="I102" s="12">
        <v>0.55000000000000004</v>
      </c>
      <c r="J102" s="8">
        <f t="shared" si="60"/>
        <v>99915.58231707316</v>
      </c>
      <c r="K102" s="10">
        <v>25000000</v>
      </c>
      <c r="L102" s="7">
        <f t="shared" si="42"/>
        <v>9.9125000000000005E+23</v>
      </c>
      <c r="M102" s="8">
        <f t="shared" si="61"/>
        <v>4801.7869241192411</v>
      </c>
      <c r="N102" s="8">
        <f t="shared" si="43"/>
        <v>1752652.2273035231</v>
      </c>
      <c r="O102" s="8">
        <f t="shared" si="62"/>
        <v>963958.72501693782</v>
      </c>
      <c r="P102" s="8">
        <f t="shared" si="63"/>
        <v>13562965.127181573</v>
      </c>
      <c r="Q102" s="8">
        <f t="shared" si="57"/>
        <v>7459630.8199498653</v>
      </c>
      <c r="R102" s="8">
        <f t="shared" si="39"/>
        <v>14162458.621084012</v>
      </c>
      <c r="S102" s="8">
        <f t="shared" si="64"/>
        <v>7789352.241596207</v>
      </c>
      <c r="T102" s="8">
        <f t="shared" si="40"/>
        <v>13962627.456449866</v>
      </c>
      <c r="U102" s="8">
        <f t="shared" si="45"/>
        <v>7679445.1010474274</v>
      </c>
    </row>
    <row r="103" spans="1:21">
      <c r="B103" s="7">
        <v>2028</v>
      </c>
      <c r="C103" s="7">
        <v>821</v>
      </c>
      <c r="D103" s="7">
        <f t="shared" si="58"/>
        <v>4926</v>
      </c>
      <c r="E103" s="7">
        <v>5</v>
      </c>
      <c r="F103" s="7">
        <v>867</v>
      </c>
      <c r="G103" s="7">
        <v>1.3</v>
      </c>
      <c r="H103" s="7">
        <f t="shared" si="59"/>
        <v>2.1354209999999998E+25</v>
      </c>
      <c r="I103" s="12">
        <v>0.55000000000000004</v>
      </c>
      <c r="J103" s="8">
        <f t="shared" si="60"/>
        <v>103443.49695121951</v>
      </c>
      <c r="K103" s="10">
        <v>25000000</v>
      </c>
      <c r="L103" s="7">
        <f t="shared" si="42"/>
        <v>1.0262500000000001E+24</v>
      </c>
      <c r="M103" s="8">
        <f t="shared" si="61"/>
        <v>4971.3329945799469</v>
      </c>
      <c r="N103" s="8">
        <f t="shared" si="43"/>
        <v>1814536.5430216806</v>
      </c>
      <c r="O103" s="8">
        <f t="shared" si="62"/>
        <v>997995.09866192436</v>
      </c>
      <c r="P103" s="8">
        <f t="shared" si="63"/>
        <v>15377501.670203254</v>
      </c>
      <c r="Q103" s="8">
        <f t="shared" si="57"/>
        <v>8457625.918611791</v>
      </c>
      <c r="R103" s="8">
        <f t="shared" si="39"/>
        <v>15998162.651910571</v>
      </c>
      <c r="S103" s="8">
        <f t="shared" si="64"/>
        <v>8798989.4585508145</v>
      </c>
      <c r="T103" s="8">
        <f t="shared" si="40"/>
        <v>15791275.658008132</v>
      </c>
      <c r="U103" s="8">
        <f t="shared" si="45"/>
        <v>8685201.611904474</v>
      </c>
    </row>
    <row r="104" spans="1:21">
      <c r="B104" s="7">
        <v>2029</v>
      </c>
      <c r="C104" s="7">
        <v>832</v>
      </c>
      <c r="D104" s="7">
        <f t="shared" si="58"/>
        <v>4992</v>
      </c>
      <c r="E104" s="7">
        <v>5</v>
      </c>
      <c r="F104" s="7">
        <v>867</v>
      </c>
      <c r="G104" s="7">
        <v>1.3</v>
      </c>
      <c r="H104" s="7">
        <f t="shared" si="59"/>
        <v>2.164032E+25</v>
      </c>
      <c r="I104" s="12">
        <v>0.55000000000000004</v>
      </c>
      <c r="J104" s="8">
        <f t="shared" si="60"/>
        <v>104829.46341463416</v>
      </c>
      <c r="K104" s="10">
        <v>25000000</v>
      </c>
      <c r="L104" s="7">
        <f t="shared" si="42"/>
        <v>1.04E+24</v>
      </c>
      <c r="M104" s="8">
        <f t="shared" si="61"/>
        <v>5037.9403794037944</v>
      </c>
      <c r="N104" s="8">
        <f t="shared" si="43"/>
        <v>1838848.2384823849</v>
      </c>
      <c r="O104" s="8">
        <f t="shared" si="62"/>
        <v>1011366.5311653118</v>
      </c>
      <c r="P104" s="8">
        <f t="shared" si="63"/>
        <v>17216349.90868564</v>
      </c>
      <c r="Q104" s="8">
        <f t="shared" si="57"/>
        <v>9468992.4497771021</v>
      </c>
      <c r="R104" s="8">
        <f t="shared" si="39"/>
        <v>17845326.689173445</v>
      </c>
      <c r="S104" s="8">
        <f t="shared" si="64"/>
        <v>9814929.6790453959</v>
      </c>
      <c r="T104" s="8">
        <f t="shared" si="40"/>
        <v>17635667.762344178</v>
      </c>
      <c r="U104" s="8">
        <f t="shared" si="45"/>
        <v>9699617.269289298</v>
      </c>
    </row>
    <row r="105" spans="1:21">
      <c r="B105" s="7">
        <v>2030</v>
      </c>
      <c r="C105" s="7">
        <v>836</v>
      </c>
      <c r="D105" s="7">
        <f t="shared" si="58"/>
        <v>5016</v>
      </c>
      <c r="E105" s="7">
        <v>5</v>
      </c>
      <c r="F105" s="7">
        <v>867</v>
      </c>
      <c r="G105" s="7">
        <v>1.3</v>
      </c>
      <c r="H105" s="7">
        <f t="shared" si="59"/>
        <v>2.1744360000000002E+25</v>
      </c>
      <c r="I105" s="12">
        <v>0.55000000000000004</v>
      </c>
      <c r="J105" s="8">
        <f t="shared" si="60"/>
        <v>105333.45121951219</v>
      </c>
      <c r="K105" s="10">
        <v>25000000</v>
      </c>
      <c r="L105" s="7">
        <f t="shared" si="42"/>
        <v>1.0449999999999999E+24</v>
      </c>
      <c r="M105" s="8">
        <f t="shared" si="61"/>
        <v>5062.1612466124652</v>
      </c>
      <c r="N105" s="8">
        <f t="shared" si="43"/>
        <v>1847688.8550135498</v>
      </c>
      <c r="O105" s="8">
        <f t="shared" si="62"/>
        <v>1016228.8702574525</v>
      </c>
      <c r="P105" s="8">
        <f t="shared" si="63"/>
        <v>19064038.763699189</v>
      </c>
      <c r="Q105" s="8">
        <f t="shared" si="57"/>
        <v>10485221.320034554</v>
      </c>
      <c r="R105" s="8">
        <f t="shared" si="39"/>
        <v>19696039.471016262</v>
      </c>
      <c r="S105" s="8">
        <f t="shared" si="64"/>
        <v>10832821.709058944</v>
      </c>
      <c r="T105" s="8">
        <f t="shared" si="40"/>
        <v>19485372.568577237</v>
      </c>
      <c r="U105" s="8">
        <f t="shared" si="45"/>
        <v>10716954.912717482</v>
      </c>
    </row>
    <row r="106" spans="1:21">
      <c r="B106" s="7">
        <v>2031</v>
      </c>
      <c r="C106" s="7">
        <v>838</v>
      </c>
      <c r="D106" s="7">
        <f t="shared" si="58"/>
        <v>5028</v>
      </c>
      <c r="E106" s="7">
        <v>5</v>
      </c>
      <c r="F106" s="7">
        <v>867</v>
      </c>
      <c r="G106" s="7">
        <v>1.3</v>
      </c>
      <c r="H106" s="7">
        <f t="shared" si="59"/>
        <v>2.179638E+25</v>
      </c>
      <c r="I106" s="12">
        <v>0.55000000000000004</v>
      </c>
      <c r="J106" s="8">
        <f t="shared" si="60"/>
        <v>105585.44512195123</v>
      </c>
      <c r="K106" s="10">
        <v>25000000</v>
      </c>
      <c r="L106" s="7">
        <f t="shared" si="42"/>
        <v>1.0475E+24</v>
      </c>
      <c r="M106" s="8">
        <f t="shared" si="61"/>
        <v>5074.2716802168025</v>
      </c>
      <c r="N106" s="8">
        <f t="shared" si="43"/>
        <v>1852109.1632791329</v>
      </c>
      <c r="O106" s="8">
        <f t="shared" si="62"/>
        <v>1018660.0398035232</v>
      </c>
      <c r="P106" s="8">
        <f t="shared" si="63"/>
        <v>20916147.92697832</v>
      </c>
      <c r="Q106" s="8">
        <f t="shared" si="57"/>
        <v>11503881.359838076</v>
      </c>
      <c r="R106" s="8">
        <f t="shared" si="39"/>
        <v>21549660.597710028</v>
      </c>
      <c r="S106" s="8">
        <f t="shared" si="64"/>
        <v>11852313.328740517</v>
      </c>
      <c r="T106" s="8">
        <f t="shared" si="40"/>
        <v>21338489.707466125</v>
      </c>
      <c r="U106" s="8">
        <f t="shared" si="45"/>
        <v>11736169.33910637</v>
      </c>
    </row>
    <row r="107" spans="1:21">
      <c r="B107" s="7">
        <v>2032</v>
      </c>
      <c r="C107" s="7">
        <v>838</v>
      </c>
      <c r="D107" s="7">
        <f t="shared" si="58"/>
        <v>5028</v>
      </c>
      <c r="E107" s="7">
        <v>5</v>
      </c>
      <c r="F107" s="7">
        <v>867</v>
      </c>
      <c r="G107" s="7">
        <v>1.3</v>
      </c>
      <c r="H107" s="7">
        <f t="shared" si="59"/>
        <v>2.179638E+25</v>
      </c>
      <c r="I107" s="12">
        <v>0.55000000000000004</v>
      </c>
      <c r="J107" s="8">
        <f t="shared" si="60"/>
        <v>105585.44512195123</v>
      </c>
      <c r="K107" s="10">
        <v>25000000</v>
      </c>
      <c r="L107" s="7">
        <f t="shared" si="42"/>
        <v>1.0475E+24</v>
      </c>
      <c r="M107" s="8">
        <f t="shared" si="61"/>
        <v>5074.2716802168025</v>
      </c>
      <c r="N107" s="8">
        <f t="shared" si="43"/>
        <v>1852109.1632791329</v>
      </c>
      <c r="O107" s="8">
        <f t="shared" si="62"/>
        <v>1018660.0398035232</v>
      </c>
      <c r="P107" s="8">
        <f t="shared" si="63"/>
        <v>22768257.090257451</v>
      </c>
      <c r="Q107" s="8">
        <f t="shared" si="57"/>
        <v>12522541.3996416</v>
      </c>
      <c r="R107" s="8">
        <f t="shared" si="39"/>
        <v>23401769.760989159</v>
      </c>
      <c r="S107" s="8">
        <f t="shared" si="64"/>
        <v>12870973.368544038</v>
      </c>
      <c r="T107" s="8">
        <f t="shared" si="40"/>
        <v>23190598.870745257</v>
      </c>
      <c r="U107" s="8">
        <f t="shared" si="45"/>
        <v>12754829.378909891</v>
      </c>
    </row>
    <row r="108" spans="1:21">
      <c r="B108" s="7">
        <v>2033</v>
      </c>
      <c r="C108" s="7">
        <v>839</v>
      </c>
      <c r="D108" s="7">
        <f t="shared" si="58"/>
        <v>5034</v>
      </c>
      <c r="E108" s="7">
        <v>5</v>
      </c>
      <c r="F108" s="7">
        <v>867</v>
      </c>
      <c r="G108" s="7">
        <v>1.3</v>
      </c>
      <c r="H108" s="7">
        <f t="shared" si="59"/>
        <v>2.182239E+25</v>
      </c>
      <c r="I108" s="12">
        <v>0.55000000000000004</v>
      </c>
      <c r="J108" s="8">
        <f t="shared" si="60"/>
        <v>105711.44207317074</v>
      </c>
      <c r="K108" s="10">
        <v>25000000</v>
      </c>
      <c r="L108" s="7">
        <f t="shared" si="42"/>
        <v>1.04875E+24</v>
      </c>
      <c r="M108" s="8">
        <f t="shared" si="61"/>
        <v>5080.3268970189702</v>
      </c>
      <c r="N108" s="8">
        <f t="shared" si="43"/>
        <v>1854319.317411924</v>
      </c>
      <c r="O108" s="8">
        <f t="shared" si="62"/>
        <v>1019875.6245765582</v>
      </c>
      <c r="P108" s="8">
        <f t="shared" si="63"/>
        <v>24622576.407669377</v>
      </c>
      <c r="Q108" s="8">
        <f t="shared" si="57"/>
        <v>13542417.024218159</v>
      </c>
      <c r="R108" s="8">
        <f t="shared" si="39"/>
        <v>25256845.060108401</v>
      </c>
      <c r="S108" s="8">
        <f t="shared" si="64"/>
        <v>13891264.783059621</v>
      </c>
      <c r="T108" s="8">
        <f t="shared" si="40"/>
        <v>25045422.175962061</v>
      </c>
      <c r="U108" s="8">
        <f t="shared" si="45"/>
        <v>13774982.196779134</v>
      </c>
    </row>
    <row r="109" spans="1:21">
      <c r="B109" s="7">
        <v>2034</v>
      </c>
      <c r="C109" s="7">
        <v>839</v>
      </c>
      <c r="D109" s="7">
        <f t="shared" si="58"/>
        <v>5034</v>
      </c>
      <c r="E109" s="7">
        <v>5</v>
      </c>
      <c r="F109" s="7">
        <v>867</v>
      </c>
      <c r="G109" s="7">
        <v>1.3</v>
      </c>
      <c r="H109" s="7">
        <f t="shared" si="59"/>
        <v>2.182239E+25</v>
      </c>
      <c r="I109" s="12">
        <v>0.55000000000000004</v>
      </c>
      <c r="J109" s="8">
        <f t="shared" si="60"/>
        <v>105711.44207317074</v>
      </c>
      <c r="K109" s="10">
        <v>25000000</v>
      </c>
      <c r="L109" s="7">
        <f t="shared" si="42"/>
        <v>1.04875E+24</v>
      </c>
      <c r="M109" s="8">
        <f t="shared" si="61"/>
        <v>5080.3268970189702</v>
      </c>
      <c r="N109" s="8">
        <f t="shared" si="43"/>
        <v>1854319.317411924</v>
      </c>
      <c r="O109" s="8">
        <f t="shared" si="62"/>
        <v>1019875.6245765582</v>
      </c>
      <c r="P109" s="8">
        <f t="shared" si="63"/>
        <v>26476895.725081302</v>
      </c>
      <c r="Q109" s="8">
        <f t="shared" si="57"/>
        <v>14562292.648794718</v>
      </c>
      <c r="R109" s="8">
        <f t="shared" si="39"/>
        <v>27111164.377520327</v>
      </c>
      <c r="S109" s="8">
        <f t="shared" si="64"/>
        <v>14911140.407636181</v>
      </c>
      <c r="T109" s="8">
        <f t="shared" si="40"/>
        <v>26899741.493373986</v>
      </c>
      <c r="U109" s="8">
        <f t="shared" si="45"/>
        <v>14794857.821355693</v>
      </c>
    </row>
    <row r="110" spans="1:21">
      <c r="B110" s="7">
        <v>2035</v>
      </c>
      <c r="C110" s="7">
        <v>839</v>
      </c>
      <c r="D110" s="7">
        <f t="shared" si="58"/>
        <v>5034</v>
      </c>
      <c r="E110" s="7">
        <v>5</v>
      </c>
      <c r="F110" s="7">
        <v>867</v>
      </c>
      <c r="G110" s="7">
        <v>1.3</v>
      </c>
      <c r="H110" s="7">
        <f t="shared" si="59"/>
        <v>2.182239E+25</v>
      </c>
      <c r="I110" s="12">
        <v>0.55000000000000004</v>
      </c>
      <c r="J110" s="8">
        <f t="shared" si="60"/>
        <v>105711.44207317074</v>
      </c>
      <c r="K110" s="10">
        <v>25000000</v>
      </c>
      <c r="L110" s="7">
        <f t="shared" si="42"/>
        <v>1.04875E+24</v>
      </c>
      <c r="M110" s="8">
        <f t="shared" si="61"/>
        <v>5080.3268970189702</v>
      </c>
      <c r="N110" s="8">
        <f t="shared" si="43"/>
        <v>1854319.317411924</v>
      </c>
      <c r="O110" s="8">
        <f t="shared" si="62"/>
        <v>1019875.6245765582</v>
      </c>
      <c r="P110" s="8">
        <f t="shared" si="63"/>
        <v>28331215.042493228</v>
      </c>
      <c r="Q110" s="8">
        <f t="shared" si="57"/>
        <v>15582168.273371277</v>
      </c>
      <c r="R110" s="8">
        <f t="shared" si="39"/>
        <v>28965483.694932252</v>
      </c>
      <c r="S110" s="8">
        <f t="shared" si="64"/>
        <v>15931016.03221274</v>
      </c>
      <c r="T110" s="8">
        <f t="shared" si="40"/>
        <v>28754060.810785912</v>
      </c>
      <c r="U110" s="8">
        <f t="shared" si="45"/>
        <v>15814733.445932252</v>
      </c>
    </row>
    <row r="111" spans="1:21">
      <c r="H111" s="7">
        <f t="shared" si="59"/>
        <v>0</v>
      </c>
      <c r="J111" s="8">
        <f t="shared" si="60"/>
        <v>0</v>
      </c>
      <c r="K111" s="10">
        <v>25000000</v>
      </c>
      <c r="L111" s="7">
        <f t="shared" si="42"/>
        <v>0</v>
      </c>
      <c r="M111" s="8">
        <f t="shared" si="61"/>
        <v>0</v>
      </c>
      <c r="N111" s="8">
        <f t="shared" si="43"/>
        <v>0</v>
      </c>
      <c r="O111" s="8">
        <f t="shared" si="62"/>
        <v>0</v>
      </c>
      <c r="P111" s="8"/>
      <c r="Q111" s="8"/>
      <c r="R111" s="8">
        <f t="shared" si="39"/>
        <v>0</v>
      </c>
      <c r="S111" s="8">
        <f t="shared" si="64"/>
        <v>0</v>
      </c>
      <c r="T111" s="8">
        <f t="shared" si="40"/>
        <v>0</v>
      </c>
      <c r="U111" s="8">
        <f t="shared" si="45"/>
        <v>0</v>
      </c>
    </row>
    <row r="112" spans="1:21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B113" s="6" t="s">
        <v>84</v>
      </c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  <c r="Y113" s="8">
        <f>P114+P127</f>
        <v>22879782.134444445</v>
      </c>
      <c r="Z113" s="8">
        <f t="shared" ref="Z113:AD124" si="65">Q114+Q127</f>
        <v>12583880.173944445</v>
      </c>
      <c r="AA113" s="8">
        <f t="shared" si="65"/>
        <v>37410473.396639571</v>
      </c>
      <c r="AB113" s="8">
        <f t="shared" si="65"/>
        <v>20575760.368151765</v>
      </c>
      <c r="AC113" s="8">
        <f t="shared" si="65"/>
        <v>32566909.642574526</v>
      </c>
      <c r="AD113" s="8">
        <f t="shared" si="65"/>
        <v>17911800.303415991</v>
      </c>
    </row>
    <row r="114" spans="1:30">
      <c r="A114" s="9" t="s">
        <v>28</v>
      </c>
      <c r="B114" s="7">
        <v>2024</v>
      </c>
      <c r="C114" s="7">
        <v>140</v>
      </c>
      <c r="D114" s="7">
        <f t="shared" ref="D114:D125" si="66">C114*6</f>
        <v>840</v>
      </c>
      <c r="E114" s="7">
        <v>260</v>
      </c>
      <c r="F114" s="7">
        <v>2243</v>
      </c>
      <c r="G114" s="7">
        <v>1.3</v>
      </c>
      <c r="H114" s="7">
        <f t="shared" si="59"/>
        <v>4.8987120000000002E+26</v>
      </c>
      <c r="I114" s="12">
        <v>0.55000000000000004</v>
      </c>
      <c r="J114" s="8">
        <f t="shared" si="60"/>
        <v>2373021.0569105693</v>
      </c>
      <c r="K114" s="10">
        <v>10000000</v>
      </c>
      <c r="L114" s="7">
        <f t="shared" si="42"/>
        <v>3.6400000000000002E+24</v>
      </c>
      <c r="M114" s="8">
        <f t="shared" si="61"/>
        <v>17632.791327913281</v>
      </c>
      <c r="N114" s="8">
        <f t="shared" si="43"/>
        <v>6435968.8346883478</v>
      </c>
      <c r="O114" s="8">
        <f t="shared" si="62"/>
        <v>3539782.8590785917</v>
      </c>
      <c r="P114" s="11">
        <f>N114+8050840.72</f>
        <v>14486809.554688348</v>
      </c>
      <c r="Q114" s="8">
        <f t="shared" ref="Q114:Q125" si="67">P114*I114</f>
        <v>7967745.2550785914</v>
      </c>
      <c r="R114" s="8">
        <f t="shared" si="39"/>
        <v>28724935.896151766</v>
      </c>
      <c r="S114" s="8">
        <f t="shared" si="64"/>
        <v>15798714.742883472</v>
      </c>
      <c r="T114" s="8">
        <f t="shared" si="40"/>
        <v>23978893.782330625</v>
      </c>
      <c r="U114" s="8">
        <f t="shared" si="45"/>
        <v>13188391.580281844</v>
      </c>
      <c r="Y114" s="8">
        <f>P115+P128</f>
        <v>33237448.462357726</v>
      </c>
      <c r="Z114" s="8">
        <f t="shared" si="65"/>
        <v>18280596.654296748</v>
      </c>
      <c r="AA114" s="8">
        <f t="shared" si="65"/>
        <v>55445958.828211382</v>
      </c>
      <c r="AB114" s="8">
        <f t="shared" si="65"/>
        <v>30495277.355516262</v>
      </c>
      <c r="AC114" s="8">
        <f t="shared" si="65"/>
        <v>48043122.039593503</v>
      </c>
      <c r="AD114" s="8">
        <f t="shared" si="65"/>
        <v>26423717.121776424</v>
      </c>
    </row>
    <row r="115" spans="1:30">
      <c r="B115" s="7">
        <v>2025</v>
      </c>
      <c r="C115" s="7">
        <v>214</v>
      </c>
      <c r="D115" s="7">
        <f t="shared" si="66"/>
        <v>1284</v>
      </c>
      <c r="E115" s="7">
        <v>260</v>
      </c>
      <c r="F115" s="7">
        <v>2243</v>
      </c>
      <c r="G115" s="7">
        <v>1.3</v>
      </c>
      <c r="H115" s="7">
        <f t="shared" si="59"/>
        <v>7.4880312000000006E+26</v>
      </c>
      <c r="I115" s="12">
        <v>0.55000000000000004</v>
      </c>
      <c r="J115" s="8">
        <f t="shared" si="60"/>
        <v>3627332.1869918699</v>
      </c>
      <c r="K115" s="10">
        <v>10000000</v>
      </c>
      <c r="L115" s="7">
        <f t="shared" si="42"/>
        <v>5.5639999999999995E+24</v>
      </c>
      <c r="M115" s="8">
        <f t="shared" si="61"/>
        <v>26952.981029810297</v>
      </c>
      <c r="N115" s="8">
        <f t="shared" si="43"/>
        <v>9837838.0758807585</v>
      </c>
      <c r="O115" s="8">
        <f t="shared" si="62"/>
        <v>5410810.9417344173</v>
      </c>
      <c r="P115" s="8">
        <f t="shared" ref="P115:P125" si="68">N115+P114</f>
        <v>24324647.630569108</v>
      </c>
      <c r="Q115" s="8">
        <f t="shared" si="67"/>
        <v>13378556.19681301</v>
      </c>
      <c r="R115" s="8">
        <f t="shared" si="39"/>
        <v>46088640.752520323</v>
      </c>
      <c r="S115" s="8">
        <f t="shared" si="64"/>
        <v>25348752.413886178</v>
      </c>
      <c r="T115" s="8">
        <f t="shared" si="40"/>
        <v>38833976.378536589</v>
      </c>
      <c r="U115" s="8">
        <f t="shared" si="45"/>
        <v>21358687.008195125</v>
      </c>
      <c r="Y115" s="8">
        <f>P116+P129</f>
        <v>46015675.59650407</v>
      </c>
      <c r="Z115" s="8">
        <f t="shared" si="65"/>
        <v>25308621.578077242</v>
      </c>
      <c r="AA115" s="8">
        <f t="shared" si="65"/>
        <v>73413556.559918702</v>
      </c>
      <c r="AB115" s="8">
        <f t="shared" si="65"/>
        <v>40377456.107955284</v>
      </c>
      <c r="AC115" s="8">
        <f t="shared" si="65"/>
        <v>64280929.572113827</v>
      </c>
      <c r="AD115" s="8">
        <f t="shared" si="65"/>
        <v>35354511.264662609</v>
      </c>
    </row>
    <row r="116" spans="1:30">
      <c r="B116" s="7">
        <v>2026</v>
      </c>
      <c r="C116" s="7">
        <v>264</v>
      </c>
      <c r="D116" s="7">
        <f t="shared" si="66"/>
        <v>1584</v>
      </c>
      <c r="E116" s="7">
        <v>260</v>
      </c>
      <c r="F116" s="7">
        <v>2243</v>
      </c>
      <c r="G116" s="7">
        <v>1.3</v>
      </c>
      <c r="H116" s="7">
        <f t="shared" si="59"/>
        <v>9.2375712000000005E+26</v>
      </c>
      <c r="I116" s="12">
        <v>0.55000000000000004</v>
      </c>
      <c r="J116" s="8">
        <f t="shared" si="60"/>
        <v>4474839.7073170729</v>
      </c>
      <c r="K116" s="10">
        <v>10000000</v>
      </c>
      <c r="L116" s="7">
        <f t="shared" si="42"/>
        <v>6.8640000000000005E+24</v>
      </c>
      <c r="M116" s="8">
        <f t="shared" si="61"/>
        <v>33250.406504065038</v>
      </c>
      <c r="N116" s="8">
        <f t="shared" si="43"/>
        <v>12136398.373983739</v>
      </c>
      <c r="O116" s="8">
        <f t="shared" si="62"/>
        <v>6675019.1056910567</v>
      </c>
      <c r="P116" s="8">
        <f t="shared" si="68"/>
        <v>36461046.004552849</v>
      </c>
      <c r="Q116" s="8">
        <f t="shared" si="67"/>
        <v>20053575.30250407</v>
      </c>
      <c r="R116" s="8">
        <f t="shared" si="39"/>
        <v>63310084.248455286</v>
      </c>
      <c r="S116" s="8">
        <f t="shared" si="64"/>
        <v>34820546.336650409</v>
      </c>
      <c r="T116" s="8">
        <f t="shared" si="40"/>
        <v>54360404.83382114</v>
      </c>
      <c r="U116" s="8">
        <f t="shared" si="45"/>
        <v>29898222.65860163</v>
      </c>
      <c r="Y116" s="8">
        <f t="shared" ref="Y116:Y124" si="69">P117+P130</f>
        <v>60002415.010460705</v>
      </c>
      <c r="Z116" s="8">
        <f t="shared" si="65"/>
        <v>33001328.25575339</v>
      </c>
      <c r="AA116" s="8">
        <f t="shared" si="65"/>
        <v>89993469.309241191</v>
      </c>
      <c r="AB116" s="8">
        <f t="shared" si="65"/>
        <v>49496408.120082662</v>
      </c>
      <c r="AC116" s="8">
        <f t="shared" si="65"/>
        <v>79996451.2096477</v>
      </c>
      <c r="AD116" s="8">
        <f t="shared" si="65"/>
        <v>43998048.165306233</v>
      </c>
    </row>
    <row r="117" spans="1:30">
      <c r="B117" s="7">
        <v>2027</v>
      </c>
      <c r="C117" s="7">
        <v>289</v>
      </c>
      <c r="D117" s="7">
        <f t="shared" si="66"/>
        <v>1734</v>
      </c>
      <c r="E117" s="7">
        <v>260</v>
      </c>
      <c r="F117" s="7">
        <v>2243</v>
      </c>
      <c r="G117" s="7">
        <v>1.3</v>
      </c>
      <c r="H117" s="7">
        <f t="shared" si="59"/>
        <v>1.01123412E+27</v>
      </c>
      <c r="I117" s="12">
        <v>0.55000000000000004</v>
      </c>
      <c r="J117" s="8">
        <f t="shared" si="60"/>
        <v>4898593.4674796751</v>
      </c>
      <c r="K117" s="10">
        <v>10000000</v>
      </c>
      <c r="L117" s="7">
        <f t="shared" si="42"/>
        <v>7.5140000000000005E+24</v>
      </c>
      <c r="M117" s="8">
        <f t="shared" si="61"/>
        <v>36399.119241192413</v>
      </c>
      <c r="N117" s="8">
        <f t="shared" si="43"/>
        <v>13285678.52303523</v>
      </c>
      <c r="O117" s="8">
        <f t="shared" si="62"/>
        <v>7307123.1876693768</v>
      </c>
      <c r="P117" s="8">
        <f t="shared" si="68"/>
        <v>49746724.527588077</v>
      </c>
      <c r="Q117" s="8">
        <f t="shared" si="67"/>
        <v>27360698.490173444</v>
      </c>
      <c r="R117" s="8">
        <f t="shared" si="39"/>
        <v>79138285.332466125</v>
      </c>
      <c r="S117" s="8">
        <f t="shared" si="64"/>
        <v>43526056.932856373</v>
      </c>
      <c r="T117" s="8">
        <f t="shared" si="40"/>
        <v>69341098.397506773</v>
      </c>
      <c r="U117" s="8">
        <f t="shared" si="45"/>
        <v>38137604.118628725</v>
      </c>
      <c r="Y117" s="8">
        <f t="shared" si="69"/>
        <v>74473620.210325196</v>
      </c>
      <c r="Z117" s="8">
        <f t="shared" si="65"/>
        <v>40960491.115678869</v>
      </c>
      <c r="AA117" s="8">
        <f t="shared" si="65"/>
        <v>105502851.02130081</v>
      </c>
      <c r="AB117" s="8">
        <f t="shared" si="65"/>
        <v>58026568.061715454</v>
      </c>
      <c r="AC117" s="8">
        <f t="shared" si="65"/>
        <v>95159774.084308952</v>
      </c>
      <c r="AD117" s="8">
        <f t="shared" si="65"/>
        <v>52337875.746369928</v>
      </c>
    </row>
    <row r="118" spans="1:30">
      <c r="B118" s="7">
        <v>2028</v>
      </c>
      <c r="C118" s="7">
        <v>299</v>
      </c>
      <c r="D118" s="7">
        <f t="shared" si="66"/>
        <v>1794</v>
      </c>
      <c r="E118" s="7">
        <v>260</v>
      </c>
      <c r="F118" s="7">
        <v>2243</v>
      </c>
      <c r="G118" s="7">
        <v>1.3</v>
      </c>
      <c r="H118" s="7">
        <f t="shared" si="59"/>
        <v>1.0462249200000001E+27</v>
      </c>
      <c r="I118" s="12">
        <v>0.55000000000000004</v>
      </c>
      <c r="J118" s="8">
        <f t="shared" si="60"/>
        <v>5068094.9715447156</v>
      </c>
      <c r="K118" s="10">
        <v>10000000</v>
      </c>
      <c r="L118" s="7">
        <f t="shared" si="42"/>
        <v>7.774E+24</v>
      </c>
      <c r="M118" s="8">
        <f t="shared" si="61"/>
        <v>37658.604336043361</v>
      </c>
      <c r="N118" s="8">
        <f t="shared" si="43"/>
        <v>13745390.582655827</v>
      </c>
      <c r="O118" s="8">
        <f t="shared" si="62"/>
        <v>7559964.8204607051</v>
      </c>
      <c r="P118" s="8">
        <f t="shared" si="68"/>
        <v>63492115.110243902</v>
      </c>
      <c r="Q118" s="8">
        <f t="shared" si="67"/>
        <v>34920663.310634151</v>
      </c>
      <c r="R118" s="8">
        <f t="shared" si="39"/>
        <v>93900684.939512193</v>
      </c>
      <c r="S118" s="8">
        <f t="shared" si="64"/>
        <v>51645376.716731712</v>
      </c>
      <c r="T118" s="8">
        <f t="shared" si="40"/>
        <v>83764494.996422768</v>
      </c>
      <c r="U118" s="8">
        <f t="shared" si="45"/>
        <v>46070472.248032525</v>
      </c>
      <c r="Y118" s="8">
        <f t="shared" si="69"/>
        <v>89138434.912222221</v>
      </c>
      <c r="Z118" s="8">
        <f t="shared" si="65"/>
        <v>49026139.20172222</v>
      </c>
      <c r="AA118" s="8">
        <f t="shared" si="65"/>
        <v>120582785.13173442</v>
      </c>
      <c r="AB118" s="8">
        <f t="shared" si="65"/>
        <v>66320531.822453938</v>
      </c>
      <c r="AC118" s="8">
        <f t="shared" si="65"/>
        <v>110101335.05856369</v>
      </c>
      <c r="AD118" s="8">
        <f t="shared" si="65"/>
        <v>60555734.28221003</v>
      </c>
    </row>
    <row r="119" spans="1:30">
      <c r="B119" s="7">
        <v>2029</v>
      </c>
      <c r="C119" s="7">
        <v>303</v>
      </c>
      <c r="D119" s="7">
        <f t="shared" si="66"/>
        <v>1818</v>
      </c>
      <c r="E119" s="7">
        <v>260</v>
      </c>
      <c r="F119" s="7">
        <v>2243</v>
      </c>
      <c r="G119" s="7">
        <v>1.3</v>
      </c>
      <c r="H119" s="7">
        <f t="shared" si="59"/>
        <v>1.0602212399999999E+27</v>
      </c>
      <c r="I119" s="12">
        <v>0.55000000000000004</v>
      </c>
      <c r="J119" s="8">
        <f t="shared" si="60"/>
        <v>5135895.5731707318</v>
      </c>
      <c r="K119" s="10">
        <v>10000000</v>
      </c>
      <c r="L119" s="7">
        <f t="shared" si="42"/>
        <v>7.8780000000000003E+24</v>
      </c>
      <c r="M119" s="8">
        <f t="shared" si="61"/>
        <v>38162.398373983742</v>
      </c>
      <c r="N119" s="8">
        <f t="shared" si="43"/>
        <v>13929275.406504067</v>
      </c>
      <c r="O119" s="8">
        <f t="shared" si="62"/>
        <v>7661101.4735772377</v>
      </c>
      <c r="P119" s="8">
        <f t="shared" si="68"/>
        <v>77421390.516747966</v>
      </c>
      <c r="Q119" s="8">
        <f t="shared" si="67"/>
        <v>42581764.784211382</v>
      </c>
      <c r="R119" s="8">
        <f t="shared" si="39"/>
        <v>108236763.95577236</v>
      </c>
      <c r="S119" s="8">
        <f t="shared" si="64"/>
        <v>59530220.175674804</v>
      </c>
      <c r="T119" s="8">
        <f t="shared" si="40"/>
        <v>97964972.809430897</v>
      </c>
      <c r="U119" s="8">
        <f t="shared" si="45"/>
        <v>53880735.045186996</v>
      </c>
      <c r="Y119" s="8">
        <f t="shared" si="69"/>
        <v>103898728.27265583</v>
      </c>
      <c r="Z119" s="8">
        <f t="shared" si="65"/>
        <v>57144300.54996071</v>
      </c>
      <c r="AA119" s="8">
        <f t="shared" si="65"/>
        <v>135549504.22387534</v>
      </c>
      <c r="AB119" s="8">
        <f t="shared" si="65"/>
        <v>74552227.323131442</v>
      </c>
      <c r="AC119" s="8">
        <f t="shared" si="65"/>
        <v>124999245.57346883</v>
      </c>
      <c r="AD119" s="8">
        <f t="shared" si="65"/>
        <v>68749585.065407872</v>
      </c>
    </row>
    <row r="120" spans="1:30">
      <c r="B120" s="7">
        <v>2030</v>
      </c>
      <c r="C120" s="7">
        <v>305</v>
      </c>
      <c r="D120" s="7">
        <f t="shared" si="66"/>
        <v>1830</v>
      </c>
      <c r="E120" s="7">
        <v>260</v>
      </c>
      <c r="F120" s="7">
        <v>2243</v>
      </c>
      <c r="G120" s="7">
        <v>1.3</v>
      </c>
      <c r="H120" s="7">
        <f t="shared" si="59"/>
        <v>1.0672194E+27</v>
      </c>
      <c r="I120" s="12">
        <v>0.55000000000000004</v>
      </c>
      <c r="J120" s="8">
        <f t="shared" si="60"/>
        <v>5169795.8739837399</v>
      </c>
      <c r="K120" s="10">
        <v>10000000</v>
      </c>
      <c r="L120" s="7">
        <f t="shared" si="42"/>
        <v>7.9300000000000004E+24</v>
      </c>
      <c r="M120" s="8">
        <f t="shared" si="61"/>
        <v>38414.295392953929</v>
      </c>
      <c r="N120" s="8">
        <f t="shared" si="43"/>
        <v>14021217.818428185</v>
      </c>
      <c r="O120" s="8">
        <f t="shared" si="62"/>
        <v>7711669.8001355026</v>
      </c>
      <c r="P120" s="8">
        <f t="shared" si="68"/>
        <v>91442608.335176155</v>
      </c>
      <c r="Q120" s="8">
        <f t="shared" si="67"/>
        <v>50293434.58434689</v>
      </c>
      <c r="R120" s="8">
        <f t="shared" si="39"/>
        <v>122461383.57907858</v>
      </c>
      <c r="S120" s="8">
        <f t="shared" si="64"/>
        <v>67353760.968493223</v>
      </c>
      <c r="T120" s="8">
        <f t="shared" si="40"/>
        <v>112121791.83111112</v>
      </c>
      <c r="U120" s="8">
        <f t="shared" si="45"/>
        <v>61666985.507111117</v>
      </c>
      <c r="Y120" s="8">
        <f t="shared" si="69"/>
        <v>118660789.75639567</v>
      </c>
      <c r="Z120" s="8">
        <f t="shared" si="65"/>
        <v>65263434.366017625</v>
      </c>
      <c r="AA120" s="8">
        <f t="shared" si="65"/>
        <v>150313077.67102981</v>
      </c>
      <c r="AB120" s="8">
        <f t="shared" si="65"/>
        <v>82672192.719066396</v>
      </c>
      <c r="AC120" s="8">
        <f t="shared" si="65"/>
        <v>139762315.03281844</v>
      </c>
      <c r="AD120" s="8">
        <f t="shared" si="65"/>
        <v>76869273.268050149</v>
      </c>
    </row>
    <row r="121" spans="1:30">
      <c r="B121" s="7">
        <v>2031</v>
      </c>
      <c r="C121" s="7">
        <v>305</v>
      </c>
      <c r="D121" s="7">
        <f t="shared" si="66"/>
        <v>1830</v>
      </c>
      <c r="E121" s="7">
        <v>260</v>
      </c>
      <c r="F121" s="7">
        <v>2243</v>
      </c>
      <c r="G121" s="7">
        <v>1.3</v>
      </c>
      <c r="H121" s="7">
        <f t="shared" si="59"/>
        <v>1.0672194E+27</v>
      </c>
      <c r="I121" s="12">
        <v>0.55000000000000004</v>
      </c>
      <c r="J121" s="8">
        <f t="shared" si="60"/>
        <v>5169795.8739837399</v>
      </c>
      <c r="K121" s="10">
        <v>10000000</v>
      </c>
      <c r="L121" s="7">
        <f t="shared" si="42"/>
        <v>7.9300000000000004E+24</v>
      </c>
      <c r="M121" s="8">
        <f t="shared" si="61"/>
        <v>38414.295392953929</v>
      </c>
      <c r="N121" s="8">
        <f t="shared" si="43"/>
        <v>14021217.818428185</v>
      </c>
      <c r="O121" s="8">
        <f t="shared" si="62"/>
        <v>7711669.8001355026</v>
      </c>
      <c r="P121" s="8">
        <f t="shared" si="68"/>
        <v>105463826.15360434</v>
      </c>
      <c r="Q121" s="8">
        <f t="shared" si="67"/>
        <v>58005104.384482391</v>
      </c>
      <c r="R121" s="8">
        <f t="shared" si="39"/>
        <v>136482601.39750677</v>
      </c>
      <c r="S121" s="8">
        <f t="shared" si="64"/>
        <v>75065430.768628731</v>
      </c>
      <c r="T121" s="8">
        <f t="shared" si="40"/>
        <v>126143009.64953931</v>
      </c>
      <c r="U121" s="8">
        <f t="shared" si="45"/>
        <v>69378655.307246625</v>
      </c>
      <c r="Y121" s="8">
        <f t="shared" si="69"/>
        <v>133422851.24013552</v>
      </c>
      <c r="Z121" s="8">
        <f t="shared" si="65"/>
        <v>73382568.182074547</v>
      </c>
      <c r="AA121" s="8">
        <f t="shared" si="65"/>
        <v>165075139.15476966</v>
      </c>
      <c r="AB121" s="8">
        <f t="shared" si="65"/>
        <v>90791326.535123318</v>
      </c>
      <c r="AC121" s="8">
        <f t="shared" si="65"/>
        <v>154524376.51655826</v>
      </c>
      <c r="AD121" s="8">
        <f t="shared" si="65"/>
        <v>84988407.084107056</v>
      </c>
    </row>
    <row r="122" spans="1:30">
      <c r="B122" s="7">
        <v>2032</v>
      </c>
      <c r="C122" s="7">
        <v>305</v>
      </c>
      <c r="D122" s="7">
        <f t="shared" si="66"/>
        <v>1830</v>
      </c>
      <c r="E122" s="7">
        <v>260</v>
      </c>
      <c r="F122" s="7">
        <v>2243</v>
      </c>
      <c r="G122" s="7">
        <v>1.3</v>
      </c>
      <c r="H122" s="7">
        <f t="shared" si="59"/>
        <v>1.0672194E+27</v>
      </c>
      <c r="I122" s="12">
        <v>0.55000000000000004</v>
      </c>
      <c r="J122" s="8">
        <f t="shared" si="60"/>
        <v>5169795.8739837399</v>
      </c>
      <c r="K122" s="10">
        <v>10000000</v>
      </c>
      <c r="L122" s="7">
        <f t="shared" si="42"/>
        <v>7.9300000000000004E+24</v>
      </c>
      <c r="M122" s="8">
        <f t="shared" si="61"/>
        <v>38414.295392953929</v>
      </c>
      <c r="N122" s="8">
        <f t="shared" si="43"/>
        <v>14021217.818428185</v>
      </c>
      <c r="O122" s="8">
        <f t="shared" si="62"/>
        <v>7711669.8001355026</v>
      </c>
      <c r="P122" s="8">
        <f t="shared" si="68"/>
        <v>119485043.97203253</v>
      </c>
      <c r="Q122" s="8">
        <f t="shared" si="67"/>
        <v>65716774.184617899</v>
      </c>
      <c r="R122" s="8">
        <f t="shared" si="39"/>
        <v>150503819.21593496</v>
      </c>
      <c r="S122" s="8">
        <f t="shared" si="64"/>
        <v>82777100.56876424</v>
      </c>
      <c r="T122" s="8">
        <f t="shared" si="40"/>
        <v>140164227.46796748</v>
      </c>
      <c r="U122" s="8">
        <f t="shared" si="45"/>
        <v>77090325.107382119</v>
      </c>
      <c r="Y122" s="8">
        <f t="shared" si="69"/>
        <v>148231767.99149054</v>
      </c>
      <c r="Z122" s="8">
        <f t="shared" si="65"/>
        <v>81527472.39531979</v>
      </c>
      <c r="AA122" s="8">
        <f t="shared" si="65"/>
        <v>179986512.79027101</v>
      </c>
      <c r="AB122" s="8">
        <f t="shared" si="65"/>
        <v>98992582.034649074</v>
      </c>
      <c r="AC122" s="8">
        <f t="shared" si="65"/>
        <v>169401597.85734421</v>
      </c>
      <c r="AD122" s="8">
        <f t="shared" si="65"/>
        <v>93170878.821539313</v>
      </c>
    </row>
    <row r="123" spans="1:30">
      <c r="B123" s="7">
        <v>2033</v>
      </c>
      <c r="C123" s="7">
        <v>306</v>
      </c>
      <c r="D123" s="7">
        <f t="shared" si="66"/>
        <v>1836</v>
      </c>
      <c r="E123" s="7">
        <v>260</v>
      </c>
      <c r="F123" s="7">
        <v>2243</v>
      </c>
      <c r="G123" s="7">
        <v>1.3</v>
      </c>
      <c r="H123" s="7">
        <f t="shared" si="59"/>
        <v>1.07071848E+27</v>
      </c>
      <c r="I123" s="12">
        <v>0.55000000000000004</v>
      </c>
      <c r="J123" s="8">
        <f t="shared" si="60"/>
        <v>5186746.0243902439</v>
      </c>
      <c r="K123" s="10">
        <v>10000000</v>
      </c>
      <c r="L123" s="7">
        <f t="shared" si="42"/>
        <v>7.9559999999999999E+24</v>
      </c>
      <c r="M123" s="8">
        <f t="shared" si="61"/>
        <v>38540.243902439026</v>
      </c>
      <c r="N123" s="8">
        <f t="shared" si="43"/>
        <v>14067189.024390245</v>
      </c>
      <c r="O123" s="8">
        <f t="shared" si="62"/>
        <v>7736953.9634146355</v>
      </c>
      <c r="P123" s="8">
        <f t="shared" si="68"/>
        <v>133552232.99642278</v>
      </c>
      <c r="Q123" s="8">
        <f t="shared" si="67"/>
        <v>73453728.148032531</v>
      </c>
      <c r="R123" s="8">
        <f t="shared" si="39"/>
        <v>164672709.14276424</v>
      </c>
      <c r="S123" s="8">
        <f t="shared" si="64"/>
        <v>90569990.028520346</v>
      </c>
      <c r="T123" s="8">
        <f t="shared" si="40"/>
        <v>154299217.09398377</v>
      </c>
      <c r="U123" s="8">
        <f t="shared" si="45"/>
        <v>84864569.401691079</v>
      </c>
      <c r="Y123" s="8">
        <f t="shared" si="69"/>
        <v>163040684.74284554</v>
      </c>
      <c r="Z123" s="8">
        <f t="shared" si="65"/>
        <v>89672376.608565062</v>
      </c>
      <c r="AA123" s="8">
        <f t="shared" si="65"/>
        <v>194795429.54162604</v>
      </c>
      <c r="AB123" s="8">
        <f t="shared" si="65"/>
        <v>107137486.24789433</v>
      </c>
      <c r="AC123" s="8">
        <f t="shared" si="65"/>
        <v>184210514.6086992</v>
      </c>
      <c r="AD123" s="8">
        <f t="shared" si="65"/>
        <v>101315783.03478457</v>
      </c>
    </row>
    <row r="124" spans="1:30">
      <c r="B124" s="7">
        <v>2034</v>
      </c>
      <c r="C124" s="7">
        <v>306</v>
      </c>
      <c r="D124" s="7">
        <f t="shared" si="66"/>
        <v>1836</v>
      </c>
      <c r="E124" s="7">
        <v>260</v>
      </c>
      <c r="F124" s="7">
        <v>2243</v>
      </c>
      <c r="G124" s="7">
        <v>1.3</v>
      </c>
      <c r="H124" s="7">
        <f t="shared" si="59"/>
        <v>1.07071848E+27</v>
      </c>
      <c r="I124" s="12">
        <v>0.55000000000000004</v>
      </c>
      <c r="J124" s="8">
        <f t="shared" si="60"/>
        <v>5186746.0243902439</v>
      </c>
      <c r="K124" s="10">
        <v>10000000</v>
      </c>
      <c r="L124" s="7">
        <f t="shared" si="42"/>
        <v>7.9559999999999999E+24</v>
      </c>
      <c r="M124" s="8">
        <f t="shared" si="61"/>
        <v>38540.243902439026</v>
      </c>
      <c r="N124" s="8">
        <f t="shared" si="43"/>
        <v>14067189.024390245</v>
      </c>
      <c r="O124" s="8">
        <f t="shared" si="62"/>
        <v>7736953.9634146355</v>
      </c>
      <c r="P124" s="8">
        <f t="shared" si="68"/>
        <v>147619422.02081302</v>
      </c>
      <c r="Q124" s="8">
        <f t="shared" si="67"/>
        <v>81190682.11144717</v>
      </c>
      <c r="R124" s="8">
        <f t="shared" si="39"/>
        <v>178739898.16715449</v>
      </c>
      <c r="S124" s="8">
        <f t="shared" si="64"/>
        <v>98306943.991934985</v>
      </c>
      <c r="T124" s="8">
        <f t="shared" si="40"/>
        <v>168366406.11837399</v>
      </c>
      <c r="U124" s="8">
        <f t="shared" si="45"/>
        <v>92601523.365105703</v>
      </c>
      <c r="Y124" s="8">
        <f t="shared" si="69"/>
        <v>177849601.49420056</v>
      </c>
      <c r="Z124" s="8">
        <f t="shared" si="65"/>
        <v>97817280.82181032</v>
      </c>
      <c r="AA124" s="8">
        <f t="shared" si="65"/>
        <v>209604346.29298106</v>
      </c>
      <c r="AB124" s="8">
        <f t="shared" si="65"/>
        <v>115282390.46113959</v>
      </c>
      <c r="AC124" s="8">
        <f t="shared" si="65"/>
        <v>199019431.36005422</v>
      </c>
      <c r="AD124" s="8">
        <f>U125+U138</f>
        <v>109460687.24802983</v>
      </c>
    </row>
    <row r="125" spans="1:30">
      <c r="B125" s="7">
        <v>2035</v>
      </c>
      <c r="C125" s="7">
        <v>306</v>
      </c>
      <c r="D125" s="7">
        <f t="shared" si="66"/>
        <v>1836</v>
      </c>
      <c r="E125" s="7">
        <v>260</v>
      </c>
      <c r="F125" s="7">
        <v>2243</v>
      </c>
      <c r="G125" s="7">
        <v>1.3</v>
      </c>
      <c r="H125" s="7">
        <f t="shared" si="59"/>
        <v>1.07071848E+27</v>
      </c>
      <c r="I125" s="12">
        <v>0.55000000000000004</v>
      </c>
      <c r="J125" s="8">
        <f t="shared" si="60"/>
        <v>5186746.0243902439</v>
      </c>
      <c r="K125" s="10">
        <v>10000000</v>
      </c>
      <c r="L125" s="7">
        <f t="shared" si="42"/>
        <v>7.9559999999999999E+24</v>
      </c>
      <c r="M125" s="8">
        <f t="shared" si="61"/>
        <v>38540.243902439026</v>
      </c>
      <c r="N125" s="8">
        <f t="shared" si="43"/>
        <v>14067189.024390245</v>
      </c>
      <c r="O125" s="8">
        <f t="shared" si="62"/>
        <v>7736953.9634146355</v>
      </c>
      <c r="P125" s="8">
        <f t="shared" si="68"/>
        <v>161686611.04520327</v>
      </c>
      <c r="Q125" s="8">
        <f t="shared" si="67"/>
        <v>88927636.07486181</v>
      </c>
      <c r="R125" s="8">
        <f t="shared" si="39"/>
        <v>192807087.19154474</v>
      </c>
      <c r="S125" s="8">
        <f t="shared" si="64"/>
        <v>106043897.95534961</v>
      </c>
      <c r="T125" s="8">
        <f t="shared" si="40"/>
        <v>182433595.14276424</v>
      </c>
      <c r="U125" s="8">
        <f t="shared" si="45"/>
        <v>100338477.32852034</v>
      </c>
    </row>
    <row r="126" spans="1:30">
      <c r="G126" s="7">
        <v>1.3</v>
      </c>
      <c r="H126" s="7">
        <f t="shared" si="59"/>
        <v>0</v>
      </c>
      <c r="J126" s="8">
        <f t="shared" si="60"/>
        <v>0</v>
      </c>
      <c r="K126" s="10">
        <v>10000000</v>
      </c>
      <c r="L126" s="7">
        <f t="shared" si="42"/>
        <v>0</v>
      </c>
      <c r="M126" s="8">
        <f t="shared" si="61"/>
        <v>0</v>
      </c>
      <c r="N126" s="8">
        <f t="shared" si="43"/>
        <v>0</v>
      </c>
      <c r="O126" s="8">
        <f t="shared" si="62"/>
        <v>0</v>
      </c>
      <c r="P126" s="8"/>
      <c r="Q126" s="8"/>
      <c r="R126" s="8">
        <f t="shared" si="39"/>
        <v>0</v>
      </c>
      <c r="S126" s="8">
        <f t="shared" si="64"/>
        <v>0</v>
      </c>
      <c r="T126" s="8">
        <f t="shared" si="40"/>
        <v>0</v>
      </c>
      <c r="U126" s="8">
        <f t="shared" si="45"/>
        <v>0</v>
      </c>
    </row>
    <row r="127" spans="1:30">
      <c r="A127" s="9" t="s">
        <v>29</v>
      </c>
      <c r="B127" s="7">
        <v>2024</v>
      </c>
      <c r="C127" s="7">
        <v>387</v>
      </c>
      <c r="D127" s="7">
        <f t="shared" ref="D127:D138" si="70">6*ROUND(C127,0)</f>
        <v>2322</v>
      </c>
      <c r="E127" s="7">
        <v>5</v>
      </c>
      <c r="F127" s="7">
        <v>867</v>
      </c>
      <c r="G127" s="7">
        <v>1.3</v>
      </c>
      <c r="H127" s="7">
        <f t="shared" si="59"/>
        <v>1.0065869999999999E+25</v>
      </c>
      <c r="I127" s="12">
        <v>0.55000000000000004</v>
      </c>
      <c r="J127" s="8">
        <f t="shared" si="60"/>
        <v>48760.820121951212</v>
      </c>
      <c r="K127" s="10">
        <v>10000000</v>
      </c>
      <c r="L127" s="7">
        <f t="shared" si="42"/>
        <v>1.935E+23</v>
      </c>
      <c r="M127" s="8">
        <f t="shared" si="61"/>
        <v>937.34756097560978</v>
      </c>
      <c r="N127" s="8">
        <f t="shared" si="43"/>
        <v>342131.85975609755</v>
      </c>
      <c r="O127" s="8">
        <f t="shared" si="62"/>
        <v>188172.52286585368</v>
      </c>
      <c r="P127" s="11">
        <f>N127+8050840.72</f>
        <v>8392972.5797560979</v>
      </c>
      <c r="Q127" s="8">
        <f t="shared" ref="Q127:Q138" si="71">P127*I127</f>
        <v>4616134.9188658539</v>
      </c>
      <c r="R127" s="8">
        <f t="shared" si="39"/>
        <v>8685537.5004878044</v>
      </c>
      <c r="S127" s="8">
        <f t="shared" si="64"/>
        <v>4777045.6252682926</v>
      </c>
      <c r="T127" s="8">
        <f t="shared" si="40"/>
        <v>8588015.8602439035</v>
      </c>
      <c r="U127" s="8">
        <f t="shared" si="45"/>
        <v>4723408.723134147</v>
      </c>
    </row>
    <row r="128" spans="1:30">
      <c r="B128" s="7">
        <v>2025</v>
      </c>
      <c r="C128" s="7">
        <v>588</v>
      </c>
      <c r="D128" s="7">
        <f t="shared" si="70"/>
        <v>3528</v>
      </c>
      <c r="E128" s="7">
        <v>5</v>
      </c>
      <c r="F128" s="7">
        <v>867</v>
      </c>
      <c r="G128" s="7">
        <v>1.3</v>
      </c>
      <c r="H128" s="7">
        <f t="shared" si="59"/>
        <v>1.5293879999999999E+25</v>
      </c>
      <c r="I128" s="12">
        <v>0.55000000000000004</v>
      </c>
      <c r="J128" s="8">
        <f t="shared" si="60"/>
        <v>74086.207317073175</v>
      </c>
      <c r="K128" s="10">
        <v>10000000</v>
      </c>
      <c r="L128" s="7">
        <f t="shared" si="42"/>
        <v>2.94E+23</v>
      </c>
      <c r="M128" s="8">
        <f t="shared" si="61"/>
        <v>1424.1869918699185</v>
      </c>
      <c r="N128" s="8">
        <f t="shared" si="43"/>
        <v>519828.25203252025</v>
      </c>
      <c r="O128" s="8">
        <f t="shared" si="62"/>
        <v>285905.53861788614</v>
      </c>
      <c r="P128" s="8">
        <f t="shared" ref="P128:P138" si="72">N128+P127</f>
        <v>8912800.8317886181</v>
      </c>
      <c r="Q128" s="8">
        <f t="shared" si="71"/>
        <v>4902040.4574837405</v>
      </c>
      <c r="R128" s="8">
        <f t="shared" si="39"/>
        <v>9357318.0756910574</v>
      </c>
      <c r="S128" s="8">
        <f t="shared" si="64"/>
        <v>5146524.9416300822</v>
      </c>
      <c r="T128" s="8">
        <f t="shared" si="40"/>
        <v>9209145.6610569116</v>
      </c>
      <c r="U128" s="8">
        <f t="shared" si="45"/>
        <v>5065030.1135813016</v>
      </c>
    </row>
    <row r="129" spans="1:30">
      <c r="B129" s="7">
        <v>2026</v>
      </c>
      <c r="C129" s="7">
        <v>726</v>
      </c>
      <c r="D129" s="7">
        <f t="shared" si="70"/>
        <v>4356</v>
      </c>
      <c r="E129" s="7">
        <v>5</v>
      </c>
      <c r="F129" s="7">
        <v>867</v>
      </c>
      <c r="G129" s="7">
        <v>1.3</v>
      </c>
      <c r="H129" s="7">
        <f t="shared" si="59"/>
        <v>1.8883259999999999E+25</v>
      </c>
      <c r="I129" s="12">
        <v>0.55000000000000004</v>
      </c>
      <c r="J129" s="8">
        <f t="shared" si="60"/>
        <v>91473.786585365844</v>
      </c>
      <c r="K129" s="10">
        <v>10000000</v>
      </c>
      <c r="L129" s="7">
        <f t="shared" si="42"/>
        <v>3.6299999999999999E+23</v>
      </c>
      <c r="M129" s="8">
        <f t="shared" si="61"/>
        <v>1758.4349593495933</v>
      </c>
      <c r="N129" s="8">
        <f t="shared" si="43"/>
        <v>641828.7601626016</v>
      </c>
      <c r="O129" s="8">
        <f t="shared" si="62"/>
        <v>353005.81808943092</v>
      </c>
      <c r="P129" s="8">
        <f t="shared" si="72"/>
        <v>9554629.5919512194</v>
      </c>
      <c r="Q129" s="8">
        <f t="shared" si="71"/>
        <v>5255046.2755731707</v>
      </c>
      <c r="R129" s="8">
        <f t="shared" si="39"/>
        <v>10103472.311463414</v>
      </c>
      <c r="S129" s="8">
        <f t="shared" si="64"/>
        <v>5556909.7713048784</v>
      </c>
      <c r="T129" s="8">
        <f t="shared" si="40"/>
        <v>9920524.7382926829</v>
      </c>
      <c r="U129" s="8">
        <f t="shared" si="45"/>
        <v>5456288.6060609762</v>
      </c>
    </row>
    <row r="130" spans="1:30">
      <c r="B130" s="7">
        <v>2027</v>
      </c>
      <c r="C130" s="7">
        <v>793</v>
      </c>
      <c r="D130" s="7">
        <f t="shared" si="70"/>
        <v>4758</v>
      </c>
      <c r="E130" s="7">
        <v>5</v>
      </c>
      <c r="F130" s="7">
        <v>867</v>
      </c>
      <c r="G130" s="7">
        <v>1.3</v>
      </c>
      <c r="H130" s="7">
        <f t="shared" si="59"/>
        <v>2.0625929999999999E+25</v>
      </c>
      <c r="I130" s="12">
        <v>0.55000000000000004</v>
      </c>
      <c r="J130" s="8">
        <f t="shared" si="60"/>
        <v>99915.58231707316</v>
      </c>
      <c r="K130" s="10">
        <v>10000000</v>
      </c>
      <c r="L130" s="7">
        <f t="shared" si="42"/>
        <v>3.9650000000000002E+23</v>
      </c>
      <c r="M130" s="8">
        <f t="shared" si="61"/>
        <v>1920.7147696476964</v>
      </c>
      <c r="N130" s="8">
        <f t="shared" si="43"/>
        <v>701060.89092140913</v>
      </c>
      <c r="O130" s="8">
        <f t="shared" si="62"/>
        <v>385583.49000677507</v>
      </c>
      <c r="P130" s="8">
        <f t="shared" si="72"/>
        <v>10255690.482872628</v>
      </c>
      <c r="Q130" s="8">
        <f t="shared" si="71"/>
        <v>5640629.7655799454</v>
      </c>
      <c r="R130" s="8">
        <f t="shared" si="39"/>
        <v>10855183.976775067</v>
      </c>
      <c r="S130" s="8">
        <f t="shared" si="64"/>
        <v>5970351.1872262871</v>
      </c>
      <c r="T130" s="8">
        <f t="shared" si="40"/>
        <v>10655352.812140921</v>
      </c>
      <c r="U130" s="8">
        <f t="shared" si="45"/>
        <v>5860444.0466775075</v>
      </c>
    </row>
    <row r="131" spans="1:30">
      <c r="B131" s="7">
        <v>2028</v>
      </c>
      <c r="C131" s="7">
        <v>821</v>
      </c>
      <c r="D131" s="7">
        <f t="shared" si="70"/>
        <v>4926</v>
      </c>
      <c r="E131" s="7">
        <v>5</v>
      </c>
      <c r="F131" s="7">
        <v>867</v>
      </c>
      <c r="G131" s="7">
        <v>1.3</v>
      </c>
      <c r="H131" s="7">
        <f t="shared" si="59"/>
        <v>2.1354209999999998E+25</v>
      </c>
      <c r="I131" s="12">
        <v>0.55000000000000004</v>
      </c>
      <c r="J131" s="8">
        <f t="shared" si="60"/>
        <v>103443.49695121951</v>
      </c>
      <c r="K131" s="10">
        <v>10000000</v>
      </c>
      <c r="L131" s="7">
        <f t="shared" si="42"/>
        <v>4.1050000000000001E+23</v>
      </c>
      <c r="M131" s="8">
        <f t="shared" si="61"/>
        <v>1988.5331978319784</v>
      </c>
      <c r="N131" s="8">
        <f t="shared" si="43"/>
        <v>725814.61720867211</v>
      </c>
      <c r="O131" s="8">
        <f t="shared" si="62"/>
        <v>399198.03946476971</v>
      </c>
      <c r="P131" s="8">
        <f t="shared" si="72"/>
        <v>10981505.1000813</v>
      </c>
      <c r="Q131" s="8">
        <f t="shared" si="71"/>
        <v>6039827.8050447153</v>
      </c>
      <c r="R131" s="8">
        <f t="shared" si="39"/>
        <v>11602166.081788618</v>
      </c>
      <c r="S131" s="8">
        <f t="shared" si="64"/>
        <v>6381191.3449837407</v>
      </c>
      <c r="T131" s="8">
        <f t="shared" si="40"/>
        <v>11395279.087886179</v>
      </c>
      <c r="U131" s="8">
        <f t="shared" si="45"/>
        <v>6267403.4983373992</v>
      </c>
    </row>
    <row r="132" spans="1:30">
      <c r="B132" s="7">
        <v>2029</v>
      </c>
      <c r="C132" s="7">
        <v>832</v>
      </c>
      <c r="D132" s="7">
        <f t="shared" si="70"/>
        <v>4992</v>
      </c>
      <c r="E132" s="7">
        <v>5</v>
      </c>
      <c r="F132" s="7">
        <v>867</v>
      </c>
      <c r="G132" s="7">
        <v>1.3</v>
      </c>
      <c r="H132" s="7">
        <f t="shared" si="59"/>
        <v>2.164032E+25</v>
      </c>
      <c r="I132" s="12">
        <v>0.55000000000000004</v>
      </c>
      <c r="J132" s="8">
        <f t="shared" si="60"/>
        <v>104829.46341463416</v>
      </c>
      <c r="K132" s="10">
        <v>10000000</v>
      </c>
      <c r="L132" s="7">
        <f t="shared" si="42"/>
        <v>4.16E+23</v>
      </c>
      <c r="M132" s="8">
        <f t="shared" si="61"/>
        <v>2015.1761517615175</v>
      </c>
      <c r="N132" s="8">
        <f t="shared" si="43"/>
        <v>735539.29539295391</v>
      </c>
      <c r="O132" s="8">
        <f t="shared" si="62"/>
        <v>404546.6124661247</v>
      </c>
      <c r="P132" s="8">
        <f t="shared" si="72"/>
        <v>11717044.395474255</v>
      </c>
      <c r="Q132" s="8">
        <f t="shared" si="71"/>
        <v>6444374.417510841</v>
      </c>
      <c r="R132" s="8">
        <f t="shared" ref="R132:R195" si="73">J132*6+P132</f>
        <v>12346021.175962061</v>
      </c>
      <c r="S132" s="8">
        <f t="shared" si="64"/>
        <v>6790311.6467791339</v>
      </c>
      <c r="T132" s="8">
        <f t="shared" ref="T132:T195" si="74">J132*4+P132</f>
        <v>12136362.249132792</v>
      </c>
      <c r="U132" s="8">
        <f t="shared" si="45"/>
        <v>6674999.237023036</v>
      </c>
    </row>
    <row r="133" spans="1:30">
      <c r="B133" s="7">
        <v>2030</v>
      </c>
      <c r="C133" s="7">
        <v>836</v>
      </c>
      <c r="D133" s="7">
        <f t="shared" si="70"/>
        <v>5016</v>
      </c>
      <c r="E133" s="7">
        <v>5</v>
      </c>
      <c r="F133" s="7">
        <v>867</v>
      </c>
      <c r="G133" s="7">
        <v>1.3</v>
      </c>
      <c r="H133" s="7">
        <f t="shared" si="59"/>
        <v>2.1744360000000002E+25</v>
      </c>
      <c r="I133" s="12">
        <v>0.55000000000000004</v>
      </c>
      <c r="J133" s="8">
        <f t="shared" si="60"/>
        <v>105333.45121951219</v>
      </c>
      <c r="K133" s="10">
        <v>10000000</v>
      </c>
      <c r="L133" s="7">
        <f t="shared" si="42"/>
        <v>4.1799999999999998E+23</v>
      </c>
      <c r="M133" s="8">
        <f t="shared" si="61"/>
        <v>2024.8644986449863</v>
      </c>
      <c r="N133" s="8">
        <f t="shared" si="43"/>
        <v>739075.54200541996</v>
      </c>
      <c r="O133" s="8">
        <f t="shared" si="62"/>
        <v>406491.548102981</v>
      </c>
      <c r="P133" s="8">
        <f t="shared" si="72"/>
        <v>12456119.937479675</v>
      </c>
      <c r="Q133" s="8">
        <f t="shared" si="71"/>
        <v>6850865.9656138215</v>
      </c>
      <c r="R133" s="8">
        <f t="shared" si="73"/>
        <v>13088120.644796748</v>
      </c>
      <c r="S133" s="8">
        <f t="shared" si="64"/>
        <v>7198466.3546382114</v>
      </c>
      <c r="T133" s="8">
        <f t="shared" si="74"/>
        <v>12877453.742357723</v>
      </c>
      <c r="U133" s="8">
        <f t="shared" si="45"/>
        <v>7082599.5582967484</v>
      </c>
    </row>
    <row r="134" spans="1:30">
      <c r="B134" s="7">
        <v>2031</v>
      </c>
      <c r="C134" s="7">
        <v>838</v>
      </c>
      <c r="D134" s="7">
        <f t="shared" si="70"/>
        <v>5028</v>
      </c>
      <c r="E134" s="7">
        <v>5</v>
      </c>
      <c r="F134" s="7">
        <v>867</v>
      </c>
      <c r="G134" s="7">
        <v>1.3</v>
      </c>
      <c r="H134" s="7">
        <f t="shared" si="59"/>
        <v>2.179638E+25</v>
      </c>
      <c r="I134" s="12">
        <v>0.55000000000000004</v>
      </c>
      <c r="J134" s="8">
        <f t="shared" si="60"/>
        <v>105585.44512195123</v>
      </c>
      <c r="K134" s="10">
        <v>10000000</v>
      </c>
      <c r="L134" s="7">
        <f t="shared" si="42"/>
        <v>4.19E+23</v>
      </c>
      <c r="M134" s="8">
        <f t="shared" si="61"/>
        <v>2029.7086720867208</v>
      </c>
      <c r="N134" s="8">
        <f t="shared" si="43"/>
        <v>740843.66531165305</v>
      </c>
      <c r="O134" s="8">
        <f t="shared" si="62"/>
        <v>407464.01592140918</v>
      </c>
      <c r="P134" s="8">
        <f t="shared" si="72"/>
        <v>13196963.602791328</v>
      </c>
      <c r="Q134" s="8">
        <f t="shared" si="71"/>
        <v>7258329.9815352308</v>
      </c>
      <c r="R134" s="8">
        <f t="shared" si="73"/>
        <v>13830476.273523035</v>
      </c>
      <c r="S134" s="8">
        <f t="shared" si="64"/>
        <v>7606761.9504376696</v>
      </c>
      <c r="T134" s="8">
        <f t="shared" si="74"/>
        <v>13619305.383279134</v>
      </c>
      <c r="U134" s="8">
        <f t="shared" si="45"/>
        <v>7490617.9608035237</v>
      </c>
    </row>
    <row r="135" spans="1:30">
      <c r="B135" s="7">
        <v>2032</v>
      </c>
      <c r="C135" s="7">
        <v>838</v>
      </c>
      <c r="D135" s="7">
        <f t="shared" si="70"/>
        <v>5028</v>
      </c>
      <c r="E135" s="7">
        <v>5</v>
      </c>
      <c r="F135" s="7">
        <v>867</v>
      </c>
      <c r="G135" s="7">
        <v>1.3</v>
      </c>
      <c r="H135" s="7">
        <f t="shared" si="59"/>
        <v>2.179638E+25</v>
      </c>
      <c r="I135" s="12">
        <v>0.55000000000000004</v>
      </c>
      <c r="J135" s="8">
        <f t="shared" si="60"/>
        <v>105585.44512195123</v>
      </c>
      <c r="K135" s="10">
        <v>10000000</v>
      </c>
      <c r="L135" s="7">
        <f t="shared" si="42"/>
        <v>4.19E+23</v>
      </c>
      <c r="M135" s="8">
        <f t="shared" si="61"/>
        <v>2029.7086720867208</v>
      </c>
      <c r="N135" s="8">
        <f t="shared" si="43"/>
        <v>740843.66531165305</v>
      </c>
      <c r="O135" s="8">
        <f t="shared" si="62"/>
        <v>407464.01592140918</v>
      </c>
      <c r="P135" s="8">
        <f t="shared" si="72"/>
        <v>13937807.268102981</v>
      </c>
      <c r="Q135" s="8">
        <f t="shared" si="71"/>
        <v>7665793.99745664</v>
      </c>
      <c r="R135" s="8">
        <f t="shared" si="73"/>
        <v>14571319.938834688</v>
      </c>
      <c r="S135" s="8">
        <f t="shared" si="64"/>
        <v>8014225.9663590789</v>
      </c>
      <c r="T135" s="8">
        <f t="shared" si="74"/>
        <v>14360149.048590787</v>
      </c>
      <c r="U135" s="8">
        <f t="shared" si="45"/>
        <v>7898081.9767249329</v>
      </c>
    </row>
    <row r="136" spans="1:30">
      <c r="B136" s="7">
        <v>2033</v>
      </c>
      <c r="C136" s="7">
        <v>839</v>
      </c>
      <c r="D136" s="7">
        <f t="shared" si="70"/>
        <v>5034</v>
      </c>
      <c r="E136" s="7">
        <v>5</v>
      </c>
      <c r="F136" s="7">
        <v>867</v>
      </c>
      <c r="G136" s="7">
        <v>1.3</v>
      </c>
      <c r="H136" s="7">
        <f t="shared" si="59"/>
        <v>2.182239E+25</v>
      </c>
      <c r="I136" s="12">
        <v>0.55000000000000004</v>
      </c>
      <c r="J136" s="8">
        <f t="shared" si="60"/>
        <v>105711.44207317074</v>
      </c>
      <c r="K136" s="10">
        <v>10000000</v>
      </c>
      <c r="L136" s="7">
        <f t="shared" si="42"/>
        <v>4.1950000000000001E+23</v>
      </c>
      <c r="M136" s="8">
        <f t="shared" si="61"/>
        <v>2032.1307588075883</v>
      </c>
      <c r="N136" s="8">
        <f t="shared" si="43"/>
        <v>741727.72696476977</v>
      </c>
      <c r="O136" s="8">
        <f t="shared" si="62"/>
        <v>407950.24983062339</v>
      </c>
      <c r="P136" s="8">
        <f t="shared" si="72"/>
        <v>14679534.995067751</v>
      </c>
      <c r="Q136" s="8">
        <f t="shared" si="71"/>
        <v>8073744.2472872641</v>
      </c>
      <c r="R136" s="8">
        <f t="shared" si="73"/>
        <v>15313803.647506775</v>
      </c>
      <c r="S136" s="8">
        <f t="shared" si="64"/>
        <v>8422592.0061287265</v>
      </c>
      <c r="T136" s="8">
        <f t="shared" si="74"/>
        <v>15102380.763360433</v>
      </c>
      <c r="U136" s="8">
        <f t="shared" si="45"/>
        <v>8306309.419848239</v>
      </c>
    </row>
    <row r="137" spans="1:30">
      <c r="B137" s="7">
        <v>2034</v>
      </c>
      <c r="C137" s="7">
        <v>839</v>
      </c>
      <c r="D137" s="7">
        <f t="shared" si="70"/>
        <v>5034</v>
      </c>
      <c r="E137" s="7">
        <v>5</v>
      </c>
      <c r="F137" s="7">
        <v>867</v>
      </c>
      <c r="G137" s="7">
        <v>1.3</v>
      </c>
      <c r="H137" s="7">
        <f t="shared" si="59"/>
        <v>2.182239E+25</v>
      </c>
      <c r="I137" s="12">
        <v>0.55000000000000004</v>
      </c>
      <c r="J137" s="8">
        <f t="shared" si="60"/>
        <v>105711.44207317074</v>
      </c>
      <c r="K137" s="10">
        <v>10000000</v>
      </c>
      <c r="L137" s="7">
        <f t="shared" si="42"/>
        <v>4.1950000000000001E+23</v>
      </c>
      <c r="M137" s="8">
        <f t="shared" si="61"/>
        <v>2032.1307588075883</v>
      </c>
      <c r="N137" s="8">
        <f t="shared" si="43"/>
        <v>741727.72696476977</v>
      </c>
      <c r="O137" s="8">
        <f t="shared" si="62"/>
        <v>407950.24983062339</v>
      </c>
      <c r="P137" s="8">
        <f t="shared" si="72"/>
        <v>15421262.722032521</v>
      </c>
      <c r="Q137" s="8">
        <f t="shared" si="71"/>
        <v>8481694.4971178863</v>
      </c>
      <c r="R137" s="8">
        <f t="shared" si="73"/>
        <v>16055531.374471545</v>
      </c>
      <c r="S137" s="8">
        <f t="shared" si="64"/>
        <v>8830542.2559593506</v>
      </c>
      <c r="T137" s="8">
        <f t="shared" si="74"/>
        <v>15844108.490325203</v>
      </c>
      <c r="U137" s="8">
        <f t="shared" si="45"/>
        <v>8714259.6696788631</v>
      </c>
    </row>
    <row r="138" spans="1:30">
      <c r="B138" s="7">
        <v>2035</v>
      </c>
      <c r="C138" s="7">
        <v>839</v>
      </c>
      <c r="D138" s="7">
        <f t="shared" si="70"/>
        <v>5034</v>
      </c>
      <c r="E138" s="7">
        <v>5</v>
      </c>
      <c r="F138" s="7">
        <v>867</v>
      </c>
      <c r="G138" s="7">
        <v>1.3</v>
      </c>
      <c r="H138" s="7">
        <f t="shared" si="59"/>
        <v>2.182239E+25</v>
      </c>
      <c r="I138" s="12">
        <v>0.55000000000000004</v>
      </c>
      <c r="J138" s="8">
        <f t="shared" si="60"/>
        <v>105711.44207317074</v>
      </c>
      <c r="K138" s="10">
        <v>10000000</v>
      </c>
      <c r="L138" s="7">
        <f t="shared" si="42"/>
        <v>4.1950000000000001E+23</v>
      </c>
      <c r="M138" s="8">
        <f t="shared" si="61"/>
        <v>2032.1307588075883</v>
      </c>
      <c r="N138" s="8">
        <f t="shared" si="43"/>
        <v>741727.72696476977</v>
      </c>
      <c r="O138" s="8">
        <f t="shared" si="62"/>
        <v>407950.24983062339</v>
      </c>
      <c r="P138" s="8">
        <f t="shared" si="72"/>
        <v>16162990.448997291</v>
      </c>
      <c r="Q138" s="8">
        <f t="shared" si="71"/>
        <v>8889644.7469485104</v>
      </c>
      <c r="R138" s="8">
        <f t="shared" si="73"/>
        <v>16797259.101436317</v>
      </c>
      <c r="S138" s="8">
        <f t="shared" si="64"/>
        <v>9238492.5057899747</v>
      </c>
      <c r="T138" s="8">
        <f t="shared" si="74"/>
        <v>16585836.217289973</v>
      </c>
      <c r="U138" s="8">
        <f t="shared" si="45"/>
        <v>9122209.9195094854</v>
      </c>
    </row>
    <row r="139" spans="1:30">
      <c r="H139" s="7">
        <f t="shared" si="59"/>
        <v>0</v>
      </c>
      <c r="L139" s="7">
        <f t="shared" si="42"/>
        <v>0</v>
      </c>
      <c r="N139" s="8">
        <f t="shared" si="43"/>
        <v>0</v>
      </c>
      <c r="R139" s="8">
        <f t="shared" si="73"/>
        <v>0</v>
      </c>
      <c r="T139" s="8">
        <f t="shared" si="74"/>
        <v>0</v>
      </c>
      <c r="U139" s="8">
        <f t="shared" si="45"/>
        <v>0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B141" s="6" t="s">
        <v>85</v>
      </c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  <c r="Y141" s="8">
        <f>P142+P155</f>
        <v>16779491.509444445</v>
      </c>
      <c r="Z141" s="8">
        <f t="shared" ref="Z141:AD152" si="75">Q142+Q155</f>
        <v>9228720.3301944453</v>
      </c>
      <c r="AA141" s="8">
        <f t="shared" si="75"/>
        <v>31310182.771639571</v>
      </c>
      <c r="AB141" s="8">
        <f t="shared" si="75"/>
        <v>17220600.524401762</v>
      </c>
      <c r="AC141" s="8">
        <f t="shared" si="75"/>
        <v>26466619.017574526</v>
      </c>
      <c r="AD141" s="8">
        <f t="shared" si="75"/>
        <v>14556640.45966599</v>
      </c>
    </row>
    <row r="142" spans="1:30">
      <c r="A142" s="9" t="s">
        <v>28</v>
      </c>
      <c r="B142" s="7">
        <v>2024</v>
      </c>
      <c r="C142" s="7">
        <v>140</v>
      </c>
      <c r="D142" s="7">
        <v>840</v>
      </c>
      <c r="E142" s="7">
        <v>260</v>
      </c>
      <c r="F142" s="7">
        <v>2243</v>
      </c>
      <c r="G142" s="7">
        <v>1.3</v>
      </c>
      <c r="H142" s="7">
        <f t="shared" si="59"/>
        <v>4.8987120000000002E+26</v>
      </c>
      <c r="I142" s="12">
        <v>0.55000000000000004</v>
      </c>
      <c r="J142" s="8">
        <f t="shared" ref="J142:J166" si="76">H142*G142*330/(8.856*10^22)</f>
        <v>2373021.0569105693</v>
      </c>
      <c r="K142" s="10">
        <v>1000000</v>
      </c>
      <c r="L142" s="7">
        <f t="shared" ref="L142:L210" si="77">E142*K142*10^13*C142</f>
        <v>3.6400000000000001E+23</v>
      </c>
      <c r="M142" s="8">
        <f t="shared" ref="M142:M166" si="78">L142*G142*330/(8.856*10^22)</f>
        <v>1763.2791327913278</v>
      </c>
      <c r="N142" s="8">
        <f t="shared" ref="N142:N210" si="79">M142*365</f>
        <v>643596.88346883468</v>
      </c>
      <c r="O142" s="8">
        <f t="shared" ref="O142:O166" si="80">N142*I142</f>
        <v>353978.2859078591</v>
      </c>
      <c r="P142" s="11">
        <f>N142+8050840.72</f>
        <v>8694437.6034688354</v>
      </c>
      <c r="Q142" s="8">
        <f t="shared" ref="Q142:Q153" si="81">P142*I142</f>
        <v>4781940.6819078596</v>
      </c>
      <c r="R142" s="8">
        <f t="shared" si="73"/>
        <v>22932563.944932252</v>
      </c>
      <c r="S142" s="8">
        <f t="shared" ref="S142:S166" si="82">R142*I142</f>
        <v>12612910.169712739</v>
      </c>
      <c r="T142" s="8">
        <f t="shared" si="74"/>
        <v>18186521.831111111</v>
      </c>
      <c r="U142" s="8">
        <f t="shared" ref="U142:U210" si="83">T142*I142</f>
        <v>10002587.007111112</v>
      </c>
      <c r="Y142" s="8">
        <f>P143+P156</f>
        <v>17815258.142235771</v>
      </c>
      <c r="Z142" s="8">
        <f t="shared" si="75"/>
        <v>9798391.9782296754</v>
      </c>
      <c r="AA142" s="8">
        <f t="shared" si="75"/>
        <v>40023768.508089431</v>
      </c>
      <c r="AB142" s="8">
        <f t="shared" si="75"/>
        <v>22013072.679449189</v>
      </c>
      <c r="AC142" s="8">
        <f t="shared" si="75"/>
        <v>32620931.719471544</v>
      </c>
      <c r="AD142" s="8">
        <f t="shared" si="75"/>
        <v>17941512.445709351</v>
      </c>
    </row>
    <row r="143" spans="1:30">
      <c r="B143" s="7">
        <v>2025</v>
      </c>
      <c r="C143" s="7">
        <v>214</v>
      </c>
      <c r="D143" s="7">
        <v>1284</v>
      </c>
      <c r="E143" s="7">
        <v>260</v>
      </c>
      <c r="F143" s="7">
        <v>2243</v>
      </c>
      <c r="G143" s="7">
        <v>1.3</v>
      </c>
      <c r="H143" s="7">
        <f t="shared" si="59"/>
        <v>7.4880312000000006E+26</v>
      </c>
      <c r="I143" s="12">
        <v>0.55000000000000004</v>
      </c>
      <c r="J143" s="8">
        <f t="shared" si="76"/>
        <v>3627332.1869918699</v>
      </c>
      <c r="K143" s="10">
        <v>1000000</v>
      </c>
      <c r="L143" s="7">
        <f t="shared" si="77"/>
        <v>5.564E+23</v>
      </c>
      <c r="M143" s="8">
        <f t="shared" si="78"/>
        <v>2695.2981029810298</v>
      </c>
      <c r="N143" s="8">
        <f t="shared" si="79"/>
        <v>983783.80758807587</v>
      </c>
      <c r="O143" s="8">
        <f t="shared" si="80"/>
        <v>541081.09417344176</v>
      </c>
      <c r="P143" s="8">
        <f t="shared" ref="P143:P153" si="84">N143+P142</f>
        <v>9678221.4110569116</v>
      </c>
      <c r="Q143" s="8">
        <f t="shared" si="81"/>
        <v>5323021.7760813022</v>
      </c>
      <c r="R143" s="8">
        <f t="shared" si="73"/>
        <v>31442214.533008128</v>
      </c>
      <c r="S143" s="8">
        <f t="shared" si="82"/>
        <v>17293217.993154474</v>
      </c>
      <c r="T143" s="8">
        <f t="shared" si="74"/>
        <v>24187550.159024391</v>
      </c>
      <c r="U143" s="8">
        <f t="shared" si="83"/>
        <v>13303152.587463416</v>
      </c>
      <c r="Y143" s="8">
        <f>P144+P157</f>
        <v>19093080.855650406</v>
      </c>
      <c r="Z143" s="8">
        <f t="shared" si="75"/>
        <v>10501194.470607724</v>
      </c>
      <c r="AA143" s="8">
        <f t="shared" si="75"/>
        <v>46490961.819065042</v>
      </c>
      <c r="AB143" s="8">
        <f t="shared" si="75"/>
        <v>25570029.000485774</v>
      </c>
      <c r="AC143" s="8">
        <f t="shared" si="75"/>
        <v>37358334.83126016</v>
      </c>
      <c r="AD143" s="8">
        <f t="shared" si="75"/>
        <v>20547084.157193091</v>
      </c>
    </row>
    <row r="144" spans="1:30">
      <c r="B144" s="7">
        <v>2026</v>
      </c>
      <c r="C144" s="7">
        <v>264</v>
      </c>
      <c r="D144" s="7">
        <v>1584</v>
      </c>
      <c r="E144" s="7">
        <v>260</v>
      </c>
      <c r="F144" s="7">
        <v>2243</v>
      </c>
      <c r="G144" s="7">
        <v>1.3</v>
      </c>
      <c r="H144" s="7">
        <f t="shared" si="59"/>
        <v>9.2375712000000005E+26</v>
      </c>
      <c r="I144" s="12">
        <v>0.55000000000000004</v>
      </c>
      <c r="J144" s="8">
        <f t="shared" si="76"/>
        <v>4474839.7073170729</v>
      </c>
      <c r="K144" s="10">
        <v>1000000</v>
      </c>
      <c r="L144" s="7">
        <f t="shared" si="77"/>
        <v>6.8640000000000005E+23</v>
      </c>
      <c r="M144" s="8">
        <f t="shared" si="78"/>
        <v>3325.0406504065045</v>
      </c>
      <c r="N144" s="8">
        <f t="shared" si="79"/>
        <v>1213639.8373983742</v>
      </c>
      <c r="O144" s="8">
        <f t="shared" si="80"/>
        <v>667501.91056910588</v>
      </c>
      <c r="P144" s="8">
        <f t="shared" si="84"/>
        <v>10891861.248455286</v>
      </c>
      <c r="Q144" s="8">
        <f t="shared" si="81"/>
        <v>5990523.6866504075</v>
      </c>
      <c r="R144" s="8">
        <f t="shared" si="73"/>
        <v>37740899.492357723</v>
      </c>
      <c r="S144" s="8">
        <f t="shared" si="82"/>
        <v>20757494.720796749</v>
      </c>
      <c r="T144" s="8">
        <f t="shared" si="74"/>
        <v>28791220.077723578</v>
      </c>
      <c r="U144" s="8">
        <f t="shared" si="83"/>
        <v>15835171.042747969</v>
      </c>
      <c r="Y144" s="8">
        <f t="shared" ref="Y144:Y152" si="85">P145+P158</f>
        <v>20491754.797046073</v>
      </c>
      <c r="Z144" s="8">
        <f t="shared" si="75"/>
        <v>11270465.138375342</v>
      </c>
      <c r="AA144" s="8">
        <f t="shared" si="75"/>
        <v>50482809.095826566</v>
      </c>
      <c r="AB144" s="8">
        <f t="shared" si="75"/>
        <v>27765545.002704613</v>
      </c>
      <c r="AC144" s="8">
        <f t="shared" si="75"/>
        <v>40485790.996233061</v>
      </c>
      <c r="AD144" s="8">
        <f t="shared" si="75"/>
        <v>22267185.047928188</v>
      </c>
    </row>
    <row r="145" spans="1:30">
      <c r="B145" s="7">
        <v>2027</v>
      </c>
      <c r="C145" s="7">
        <v>289</v>
      </c>
      <c r="D145" s="7">
        <v>1734</v>
      </c>
      <c r="E145" s="7">
        <v>260</v>
      </c>
      <c r="F145" s="7">
        <v>2243</v>
      </c>
      <c r="G145" s="7">
        <v>1.3</v>
      </c>
      <c r="H145" s="7">
        <f t="shared" si="59"/>
        <v>1.01123412E+27</v>
      </c>
      <c r="I145" s="12">
        <v>0.55000000000000004</v>
      </c>
      <c r="J145" s="8">
        <f t="shared" si="76"/>
        <v>4898593.4674796751</v>
      </c>
      <c r="K145" s="10">
        <v>1000000</v>
      </c>
      <c r="L145" s="7">
        <f t="shared" si="77"/>
        <v>7.5139999999999994E+23</v>
      </c>
      <c r="M145" s="8">
        <f t="shared" si="78"/>
        <v>3639.9119241192407</v>
      </c>
      <c r="N145" s="8">
        <f t="shared" si="79"/>
        <v>1328567.8523035229</v>
      </c>
      <c r="O145" s="8">
        <f t="shared" si="80"/>
        <v>730712.31876693759</v>
      </c>
      <c r="P145" s="8">
        <f t="shared" si="84"/>
        <v>12220429.10075881</v>
      </c>
      <c r="Q145" s="8">
        <f t="shared" si="81"/>
        <v>6721236.005417346</v>
      </c>
      <c r="R145" s="8">
        <f t="shared" si="73"/>
        <v>41611989.905636862</v>
      </c>
      <c r="S145" s="8">
        <f t="shared" si="82"/>
        <v>22886594.448100276</v>
      </c>
      <c r="T145" s="8">
        <f t="shared" si="74"/>
        <v>31814802.97067751</v>
      </c>
      <c r="U145" s="8">
        <f t="shared" si="83"/>
        <v>17498141.633872632</v>
      </c>
      <c r="Y145" s="8">
        <f t="shared" si="85"/>
        <v>21938875.31703252</v>
      </c>
      <c r="Z145" s="8">
        <f t="shared" si="75"/>
        <v>12066381.424367886</v>
      </c>
      <c r="AA145" s="8">
        <f t="shared" si="75"/>
        <v>52968106.128008127</v>
      </c>
      <c r="AB145" s="8">
        <f t="shared" si="75"/>
        <v>29132458.370404471</v>
      </c>
      <c r="AC145" s="8">
        <f t="shared" si="75"/>
        <v>42625029.191016257</v>
      </c>
      <c r="AD145" s="8">
        <f t="shared" si="75"/>
        <v>23443766.055058949</v>
      </c>
    </row>
    <row r="146" spans="1:30">
      <c r="B146" s="7">
        <v>2028</v>
      </c>
      <c r="C146" s="7">
        <v>299</v>
      </c>
      <c r="D146" s="7">
        <v>1794</v>
      </c>
      <c r="E146" s="7">
        <v>260</v>
      </c>
      <c r="F146" s="7">
        <v>2243</v>
      </c>
      <c r="G146" s="7">
        <v>1.3</v>
      </c>
      <c r="H146" s="7">
        <f t="shared" si="59"/>
        <v>1.0462249200000001E+27</v>
      </c>
      <c r="I146" s="12">
        <v>0.55000000000000004</v>
      </c>
      <c r="J146" s="8">
        <f t="shared" si="76"/>
        <v>5068094.9715447156</v>
      </c>
      <c r="K146" s="10">
        <v>1000000</v>
      </c>
      <c r="L146" s="7">
        <f t="shared" si="77"/>
        <v>7.774E+23</v>
      </c>
      <c r="M146" s="8">
        <f t="shared" si="78"/>
        <v>3765.8604336043354</v>
      </c>
      <c r="N146" s="8">
        <f t="shared" si="79"/>
        <v>1374539.0582655824</v>
      </c>
      <c r="O146" s="8">
        <f t="shared" si="80"/>
        <v>755996.48204607039</v>
      </c>
      <c r="P146" s="8">
        <f t="shared" si="84"/>
        <v>13594968.159024391</v>
      </c>
      <c r="Q146" s="8">
        <f t="shared" si="81"/>
        <v>7477232.4874634156</v>
      </c>
      <c r="R146" s="8">
        <f t="shared" si="73"/>
        <v>44003537.988292679</v>
      </c>
      <c r="S146" s="8">
        <f t="shared" si="82"/>
        <v>24201945.893560976</v>
      </c>
      <c r="T146" s="8">
        <f t="shared" si="74"/>
        <v>33867348.045203254</v>
      </c>
      <c r="U146" s="8">
        <f t="shared" si="83"/>
        <v>18627041.424861792</v>
      </c>
      <c r="Y146" s="8">
        <f t="shared" si="85"/>
        <v>23405356.787222221</v>
      </c>
      <c r="Z146" s="8">
        <f t="shared" si="75"/>
        <v>12872946.232972223</v>
      </c>
      <c r="AA146" s="8">
        <f t="shared" si="75"/>
        <v>54849707.006734416</v>
      </c>
      <c r="AB146" s="8">
        <f t="shared" si="75"/>
        <v>30167338.853703935</v>
      </c>
      <c r="AC146" s="8">
        <f t="shared" si="75"/>
        <v>44368256.933563687</v>
      </c>
      <c r="AD146" s="8">
        <f t="shared" si="75"/>
        <v>24402541.31346003</v>
      </c>
    </row>
    <row r="147" spans="1:30">
      <c r="B147" s="7">
        <v>2029</v>
      </c>
      <c r="C147" s="7">
        <v>303</v>
      </c>
      <c r="D147" s="7">
        <v>1818</v>
      </c>
      <c r="E147" s="7">
        <v>260</v>
      </c>
      <c r="F147" s="7">
        <v>2243</v>
      </c>
      <c r="G147" s="7">
        <v>1.3</v>
      </c>
      <c r="H147" s="7">
        <f t="shared" si="59"/>
        <v>1.0602212399999999E+27</v>
      </c>
      <c r="I147" s="12">
        <v>0.55000000000000004</v>
      </c>
      <c r="J147" s="8">
        <f t="shared" si="76"/>
        <v>5135895.5731707318</v>
      </c>
      <c r="K147" s="10">
        <v>1000000</v>
      </c>
      <c r="L147" s="7">
        <f t="shared" si="77"/>
        <v>7.8780000000000003E+23</v>
      </c>
      <c r="M147" s="8">
        <f t="shared" si="78"/>
        <v>3816.2398373983747</v>
      </c>
      <c r="N147" s="8">
        <f t="shared" si="79"/>
        <v>1392927.5406504069</v>
      </c>
      <c r="O147" s="8">
        <f t="shared" si="80"/>
        <v>766110.14735772379</v>
      </c>
      <c r="P147" s="8">
        <f t="shared" si="84"/>
        <v>14987895.699674798</v>
      </c>
      <c r="Q147" s="8">
        <f t="shared" si="81"/>
        <v>8243342.6348211393</v>
      </c>
      <c r="R147" s="8">
        <f t="shared" si="73"/>
        <v>45803269.138699189</v>
      </c>
      <c r="S147" s="8">
        <f t="shared" si="82"/>
        <v>25191798.026284557</v>
      </c>
      <c r="T147" s="8">
        <f t="shared" si="74"/>
        <v>35531477.992357723</v>
      </c>
      <c r="U147" s="8">
        <f t="shared" si="83"/>
        <v>19542312.89579675</v>
      </c>
      <c r="Y147" s="8">
        <f t="shared" si="85"/>
        <v>24881386.123265583</v>
      </c>
      <c r="Z147" s="8">
        <f t="shared" si="75"/>
        <v>13684762.367796073</v>
      </c>
      <c r="AA147" s="8">
        <f t="shared" si="75"/>
        <v>56532162.074485093</v>
      </c>
      <c r="AB147" s="8">
        <f t="shared" si="75"/>
        <v>31092689.140966803</v>
      </c>
      <c r="AC147" s="8">
        <f t="shared" si="75"/>
        <v>45981903.424078591</v>
      </c>
      <c r="AD147" s="8">
        <f t="shared" si="75"/>
        <v>25290046.883243226</v>
      </c>
    </row>
    <row r="148" spans="1:30">
      <c r="B148" s="7">
        <v>2030</v>
      </c>
      <c r="C148" s="7">
        <v>305</v>
      </c>
      <c r="D148" s="7">
        <v>1830</v>
      </c>
      <c r="E148" s="7">
        <v>260</v>
      </c>
      <c r="F148" s="7">
        <v>2243</v>
      </c>
      <c r="G148" s="7">
        <v>1.3</v>
      </c>
      <c r="H148" s="7">
        <f t="shared" si="59"/>
        <v>1.0672194E+27</v>
      </c>
      <c r="I148" s="12">
        <v>0.55000000000000004</v>
      </c>
      <c r="J148" s="8">
        <f t="shared" si="76"/>
        <v>5169795.8739837399</v>
      </c>
      <c r="K148" s="10">
        <v>1000000</v>
      </c>
      <c r="L148" s="7">
        <f t="shared" si="77"/>
        <v>7.9300000000000004E+23</v>
      </c>
      <c r="M148" s="8">
        <f t="shared" si="78"/>
        <v>3841.4295392953927</v>
      </c>
      <c r="N148" s="8">
        <f t="shared" si="79"/>
        <v>1402121.7818428183</v>
      </c>
      <c r="O148" s="8">
        <f t="shared" si="80"/>
        <v>771166.98001355014</v>
      </c>
      <c r="P148" s="8">
        <f t="shared" si="84"/>
        <v>16390017.481517617</v>
      </c>
      <c r="Q148" s="8">
        <f t="shared" si="81"/>
        <v>9014509.6148346905</v>
      </c>
      <c r="R148" s="8">
        <f t="shared" si="73"/>
        <v>47408792.725420058</v>
      </c>
      <c r="S148" s="8">
        <f t="shared" si="82"/>
        <v>26074835.998981033</v>
      </c>
      <c r="T148" s="8">
        <f t="shared" si="74"/>
        <v>37069200.977452576</v>
      </c>
      <c r="U148" s="8">
        <f t="shared" si="83"/>
        <v>20388060.537598919</v>
      </c>
      <c r="Y148" s="8">
        <f t="shared" si="85"/>
        <v>26357592.271639563</v>
      </c>
      <c r="Z148" s="8">
        <f t="shared" si="75"/>
        <v>14496675.749401763</v>
      </c>
      <c r="AA148" s="8">
        <f t="shared" si="75"/>
        <v>58009880.186273709</v>
      </c>
      <c r="AB148" s="8">
        <f t="shared" si="75"/>
        <v>31905434.102450542</v>
      </c>
      <c r="AC148" s="8">
        <f t="shared" si="75"/>
        <v>47459117.548062325</v>
      </c>
      <c r="AD148" s="8">
        <f t="shared" si="75"/>
        <v>26102514.65143428</v>
      </c>
    </row>
    <row r="149" spans="1:30">
      <c r="B149" s="7">
        <v>2031</v>
      </c>
      <c r="C149" s="7">
        <v>305</v>
      </c>
      <c r="D149" s="7">
        <v>1830</v>
      </c>
      <c r="E149" s="7">
        <v>260</v>
      </c>
      <c r="F149" s="7">
        <v>2243</v>
      </c>
      <c r="G149" s="7">
        <v>1.3</v>
      </c>
      <c r="H149" s="7">
        <f t="shared" si="59"/>
        <v>1.0672194E+27</v>
      </c>
      <c r="I149" s="12">
        <v>0.55000000000000004</v>
      </c>
      <c r="J149" s="8">
        <f t="shared" si="76"/>
        <v>5169795.8739837399</v>
      </c>
      <c r="K149" s="10">
        <v>1000000</v>
      </c>
      <c r="L149" s="7">
        <f t="shared" si="77"/>
        <v>7.9300000000000004E+23</v>
      </c>
      <c r="M149" s="8">
        <f t="shared" si="78"/>
        <v>3841.4295392953927</v>
      </c>
      <c r="N149" s="8">
        <f t="shared" si="79"/>
        <v>1402121.7818428183</v>
      </c>
      <c r="O149" s="8">
        <f t="shared" si="80"/>
        <v>771166.98001355014</v>
      </c>
      <c r="P149" s="8">
        <f t="shared" si="84"/>
        <v>17792139.263360433</v>
      </c>
      <c r="Q149" s="8">
        <f t="shared" si="81"/>
        <v>9785676.5948482398</v>
      </c>
      <c r="R149" s="8">
        <f t="shared" si="73"/>
        <v>48810914.507262871</v>
      </c>
      <c r="S149" s="8">
        <f t="shared" si="82"/>
        <v>26846002.978994582</v>
      </c>
      <c r="T149" s="8">
        <f t="shared" si="74"/>
        <v>38471322.759295389</v>
      </c>
      <c r="U149" s="8">
        <f t="shared" si="83"/>
        <v>21159227.517612465</v>
      </c>
      <c r="Y149" s="8">
        <f t="shared" si="85"/>
        <v>27833798.420013547</v>
      </c>
      <c r="Z149" s="8">
        <f t="shared" si="75"/>
        <v>15308589.131007452</v>
      </c>
      <c r="AA149" s="8">
        <f t="shared" si="75"/>
        <v>59486086.334647685</v>
      </c>
      <c r="AB149" s="8">
        <f t="shared" si="75"/>
        <v>32717347.484056231</v>
      </c>
      <c r="AC149" s="8">
        <f t="shared" si="75"/>
        <v>48935323.696436316</v>
      </c>
      <c r="AD149" s="8">
        <f t="shared" si="75"/>
        <v>26914428.033039976</v>
      </c>
    </row>
    <row r="150" spans="1:30">
      <c r="B150" s="7">
        <v>2032</v>
      </c>
      <c r="C150" s="7">
        <v>305</v>
      </c>
      <c r="D150" s="7">
        <v>1830</v>
      </c>
      <c r="E150" s="7">
        <v>260</v>
      </c>
      <c r="F150" s="7">
        <v>2243</v>
      </c>
      <c r="G150" s="7">
        <v>1.3</v>
      </c>
      <c r="H150" s="7">
        <f t="shared" si="59"/>
        <v>1.0672194E+27</v>
      </c>
      <c r="I150" s="12">
        <v>0.55000000000000004</v>
      </c>
      <c r="J150" s="8">
        <f t="shared" si="76"/>
        <v>5169795.8739837399</v>
      </c>
      <c r="K150" s="10">
        <v>1000000</v>
      </c>
      <c r="L150" s="7">
        <f t="shared" si="77"/>
        <v>7.9300000000000004E+23</v>
      </c>
      <c r="M150" s="8">
        <f t="shared" si="78"/>
        <v>3841.4295392953927</v>
      </c>
      <c r="N150" s="8">
        <f t="shared" si="79"/>
        <v>1402121.7818428183</v>
      </c>
      <c r="O150" s="8">
        <f t="shared" si="80"/>
        <v>771166.98001355014</v>
      </c>
      <c r="P150" s="8">
        <f t="shared" si="84"/>
        <v>19194261.04520325</v>
      </c>
      <c r="Q150" s="8">
        <f t="shared" si="81"/>
        <v>10556843.574861789</v>
      </c>
      <c r="R150" s="8">
        <f t="shared" si="73"/>
        <v>50213036.289105684</v>
      </c>
      <c r="S150" s="8">
        <f t="shared" si="82"/>
        <v>27617169.959008127</v>
      </c>
      <c r="T150" s="8">
        <f t="shared" si="74"/>
        <v>39873444.541138209</v>
      </c>
      <c r="U150" s="8">
        <f t="shared" si="83"/>
        <v>21930394.497626018</v>
      </c>
      <c r="Y150" s="8">
        <f t="shared" si="85"/>
        <v>29314690.095149048</v>
      </c>
      <c r="Z150" s="8">
        <f t="shared" si="75"/>
        <v>16123079.552331977</v>
      </c>
      <c r="AA150" s="8">
        <f t="shared" si="75"/>
        <v>61069434.893929541</v>
      </c>
      <c r="AB150" s="8">
        <f t="shared" si="75"/>
        <v>33588189.191661246</v>
      </c>
      <c r="AC150" s="8">
        <f t="shared" si="75"/>
        <v>50484519.961002707</v>
      </c>
      <c r="AD150" s="8">
        <f t="shared" si="75"/>
        <v>27766485.978551492</v>
      </c>
    </row>
    <row r="151" spans="1:30">
      <c r="B151" s="7">
        <v>2033</v>
      </c>
      <c r="C151" s="7">
        <v>306</v>
      </c>
      <c r="D151" s="7">
        <v>1836</v>
      </c>
      <c r="E151" s="7">
        <v>260</v>
      </c>
      <c r="F151" s="7">
        <v>2243</v>
      </c>
      <c r="G151" s="7">
        <v>1.3</v>
      </c>
      <c r="H151" s="7">
        <f t="shared" si="59"/>
        <v>1.07071848E+27</v>
      </c>
      <c r="I151" s="12">
        <v>0.55000000000000004</v>
      </c>
      <c r="J151" s="8">
        <f t="shared" si="76"/>
        <v>5186746.0243902439</v>
      </c>
      <c r="K151" s="10">
        <v>1000000</v>
      </c>
      <c r="L151" s="7">
        <f t="shared" si="77"/>
        <v>7.9560000000000005E+23</v>
      </c>
      <c r="M151" s="8">
        <f t="shared" si="78"/>
        <v>3854.0243902439029</v>
      </c>
      <c r="N151" s="8">
        <f t="shared" si="79"/>
        <v>1406718.9024390245</v>
      </c>
      <c r="O151" s="8">
        <f t="shared" si="80"/>
        <v>773695.39634146355</v>
      </c>
      <c r="P151" s="8">
        <f t="shared" si="84"/>
        <v>20600979.947642274</v>
      </c>
      <c r="Q151" s="8">
        <f t="shared" si="81"/>
        <v>11330538.971203251</v>
      </c>
      <c r="R151" s="8">
        <f t="shared" si="73"/>
        <v>51721456.09398374</v>
      </c>
      <c r="S151" s="8">
        <f t="shared" si="82"/>
        <v>28446800.85169106</v>
      </c>
      <c r="T151" s="8">
        <f t="shared" si="74"/>
        <v>41347964.045203254</v>
      </c>
      <c r="U151" s="8">
        <f t="shared" si="83"/>
        <v>22741380.224861789</v>
      </c>
      <c r="Y151" s="8">
        <f t="shared" si="85"/>
        <v>30795581.770284548</v>
      </c>
      <c r="Z151" s="8">
        <f t="shared" si="75"/>
        <v>16937569.973656502</v>
      </c>
      <c r="AA151" s="8">
        <f t="shared" si="75"/>
        <v>62550326.569065042</v>
      </c>
      <c r="AB151" s="8">
        <f t="shared" si="75"/>
        <v>34402679.612985775</v>
      </c>
      <c r="AC151" s="8">
        <f t="shared" si="75"/>
        <v>51965411.636138208</v>
      </c>
      <c r="AD151" s="8">
        <f t="shared" si="75"/>
        <v>28580976.399876013</v>
      </c>
    </row>
    <row r="152" spans="1:30">
      <c r="B152" s="7">
        <v>2034</v>
      </c>
      <c r="C152" s="7">
        <v>306</v>
      </c>
      <c r="D152" s="7">
        <v>1836</v>
      </c>
      <c r="E152" s="7">
        <v>260</v>
      </c>
      <c r="F152" s="7">
        <v>2243</v>
      </c>
      <c r="G152" s="7">
        <v>1.3</v>
      </c>
      <c r="H152" s="7">
        <f t="shared" si="59"/>
        <v>1.07071848E+27</v>
      </c>
      <c r="I152" s="12">
        <v>0.55000000000000004</v>
      </c>
      <c r="J152" s="8">
        <f t="shared" si="76"/>
        <v>5186746.0243902439</v>
      </c>
      <c r="K152" s="10">
        <v>1000000</v>
      </c>
      <c r="L152" s="7">
        <f t="shared" si="77"/>
        <v>7.9560000000000005E+23</v>
      </c>
      <c r="M152" s="8">
        <f t="shared" si="78"/>
        <v>3854.0243902439029</v>
      </c>
      <c r="N152" s="8">
        <f t="shared" si="79"/>
        <v>1406718.9024390245</v>
      </c>
      <c r="O152" s="8">
        <f t="shared" si="80"/>
        <v>773695.39634146355</v>
      </c>
      <c r="P152" s="8">
        <f t="shared" si="84"/>
        <v>22007698.850081299</v>
      </c>
      <c r="Q152" s="8">
        <f t="shared" si="81"/>
        <v>12104234.367544714</v>
      </c>
      <c r="R152" s="8">
        <f t="shared" si="73"/>
        <v>53128174.996422768</v>
      </c>
      <c r="S152" s="8">
        <f t="shared" si="82"/>
        <v>29220496.248032525</v>
      </c>
      <c r="T152" s="8">
        <f t="shared" si="74"/>
        <v>42754682.947642274</v>
      </c>
      <c r="U152" s="8">
        <f t="shared" si="83"/>
        <v>23515075.621203251</v>
      </c>
      <c r="Y152" s="8">
        <f t="shared" si="85"/>
        <v>32276473.445420049</v>
      </c>
      <c r="Z152" s="8">
        <f t="shared" si="75"/>
        <v>17752060.394981027</v>
      </c>
      <c r="AA152" s="8">
        <f t="shared" si="75"/>
        <v>64031218.244200543</v>
      </c>
      <c r="AB152" s="8">
        <f t="shared" si="75"/>
        <v>35217170.034310296</v>
      </c>
      <c r="AC152" s="8">
        <f t="shared" si="75"/>
        <v>53446303.311273701</v>
      </c>
      <c r="AD152" s="8">
        <f>U153+U166</f>
        <v>29395466.821200538</v>
      </c>
    </row>
    <row r="153" spans="1:30">
      <c r="B153" s="7">
        <v>2035</v>
      </c>
      <c r="C153" s="7">
        <v>306</v>
      </c>
      <c r="D153" s="7">
        <v>1836</v>
      </c>
      <c r="E153" s="7">
        <v>260</v>
      </c>
      <c r="F153" s="7">
        <v>2243</v>
      </c>
      <c r="G153" s="7">
        <v>1.3</v>
      </c>
      <c r="H153" s="7">
        <f t="shared" si="59"/>
        <v>1.07071848E+27</v>
      </c>
      <c r="I153" s="12">
        <v>0.55000000000000004</v>
      </c>
      <c r="J153" s="8">
        <f t="shared" si="76"/>
        <v>5186746.0243902439</v>
      </c>
      <c r="K153" s="10">
        <v>1000000</v>
      </c>
      <c r="L153" s="7">
        <f t="shared" si="77"/>
        <v>7.9560000000000005E+23</v>
      </c>
      <c r="M153" s="8">
        <f t="shared" si="78"/>
        <v>3854.0243902439029</v>
      </c>
      <c r="N153" s="8">
        <f t="shared" si="79"/>
        <v>1406718.9024390245</v>
      </c>
      <c r="O153" s="8">
        <f t="shared" si="80"/>
        <v>773695.39634146355</v>
      </c>
      <c r="P153" s="8">
        <f t="shared" si="84"/>
        <v>23414417.752520323</v>
      </c>
      <c r="Q153" s="8">
        <f t="shared" si="81"/>
        <v>12877929.763886178</v>
      </c>
      <c r="R153" s="8">
        <f t="shared" si="73"/>
        <v>54534893.898861788</v>
      </c>
      <c r="S153" s="8">
        <f t="shared" si="82"/>
        <v>29994191.644373987</v>
      </c>
      <c r="T153" s="8">
        <f t="shared" si="74"/>
        <v>44161401.850081295</v>
      </c>
      <c r="U153" s="8">
        <f t="shared" si="83"/>
        <v>24288771.017544713</v>
      </c>
    </row>
    <row r="154" spans="1:30">
      <c r="G154" s="7">
        <v>1.3</v>
      </c>
      <c r="H154" s="7">
        <f t="shared" si="59"/>
        <v>0</v>
      </c>
      <c r="J154" s="8">
        <f t="shared" si="76"/>
        <v>0</v>
      </c>
      <c r="K154" s="10">
        <v>1000000</v>
      </c>
      <c r="L154" s="7">
        <f t="shared" si="77"/>
        <v>0</v>
      </c>
      <c r="M154" s="8">
        <f t="shared" si="78"/>
        <v>0</v>
      </c>
      <c r="N154" s="8">
        <f t="shared" si="79"/>
        <v>0</v>
      </c>
      <c r="O154" s="8">
        <f t="shared" si="80"/>
        <v>0</v>
      </c>
      <c r="P154" s="8"/>
      <c r="Q154" s="8"/>
      <c r="R154" s="8">
        <f t="shared" si="73"/>
        <v>0</v>
      </c>
      <c r="S154" s="8">
        <f t="shared" si="82"/>
        <v>0</v>
      </c>
      <c r="T154" s="8">
        <f t="shared" si="74"/>
        <v>0</v>
      </c>
      <c r="U154" s="8">
        <f t="shared" si="83"/>
        <v>0</v>
      </c>
    </row>
    <row r="155" spans="1:30">
      <c r="A155" s="9" t="s">
        <v>29</v>
      </c>
      <c r="B155" s="7">
        <v>2024</v>
      </c>
      <c r="C155" s="7">
        <v>387</v>
      </c>
      <c r="D155" s="7">
        <v>2322</v>
      </c>
      <c r="E155" s="7">
        <v>5</v>
      </c>
      <c r="F155" s="7">
        <v>867</v>
      </c>
      <c r="G155" s="7">
        <v>1.3</v>
      </c>
      <c r="H155" s="7">
        <f t="shared" si="59"/>
        <v>1.0065869999999999E+25</v>
      </c>
      <c r="I155" s="12">
        <v>0.55000000000000004</v>
      </c>
      <c r="J155" s="8">
        <f t="shared" si="76"/>
        <v>48760.820121951212</v>
      </c>
      <c r="K155" s="10">
        <v>1000000</v>
      </c>
      <c r="L155" s="7">
        <f t="shared" si="77"/>
        <v>1.9349999999999998E+22</v>
      </c>
      <c r="M155" s="8">
        <f t="shared" si="78"/>
        <v>93.734756097560961</v>
      </c>
      <c r="N155" s="8">
        <f t="shared" si="79"/>
        <v>34213.185975609747</v>
      </c>
      <c r="O155" s="8">
        <f t="shared" si="80"/>
        <v>18817.252286585364</v>
      </c>
      <c r="P155" s="11">
        <f>N155+8050840.72</f>
        <v>8085053.9059756091</v>
      </c>
      <c r="Q155" s="8">
        <f t="shared" ref="Q155:Q166" si="86">P155*I155</f>
        <v>4446779.6482865857</v>
      </c>
      <c r="R155" s="8">
        <f t="shared" si="73"/>
        <v>8377618.8267073166</v>
      </c>
      <c r="S155" s="8">
        <f t="shared" si="82"/>
        <v>4607690.3546890244</v>
      </c>
      <c r="T155" s="8">
        <f t="shared" si="74"/>
        <v>8280097.1864634138</v>
      </c>
      <c r="U155" s="8">
        <f t="shared" si="83"/>
        <v>4554053.4525548778</v>
      </c>
    </row>
    <row r="156" spans="1:30">
      <c r="B156" s="7">
        <v>2025</v>
      </c>
      <c r="C156" s="7">
        <v>588</v>
      </c>
      <c r="D156" s="7">
        <v>3528</v>
      </c>
      <c r="E156" s="7">
        <v>5</v>
      </c>
      <c r="F156" s="7">
        <v>867</v>
      </c>
      <c r="G156" s="7">
        <v>1.3</v>
      </c>
      <c r="H156" s="7">
        <f t="shared" si="59"/>
        <v>1.5293879999999999E+25</v>
      </c>
      <c r="I156" s="12">
        <v>0.55000000000000004</v>
      </c>
      <c r="J156" s="8">
        <f t="shared" si="76"/>
        <v>74086.207317073175</v>
      </c>
      <c r="K156" s="10">
        <v>1000000</v>
      </c>
      <c r="L156" s="7">
        <f t="shared" si="77"/>
        <v>2.9400000000000002E+22</v>
      </c>
      <c r="M156" s="8">
        <f t="shared" si="78"/>
        <v>142.41869918699189</v>
      </c>
      <c r="N156" s="8">
        <f t="shared" si="79"/>
        <v>51982.82520325204</v>
      </c>
      <c r="O156" s="8">
        <f t="shared" si="80"/>
        <v>28590.553861788623</v>
      </c>
      <c r="P156" s="8">
        <f t="shared" ref="P156:P166" si="87">N156+P155</f>
        <v>8137036.7311788611</v>
      </c>
      <c r="Q156" s="8">
        <f t="shared" si="86"/>
        <v>4475370.2021483742</v>
      </c>
      <c r="R156" s="8">
        <f t="shared" si="73"/>
        <v>8581553.9750813004</v>
      </c>
      <c r="S156" s="8">
        <f t="shared" si="82"/>
        <v>4719854.6862947159</v>
      </c>
      <c r="T156" s="8">
        <f t="shared" si="74"/>
        <v>8433381.5604471546</v>
      </c>
      <c r="U156" s="8">
        <f t="shared" si="83"/>
        <v>4638359.8582459353</v>
      </c>
    </row>
    <row r="157" spans="1:30">
      <c r="B157" s="7">
        <v>2026</v>
      </c>
      <c r="C157" s="7">
        <v>726</v>
      </c>
      <c r="D157" s="7">
        <v>4356</v>
      </c>
      <c r="E157" s="7">
        <v>5</v>
      </c>
      <c r="F157" s="7">
        <v>867</v>
      </c>
      <c r="G157" s="7">
        <v>1.3</v>
      </c>
      <c r="H157" s="7">
        <f t="shared" si="59"/>
        <v>1.8883259999999999E+25</v>
      </c>
      <c r="I157" s="12">
        <v>0.55000000000000004</v>
      </c>
      <c r="J157" s="8">
        <f t="shared" si="76"/>
        <v>91473.786585365844</v>
      </c>
      <c r="K157" s="10">
        <v>1000000</v>
      </c>
      <c r="L157" s="7">
        <f t="shared" si="77"/>
        <v>3.6300000000000001E+22</v>
      </c>
      <c r="M157" s="8">
        <f t="shared" si="78"/>
        <v>175.84349593495935</v>
      </c>
      <c r="N157" s="8">
        <f t="shared" si="79"/>
        <v>64182.876016260161</v>
      </c>
      <c r="O157" s="8">
        <f t="shared" si="80"/>
        <v>35300.58180894309</v>
      </c>
      <c r="P157" s="8">
        <f t="shared" si="87"/>
        <v>8201219.6071951212</v>
      </c>
      <c r="Q157" s="8">
        <f t="shared" si="86"/>
        <v>4510670.7839573175</v>
      </c>
      <c r="R157" s="8">
        <f t="shared" si="73"/>
        <v>8750062.3267073166</v>
      </c>
      <c r="S157" s="8">
        <f t="shared" si="82"/>
        <v>4812534.2796890242</v>
      </c>
      <c r="T157" s="8">
        <f t="shared" si="74"/>
        <v>8567114.7535365839</v>
      </c>
      <c r="U157" s="8">
        <f t="shared" si="83"/>
        <v>4711913.114445122</v>
      </c>
    </row>
    <row r="158" spans="1:30">
      <c r="B158" s="7">
        <v>2027</v>
      </c>
      <c r="C158" s="7">
        <v>793</v>
      </c>
      <c r="D158" s="7">
        <v>4758</v>
      </c>
      <c r="E158" s="7">
        <v>5</v>
      </c>
      <c r="F158" s="7">
        <v>867</v>
      </c>
      <c r="G158" s="7">
        <v>1.3</v>
      </c>
      <c r="H158" s="7">
        <f t="shared" si="59"/>
        <v>2.0625929999999999E+25</v>
      </c>
      <c r="I158" s="12">
        <v>0.55000000000000004</v>
      </c>
      <c r="J158" s="8">
        <f t="shared" si="76"/>
        <v>99915.58231707316</v>
      </c>
      <c r="K158" s="10">
        <v>1000000</v>
      </c>
      <c r="L158" s="7">
        <f t="shared" si="77"/>
        <v>3.9650000000000004E+22</v>
      </c>
      <c r="M158" s="8">
        <f t="shared" si="78"/>
        <v>192.07147696476966</v>
      </c>
      <c r="N158" s="8">
        <f t="shared" si="79"/>
        <v>70106.08909214093</v>
      </c>
      <c r="O158" s="8">
        <f t="shared" si="80"/>
        <v>38558.349000677517</v>
      </c>
      <c r="P158" s="8">
        <f t="shared" si="87"/>
        <v>8271325.6962872623</v>
      </c>
      <c r="Q158" s="8">
        <f t="shared" si="86"/>
        <v>4549229.1329579949</v>
      </c>
      <c r="R158" s="8">
        <f t="shared" si="73"/>
        <v>8870819.1901897006</v>
      </c>
      <c r="S158" s="8">
        <f t="shared" si="82"/>
        <v>4878950.5546043357</v>
      </c>
      <c r="T158" s="8">
        <f t="shared" si="74"/>
        <v>8670988.0255555548</v>
      </c>
      <c r="U158" s="8">
        <f t="shared" si="83"/>
        <v>4769043.4140555551</v>
      </c>
    </row>
    <row r="159" spans="1:30">
      <c r="B159" s="7">
        <v>2028</v>
      </c>
      <c r="C159" s="7">
        <v>821</v>
      </c>
      <c r="D159" s="7">
        <v>4926</v>
      </c>
      <c r="E159" s="7">
        <v>5</v>
      </c>
      <c r="F159" s="7">
        <v>867</v>
      </c>
      <c r="G159" s="7">
        <v>1.3</v>
      </c>
      <c r="H159" s="7">
        <f t="shared" si="59"/>
        <v>2.1354209999999998E+25</v>
      </c>
      <c r="I159" s="12">
        <v>0.55000000000000004</v>
      </c>
      <c r="J159" s="8">
        <f t="shared" si="76"/>
        <v>103443.49695121951</v>
      </c>
      <c r="K159" s="10">
        <v>1000000</v>
      </c>
      <c r="L159" s="7">
        <f t="shared" si="77"/>
        <v>4.1049999999999997E+22</v>
      </c>
      <c r="M159" s="8">
        <f t="shared" si="78"/>
        <v>198.8533197831978</v>
      </c>
      <c r="N159" s="8">
        <f t="shared" si="79"/>
        <v>72581.461720867199</v>
      </c>
      <c r="O159" s="8">
        <f t="shared" si="80"/>
        <v>39919.803946476961</v>
      </c>
      <c r="P159" s="8">
        <f t="shared" si="87"/>
        <v>8343907.1580081293</v>
      </c>
      <c r="Q159" s="8">
        <f t="shared" si="86"/>
        <v>4589148.9369044714</v>
      </c>
      <c r="R159" s="8">
        <f t="shared" si="73"/>
        <v>8964568.1397154462</v>
      </c>
      <c r="S159" s="8">
        <f t="shared" si="82"/>
        <v>4930512.4768434959</v>
      </c>
      <c r="T159" s="8">
        <f t="shared" si="74"/>
        <v>8757681.1458130069</v>
      </c>
      <c r="U159" s="8">
        <f t="shared" si="83"/>
        <v>4816724.6301971544</v>
      </c>
    </row>
    <row r="160" spans="1:30">
      <c r="B160" s="7">
        <v>2029</v>
      </c>
      <c r="C160" s="7">
        <v>832</v>
      </c>
      <c r="D160" s="7">
        <v>4992</v>
      </c>
      <c r="E160" s="7">
        <v>5</v>
      </c>
      <c r="F160" s="7">
        <v>867</v>
      </c>
      <c r="G160" s="7">
        <v>1.3</v>
      </c>
      <c r="H160" s="7">
        <f t="shared" si="59"/>
        <v>2.164032E+25</v>
      </c>
      <c r="I160" s="12">
        <v>0.55000000000000004</v>
      </c>
      <c r="J160" s="8">
        <f t="shared" si="76"/>
        <v>104829.46341463416</v>
      </c>
      <c r="K160" s="10">
        <v>1000000</v>
      </c>
      <c r="L160" s="7">
        <f t="shared" si="77"/>
        <v>4.16E+22</v>
      </c>
      <c r="M160" s="8">
        <f t="shared" si="78"/>
        <v>201.51761517615176</v>
      </c>
      <c r="N160" s="8">
        <f t="shared" si="79"/>
        <v>73553.929539295394</v>
      </c>
      <c r="O160" s="8">
        <f t="shared" si="80"/>
        <v>40454.661246612472</v>
      </c>
      <c r="P160" s="8">
        <f t="shared" si="87"/>
        <v>8417461.0875474252</v>
      </c>
      <c r="Q160" s="8">
        <f t="shared" si="86"/>
        <v>4629603.598151084</v>
      </c>
      <c r="R160" s="8">
        <f t="shared" si="73"/>
        <v>9046437.8680352308</v>
      </c>
      <c r="S160" s="8">
        <f t="shared" si="82"/>
        <v>4975540.8274193769</v>
      </c>
      <c r="T160" s="8">
        <f t="shared" si="74"/>
        <v>8836778.9412059616</v>
      </c>
      <c r="U160" s="8">
        <f t="shared" si="83"/>
        <v>4860228.417663279</v>
      </c>
    </row>
    <row r="161" spans="1:30">
      <c r="B161" s="7">
        <v>2030</v>
      </c>
      <c r="C161" s="7">
        <v>836</v>
      </c>
      <c r="D161" s="7">
        <v>5016</v>
      </c>
      <c r="E161" s="7">
        <v>5</v>
      </c>
      <c r="F161" s="7">
        <v>867</v>
      </c>
      <c r="G161" s="7">
        <v>1.3</v>
      </c>
      <c r="H161" s="7">
        <f t="shared" si="59"/>
        <v>2.1744360000000002E+25</v>
      </c>
      <c r="I161" s="12">
        <v>0.55000000000000004</v>
      </c>
      <c r="J161" s="8">
        <f t="shared" si="76"/>
        <v>105333.45121951219</v>
      </c>
      <c r="K161" s="10">
        <v>1000000</v>
      </c>
      <c r="L161" s="7">
        <f t="shared" si="77"/>
        <v>4.1799999999999998E+22</v>
      </c>
      <c r="M161" s="8">
        <f t="shared" si="78"/>
        <v>202.48644986449864</v>
      </c>
      <c r="N161" s="8">
        <f t="shared" si="79"/>
        <v>73907.554200541999</v>
      </c>
      <c r="O161" s="8">
        <f t="shared" si="80"/>
        <v>40649.154810298103</v>
      </c>
      <c r="P161" s="8">
        <f t="shared" si="87"/>
        <v>8491368.6417479664</v>
      </c>
      <c r="Q161" s="8">
        <f t="shared" si="86"/>
        <v>4670252.7529613823</v>
      </c>
      <c r="R161" s="8">
        <f t="shared" si="73"/>
        <v>9123369.3490650393</v>
      </c>
      <c r="S161" s="8">
        <f t="shared" si="82"/>
        <v>5017853.1419857722</v>
      </c>
      <c r="T161" s="8">
        <f t="shared" si="74"/>
        <v>8912702.446626015</v>
      </c>
      <c r="U161" s="8">
        <f t="shared" si="83"/>
        <v>4901986.3456443083</v>
      </c>
    </row>
    <row r="162" spans="1:30">
      <c r="B162" s="7">
        <v>2031</v>
      </c>
      <c r="C162" s="7">
        <v>838</v>
      </c>
      <c r="D162" s="7">
        <v>5028</v>
      </c>
      <c r="E162" s="7">
        <v>5</v>
      </c>
      <c r="F162" s="7">
        <v>867</v>
      </c>
      <c r="G162" s="7">
        <v>1.3</v>
      </c>
      <c r="H162" s="7">
        <f t="shared" si="59"/>
        <v>2.179638E+25</v>
      </c>
      <c r="I162" s="12">
        <v>0.55000000000000004</v>
      </c>
      <c r="J162" s="8">
        <f t="shared" si="76"/>
        <v>105585.44512195123</v>
      </c>
      <c r="K162" s="10">
        <v>1000000</v>
      </c>
      <c r="L162" s="7">
        <f t="shared" si="77"/>
        <v>4.1899999999999997E+22</v>
      </c>
      <c r="M162" s="8">
        <f t="shared" si="78"/>
        <v>202.97086720867205</v>
      </c>
      <c r="N162" s="8">
        <f t="shared" si="79"/>
        <v>74084.366531165302</v>
      </c>
      <c r="O162" s="8">
        <f t="shared" si="80"/>
        <v>40746.401592140923</v>
      </c>
      <c r="P162" s="8">
        <f t="shared" si="87"/>
        <v>8565453.0082791317</v>
      </c>
      <c r="Q162" s="8">
        <f t="shared" si="86"/>
        <v>4710999.1545535233</v>
      </c>
      <c r="R162" s="8">
        <f t="shared" si="73"/>
        <v>9198965.6790108383</v>
      </c>
      <c r="S162" s="8">
        <f t="shared" si="82"/>
        <v>5059431.1234559612</v>
      </c>
      <c r="T162" s="8">
        <f t="shared" si="74"/>
        <v>8987794.7887669373</v>
      </c>
      <c r="U162" s="8">
        <f t="shared" si="83"/>
        <v>4943287.1338218162</v>
      </c>
    </row>
    <row r="163" spans="1:30">
      <c r="B163" s="7">
        <v>2032</v>
      </c>
      <c r="C163" s="7">
        <v>838</v>
      </c>
      <c r="D163" s="7">
        <v>5028</v>
      </c>
      <c r="E163" s="7">
        <v>5</v>
      </c>
      <c r="F163" s="7">
        <v>867</v>
      </c>
      <c r="G163" s="7">
        <v>1.3</v>
      </c>
      <c r="H163" s="7">
        <f t="shared" si="59"/>
        <v>2.179638E+25</v>
      </c>
      <c r="I163" s="12">
        <v>0.55000000000000004</v>
      </c>
      <c r="J163" s="8">
        <f t="shared" si="76"/>
        <v>105585.44512195123</v>
      </c>
      <c r="K163" s="10">
        <v>1000000</v>
      </c>
      <c r="L163" s="7">
        <f t="shared" si="77"/>
        <v>4.1899999999999997E+22</v>
      </c>
      <c r="M163" s="8">
        <f t="shared" si="78"/>
        <v>202.97086720867205</v>
      </c>
      <c r="N163" s="8">
        <f t="shared" si="79"/>
        <v>74084.366531165302</v>
      </c>
      <c r="O163" s="8">
        <f t="shared" si="80"/>
        <v>40746.401592140923</v>
      </c>
      <c r="P163" s="8">
        <f t="shared" si="87"/>
        <v>8639537.374810297</v>
      </c>
      <c r="Q163" s="8">
        <f t="shared" si="86"/>
        <v>4751745.5561456634</v>
      </c>
      <c r="R163" s="8">
        <f t="shared" si="73"/>
        <v>9273050.0455420036</v>
      </c>
      <c r="S163" s="8">
        <f t="shared" si="82"/>
        <v>5100177.5250481023</v>
      </c>
      <c r="T163" s="8">
        <f t="shared" si="74"/>
        <v>9061879.1552981026</v>
      </c>
      <c r="U163" s="8">
        <f t="shared" si="83"/>
        <v>4984033.5354139572</v>
      </c>
    </row>
    <row r="164" spans="1:30">
      <c r="B164" s="7">
        <v>2033</v>
      </c>
      <c r="C164" s="7">
        <v>839</v>
      </c>
      <c r="D164" s="7">
        <v>5034</v>
      </c>
      <c r="E164" s="7">
        <v>5</v>
      </c>
      <c r="F164" s="7">
        <v>867</v>
      </c>
      <c r="G164" s="7">
        <v>1.3</v>
      </c>
      <c r="H164" s="7">
        <f t="shared" si="59"/>
        <v>2.182239E+25</v>
      </c>
      <c r="I164" s="12">
        <v>0.55000000000000004</v>
      </c>
      <c r="J164" s="8">
        <f t="shared" si="76"/>
        <v>105711.44207317074</v>
      </c>
      <c r="K164" s="10">
        <v>1000000</v>
      </c>
      <c r="L164" s="7">
        <f t="shared" si="77"/>
        <v>4.1949999999999996E+22</v>
      </c>
      <c r="M164" s="8">
        <f t="shared" si="78"/>
        <v>203.21307588075877</v>
      </c>
      <c r="N164" s="8">
        <f t="shared" si="79"/>
        <v>74172.772696476954</v>
      </c>
      <c r="O164" s="8">
        <f t="shared" si="80"/>
        <v>40795.024983062329</v>
      </c>
      <c r="P164" s="8">
        <f t="shared" si="87"/>
        <v>8713710.1475067735</v>
      </c>
      <c r="Q164" s="8">
        <f t="shared" si="86"/>
        <v>4792540.5811287258</v>
      </c>
      <c r="R164" s="8">
        <f t="shared" si="73"/>
        <v>9347978.7999457978</v>
      </c>
      <c r="S164" s="8">
        <f t="shared" si="82"/>
        <v>5141388.3399701891</v>
      </c>
      <c r="T164" s="8">
        <f t="shared" si="74"/>
        <v>9136555.9157994557</v>
      </c>
      <c r="U164" s="8">
        <f t="shared" si="83"/>
        <v>5025105.7536897007</v>
      </c>
    </row>
    <row r="165" spans="1:30">
      <c r="B165" s="7">
        <v>2034</v>
      </c>
      <c r="C165" s="7">
        <v>839</v>
      </c>
      <c r="D165" s="7">
        <v>5034</v>
      </c>
      <c r="E165" s="7">
        <v>5</v>
      </c>
      <c r="F165" s="7">
        <v>867</v>
      </c>
      <c r="G165" s="7">
        <v>1.3</v>
      </c>
      <c r="H165" s="7">
        <f t="shared" si="59"/>
        <v>2.182239E+25</v>
      </c>
      <c r="I165" s="12">
        <v>0.55000000000000004</v>
      </c>
      <c r="J165" s="8">
        <f t="shared" si="76"/>
        <v>105711.44207317074</v>
      </c>
      <c r="K165" s="10">
        <v>1000000</v>
      </c>
      <c r="L165" s="7">
        <f t="shared" si="77"/>
        <v>4.1949999999999996E+22</v>
      </c>
      <c r="M165" s="8">
        <f t="shared" si="78"/>
        <v>203.21307588075877</v>
      </c>
      <c r="N165" s="8">
        <f t="shared" si="79"/>
        <v>74172.772696476954</v>
      </c>
      <c r="O165" s="8">
        <f t="shared" si="80"/>
        <v>40795.024983062329</v>
      </c>
      <c r="P165" s="8">
        <f t="shared" si="87"/>
        <v>8787882.9202032499</v>
      </c>
      <c r="Q165" s="8">
        <f t="shared" si="86"/>
        <v>4833335.6061117882</v>
      </c>
      <c r="R165" s="8">
        <f t="shared" si="73"/>
        <v>9422151.5726422742</v>
      </c>
      <c r="S165" s="8">
        <f t="shared" si="82"/>
        <v>5182183.3649532516</v>
      </c>
      <c r="T165" s="8">
        <f t="shared" si="74"/>
        <v>9210728.6884959321</v>
      </c>
      <c r="U165" s="8">
        <f t="shared" si="83"/>
        <v>5065900.7786727631</v>
      </c>
    </row>
    <row r="166" spans="1:30">
      <c r="B166" s="7">
        <v>2035</v>
      </c>
      <c r="C166" s="7">
        <v>839</v>
      </c>
      <c r="D166" s="7">
        <v>5034</v>
      </c>
      <c r="E166" s="7">
        <v>5</v>
      </c>
      <c r="F166" s="7">
        <v>867</v>
      </c>
      <c r="G166" s="7">
        <v>1.3</v>
      </c>
      <c r="H166" s="7">
        <f t="shared" ref="H166" si="88">D166*E166*F166*10^18</f>
        <v>2.182239E+25</v>
      </c>
      <c r="I166" s="12">
        <v>0.55000000000000004</v>
      </c>
      <c r="J166" s="8">
        <f t="shared" si="76"/>
        <v>105711.44207317074</v>
      </c>
      <c r="K166" s="10">
        <v>1000000</v>
      </c>
      <c r="L166" s="7">
        <f t="shared" si="77"/>
        <v>4.1949999999999996E+22</v>
      </c>
      <c r="M166" s="8">
        <f t="shared" si="78"/>
        <v>203.21307588075877</v>
      </c>
      <c r="N166" s="8">
        <f t="shared" si="79"/>
        <v>74172.772696476954</v>
      </c>
      <c r="O166" s="8">
        <f t="shared" si="80"/>
        <v>40795.024983062329</v>
      </c>
      <c r="P166" s="8">
        <f t="shared" si="87"/>
        <v>8862055.6928997263</v>
      </c>
      <c r="Q166" s="8">
        <f t="shared" si="86"/>
        <v>4874130.6310948497</v>
      </c>
      <c r="R166" s="8">
        <f t="shared" si="73"/>
        <v>9496324.3453387506</v>
      </c>
      <c r="S166" s="8">
        <f t="shared" si="82"/>
        <v>5222978.389936313</v>
      </c>
      <c r="T166" s="8">
        <f t="shared" si="74"/>
        <v>9284901.4611924086</v>
      </c>
      <c r="U166" s="8">
        <f t="shared" si="83"/>
        <v>5106695.8036558256</v>
      </c>
    </row>
    <row r="167" spans="1:30">
      <c r="L167" s="7">
        <f t="shared" si="77"/>
        <v>0</v>
      </c>
      <c r="N167" s="8">
        <f t="shared" si="79"/>
        <v>0</v>
      </c>
      <c r="R167" s="8">
        <f t="shared" si="73"/>
        <v>0</v>
      </c>
      <c r="T167" s="8">
        <f t="shared" si="74"/>
        <v>0</v>
      </c>
      <c r="U167" s="8">
        <f t="shared" si="83"/>
        <v>0</v>
      </c>
    </row>
    <row r="168" spans="1:30">
      <c r="A168" s="5"/>
      <c r="B168" s="6" t="s">
        <v>86</v>
      </c>
      <c r="C168" s="7" t="s">
        <v>42</v>
      </c>
      <c r="L168" s="7" t="e">
        <f t="shared" si="77"/>
        <v>#VALUE!</v>
      </c>
      <c r="N168" s="8">
        <f t="shared" si="79"/>
        <v>0</v>
      </c>
      <c r="O168" s="7" t="s">
        <v>47</v>
      </c>
      <c r="R168" s="8">
        <f t="shared" si="73"/>
        <v>0</v>
      </c>
      <c r="S168" s="7" t="s">
        <v>47</v>
      </c>
      <c r="T168" s="8">
        <f t="shared" si="74"/>
        <v>0</v>
      </c>
      <c r="U168" s="8">
        <f t="shared" si="83"/>
        <v>0</v>
      </c>
      <c r="Y168" s="8">
        <f>P169+P182</f>
        <v>33046933.17611111</v>
      </c>
      <c r="Z168" s="8">
        <f t="shared" ref="Z168:AD179" si="89">Q169+Q182</f>
        <v>1487111.9929249997</v>
      </c>
      <c r="AA168" s="8">
        <f t="shared" si="89"/>
        <v>47577624.438306235</v>
      </c>
      <c r="AB168" s="8">
        <f t="shared" si="89"/>
        <v>2140993.0997237805</v>
      </c>
      <c r="AC168" s="8">
        <f t="shared" si="89"/>
        <v>42734060.684241191</v>
      </c>
      <c r="AD168" s="8">
        <f t="shared" si="89"/>
        <v>1923032.7307908537</v>
      </c>
    </row>
    <row r="169" spans="1:30">
      <c r="A169" s="9" t="s">
        <v>28</v>
      </c>
      <c r="B169" s="7">
        <v>2024</v>
      </c>
      <c r="C169" s="7">
        <v>140</v>
      </c>
      <c r="D169" s="7">
        <f>C169*6</f>
        <v>840</v>
      </c>
      <c r="E169" s="7">
        <v>260</v>
      </c>
      <c r="F169" s="7">
        <v>2243</v>
      </c>
      <c r="G169" s="7">
        <v>1.3</v>
      </c>
      <c r="H169" s="7">
        <f>D169*E169*F169*10^18</f>
        <v>4.8987120000000002E+26</v>
      </c>
      <c r="I169" s="12">
        <v>4.4999999999999998E-2</v>
      </c>
      <c r="J169" s="8">
        <f>H169*G169*330/(8.856*10^22)</f>
        <v>2373021.0569105693</v>
      </c>
      <c r="K169" s="10">
        <v>25000000</v>
      </c>
      <c r="L169" s="7">
        <f t="shared" si="77"/>
        <v>9.0999999999999995E+24</v>
      </c>
      <c r="M169" s="8">
        <f>L169*G169*330/(8.856*10^22)</f>
        <v>44081.978319783193</v>
      </c>
      <c r="N169" s="8">
        <f t="shared" si="79"/>
        <v>16089922.086720865</v>
      </c>
      <c r="O169" s="8">
        <f>N169*I169</f>
        <v>724046.4939024389</v>
      </c>
      <c r="P169" s="11">
        <f>N169+8050840.72</f>
        <v>24140762.806720864</v>
      </c>
      <c r="Q169" s="8">
        <f t="shared" ref="Q169:Q180" si="90">P169*I169</f>
        <v>1086334.3263024387</v>
      </c>
      <c r="R169" s="8">
        <f t="shared" si="73"/>
        <v>38378889.148184285</v>
      </c>
      <c r="S169" s="8">
        <f>R169*I169</f>
        <v>1727050.0116682928</v>
      </c>
      <c r="T169" s="8">
        <f t="shared" si="74"/>
        <v>33632847.034363143</v>
      </c>
      <c r="U169" s="8">
        <f t="shared" si="83"/>
        <v>1513478.1165463415</v>
      </c>
      <c r="Y169" s="8">
        <f>P170+P183</f>
        <v>58941098.995894305</v>
      </c>
      <c r="Z169" s="8">
        <f t="shared" si="89"/>
        <v>2652349.4548152434</v>
      </c>
      <c r="AA169" s="8">
        <f t="shared" si="89"/>
        <v>81149609.361747965</v>
      </c>
      <c r="AB169" s="8">
        <f t="shared" si="89"/>
        <v>3651732.4212786583</v>
      </c>
      <c r="AC169" s="8">
        <f t="shared" si="89"/>
        <v>73746772.573130086</v>
      </c>
      <c r="AD169" s="8">
        <f t="shared" si="89"/>
        <v>3318604.7657908536</v>
      </c>
    </row>
    <row r="170" spans="1:30">
      <c r="B170" s="7">
        <v>2025</v>
      </c>
      <c r="C170" s="7">
        <v>214</v>
      </c>
      <c r="D170" s="7">
        <f t="shared" ref="D170:D180" si="91">C170*6</f>
        <v>1284</v>
      </c>
      <c r="E170" s="7">
        <v>260</v>
      </c>
      <c r="F170" s="7">
        <v>2243</v>
      </c>
      <c r="G170" s="7">
        <v>1.3</v>
      </c>
      <c r="H170" s="7">
        <f t="shared" ref="H170:H180" si="92">D170*E170*F170*10^18</f>
        <v>7.4880312000000006E+26</v>
      </c>
      <c r="I170" s="12">
        <v>4.4999999999999998E-2</v>
      </c>
      <c r="J170" s="8">
        <f t="shared" ref="J170:J180" si="93">H170*G170*330/(8.856*10^22)</f>
        <v>3627332.1869918699</v>
      </c>
      <c r="K170" s="10">
        <v>25000000</v>
      </c>
      <c r="L170" s="7">
        <f t="shared" si="77"/>
        <v>1.391E+25</v>
      </c>
      <c r="M170" s="8">
        <f t="shared" ref="M170:M180" si="94">L170*G170*330/(8.856*10^22)</f>
        <v>67382.452574525742</v>
      </c>
      <c r="N170" s="8">
        <f t="shared" si="79"/>
        <v>24594595.189701896</v>
      </c>
      <c r="O170" s="8">
        <f>N170*I170</f>
        <v>1106756.7835365853</v>
      </c>
      <c r="P170" s="8">
        <f t="shared" ref="P170:P180" si="95">N170+P169</f>
        <v>48735357.99642276</v>
      </c>
      <c r="Q170" s="8">
        <f t="shared" si="90"/>
        <v>2193091.109839024</v>
      </c>
      <c r="R170" s="8">
        <f t="shared" si="73"/>
        <v>70499351.118373975</v>
      </c>
      <c r="S170" s="8">
        <f t="shared" ref="S170:S180" si="96">R170*I170</f>
        <v>3172470.8003268288</v>
      </c>
      <c r="T170" s="8">
        <f t="shared" si="74"/>
        <v>63244686.744390242</v>
      </c>
      <c r="U170" s="8">
        <f t="shared" si="83"/>
        <v>2846010.9034975609</v>
      </c>
      <c r="Y170" s="8">
        <f>P171+P184</f>
        <v>90886666.83126016</v>
      </c>
      <c r="Z170" s="8">
        <f t="shared" si="89"/>
        <v>4089900.0074067069</v>
      </c>
      <c r="AA170" s="8">
        <f t="shared" si="89"/>
        <v>118284547.79467478</v>
      </c>
      <c r="AB170" s="8">
        <f t="shared" si="89"/>
        <v>5322804.6507603647</v>
      </c>
      <c r="AC170" s="8">
        <f t="shared" si="89"/>
        <v>109151920.80686991</v>
      </c>
      <c r="AD170" s="8">
        <f t="shared" si="89"/>
        <v>4911836.4363091458</v>
      </c>
    </row>
    <row r="171" spans="1:30">
      <c r="B171" s="7">
        <v>2026</v>
      </c>
      <c r="C171" s="7">
        <v>264</v>
      </c>
      <c r="D171" s="7">
        <f t="shared" si="91"/>
        <v>1584</v>
      </c>
      <c r="E171" s="7">
        <v>260</v>
      </c>
      <c r="F171" s="7">
        <v>2243</v>
      </c>
      <c r="G171" s="7">
        <v>1.3</v>
      </c>
      <c r="H171" s="7">
        <f t="shared" si="92"/>
        <v>9.2375712000000005E+26</v>
      </c>
      <c r="I171" s="12">
        <v>4.4999999999999998E-2</v>
      </c>
      <c r="J171" s="8">
        <f t="shared" si="93"/>
        <v>4474839.7073170729</v>
      </c>
      <c r="K171" s="10">
        <v>25000000</v>
      </c>
      <c r="L171" s="7">
        <f t="shared" si="77"/>
        <v>1.7159999999999999E+25</v>
      </c>
      <c r="M171" s="8">
        <f t="shared" si="94"/>
        <v>83126.016260162593</v>
      </c>
      <c r="N171" s="8">
        <f t="shared" si="79"/>
        <v>30340995.934959345</v>
      </c>
      <c r="O171" s="8">
        <f t="shared" ref="O171:O180" si="97">N171*I171</f>
        <v>1365344.8170731706</v>
      </c>
      <c r="P171" s="8">
        <f t="shared" si="95"/>
        <v>79076353.931382105</v>
      </c>
      <c r="Q171" s="8">
        <f t="shared" si="90"/>
        <v>3558435.9269121946</v>
      </c>
      <c r="R171" s="8">
        <f t="shared" si="73"/>
        <v>105925392.17528453</v>
      </c>
      <c r="S171" s="8">
        <f t="shared" si="96"/>
        <v>4766642.6478878036</v>
      </c>
      <c r="T171" s="8">
        <f t="shared" si="74"/>
        <v>96975712.760650396</v>
      </c>
      <c r="U171" s="8">
        <f t="shared" si="83"/>
        <v>4363907.0742292674</v>
      </c>
      <c r="Y171" s="8">
        <f t="shared" ref="Y171:Y179" si="98">P172+P185</f>
        <v>125853515.36615175</v>
      </c>
      <c r="Z171" s="8">
        <f t="shared" si="89"/>
        <v>5663408.1914768284</v>
      </c>
      <c r="AA171" s="8">
        <f t="shared" si="89"/>
        <v>155844569.66493222</v>
      </c>
      <c r="AB171" s="8">
        <f t="shared" si="89"/>
        <v>7013005.6349219503</v>
      </c>
      <c r="AC171" s="8">
        <f t="shared" si="89"/>
        <v>145847551.56533873</v>
      </c>
      <c r="AD171" s="8">
        <f t="shared" si="89"/>
        <v>6563139.820440243</v>
      </c>
    </row>
    <row r="172" spans="1:30">
      <c r="B172" s="7">
        <v>2027</v>
      </c>
      <c r="C172" s="7">
        <v>289</v>
      </c>
      <c r="D172" s="7">
        <f t="shared" si="91"/>
        <v>1734</v>
      </c>
      <c r="E172" s="7">
        <v>260</v>
      </c>
      <c r="F172" s="7">
        <v>2243</v>
      </c>
      <c r="G172" s="7">
        <v>1.3</v>
      </c>
      <c r="H172" s="7">
        <f t="shared" si="92"/>
        <v>1.01123412E+27</v>
      </c>
      <c r="I172" s="12">
        <v>4.4999999999999998E-2</v>
      </c>
      <c r="J172" s="8">
        <f t="shared" si="93"/>
        <v>4898593.4674796751</v>
      </c>
      <c r="K172" s="10">
        <v>25000000</v>
      </c>
      <c r="L172" s="7">
        <f t="shared" si="77"/>
        <v>1.8785E+25</v>
      </c>
      <c r="M172" s="8">
        <f t="shared" si="94"/>
        <v>90997.798102981018</v>
      </c>
      <c r="N172" s="8">
        <f t="shared" si="79"/>
        <v>33214196.307588071</v>
      </c>
      <c r="O172" s="8">
        <f t="shared" si="97"/>
        <v>1494638.8338414631</v>
      </c>
      <c r="P172" s="8">
        <f t="shared" si="95"/>
        <v>112290550.23897018</v>
      </c>
      <c r="Q172" s="8">
        <f t="shared" si="90"/>
        <v>5053074.7607536577</v>
      </c>
      <c r="R172" s="8">
        <f t="shared" si="73"/>
        <v>141682111.04384822</v>
      </c>
      <c r="S172" s="8">
        <f t="shared" si="96"/>
        <v>6375694.99697317</v>
      </c>
      <c r="T172" s="8">
        <f t="shared" si="74"/>
        <v>131884924.10888888</v>
      </c>
      <c r="U172" s="8">
        <f t="shared" si="83"/>
        <v>5934821.5848999992</v>
      </c>
      <c r="Y172" s="8">
        <f t="shared" si="98"/>
        <v>162031528.36581302</v>
      </c>
      <c r="Z172" s="8">
        <f t="shared" si="89"/>
        <v>7291418.7764615845</v>
      </c>
      <c r="AA172" s="8">
        <f t="shared" si="89"/>
        <v>193060759.1767886</v>
      </c>
      <c r="AB172" s="8">
        <f t="shared" si="89"/>
        <v>8687734.1629554853</v>
      </c>
      <c r="AC172" s="8">
        <f t="shared" si="89"/>
        <v>182717682.23979673</v>
      </c>
      <c r="AD172" s="8">
        <f t="shared" si="89"/>
        <v>8222295.7007908523</v>
      </c>
    </row>
    <row r="173" spans="1:30">
      <c r="B173" s="7">
        <v>2028</v>
      </c>
      <c r="C173" s="7">
        <v>299</v>
      </c>
      <c r="D173" s="7">
        <f t="shared" si="91"/>
        <v>1794</v>
      </c>
      <c r="E173" s="7">
        <v>260</v>
      </c>
      <c r="F173" s="7">
        <v>2243</v>
      </c>
      <c r="G173" s="7">
        <v>1.3</v>
      </c>
      <c r="H173" s="7">
        <f t="shared" si="92"/>
        <v>1.0462249200000001E+27</v>
      </c>
      <c r="I173" s="12">
        <v>4.4999999999999998E-2</v>
      </c>
      <c r="J173" s="8">
        <f t="shared" si="93"/>
        <v>5068094.9715447156</v>
      </c>
      <c r="K173" s="10">
        <v>25000000</v>
      </c>
      <c r="L173" s="7">
        <f t="shared" si="77"/>
        <v>1.9434999999999999E+25</v>
      </c>
      <c r="M173" s="8">
        <f t="shared" si="94"/>
        <v>94146.5108401084</v>
      </c>
      <c r="N173" s="8">
        <f t="shared" si="79"/>
        <v>34363476.456639566</v>
      </c>
      <c r="O173" s="8">
        <f t="shared" si="97"/>
        <v>1546356.4405487804</v>
      </c>
      <c r="P173" s="8">
        <f t="shared" si="95"/>
        <v>146654026.69560975</v>
      </c>
      <c r="Q173" s="8">
        <f t="shared" si="90"/>
        <v>6599431.201302438</v>
      </c>
      <c r="R173" s="8">
        <f t="shared" si="73"/>
        <v>177062596.52487803</v>
      </c>
      <c r="S173" s="8">
        <f t="shared" si="96"/>
        <v>7967816.8436195105</v>
      </c>
      <c r="T173" s="8">
        <f t="shared" si="74"/>
        <v>166926406.5817886</v>
      </c>
      <c r="U173" s="8">
        <f t="shared" si="83"/>
        <v>7511688.2961804867</v>
      </c>
      <c r="Y173" s="8">
        <f t="shared" si="98"/>
        <v>198693565.12055552</v>
      </c>
      <c r="Z173" s="8">
        <f t="shared" si="89"/>
        <v>8941210.4304249976</v>
      </c>
      <c r="AA173" s="8">
        <f t="shared" si="89"/>
        <v>230137915.34006774</v>
      </c>
      <c r="AB173" s="8">
        <f t="shared" si="89"/>
        <v>10356206.190303048</v>
      </c>
      <c r="AC173" s="8">
        <f t="shared" si="89"/>
        <v>219656465.26689699</v>
      </c>
      <c r="AD173" s="8">
        <f t="shared" si="89"/>
        <v>9884540.9370103627</v>
      </c>
    </row>
    <row r="174" spans="1:30">
      <c r="B174" s="7">
        <v>2029</v>
      </c>
      <c r="C174" s="7">
        <v>303</v>
      </c>
      <c r="D174" s="7">
        <f t="shared" si="91"/>
        <v>1818</v>
      </c>
      <c r="E174" s="7">
        <v>260</v>
      </c>
      <c r="F174" s="7">
        <v>2243</v>
      </c>
      <c r="G174" s="7">
        <v>1.3</v>
      </c>
      <c r="H174" s="7">
        <f t="shared" si="92"/>
        <v>1.0602212399999999E+27</v>
      </c>
      <c r="I174" s="12">
        <v>4.4999999999999998E-2</v>
      </c>
      <c r="J174" s="8">
        <f t="shared" si="93"/>
        <v>5135895.5731707318</v>
      </c>
      <c r="K174" s="10">
        <v>25000000</v>
      </c>
      <c r="L174" s="7">
        <f t="shared" si="77"/>
        <v>1.9694999999999999E+25</v>
      </c>
      <c r="M174" s="8">
        <f t="shared" si="94"/>
        <v>95405.995934959341</v>
      </c>
      <c r="N174" s="8">
        <f t="shared" si="79"/>
        <v>34823188.516260162</v>
      </c>
      <c r="O174" s="8">
        <f t="shared" si="97"/>
        <v>1567043.4832317072</v>
      </c>
      <c r="P174" s="8">
        <f t="shared" si="95"/>
        <v>181477215.2118699</v>
      </c>
      <c r="Q174" s="8">
        <f t="shared" si="90"/>
        <v>8166474.6845341446</v>
      </c>
      <c r="R174" s="8">
        <f t="shared" si="73"/>
        <v>212292588.65089428</v>
      </c>
      <c r="S174" s="8">
        <f t="shared" si="96"/>
        <v>9553166.489290243</v>
      </c>
      <c r="T174" s="8">
        <f t="shared" si="74"/>
        <v>202020797.50455281</v>
      </c>
      <c r="U174" s="8">
        <f t="shared" si="83"/>
        <v>9090935.8877048753</v>
      </c>
      <c r="Y174" s="8">
        <f t="shared" si="98"/>
        <v>235594298.52163953</v>
      </c>
      <c r="Z174" s="8">
        <f t="shared" si="89"/>
        <v>10601743.433473779</v>
      </c>
      <c r="AA174" s="8">
        <f t="shared" si="89"/>
        <v>267245074.47285905</v>
      </c>
      <c r="AB174" s="8">
        <f t="shared" si="89"/>
        <v>12026028.351278657</v>
      </c>
      <c r="AC174" s="8">
        <f t="shared" si="89"/>
        <v>256694815.82245255</v>
      </c>
      <c r="AD174" s="8">
        <f t="shared" si="89"/>
        <v>11551266.712010365</v>
      </c>
    </row>
    <row r="175" spans="1:30">
      <c r="B175" s="7">
        <v>2030</v>
      </c>
      <c r="C175" s="7">
        <v>305</v>
      </c>
      <c r="D175" s="7">
        <f t="shared" si="91"/>
        <v>1830</v>
      </c>
      <c r="E175" s="7">
        <v>260</v>
      </c>
      <c r="F175" s="7">
        <v>2243</v>
      </c>
      <c r="G175" s="7">
        <v>1.3</v>
      </c>
      <c r="H175" s="7">
        <f t="shared" si="92"/>
        <v>1.0672194E+27</v>
      </c>
      <c r="I175" s="12">
        <v>4.4999999999999998E-2</v>
      </c>
      <c r="J175" s="8">
        <f t="shared" si="93"/>
        <v>5169795.8739837399</v>
      </c>
      <c r="K175" s="10">
        <v>25000000</v>
      </c>
      <c r="L175" s="7">
        <f t="shared" si="77"/>
        <v>1.9824999999999998E+25</v>
      </c>
      <c r="M175" s="8">
        <f t="shared" si="94"/>
        <v>96035.738482384826</v>
      </c>
      <c r="N175" s="8">
        <f t="shared" si="79"/>
        <v>35053044.546070464</v>
      </c>
      <c r="O175" s="8">
        <f t="shared" si="97"/>
        <v>1577387.0045731708</v>
      </c>
      <c r="P175" s="8">
        <f t="shared" si="95"/>
        <v>216530259.75794035</v>
      </c>
      <c r="Q175" s="8">
        <f t="shared" si="90"/>
        <v>9743861.6891073156</v>
      </c>
      <c r="R175" s="8">
        <f t="shared" si="73"/>
        <v>247549035.0018428</v>
      </c>
      <c r="S175" s="8">
        <f t="shared" si="96"/>
        <v>11139706.575082926</v>
      </c>
      <c r="T175" s="8">
        <f t="shared" si="74"/>
        <v>237209443.25387532</v>
      </c>
      <c r="U175" s="8">
        <f t="shared" si="83"/>
        <v>10674424.946424389</v>
      </c>
      <c r="Y175" s="8">
        <f t="shared" si="98"/>
        <v>272499452.2309891</v>
      </c>
      <c r="Z175" s="8">
        <f t="shared" si="89"/>
        <v>12262475.35039451</v>
      </c>
      <c r="AA175" s="8">
        <f t="shared" si="89"/>
        <v>304151740.14562327</v>
      </c>
      <c r="AB175" s="8">
        <f t="shared" si="89"/>
        <v>13686828.306553047</v>
      </c>
      <c r="AC175" s="8">
        <f t="shared" si="89"/>
        <v>293600977.5074119</v>
      </c>
      <c r="AD175" s="8">
        <f t="shared" si="89"/>
        <v>13212043.987833535</v>
      </c>
    </row>
    <row r="176" spans="1:30">
      <c r="B176" s="7">
        <v>2031</v>
      </c>
      <c r="C176" s="7">
        <v>305</v>
      </c>
      <c r="D176" s="7">
        <f t="shared" si="91"/>
        <v>1830</v>
      </c>
      <c r="E176" s="7">
        <v>260</v>
      </c>
      <c r="F176" s="7">
        <v>2243</v>
      </c>
      <c r="G176" s="7">
        <v>1.3</v>
      </c>
      <c r="H176" s="7">
        <f t="shared" si="92"/>
        <v>1.0672194E+27</v>
      </c>
      <c r="I176" s="12">
        <v>4.4999999999999998E-2</v>
      </c>
      <c r="J176" s="8">
        <f t="shared" si="93"/>
        <v>5169795.8739837399</v>
      </c>
      <c r="K176" s="10">
        <v>25000000</v>
      </c>
      <c r="L176" s="7">
        <f t="shared" si="77"/>
        <v>1.9824999999999998E+25</v>
      </c>
      <c r="M176" s="8">
        <f t="shared" si="94"/>
        <v>96035.738482384826</v>
      </c>
      <c r="N176" s="8">
        <f t="shared" si="79"/>
        <v>35053044.546070464</v>
      </c>
      <c r="O176" s="8">
        <f t="shared" si="97"/>
        <v>1577387.0045731708</v>
      </c>
      <c r="P176" s="8">
        <f t="shared" si="95"/>
        <v>251583304.30401081</v>
      </c>
      <c r="Q176" s="8">
        <f t="shared" si="90"/>
        <v>11321248.693680486</v>
      </c>
      <c r="R176" s="8">
        <f t="shared" si="73"/>
        <v>282602079.54791325</v>
      </c>
      <c r="S176" s="8">
        <f t="shared" si="96"/>
        <v>12717093.579656096</v>
      </c>
      <c r="T176" s="8">
        <f t="shared" si="74"/>
        <v>272262487.79994577</v>
      </c>
      <c r="U176" s="8">
        <f t="shared" si="83"/>
        <v>12251811.950997559</v>
      </c>
      <c r="Y176" s="8">
        <f t="shared" si="98"/>
        <v>309404605.94033873</v>
      </c>
      <c r="Z176" s="8">
        <f t="shared" si="89"/>
        <v>13923207.267315241</v>
      </c>
      <c r="AA176" s="8">
        <f t="shared" si="89"/>
        <v>341056893.85497284</v>
      </c>
      <c r="AB176" s="8">
        <f t="shared" si="89"/>
        <v>15347560.223473778</v>
      </c>
      <c r="AC176" s="8">
        <f t="shared" si="89"/>
        <v>330506131.21676147</v>
      </c>
      <c r="AD176" s="8">
        <f t="shared" si="89"/>
        <v>14872775.904754266</v>
      </c>
    </row>
    <row r="177" spans="1:30">
      <c r="B177" s="7">
        <v>2032</v>
      </c>
      <c r="C177" s="7">
        <v>305</v>
      </c>
      <c r="D177" s="7">
        <f t="shared" si="91"/>
        <v>1830</v>
      </c>
      <c r="E177" s="7">
        <v>260</v>
      </c>
      <c r="F177" s="7">
        <v>2243</v>
      </c>
      <c r="G177" s="7">
        <v>1.3</v>
      </c>
      <c r="H177" s="7">
        <f t="shared" si="92"/>
        <v>1.0672194E+27</v>
      </c>
      <c r="I177" s="12">
        <v>4.4999999999999998E-2</v>
      </c>
      <c r="J177" s="8">
        <f t="shared" si="93"/>
        <v>5169795.8739837399</v>
      </c>
      <c r="K177" s="10">
        <v>25000000</v>
      </c>
      <c r="L177" s="7">
        <f t="shared" si="77"/>
        <v>1.9824999999999998E+25</v>
      </c>
      <c r="M177" s="8">
        <f t="shared" si="94"/>
        <v>96035.738482384826</v>
      </c>
      <c r="N177" s="8">
        <f t="shared" si="79"/>
        <v>35053044.546070464</v>
      </c>
      <c r="O177" s="8">
        <f t="shared" si="97"/>
        <v>1577387.0045731708</v>
      </c>
      <c r="P177" s="8">
        <f t="shared" si="95"/>
        <v>286636348.85008126</v>
      </c>
      <c r="Q177" s="8">
        <f t="shared" si="90"/>
        <v>12898635.698253656</v>
      </c>
      <c r="R177" s="8">
        <f t="shared" si="73"/>
        <v>317655124.09398371</v>
      </c>
      <c r="S177" s="8">
        <f t="shared" si="96"/>
        <v>14294480.584229266</v>
      </c>
      <c r="T177" s="8">
        <f t="shared" si="74"/>
        <v>307315532.34601623</v>
      </c>
      <c r="U177" s="8">
        <f t="shared" si="83"/>
        <v>13829198.955570729</v>
      </c>
      <c r="Y177" s="8">
        <f t="shared" si="98"/>
        <v>346426897.81872624</v>
      </c>
      <c r="Z177" s="8">
        <f t="shared" si="89"/>
        <v>15589210.40184268</v>
      </c>
      <c r="AA177" s="8">
        <f t="shared" si="89"/>
        <v>378181642.61750674</v>
      </c>
      <c r="AB177" s="8">
        <f t="shared" si="89"/>
        <v>17018173.917787801</v>
      </c>
      <c r="AC177" s="8">
        <f t="shared" si="89"/>
        <v>367596727.68457997</v>
      </c>
      <c r="AD177" s="8">
        <f t="shared" si="89"/>
        <v>16541852.745806096</v>
      </c>
    </row>
    <row r="178" spans="1:30">
      <c r="B178" s="7">
        <v>2033</v>
      </c>
      <c r="C178" s="7">
        <v>306</v>
      </c>
      <c r="D178" s="7">
        <f t="shared" si="91"/>
        <v>1836</v>
      </c>
      <c r="E178" s="7">
        <v>260</v>
      </c>
      <c r="F178" s="7">
        <v>2243</v>
      </c>
      <c r="G178" s="7">
        <v>1.3</v>
      </c>
      <c r="H178" s="7">
        <f t="shared" si="92"/>
        <v>1.07071848E+27</v>
      </c>
      <c r="I178" s="12">
        <v>4.4999999999999998E-2</v>
      </c>
      <c r="J178" s="8">
        <f t="shared" si="93"/>
        <v>5186746.0243902439</v>
      </c>
      <c r="K178" s="10">
        <v>25000000</v>
      </c>
      <c r="L178" s="7">
        <f t="shared" si="77"/>
        <v>1.989E+25</v>
      </c>
      <c r="M178" s="8">
        <f t="shared" si="94"/>
        <v>96350.609756097561</v>
      </c>
      <c r="N178" s="8">
        <f t="shared" si="79"/>
        <v>35167972.560975611</v>
      </c>
      <c r="O178" s="8">
        <f t="shared" si="97"/>
        <v>1582558.7652439023</v>
      </c>
      <c r="P178" s="8">
        <f t="shared" si="95"/>
        <v>321804321.41105688</v>
      </c>
      <c r="Q178" s="8">
        <f t="shared" si="90"/>
        <v>14481194.463497559</v>
      </c>
      <c r="R178" s="8">
        <f t="shared" si="73"/>
        <v>352924797.55739832</v>
      </c>
      <c r="S178" s="8">
        <f t="shared" si="96"/>
        <v>15881615.890082924</v>
      </c>
      <c r="T178" s="8">
        <f t="shared" si="74"/>
        <v>342551305.50861788</v>
      </c>
      <c r="U178" s="8">
        <f t="shared" si="83"/>
        <v>15414808.747887803</v>
      </c>
      <c r="Y178" s="8">
        <f t="shared" si="98"/>
        <v>383449189.69711381</v>
      </c>
      <c r="Z178" s="8">
        <f t="shared" si="89"/>
        <v>17255213.536370121</v>
      </c>
      <c r="AA178" s="8">
        <f t="shared" si="89"/>
        <v>415203934.49589425</v>
      </c>
      <c r="AB178" s="8">
        <f t="shared" si="89"/>
        <v>18684177.052315239</v>
      </c>
      <c r="AC178" s="8">
        <f t="shared" si="89"/>
        <v>404619019.56296748</v>
      </c>
      <c r="AD178" s="8">
        <f t="shared" si="89"/>
        <v>18207855.880333535</v>
      </c>
    </row>
    <row r="179" spans="1:30">
      <c r="B179" s="7">
        <v>2034</v>
      </c>
      <c r="C179" s="7">
        <v>306</v>
      </c>
      <c r="D179" s="7">
        <f t="shared" si="91"/>
        <v>1836</v>
      </c>
      <c r="E179" s="7">
        <v>260</v>
      </c>
      <c r="F179" s="7">
        <v>2243</v>
      </c>
      <c r="G179" s="7">
        <v>1.3</v>
      </c>
      <c r="H179" s="7">
        <f t="shared" si="92"/>
        <v>1.07071848E+27</v>
      </c>
      <c r="I179" s="12">
        <v>4.4999999999999998E-2</v>
      </c>
      <c r="J179" s="8">
        <f t="shared" si="93"/>
        <v>5186746.0243902439</v>
      </c>
      <c r="K179" s="10">
        <v>25000000</v>
      </c>
      <c r="L179" s="7">
        <f t="shared" si="77"/>
        <v>1.989E+25</v>
      </c>
      <c r="M179" s="8">
        <f t="shared" si="94"/>
        <v>96350.609756097561</v>
      </c>
      <c r="N179" s="8">
        <f t="shared" si="79"/>
        <v>35167972.560975611</v>
      </c>
      <c r="O179" s="8">
        <f t="shared" si="97"/>
        <v>1582558.7652439023</v>
      </c>
      <c r="P179" s="8">
        <f t="shared" si="95"/>
        <v>356972293.97203249</v>
      </c>
      <c r="Q179" s="8">
        <f t="shared" si="90"/>
        <v>16063753.228741461</v>
      </c>
      <c r="R179" s="8">
        <f t="shared" si="73"/>
        <v>388092770.11837393</v>
      </c>
      <c r="S179" s="8">
        <f t="shared" si="96"/>
        <v>17464174.655326825</v>
      </c>
      <c r="T179" s="8">
        <f t="shared" si="74"/>
        <v>377719278.06959349</v>
      </c>
      <c r="U179" s="8">
        <f t="shared" si="83"/>
        <v>16997367.513131708</v>
      </c>
      <c r="Y179" s="8">
        <f t="shared" si="98"/>
        <v>420471481.57550132</v>
      </c>
      <c r="Z179" s="8">
        <f t="shared" si="89"/>
        <v>18921216.670897558</v>
      </c>
      <c r="AA179" s="8">
        <f t="shared" si="89"/>
        <v>452226226.37428176</v>
      </c>
      <c r="AB179" s="8">
        <f t="shared" si="89"/>
        <v>20350180.18684268</v>
      </c>
      <c r="AC179" s="8">
        <f t="shared" si="89"/>
        <v>441641311.44135499</v>
      </c>
      <c r="AD179" s="8">
        <f>U180+U193</f>
        <v>19873859.014860973</v>
      </c>
    </row>
    <row r="180" spans="1:30">
      <c r="B180" s="7">
        <v>2035</v>
      </c>
      <c r="C180" s="7">
        <v>306</v>
      </c>
      <c r="D180" s="7">
        <f t="shared" si="91"/>
        <v>1836</v>
      </c>
      <c r="E180" s="7">
        <v>260</v>
      </c>
      <c r="F180" s="7">
        <v>2243</v>
      </c>
      <c r="G180" s="7">
        <v>1.3</v>
      </c>
      <c r="H180" s="7">
        <f t="shared" si="92"/>
        <v>1.07071848E+27</v>
      </c>
      <c r="I180" s="12">
        <v>4.4999999999999998E-2</v>
      </c>
      <c r="J180" s="8">
        <f t="shared" si="93"/>
        <v>5186746.0243902439</v>
      </c>
      <c r="K180" s="10">
        <v>25000000</v>
      </c>
      <c r="L180" s="7">
        <f t="shared" si="77"/>
        <v>1.989E+25</v>
      </c>
      <c r="M180" s="8">
        <f t="shared" si="94"/>
        <v>96350.609756097561</v>
      </c>
      <c r="N180" s="8">
        <f t="shared" si="79"/>
        <v>35167972.560975611</v>
      </c>
      <c r="O180" s="8">
        <f t="shared" si="97"/>
        <v>1582558.7652439023</v>
      </c>
      <c r="P180" s="8">
        <f t="shared" si="95"/>
        <v>392140266.5330081</v>
      </c>
      <c r="Q180" s="8">
        <f t="shared" si="90"/>
        <v>17646311.993985362</v>
      </c>
      <c r="R180" s="8">
        <f t="shared" si="73"/>
        <v>423260742.67934954</v>
      </c>
      <c r="S180" s="8">
        <f t="shared" si="96"/>
        <v>19046733.420570727</v>
      </c>
      <c r="T180" s="8">
        <f t="shared" si="74"/>
        <v>412887250.6305691</v>
      </c>
      <c r="U180" s="8">
        <f t="shared" si="83"/>
        <v>18579926.278375607</v>
      </c>
    </row>
    <row r="181" spans="1:30">
      <c r="K181" s="10">
        <v>25000000</v>
      </c>
      <c r="L181" s="7">
        <f t="shared" si="77"/>
        <v>0</v>
      </c>
      <c r="N181" s="8">
        <f t="shared" si="79"/>
        <v>0</v>
      </c>
      <c r="R181" s="8">
        <f t="shared" si="73"/>
        <v>0</v>
      </c>
      <c r="T181" s="8">
        <f t="shared" si="74"/>
        <v>0</v>
      </c>
      <c r="U181" s="8">
        <f t="shared" si="83"/>
        <v>0</v>
      </c>
    </row>
    <row r="182" spans="1:30">
      <c r="A182" s="9" t="s">
        <v>29</v>
      </c>
      <c r="B182" s="7">
        <v>2024</v>
      </c>
      <c r="C182" s="7">
        <v>387</v>
      </c>
      <c r="D182" s="7">
        <f>6*ROUND(C182,0)</f>
        <v>2322</v>
      </c>
      <c r="E182" s="7">
        <v>5</v>
      </c>
      <c r="F182" s="7">
        <v>867</v>
      </c>
      <c r="G182" s="7">
        <v>1.3</v>
      </c>
      <c r="H182" s="7">
        <f>D182*E182*F182*10^18</f>
        <v>1.0065869999999999E+25</v>
      </c>
      <c r="I182" s="12">
        <v>4.4999999999999998E-2</v>
      </c>
      <c r="J182" s="8">
        <f>H182*G182*330/(8.856*10^22)</f>
        <v>48760.820121951212</v>
      </c>
      <c r="K182" s="10">
        <v>25000000</v>
      </c>
      <c r="L182" s="7">
        <f t="shared" si="77"/>
        <v>4.8375000000000002E+23</v>
      </c>
      <c r="M182" s="8">
        <f>L182*G182*330/(8.856*10^22)</f>
        <v>2343.3689024390246</v>
      </c>
      <c r="N182" s="8">
        <f t="shared" si="79"/>
        <v>855329.64939024404</v>
      </c>
      <c r="O182" s="8">
        <f>N182*I182</f>
        <v>38489.834222560981</v>
      </c>
      <c r="P182" s="11">
        <f>N182+8050840.72</f>
        <v>8906170.3693902437</v>
      </c>
      <c r="Q182" s="8">
        <f t="shared" ref="Q182:Q193" si="99">P182*I182</f>
        <v>400777.66662256094</v>
      </c>
      <c r="R182" s="8">
        <f t="shared" si="73"/>
        <v>9198735.2901219502</v>
      </c>
      <c r="S182" s="8">
        <f>R182*I182</f>
        <v>413943.08805548772</v>
      </c>
      <c r="T182" s="8">
        <f t="shared" si="74"/>
        <v>9101213.6498780493</v>
      </c>
      <c r="U182" s="8">
        <f t="shared" si="83"/>
        <v>409554.61424451222</v>
      </c>
    </row>
    <row r="183" spans="1:30">
      <c r="B183" s="7">
        <v>2025</v>
      </c>
      <c r="C183" s="7">
        <v>588</v>
      </c>
      <c r="D183" s="7">
        <f t="shared" ref="D183:D193" si="100">6*ROUND(C183,0)</f>
        <v>3528</v>
      </c>
      <c r="E183" s="7">
        <v>5</v>
      </c>
      <c r="F183" s="7">
        <v>867</v>
      </c>
      <c r="G183" s="7">
        <v>1.3</v>
      </c>
      <c r="H183" s="7">
        <f t="shared" ref="H183:H248" si="101">D183*E183*F183*10^18</f>
        <v>1.5293879999999999E+25</v>
      </c>
      <c r="I183" s="12">
        <v>4.4999999999999998E-2</v>
      </c>
      <c r="J183" s="8">
        <f t="shared" ref="J183:J221" si="102">H183*G183*330/(8.856*10^22)</f>
        <v>74086.207317073175</v>
      </c>
      <c r="K183" s="10">
        <v>25000000</v>
      </c>
      <c r="L183" s="7">
        <f t="shared" si="77"/>
        <v>7.3500000000000004E+23</v>
      </c>
      <c r="M183" s="8">
        <f t="shared" ref="M183:M221" si="103">L183*G183*330/(8.856*10^22)</f>
        <v>3560.4674796747968</v>
      </c>
      <c r="N183" s="8">
        <f t="shared" si="79"/>
        <v>1299570.6300813009</v>
      </c>
      <c r="O183" s="8">
        <f t="shared" ref="O183:O221" si="104">N183*I183</f>
        <v>58480.678353658535</v>
      </c>
      <c r="P183" s="8">
        <f t="shared" ref="P183:P193" si="105">N183+P182</f>
        <v>10205740.999471545</v>
      </c>
      <c r="Q183" s="8">
        <f t="shared" si="99"/>
        <v>459258.34497621952</v>
      </c>
      <c r="R183" s="8">
        <f t="shared" si="73"/>
        <v>10650258.243373984</v>
      </c>
      <c r="S183" s="8">
        <f t="shared" ref="S183:S221" si="106">R183*I183</f>
        <v>479261.6209518293</v>
      </c>
      <c r="T183" s="8">
        <f t="shared" si="74"/>
        <v>10502085.828739839</v>
      </c>
      <c r="U183" s="8">
        <f t="shared" si="83"/>
        <v>472593.86229329271</v>
      </c>
    </row>
    <row r="184" spans="1:30">
      <c r="B184" s="7">
        <v>2026</v>
      </c>
      <c r="C184" s="7">
        <v>726</v>
      </c>
      <c r="D184" s="7">
        <f t="shared" si="100"/>
        <v>4356</v>
      </c>
      <c r="E184" s="7">
        <v>5</v>
      </c>
      <c r="F184" s="7">
        <v>867</v>
      </c>
      <c r="G184" s="7">
        <v>1.3</v>
      </c>
      <c r="H184" s="7">
        <f t="shared" si="101"/>
        <v>1.8883259999999999E+25</v>
      </c>
      <c r="I184" s="12">
        <v>4.4999999999999998E-2</v>
      </c>
      <c r="J184" s="8">
        <f t="shared" si="102"/>
        <v>91473.786585365844</v>
      </c>
      <c r="K184" s="10">
        <v>25000000</v>
      </c>
      <c r="L184" s="7">
        <f t="shared" si="77"/>
        <v>9.075E+23</v>
      </c>
      <c r="M184" s="8">
        <f t="shared" si="103"/>
        <v>4396.0873983739839</v>
      </c>
      <c r="N184" s="8">
        <f t="shared" si="79"/>
        <v>1604571.900406504</v>
      </c>
      <c r="O184" s="8">
        <f t="shared" si="104"/>
        <v>72205.735518292684</v>
      </c>
      <c r="P184" s="8">
        <f t="shared" si="105"/>
        <v>11810312.899878049</v>
      </c>
      <c r="Q184" s="8">
        <f t="shared" si="99"/>
        <v>531464.08049451222</v>
      </c>
      <c r="R184" s="8">
        <f t="shared" si="73"/>
        <v>12359155.619390244</v>
      </c>
      <c r="S184" s="8">
        <f t="shared" si="106"/>
        <v>556162.00287256099</v>
      </c>
      <c r="T184" s="8">
        <f t="shared" si="74"/>
        <v>12176208.046219513</v>
      </c>
      <c r="U184" s="8">
        <f t="shared" si="83"/>
        <v>547929.3620798781</v>
      </c>
    </row>
    <row r="185" spans="1:30">
      <c r="B185" s="7">
        <v>2027</v>
      </c>
      <c r="C185" s="7">
        <v>793</v>
      </c>
      <c r="D185" s="7">
        <f t="shared" si="100"/>
        <v>4758</v>
      </c>
      <c r="E185" s="7">
        <v>5</v>
      </c>
      <c r="F185" s="7">
        <v>867</v>
      </c>
      <c r="G185" s="7">
        <v>1.3</v>
      </c>
      <c r="H185" s="7">
        <f t="shared" si="101"/>
        <v>2.0625929999999999E+25</v>
      </c>
      <c r="I185" s="12">
        <v>4.4999999999999998E-2</v>
      </c>
      <c r="J185" s="8">
        <f t="shared" si="102"/>
        <v>99915.58231707316</v>
      </c>
      <c r="K185" s="10">
        <v>25000000</v>
      </c>
      <c r="L185" s="7">
        <f t="shared" si="77"/>
        <v>9.9125000000000005E+23</v>
      </c>
      <c r="M185" s="8">
        <f t="shared" si="103"/>
        <v>4801.7869241192411</v>
      </c>
      <c r="N185" s="8">
        <f t="shared" si="79"/>
        <v>1752652.2273035231</v>
      </c>
      <c r="O185" s="8">
        <f t="shared" si="104"/>
        <v>78869.350228658543</v>
      </c>
      <c r="P185" s="8">
        <f t="shared" si="105"/>
        <v>13562965.127181573</v>
      </c>
      <c r="Q185" s="8">
        <f t="shared" si="99"/>
        <v>610333.43072317075</v>
      </c>
      <c r="R185" s="8">
        <f t="shared" si="73"/>
        <v>14162458.621084012</v>
      </c>
      <c r="S185" s="8">
        <f t="shared" si="106"/>
        <v>637310.63794878055</v>
      </c>
      <c r="T185" s="8">
        <f t="shared" si="74"/>
        <v>13962627.456449866</v>
      </c>
      <c r="U185" s="8">
        <f t="shared" si="83"/>
        <v>628318.23554024391</v>
      </c>
    </row>
    <row r="186" spans="1:30">
      <c r="B186" s="7">
        <v>2028</v>
      </c>
      <c r="C186" s="7">
        <v>821</v>
      </c>
      <c r="D186" s="7">
        <f t="shared" si="100"/>
        <v>4926</v>
      </c>
      <c r="E186" s="7">
        <v>5</v>
      </c>
      <c r="F186" s="7">
        <v>867</v>
      </c>
      <c r="G186" s="7">
        <v>1.3</v>
      </c>
      <c r="H186" s="7">
        <f t="shared" si="101"/>
        <v>2.1354209999999998E+25</v>
      </c>
      <c r="I186" s="12">
        <v>4.4999999999999998E-2</v>
      </c>
      <c r="J186" s="8">
        <f t="shared" si="102"/>
        <v>103443.49695121951</v>
      </c>
      <c r="K186" s="10">
        <v>25000000</v>
      </c>
      <c r="L186" s="7">
        <f t="shared" si="77"/>
        <v>1.0262500000000001E+24</v>
      </c>
      <c r="M186" s="8">
        <f t="shared" si="103"/>
        <v>4971.3329945799469</v>
      </c>
      <c r="N186" s="8">
        <f t="shared" si="79"/>
        <v>1814536.5430216806</v>
      </c>
      <c r="O186" s="8">
        <f t="shared" si="104"/>
        <v>81654.144435975628</v>
      </c>
      <c r="P186" s="8">
        <f t="shared" si="105"/>
        <v>15377501.670203254</v>
      </c>
      <c r="Q186" s="8">
        <f t="shared" si="99"/>
        <v>691987.57515914633</v>
      </c>
      <c r="R186" s="8">
        <f t="shared" si="73"/>
        <v>15998162.651910571</v>
      </c>
      <c r="S186" s="8">
        <f t="shared" si="106"/>
        <v>719917.31933597568</v>
      </c>
      <c r="T186" s="8">
        <f t="shared" si="74"/>
        <v>15791275.658008132</v>
      </c>
      <c r="U186" s="8">
        <f t="shared" si="83"/>
        <v>710607.40461036586</v>
      </c>
    </row>
    <row r="187" spans="1:30">
      <c r="B187" s="7">
        <v>2029</v>
      </c>
      <c r="C187" s="7">
        <v>832</v>
      </c>
      <c r="D187" s="7">
        <f t="shared" si="100"/>
        <v>4992</v>
      </c>
      <c r="E187" s="7">
        <v>5</v>
      </c>
      <c r="F187" s="7">
        <v>867</v>
      </c>
      <c r="G187" s="7">
        <v>1.3</v>
      </c>
      <c r="H187" s="7">
        <f t="shared" si="101"/>
        <v>2.164032E+25</v>
      </c>
      <c r="I187" s="12">
        <v>4.4999999999999998E-2</v>
      </c>
      <c r="J187" s="8">
        <f t="shared" si="102"/>
        <v>104829.46341463416</v>
      </c>
      <c r="K187" s="10">
        <v>25000000</v>
      </c>
      <c r="L187" s="7">
        <f t="shared" si="77"/>
        <v>1.04E+24</v>
      </c>
      <c r="M187" s="8">
        <f t="shared" si="103"/>
        <v>5037.9403794037944</v>
      </c>
      <c r="N187" s="8">
        <f t="shared" si="79"/>
        <v>1838848.2384823849</v>
      </c>
      <c r="O187" s="8">
        <f t="shared" si="104"/>
        <v>82748.170731707316</v>
      </c>
      <c r="P187" s="8">
        <f t="shared" si="105"/>
        <v>17216349.90868564</v>
      </c>
      <c r="Q187" s="8">
        <f t="shared" si="99"/>
        <v>774735.74589085369</v>
      </c>
      <c r="R187" s="8">
        <f t="shared" si="73"/>
        <v>17845326.689173445</v>
      </c>
      <c r="S187" s="8">
        <f t="shared" si="106"/>
        <v>803039.70101280499</v>
      </c>
      <c r="T187" s="8">
        <f t="shared" si="74"/>
        <v>17635667.762344178</v>
      </c>
      <c r="U187" s="8">
        <f t="shared" si="83"/>
        <v>793605.04930548801</v>
      </c>
    </row>
    <row r="188" spans="1:30">
      <c r="B188" s="7">
        <v>2030</v>
      </c>
      <c r="C188" s="7">
        <v>836</v>
      </c>
      <c r="D188" s="7">
        <f t="shared" si="100"/>
        <v>5016</v>
      </c>
      <c r="E188" s="7">
        <v>5</v>
      </c>
      <c r="F188" s="7">
        <v>867</v>
      </c>
      <c r="G188" s="7">
        <v>1.3</v>
      </c>
      <c r="H188" s="7">
        <f t="shared" si="101"/>
        <v>2.1744360000000002E+25</v>
      </c>
      <c r="I188" s="12">
        <v>4.4999999999999998E-2</v>
      </c>
      <c r="J188" s="8">
        <f t="shared" si="102"/>
        <v>105333.45121951219</v>
      </c>
      <c r="K188" s="10">
        <v>25000000</v>
      </c>
      <c r="L188" s="7">
        <f t="shared" si="77"/>
        <v>1.0449999999999999E+24</v>
      </c>
      <c r="M188" s="8">
        <f t="shared" si="103"/>
        <v>5062.1612466124652</v>
      </c>
      <c r="N188" s="8">
        <f t="shared" si="79"/>
        <v>1847688.8550135498</v>
      </c>
      <c r="O188" s="8">
        <f t="shared" si="104"/>
        <v>83145.99847560974</v>
      </c>
      <c r="P188" s="8">
        <f t="shared" si="105"/>
        <v>19064038.763699189</v>
      </c>
      <c r="Q188" s="8">
        <f t="shared" si="99"/>
        <v>857881.74436646351</v>
      </c>
      <c r="R188" s="8">
        <f t="shared" si="73"/>
        <v>19696039.471016262</v>
      </c>
      <c r="S188" s="8">
        <f t="shared" si="106"/>
        <v>886321.77619573171</v>
      </c>
      <c r="T188" s="8">
        <f t="shared" si="74"/>
        <v>19485372.568577237</v>
      </c>
      <c r="U188" s="8">
        <f t="shared" si="83"/>
        <v>876841.76558597561</v>
      </c>
    </row>
    <row r="189" spans="1:30">
      <c r="B189" s="7">
        <v>2031</v>
      </c>
      <c r="C189" s="7">
        <v>838</v>
      </c>
      <c r="D189" s="7">
        <f t="shared" si="100"/>
        <v>5028</v>
      </c>
      <c r="E189" s="7">
        <v>5</v>
      </c>
      <c r="F189" s="7">
        <v>867</v>
      </c>
      <c r="G189" s="7">
        <v>1.3</v>
      </c>
      <c r="H189" s="7">
        <f t="shared" si="101"/>
        <v>2.179638E+25</v>
      </c>
      <c r="I189" s="12">
        <v>4.4999999999999998E-2</v>
      </c>
      <c r="J189" s="8">
        <f t="shared" si="102"/>
        <v>105585.44512195123</v>
      </c>
      <c r="K189" s="10">
        <v>25000000</v>
      </c>
      <c r="L189" s="7">
        <f t="shared" si="77"/>
        <v>1.0475E+24</v>
      </c>
      <c r="M189" s="8">
        <f t="shared" si="103"/>
        <v>5074.2716802168025</v>
      </c>
      <c r="N189" s="8">
        <f t="shared" si="79"/>
        <v>1852109.1632791329</v>
      </c>
      <c r="O189" s="8">
        <f t="shared" si="104"/>
        <v>83344.912347560981</v>
      </c>
      <c r="P189" s="8">
        <f t="shared" si="105"/>
        <v>20916147.92697832</v>
      </c>
      <c r="Q189" s="8">
        <f t="shared" si="99"/>
        <v>941226.65671402437</v>
      </c>
      <c r="R189" s="8">
        <f t="shared" si="73"/>
        <v>21549660.597710028</v>
      </c>
      <c r="S189" s="8">
        <f t="shared" si="106"/>
        <v>969734.72689695121</v>
      </c>
      <c r="T189" s="8">
        <f t="shared" si="74"/>
        <v>21338489.707466125</v>
      </c>
      <c r="U189" s="8">
        <f t="shared" si="83"/>
        <v>960232.0368359756</v>
      </c>
    </row>
    <row r="190" spans="1:30">
      <c r="B190" s="7">
        <v>2032</v>
      </c>
      <c r="C190" s="7">
        <v>838</v>
      </c>
      <c r="D190" s="7">
        <f t="shared" si="100"/>
        <v>5028</v>
      </c>
      <c r="E190" s="7">
        <v>5</v>
      </c>
      <c r="F190" s="7">
        <v>867</v>
      </c>
      <c r="G190" s="7">
        <v>1.3</v>
      </c>
      <c r="H190" s="7">
        <f t="shared" si="101"/>
        <v>2.179638E+25</v>
      </c>
      <c r="I190" s="12">
        <v>4.4999999999999998E-2</v>
      </c>
      <c r="J190" s="8">
        <f t="shared" si="102"/>
        <v>105585.44512195123</v>
      </c>
      <c r="K190" s="10">
        <v>25000000</v>
      </c>
      <c r="L190" s="7">
        <f t="shared" si="77"/>
        <v>1.0475E+24</v>
      </c>
      <c r="M190" s="8">
        <f t="shared" si="103"/>
        <v>5074.2716802168025</v>
      </c>
      <c r="N190" s="8">
        <f t="shared" si="79"/>
        <v>1852109.1632791329</v>
      </c>
      <c r="O190" s="8">
        <f t="shared" si="104"/>
        <v>83344.912347560981</v>
      </c>
      <c r="P190" s="8">
        <f t="shared" si="105"/>
        <v>22768257.090257451</v>
      </c>
      <c r="Q190" s="8">
        <f t="shared" si="99"/>
        <v>1024571.5690615852</v>
      </c>
      <c r="R190" s="8">
        <f t="shared" si="73"/>
        <v>23401769.760989159</v>
      </c>
      <c r="S190" s="8">
        <f t="shared" si="106"/>
        <v>1053079.6392445122</v>
      </c>
      <c r="T190" s="8">
        <f t="shared" si="74"/>
        <v>23190598.870745257</v>
      </c>
      <c r="U190" s="8">
        <f t="shared" si="83"/>
        <v>1043576.9491835365</v>
      </c>
    </row>
    <row r="191" spans="1:30">
      <c r="B191" s="7">
        <v>2033</v>
      </c>
      <c r="C191" s="7">
        <v>839</v>
      </c>
      <c r="D191" s="7">
        <f t="shared" si="100"/>
        <v>5034</v>
      </c>
      <c r="E191" s="7">
        <v>5</v>
      </c>
      <c r="F191" s="7">
        <v>867</v>
      </c>
      <c r="G191" s="7">
        <v>1.3</v>
      </c>
      <c r="H191" s="7">
        <f t="shared" si="101"/>
        <v>2.182239E+25</v>
      </c>
      <c r="I191" s="12">
        <v>4.4999999999999998E-2</v>
      </c>
      <c r="J191" s="8">
        <f t="shared" si="102"/>
        <v>105711.44207317074</v>
      </c>
      <c r="K191" s="10">
        <v>25000000</v>
      </c>
      <c r="L191" s="7">
        <f t="shared" si="77"/>
        <v>1.04875E+24</v>
      </c>
      <c r="M191" s="8">
        <f t="shared" si="103"/>
        <v>5080.3268970189702</v>
      </c>
      <c r="N191" s="8">
        <f t="shared" si="79"/>
        <v>1854319.317411924</v>
      </c>
      <c r="O191" s="8">
        <f t="shared" si="104"/>
        <v>83444.36928353658</v>
      </c>
      <c r="P191" s="8">
        <f t="shared" si="105"/>
        <v>24622576.407669377</v>
      </c>
      <c r="Q191" s="8">
        <f t="shared" si="99"/>
        <v>1108015.9383451219</v>
      </c>
      <c r="R191" s="8">
        <f t="shared" si="73"/>
        <v>25256845.060108401</v>
      </c>
      <c r="S191" s="8">
        <f t="shared" si="106"/>
        <v>1136558.027704878</v>
      </c>
      <c r="T191" s="8">
        <f t="shared" si="74"/>
        <v>25045422.175962061</v>
      </c>
      <c r="U191" s="8">
        <f t="shared" si="83"/>
        <v>1127043.9979182926</v>
      </c>
    </row>
    <row r="192" spans="1:30">
      <c r="B192" s="7">
        <v>2034</v>
      </c>
      <c r="C192" s="7">
        <v>839</v>
      </c>
      <c r="D192" s="7">
        <f t="shared" si="100"/>
        <v>5034</v>
      </c>
      <c r="E192" s="7">
        <v>5</v>
      </c>
      <c r="F192" s="7">
        <v>867</v>
      </c>
      <c r="G192" s="7">
        <v>1.3</v>
      </c>
      <c r="H192" s="7">
        <f t="shared" si="101"/>
        <v>2.182239E+25</v>
      </c>
      <c r="I192" s="12">
        <v>4.4999999999999998E-2</v>
      </c>
      <c r="J192" s="8">
        <f t="shared" si="102"/>
        <v>105711.44207317074</v>
      </c>
      <c r="K192" s="10">
        <v>25000000</v>
      </c>
      <c r="L192" s="7">
        <f t="shared" si="77"/>
        <v>1.04875E+24</v>
      </c>
      <c r="M192" s="8">
        <f t="shared" si="103"/>
        <v>5080.3268970189702</v>
      </c>
      <c r="N192" s="8">
        <f t="shared" si="79"/>
        <v>1854319.317411924</v>
      </c>
      <c r="O192" s="8">
        <f t="shared" si="104"/>
        <v>83444.36928353658</v>
      </c>
      <c r="P192" s="8">
        <f t="shared" si="105"/>
        <v>26476895.725081302</v>
      </c>
      <c r="Q192" s="8">
        <f t="shared" si="99"/>
        <v>1191460.3076286586</v>
      </c>
      <c r="R192" s="8">
        <f t="shared" si="73"/>
        <v>27111164.377520327</v>
      </c>
      <c r="S192" s="8">
        <f t="shared" si="106"/>
        <v>1220002.3969884147</v>
      </c>
      <c r="T192" s="8">
        <f t="shared" si="74"/>
        <v>26899741.493373986</v>
      </c>
      <c r="U192" s="8">
        <f t="shared" si="83"/>
        <v>1210488.3672018293</v>
      </c>
    </row>
    <row r="193" spans="1:30">
      <c r="B193" s="7">
        <v>2035</v>
      </c>
      <c r="C193" s="7">
        <v>839</v>
      </c>
      <c r="D193" s="7">
        <f t="shared" si="100"/>
        <v>5034</v>
      </c>
      <c r="E193" s="7">
        <v>5</v>
      </c>
      <c r="F193" s="7">
        <v>867</v>
      </c>
      <c r="G193" s="7">
        <v>1.3</v>
      </c>
      <c r="H193" s="7">
        <f t="shared" si="101"/>
        <v>2.182239E+25</v>
      </c>
      <c r="I193" s="12">
        <v>4.4999999999999998E-2</v>
      </c>
      <c r="J193" s="8">
        <f t="shared" si="102"/>
        <v>105711.44207317074</v>
      </c>
      <c r="K193" s="10">
        <v>25000000</v>
      </c>
      <c r="L193" s="7">
        <f t="shared" si="77"/>
        <v>1.04875E+24</v>
      </c>
      <c r="M193" s="8">
        <f t="shared" si="103"/>
        <v>5080.3268970189702</v>
      </c>
      <c r="N193" s="8">
        <f t="shared" si="79"/>
        <v>1854319.317411924</v>
      </c>
      <c r="O193" s="8">
        <f t="shared" si="104"/>
        <v>83444.36928353658</v>
      </c>
      <c r="P193" s="8">
        <f t="shared" si="105"/>
        <v>28331215.042493228</v>
      </c>
      <c r="Q193" s="8">
        <f t="shared" si="99"/>
        <v>1274904.6769121953</v>
      </c>
      <c r="R193" s="8">
        <f t="shared" si="73"/>
        <v>28965483.694932252</v>
      </c>
      <c r="S193" s="8">
        <f t="shared" si="106"/>
        <v>1303446.7662719514</v>
      </c>
      <c r="T193" s="8">
        <f t="shared" si="74"/>
        <v>28754060.810785912</v>
      </c>
      <c r="U193" s="8">
        <f t="shared" si="83"/>
        <v>1293932.736485366</v>
      </c>
    </row>
    <row r="194" spans="1:30">
      <c r="H194" s="7">
        <f t="shared" si="101"/>
        <v>0</v>
      </c>
      <c r="J194" s="8">
        <f t="shared" si="102"/>
        <v>0</v>
      </c>
      <c r="K194" s="10">
        <v>25000000</v>
      </c>
      <c r="L194" s="7">
        <f t="shared" si="77"/>
        <v>0</v>
      </c>
      <c r="M194" s="8">
        <f t="shared" si="103"/>
        <v>0</v>
      </c>
      <c r="N194" s="8">
        <f t="shared" si="79"/>
        <v>0</v>
      </c>
      <c r="O194" s="8">
        <f t="shared" si="104"/>
        <v>0</v>
      </c>
      <c r="P194" s="8"/>
      <c r="Q194" s="8"/>
      <c r="R194" s="8">
        <f t="shared" si="73"/>
        <v>0</v>
      </c>
      <c r="S194" s="8">
        <f t="shared" si="106"/>
        <v>0</v>
      </c>
      <c r="T194" s="8">
        <f t="shared" si="74"/>
        <v>0</v>
      </c>
      <c r="U194" s="8">
        <f t="shared" si="83"/>
        <v>0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B196" s="6" t="s">
        <v>87</v>
      </c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ref="R196:R249" si="107">J196*6+P196</f>
        <v>0</v>
      </c>
      <c r="S196" s="8">
        <f t="shared" si="106"/>
        <v>0</v>
      </c>
      <c r="T196" s="8">
        <f t="shared" ref="T196:T249" si="108">J196*4+P196</f>
        <v>0</v>
      </c>
      <c r="U196" s="8">
        <f t="shared" si="83"/>
        <v>0</v>
      </c>
      <c r="Y196" s="8">
        <f>P197+P210</f>
        <v>22879782.134444445</v>
      </c>
      <c r="Z196" s="8">
        <f t="shared" ref="Z196:AD207" si="109">Q197+Q210</f>
        <v>1029590.19605</v>
      </c>
      <c r="AA196" s="8">
        <f t="shared" si="109"/>
        <v>37410473.396639571</v>
      </c>
      <c r="AB196" s="8">
        <f t="shared" si="109"/>
        <v>1683471.3028487805</v>
      </c>
      <c r="AC196" s="8">
        <f t="shared" si="109"/>
        <v>32566909.642574526</v>
      </c>
      <c r="AD196" s="8">
        <f t="shared" si="109"/>
        <v>1465510.9339158537</v>
      </c>
    </row>
    <row r="197" spans="1:30">
      <c r="A197" s="9" t="s">
        <v>28</v>
      </c>
      <c r="B197" s="7">
        <v>2024</v>
      </c>
      <c r="C197" s="7">
        <v>140</v>
      </c>
      <c r="D197" s="7">
        <f t="shared" ref="D197:D208" si="110">C197*6</f>
        <v>840</v>
      </c>
      <c r="E197" s="7">
        <v>260</v>
      </c>
      <c r="F197" s="7">
        <v>2243</v>
      </c>
      <c r="G197" s="7">
        <v>1.3</v>
      </c>
      <c r="H197" s="7">
        <f t="shared" si="101"/>
        <v>4.8987120000000002E+26</v>
      </c>
      <c r="I197" s="12">
        <v>4.4999999999999998E-2</v>
      </c>
      <c r="J197" s="8">
        <f t="shared" si="102"/>
        <v>2373021.0569105693</v>
      </c>
      <c r="K197" s="10">
        <v>10000000</v>
      </c>
      <c r="L197" s="7">
        <f t="shared" si="77"/>
        <v>3.6400000000000002E+24</v>
      </c>
      <c r="M197" s="8">
        <f t="shared" si="103"/>
        <v>17632.791327913281</v>
      </c>
      <c r="N197" s="8">
        <f t="shared" si="79"/>
        <v>6435968.8346883478</v>
      </c>
      <c r="O197" s="8">
        <f t="shared" si="104"/>
        <v>289618.59756097564</v>
      </c>
      <c r="P197" s="11">
        <f>N197+8050840.72</f>
        <v>14486809.554688348</v>
      </c>
      <c r="Q197" s="8">
        <f t="shared" ref="Q197:Q208" si="111">P197*I197</f>
        <v>651906.42996097566</v>
      </c>
      <c r="R197" s="8">
        <f t="shared" si="107"/>
        <v>28724935.896151766</v>
      </c>
      <c r="S197" s="8">
        <f t="shared" si="106"/>
        <v>1292622.1153268295</v>
      </c>
      <c r="T197" s="8">
        <f t="shared" si="108"/>
        <v>23978893.782330625</v>
      </c>
      <c r="U197" s="8">
        <f t="shared" si="83"/>
        <v>1079050.2202048781</v>
      </c>
      <c r="Y197" s="8">
        <f>P198+P211</f>
        <v>33237448.462357726</v>
      </c>
      <c r="Z197" s="8">
        <f t="shared" si="109"/>
        <v>1495685.1808060976</v>
      </c>
      <c r="AA197" s="8">
        <f t="shared" si="109"/>
        <v>55445958.828211382</v>
      </c>
      <c r="AB197" s="8">
        <f t="shared" si="109"/>
        <v>2495068.1472695121</v>
      </c>
      <c r="AC197" s="8">
        <f t="shared" si="109"/>
        <v>48043122.039593503</v>
      </c>
      <c r="AD197" s="8">
        <f t="shared" si="109"/>
        <v>2161940.4917817074</v>
      </c>
    </row>
    <row r="198" spans="1:30">
      <c r="B198" s="7">
        <v>2025</v>
      </c>
      <c r="C198" s="7">
        <v>214</v>
      </c>
      <c r="D198" s="7">
        <f t="shared" si="110"/>
        <v>1284</v>
      </c>
      <c r="E198" s="7">
        <v>260</v>
      </c>
      <c r="F198" s="7">
        <v>2243</v>
      </c>
      <c r="G198" s="7">
        <v>1.3</v>
      </c>
      <c r="H198" s="7">
        <f t="shared" si="101"/>
        <v>7.4880312000000006E+26</v>
      </c>
      <c r="I198" s="12">
        <v>4.4999999999999998E-2</v>
      </c>
      <c r="J198" s="8">
        <f t="shared" si="102"/>
        <v>3627332.1869918699</v>
      </c>
      <c r="K198" s="10">
        <v>10000000</v>
      </c>
      <c r="L198" s="7">
        <f t="shared" si="77"/>
        <v>5.5639999999999995E+24</v>
      </c>
      <c r="M198" s="8">
        <f t="shared" si="103"/>
        <v>26952.981029810297</v>
      </c>
      <c r="N198" s="8">
        <f t="shared" si="79"/>
        <v>9837838.0758807585</v>
      </c>
      <c r="O198" s="8">
        <f t="shared" si="104"/>
        <v>442702.71341463411</v>
      </c>
      <c r="P198" s="8">
        <f t="shared" ref="P198:P208" si="112">N198+P197</f>
        <v>24324647.630569108</v>
      </c>
      <c r="Q198" s="8">
        <f t="shared" si="111"/>
        <v>1094609.1433756098</v>
      </c>
      <c r="R198" s="8">
        <f t="shared" si="107"/>
        <v>46088640.752520323</v>
      </c>
      <c r="S198" s="8">
        <f t="shared" si="106"/>
        <v>2073988.8338634144</v>
      </c>
      <c r="T198" s="8">
        <f t="shared" si="108"/>
        <v>38833976.378536589</v>
      </c>
      <c r="U198" s="8">
        <f t="shared" si="83"/>
        <v>1747528.9370341464</v>
      </c>
      <c r="Y198" s="8">
        <f>P199+P212</f>
        <v>46015675.59650407</v>
      </c>
      <c r="Z198" s="8">
        <f t="shared" si="109"/>
        <v>2070705.4018426831</v>
      </c>
      <c r="AA198" s="8">
        <f t="shared" si="109"/>
        <v>73413556.559918702</v>
      </c>
      <c r="AB198" s="8">
        <f t="shared" si="109"/>
        <v>3303610.0451963414</v>
      </c>
      <c r="AC198" s="8">
        <f t="shared" si="109"/>
        <v>64280929.572113827</v>
      </c>
      <c r="AD198" s="8">
        <f t="shared" si="109"/>
        <v>2892641.8307451219</v>
      </c>
    </row>
    <row r="199" spans="1:30">
      <c r="B199" s="7">
        <v>2026</v>
      </c>
      <c r="C199" s="7">
        <v>264</v>
      </c>
      <c r="D199" s="7">
        <f t="shared" si="110"/>
        <v>1584</v>
      </c>
      <c r="E199" s="7">
        <v>260</v>
      </c>
      <c r="F199" s="7">
        <v>2243</v>
      </c>
      <c r="G199" s="7">
        <v>1.3</v>
      </c>
      <c r="H199" s="7">
        <f t="shared" si="101"/>
        <v>9.2375712000000005E+26</v>
      </c>
      <c r="I199" s="12">
        <v>4.4999999999999998E-2</v>
      </c>
      <c r="J199" s="8">
        <f t="shared" si="102"/>
        <v>4474839.7073170729</v>
      </c>
      <c r="K199" s="10">
        <v>10000000</v>
      </c>
      <c r="L199" s="7">
        <f t="shared" si="77"/>
        <v>6.8640000000000005E+24</v>
      </c>
      <c r="M199" s="8">
        <f t="shared" si="103"/>
        <v>33250.406504065038</v>
      </c>
      <c r="N199" s="8">
        <f t="shared" si="79"/>
        <v>12136398.373983739</v>
      </c>
      <c r="O199" s="8">
        <f t="shared" si="104"/>
        <v>546137.92682926822</v>
      </c>
      <c r="P199" s="8">
        <f t="shared" si="112"/>
        <v>36461046.004552849</v>
      </c>
      <c r="Q199" s="8">
        <f t="shared" si="111"/>
        <v>1640747.0702048782</v>
      </c>
      <c r="R199" s="8">
        <f t="shared" si="107"/>
        <v>63310084.248455286</v>
      </c>
      <c r="S199" s="8">
        <f t="shared" si="106"/>
        <v>2848953.7911804877</v>
      </c>
      <c r="T199" s="8">
        <f t="shared" si="108"/>
        <v>54360404.83382114</v>
      </c>
      <c r="U199" s="8">
        <f t="shared" si="83"/>
        <v>2446218.2175219511</v>
      </c>
      <c r="Y199" s="8">
        <f t="shared" ref="Y199:Y207" si="113">P200+P213</f>
        <v>60002415.010460705</v>
      </c>
      <c r="Z199" s="8">
        <f t="shared" si="109"/>
        <v>2700108.6754707317</v>
      </c>
      <c r="AA199" s="8">
        <f t="shared" si="109"/>
        <v>89993469.309241191</v>
      </c>
      <c r="AB199" s="8">
        <f t="shared" si="109"/>
        <v>4049706.1189158536</v>
      </c>
      <c r="AC199" s="8">
        <f t="shared" si="109"/>
        <v>79996451.2096477</v>
      </c>
      <c r="AD199" s="8">
        <f t="shared" si="109"/>
        <v>3599840.3044341463</v>
      </c>
    </row>
    <row r="200" spans="1:30">
      <c r="B200" s="7">
        <v>2027</v>
      </c>
      <c r="C200" s="7">
        <v>289</v>
      </c>
      <c r="D200" s="7">
        <f t="shared" si="110"/>
        <v>1734</v>
      </c>
      <c r="E200" s="7">
        <v>260</v>
      </c>
      <c r="F200" s="7">
        <v>2243</v>
      </c>
      <c r="G200" s="7">
        <v>1.3</v>
      </c>
      <c r="H200" s="7">
        <f t="shared" si="101"/>
        <v>1.01123412E+27</v>
      </c>
      <c r="I200" s="12">
        <v>4.4999999999999998E-2</v>
      </c>
      <c r="J200" s="8">
        <f t="shared" si="102"/>
        <v>4898593.4674796751</v>
      </c>
      <c r="K200" s="10">
        <v>10000000</v>
      </c>
      <c r="L200" s="7">
        <f t="shared" si="77"/>
        <v>7.5140000000000005E+24</v>
      </c>
      <c r="M200" s="8">
        <f t="shared" si="103"/>
        <v>36399.119241192413</v>
      </c>
      <c r="N200" s="8">
        <f t="shared" si="79"/>
        <v>13285678.52303523</v>
      </c>
      <c r="O200" s="8">
        <f t="shared" si="104"/>
        <v>597855.53353658528</v>
      </c>
      <c r="P200" s="8">
        <f t="shared" si="112"/>
        <v>49746724.527588077</v>
      </c>
      <c r="Q200" s="8">
        <f t="shared" si="111"/>
        <v>2238602.6037414633</v>
      </c>
      <c r="R200" s="8">
        <f t="shared" si="107"/>
        <v>79138285.332466125</v>
      </c>
      <c r="S200" s="8">
        <f t="shared" si="106"/>
        <v>3561222.8399609756</v>
      </c>
      <c r="T200" s="8">
        <f t="shared" si="108"/>
        <v>69341098.397506773</v>
      </c>
      <c r="U200" s="8">
        <f t="shared" si="83"/>
        <v>3120349.4278878048</v>
      </c>
      <c r="Y200" s="8">
        <f t="shared" si="113"/>
        <v>74473620.210325196</v>
      </c>
      <c r="Z200" s="8">
        <f t="shared" si="109"/>
        <v>3351312.909464634</v>
      </c>
      <c r="AA200" s="8">
        <f t="shared" si="109"/>
        <v>105502851.02130081</v>
      </c>
      <c r="AB200" s="8">
        <f t="shared" si="109"/>
        <v>4747628.2959585367</v>
      </c>
      <c r="AC200" s="8">
        <f t="shared" si="109"/>
        <v>95159774.084308952</v>
      </c>
      <c r="AD200" s="8">
        <f t="shared" si="109"/>
        <v>4282189.8337939028</v>
      </c>
    </row>
    <row r="201" spans="1:30">
      <c r="B201" s="7">
        <v>2028</v>
      </c>
      <c r="C201" s="7">
        <v>299</v>
      </c>
      <c r="D201" s="7">
        <f t="shared" si="110"/>
        <v>1794</v>
      </c>
      <c r="E201" s="7">
        <v>260</v>
      </c>
      <c r="F201" s="7">
        <v>2243</v>
      </c>
      <c r="G201" s="7">
        <v>1.3</v>
      </c>
      <c r="H201" s="7">
        <f t="shared" si="101"/>
        <v>1.0462249200000001E+27</v>
      </c>
      <c r="I201" s="12">
        <v>4.4999999999999998E-2</v>
      </c>
      <c r="J201" s="8">
        <f t="shared" si="102"/>
        <v>5068094.9715447156</v>
      </c>
      <c r="K201" s="10">
        <v>10000000</v>
      </c>
      <c r="L201" s="7">
        <f t="shared" si="77"/>
        <v>7.774E+24</v>
      </c>
      <c r="M201" s="8">
        <f t="shared" si="103"/>
        <v>37658.604336043361</v>
      </c>
      <c r="N201" s="8">
        <f t="shared" si="79"/>
        <v>13745390.582655827</v>
      </c>
      <c r="O201" s="8">
        <f t="shared" si="104"/>
        <v>618542.57621951215</v>
      </c>
      <c r="P201" s="8">
        <f t="shared" si="112"/>
        <v>63492115.110243902</v>
      </c>
      <c r="Q201" s="8">
        <f t="shared" si="111"/>
        <v>2857145.1799609754</v>
      </c>
      <c r="R201" s="8">
        <f t="shared" si="107"/>
        <v>93900684.939512193</v>
      </c>
      <c r="S201" s="8">
        <f t="shared" si="106"/>
        <v>4225530.8222780488</v>
      </c>
      <c r="T201" s="8">
        <f t="shared" si="108"/>
        <v>83764494.996422768</v>
      </c>
      <c r="U201" s="8">
        <f t="shared" si="83"/>
        <v>3769402.2748390245</v>
      </c>
      <c r="Y201" s="8">
        <f t="shared" si="113"/>
        <v>89138434.912222221</v>
      </c>
      <c r="Z201" s="8">
        <f t="shared" si="109"/>
        <v>4011229.5710499994</v>
      </c>
      <c r="AA201" s="8">
        <f t="shared" si="109"/>
        <v>120582785.13173442</v>
      </c>
      <c r="AB201" s="8">
        <f t="shared" si="109"/>
        <v>5426225.3309280491</v>
      </c>
      <c r="AC201" s="8">
        <f t="shared" si="109"/>
        <v>110101335.05856369</v>
      </c>
      <c r="AD201" s="8">
        <f t="shared" si="109"/>
        <v>4954560.0776353655</v>
      </c>
    </row>
    <row r="202" spans="1:30">
      <c r="B202" s="7">
        <v>2029</v>
      </c>
      <c r="C202" s="7">
        <v>303</v>
      </c>
      <c r="D202" s="7">
        <f t="shared" si="110"/>
        <v>1818</v>
      </c>
      <c r="E202" s="7">
        <v>260</v>
      </c>
      <c r="F202" s="7">
        <v>2243</v>
      </c>
      <c r="G202" s="7">
        <v>1.3</v>
      </c>
      <c r="H202" s="7">
        <f t="shared" si="101"/>
        <v>1.0602212399999999E+27</v>
      </c>
      <c r="I202" s="12">
        <v>4.4999999999999998E-2</v>
      </c>
      <c r="J202" s="8">
        <f t="shared" si="102"/>
        <v>5135895.5731707318</v>
      </c>
      <c r="K202" s="10">
        <v>10000000</v>
      </c>
      <c r="L202" s="7">
        <f t="shared" si="77"/>
        <v>7.8780000000000003E+24</v>
      </c>
      <c r="M202" s="8">
        <f t="shared" si="103"/>
        <v>38162.398373983742</v>
      </c>
      <c r="N202" s="8">
        <f t="shared" si="79"/>
        <v>13929275.406504067</v>
      </c>
      <c r="O202" s="8">
        <f t="shared" si="104"/>
        <v>626817.39329268294</v>
      </c>
      <c r="P202" s="8">
        <f t="shared" si="112"/>
        <v>77421390.516747966</v>
      </c>
      <c r="Q202" s="8">
        <f t="shared" si="111"/>
        <v>3483962.5732536581</v>
      </c>
      <c r="R202" s="8">
        <f t="shared" si="107"/>
        <v>108236763.95577236</v>
      </c>
      <c r="S202" s="8">
        <f t="shared" si="106"/>
        <v>4870654.3780097561</v>
      </c>
      <c r="T202" s="8">
        <f t="shared" si="108"/>
        <v>97964972.809430897</v>
      </c>
      <c r="U202" s="8">
        <f t="shared" si="83"/>
        <v>4408423.7764243903</v>
      </c>
      <c r="Y202" s="8">
        <f t="shared" si="113"/>
        <v>103898728.27265583</v>
      </c>
      <c r="Z202" s="8">
        <f t="shared" si="109"/>
        <v>4675442.7722695125</v>
      </c>
      <c r="AA202" s="8">
        <f t="shared" si="109"/>
        <v>135549504.22387534</v>
      </c>
      <c r="AB202" s="8">
        <f t="shared" si="109"/>
        <v>6099727.6900743898</v>
      </c>
      <c r="AC202" s="8">
        <f t="shared" si="109"/>
        <v>124999245.57346883</v>
      </c>
      <c r="AD202" s="8">
        <f t="shared" si="109"/>
        <v>5624966.0508060977</v>
      </c>
    </row>
    <row r="203" spans="1:30">
      <c r="B203" s="7">
        <v>2030</v>
      </c>
      <c r="C203" s="7">
        <v>305</v>
      </c>
      <c r="D203" s="7">
        <f t="shared" si="110"/>
        <v>1830</v>
      </c>
      <c r="E203" s="7">
        <v>260</v>
      </c>
      <c r="F203" s="7">
        <v>2243</v>
      </c>
      <c r="G203" s="7">
        <v>1.3</v>
      </c>
      <c r="H203" s="7">
        <f t="shared" si="101"/>
        <v>1.0672194E+27</v>
      </c>
      <c r="I203" s="12">
        <v>4.4999999999999998E-2</v>
      </c>
      <c r="J203" s="8">
        <f t="shared" si="102"/>
        <v>5169795.8739837399</v>
      </c>
      <c r="K203" s="10">
        <v>10000000</v>
      </c>
      <c r="L203" s="7">
        <f t="shared" si="77"/>
        <v>7.9300000000000004E+24</v>
      </c>
      <c r="M203" s="8">
        <f t="shared" si="103"/>
        <v>38414.295392953929</v>
      </c>
      <c r="N203" s="8">
        <f t="shared" si="79"/>
        <v>14021217.818428185</v>
      </c>
      <c r="O203" s="8">
        <f t="shared" si="104"/>
        <v>630954.80182926834</v>
      </c>
      <c r="P203" s="8">
        <f t="shared" si="112"/>
        <v>91442608.335176155</v>
      </c>
      <c r="Q203" s="8">
        <f t="shared" si="111"/>
        <v>4114917.3750829268</v>
      </c>
      <c r="R203" s="8">
        <f t="shared" si="107"/>
        <v>122461383.57907858</v>
      </c>
      <c r="S203" s="8">
        <f t="shared" si="106"/>
        <v>5510762.2610585364</v>
      </c>
      <c r="T203" s="8">
        <f t="shared" si="108"/>
        <v>112121791.83111112</v>
      </c>
      <c r="U203" s="8">
        <f t="shared" si="83"/>
        <v>5045480.6324000005</v>
      </c>
      <c r="Y203" s="8">
        <f t="shared" si="113"/>
        <v>118660789.75639567</v>
      </c>
      <c r="Z203" s="8">
        <f t="shared" si="109"/>
        <v>5339735.5390378051</v>
      </c>
      <c r="AA203" s="8">
        <f t="shared" si="109"/>
        <v>150313077.67102981</v>
      </c>
      <c r="AB203" s="8">
        <f t="shared" si="109"/>
        <v>6764088.4951963406</v>
      </c>
      <c r="AC203" s="8">
        <f t="shared" si="109"/>
        <v>139762315.03281844</v>
      </c>
      <c r="AD203" s="8">
        <f t="shared" si="109"/>
        <v>6289304.1764768297</v>
      </c>
    </row>
    <row r="204" spans="1:30">
      <c r="B204" s="7">
        <v>2031</v>
      </c>
      <c r="C204" s="7">
        <v>305</v>
      </c>
      <c r="D204" s="7">
        <f t="shared" si="110"/>
        <v>1830</v>
      </c>
      <c r="E204" s="7">
        <v>260</v>
      </c>
      <c r="F204" s="7">
        <v>2243</v>
      </c>
      <c r="G204" s="7">
        <v>1.3</v>
      </c>
      <c r="H204" s="7">
        <f t="shared" si="101"/>
        <v>1.0672194E+27</v>
      </c>
      <c r="I204" s="12">
        <v>4.4999999999999998E-2</v>
      </c>
      <c r="J204" s="8">
        <f t="shared" si="102"/>
        <v>5169795.8739837399</v>
      </c>
      <c r="K204" s="10">
        <v>10000000</v>
      </c>
      <c r="L204" s="7">
        <f t="shared" si="77"/>
        <v>7.9300000000000004E+24</v>
      </c>
      <c r="M204" s="8">
        <f t="shared" si="103"/>
        <v>38414.295392953929</v>
      </c>
      <c r="N204" s="8">
        <f t="shared" si="79"/>
        <v>14021217.818428185</v>
      </c>
      <c r="O204" s="8">
        <f t="shared" si="104"/>
        <v>630954.80182926834</v>
      </c>
      <c r="P204" s="8">
        <f t="shared" si="112"/>
        <v>105463826.15360434</v>
      </c>
      <c r="Q204" s="8">
        <f t="shared" si="111"/>
        <v>4745872.176912195</v>
      </c>
      <c r="R204" s="8">
        <f t="shared" si="107"/>
        <v>136482601.39750677</v>
      </c>
      <c r="S204" s="8">
        <f t="shared" si="106"/>
        <v>6141717.0628878046</v>
      </c>
      <c r="T204" s="8">
        <f t="shared" si="108"/>
        <v>126143009.64953931</v>
      </c>
      <c r="U204" s="8">
        <f t="shared" si="83"/>
        <v>5676435.4342292687</v>
      </c>
      <c r="Y204" s="8">
        <f t="shared" si="113"/>
        <v>133422851.24013552</v>
      </c>
      <c r="Z204" s="8">
        <f t="shared" si="109"/>
        <v>6004028.3058060985</v>
      </c>
      <c r="AA204" s="8">
        <f t="shared" si="109"/>
        <v>165075139.15476966</v>
      </c>
      <c r="AB204" s="8">
        <f t="shared" si="109"/>
        <v>7428381.2619646341</v>
      </c>
      <c r="AC204" s="8">
        <f t="shared" si="109"/>
        <v>154524376.51655826</v>
      </c>
      <c r="AD204" s="8">
        <f t="shared" si="109"/>
        <v>6953596.9432451213</v>
      </c>
    </row>
    <row r="205" spans="1:30">
      <c r="B205" s="7">
        <v>2032</v>
      </c>
      <c r="C205" s="7">
        <v>305</v>
      </c>
      <c r="D205" s="7">
        <f t="shared" si="110"/>
        <v>1830</v>
      </c>
      <c r="E205" s="7">
        <v>260</v>
      </c>
      <c r="F205" s="7">
        <v>2243</v>
      </c>
      <c r="G205" s="7">
        <v>1.3</v>
      </c>
      <c r="H205" s="7">
        <f t="shared" si="101"/>
        <v>1.0672194E+27</v>
      </c>
      <c r="I205" s="12">
        <v>4.4999999999999998E-2</v>
      </c>
      <c r="J205" s="8">
        <f t="shared" si="102"/>
        <v>5169795.8739837399</v>
      </c>
      <c r="K205" s="10">
        <v>10000000</v>
      </c>
      <c r="L205" s="7">
        <f t="shared" si="77"/>
        <v>7.9300000000000004E+24</v>
      </c>
      <c r="M205" s="8">
        <f t="shared" si="103"/>
        <v>38414.295392953929</v>
      </c>
      <c r="N205" s="8">
        <f t="shared" si="79"/>
        <v>14021217.818428185</v>
      </c>
      <c r="O205" s="8">
        <f t="shared" si="104"/>
        <v>630954.80182926834</v>
      </c>
      <c r="P205" s="8">
        <f t="shared" si="112"/>
        <v>119485043.97203253</v>
      </c>
      <c r="Q205" s="8">
        <f t="shared" si="111"/>
        <v>5376826.9787414642</v>
      </c>
      <c r="R205" s="8">
        <f t="shared" si="107"/>
        <v>150503819.21593496</v>
      </c>
      <c r="S205" s="8">
        <f t="shared" si="106"/>
        <v>6772671.8647170728</v>
      </c>
      <c r="T205" s="8">
        <f t="shared" si="108"/>
        <v>140164227.46796748</v>
      </c>
      <c r="U205" s="8">
        <f t="shared" si="83"/>
        <v>6307390.236058536</v>
      </c>
      <c r="Y205" s="8">
        <f t="shared" si="113"/>
        <v>148231767.99149054</v>
      </c>
      <c r="Z205" s="8">
        <f t="shared" si="109"/>
        <v>6670429.5596170742</v>
      </c>
      <c r="AA205" s="8">
        <f t="shared" si="109"/>
        <v>179986512.79027101</v>
      </c>
      <c r="AB205" s="8">
        <f t="shared" si="109"/>
        <v>8099393.0755621959</v>
      </c>
      <c r="AC205" s="8">
        <f t="shared" si="109"/>
        <v>169401597.85734421</v>
      </c>
      <c r="AD205" s="8">
        <f t="shared" si="109"/>
        <v>7623071.9035804886</v>
      </c>
    </row>
    <row r="206" spans="1:30">
      <c r="B206" s="7">
        <v>2033</v>
      </c>
      <c r="C206" s="7">
        <v>306</v>
      </c>
      <c r="D206" s="7">
        <f t="shared" si="110"/>
        <v>1836</v>
      </c>
      <c r="E206" s="7">
        <v>260</v>
      </c>
      <c r="F206" s="7">
        <v>2243</v>
      </c>
      <c r="G206" s="7">
        <v>1.3</v>
      </c>
      <c r="H206" s="7">
        <f t="shared" si="101"/>
        <v>1.07071848E+27</v>
      </c>
      <c r="I206" s="12">
        <v>4.4999999999999998E-2</v>
      </c>
      <c r="J206" s="8">
        <f t="shared" si="102"/>
        <v>5186746.0243902439</v>
      </c>
      <c r="K206" s="10">
        <v>10000000</v>
      </c>
      <c r="L206" s="7">
        <f t="shared" si="77"/>
        <v>7.9559999999999999E+24</v>
      </c>
      <c r="M206" s="8">
        <f t="shared" si="103"/>
        <v>38540.243902439026</v>
      </c>
      <c r="N206" s="8">
        <f t="shared" si="79"/>
        <v>14067189.024390245</v>
      </c>
      <c r="O206" s="8">
        <f t="shared" si="104"/>
        <v>633023.50609756098</v>
      </c>
      <c r="P206" s="8">
        <f t="shared" si="112"/>
        <v>133552232.99642278</v>
      </c>
      <c r="Q206" s="8">
        <f t="shared" si="111"/>
        <v>6009850.484839025</v>
      </c>
      <c r="R206" s="8">
        <f t="shared" si="107"/>
        <v>164672709.14276424</v>
      </c>
      <c r="S206" s="8">
        <f t="shared" si="106"/>
        <v>7410271.911424391</v>
      </c>
      <c r="T206" s="8">
        <f t="shared" si="108"/>
        <v>154299217.09398377</v>
      </c>
      <c r="U206" s="8">
        <f t="shared" si="83"/>
        <v>6943464.7692292696</v>
      </c>
      <c r="Y206" s="8">
        <f t="shared" si="113"/>
        <v>163040684.74284554</v>
      </c>
      <c r="Z206" s="8">
        <f t="shared" si="109"/>
        <v>7336830.813428049</v>
      </c>
      <c r="AA206" s="8">
        <f t="shared" si="109"/>
        <v>194795429.54162604</v>
      </c>
      <c r="AB206" s="8">
        <f t="shared" si="109"/>
        <v>8765794.3293731716</v>
      </c>
      <c r="AC206" s="8">
        <f t="shared" si="109"/>
        <v>184210514.6086992</v>
      </c>
      <c r="AD206" s="8">
        <f t="shared" si="109"/>
        <v>8289473.1573914634</v>
      </c>
    </row>
    <row r="207" spans="1:30">
      <c r="B207" s="7">
        <v>2034</v>
      </c>
      <c r="C207" s="7">
        <v>306</v>
      </c>
      <c r="D207" s="7">
        <f t="shared" si="110"/>
        <v>1836</v>
      </c>
      <c r="E207" s="7">
        <v>260</v>
      </c>
      <c r="F207" s="7">
        <v>2243</v>
      </c>
      <c r="G207" s="7">
        <v>1.3</v>
      </c>
      <c r="H207" s="7">
        <f t="shared" si="101"/>
        <v>1.07071848E+27</v>
      </c>
      <c r="I207" s="12">
        <v>4.4999999999999998E-2</v>
      </c>
      <c r="J207" s="8">
        <f t="shared" si="102"/>
        <v>5186746.0243902439</v>
      </c>
      <c r="K207" s="10">
        <v>10000000</v>
      </c>
      <c r="L207" s="7">
        <f t="shared" si="77"/>
        <v>7.9559999999999999E+24</v>
      </c>
      <c r="M207" s="8">
        <f t="shared" si="103"/>
        <v>38540.243902439026</v>
      </c>
      <c r="N207" s="8">
        <f t="shared" si="79"/>
        <v>14067189.024390245</v>
      </c>
      <c r="O207" s="8">
        <f t="shared" si="104"/>
        <v>633023.50609756098</v>
      </c>
      <c r="P207" s="8">
        <f t="shared" si="112"/>
        <v>147619422.02081302</v>
      </c>
      <c r="Q207" s="8">
        <f t="shared" si="111"/>
        <v>6642873.9909365857</v>
      </c>
      <c r="R207" s="8">
        <f t="shared" si="107"/>
        <v>178739898.16715449</v>
      </c>
      <c r="S207" s="8">
        <f t="shared" si="106"/>
        <v>8043295.4175219517</v>
      </c>
      <c r="T207" s="8">
        <f t="shared" si="108"/>
        <v>168366406.11837399</v>
      </c>
      <c r="U207" s="8">
        <f t="shared" si="83"/>
        <v>7576488.2753268294</v>
      </c>
      <c r="Y207" s="8">
        <f t="shared" si="113"/>
        <v>177849601.49420056</v>
      </c>
      <c r="Z207" s="8">
        <f t="shared" si="109"/>
        <v>8003232.0672390247</v>
      </c>
      <c r="AA207" s="8">
        <f t="shared" si="109"/>
        <v>209604346.29298106</v>
      </c>
      <c r="AB207" s="8">
        <f t="shared" si="109"/>
        <v>9432195.5831841473</v>
      </c>
      <c r="AC207" s="8">
        <f t="shared" si="109"/>
        <v>199019431.36005422</v>
      </c>
      <c r="AD207" s="8">
        <f>U208+U221</f>
        <v>8955874.4112024382</v>
      </c>
    </row>
    <row r="208" spans="1:30">
      <c r="B208" s="7">
        <v>2035</v>
      </c>
      <c r="C208" s="7">
        <v>306</v>
      </c>
      <c r="D208" s="7">
        <f t="shared" si="110"/>
        <v>1836</v>
      </c>
      <c r="E208" s="7">
        <v>260</v>
      </c>
      <c r="F208" s="7">
        <v>2243</v>
      </c>
      <c r="G208" s="7">
        <v>1.3</v>
      </c>
      <c r="H208" s="7">
        <f t="shared" si="101"/>
        <v>1.07071848E+27</v>
      </c>
      <c r="I208" s="12">
        <v>4.4999999999999998E-2</v>
      </c>
      <c r="J208" s="8">
        <f t="shared" si="102"/>
        <v>5186746.0243902439</v>
      </c>
      <c r="K208" s="10">
        <v>10000000</v>
      </c>
      <c r="L208" s="7">
        <f t="shared" si="77"/>
        <v>7.9559999999999999E+24</v>
      </c>
      <c r="M208" s="8">
        <f t="shared" si="103"/>
        <v>38540.243902439026</v>
      </c>
      <c r="N208" s="8">
        <f t="shared" si="79"/>
        <v>14067189.024390245</v>
      </c>
      <c r="O208" s="8">
        <f t="shared" si="104"/>
        <v>633023.50609756098</v>
      </c>
      <c r="P208" s="8">
        <f t="shared" si="112"/>
        <v>161686611.04520327</v>
      </c>
      <c r="Q208" s="8">
        <f t="shared" si="111"/>
        <v>7275897.4970341465</v>
      </c>
      <c r="R208" s="8">
        <f t="shared" si="107"/>
        <v>192807087.19154474</v>
      </c>
      <c r="S208" s="8">
        <f t="shared" si="106"/>
        <v>8676318.9236195125</v>
      </c>
      <c r="T208" s="8">
        <f t="shared" si="108"/>
        <v>182433595.14276424</v>
      </c>
      <c r="U208" s="8">
        <f t="shared" si="83"/>
        <v>8209511.7814243902</v>
      </c>
    </row>
    <row r="209" spans="1:30">
      <c r="G209" s="7">
        <v>1.3</v>
      </c>
      <c r="H209" s="7">
        <f t="shared" si="101"/>
        <v>0</v>
      </c>
      <c r="J209" s="8">
        <f t="shared" si="102"/>
        <v>0</v>
      </c>
      <c r="K209" s="10">
        <v>10000000</v>
      </c>
      <c r="L209" s="7">
        <f t="shared" si="77"/>
        <v>0</v>
      </c>
      <c r="M209" s="8">
        <f t="shared" si="103"/>
        <v>0</v>
      </c>
      <c r="N209" s="8">
        <f t="shared" si="79"/>
        <v>0</v>
      </c>
      <c r="O209" s="8">
        <f t="shared" si="104"/>
        <v>0</v>
      </c>
      <c r="P209" s="8"/>
      <c r="Q209" s="8"/>
      <c r="R209" s="8">
        <f t="shared" si="107"/>
        <v>0</v>
      </c>
      <c r="S209" s="8">
        <f t="shared" si="106"/>
        <v>0</v>
      </c>
      <c r="T209" s="8">
        <f t="shared" si="108"/>
        <v>0</v>
      </c>
      <c r="U209" s="8">
        <f t="shared" si="83"/>
        <v>0</v>
      </c>
    </row>
    <row r="210" spans="1:30">
      <c r="A210" s="9" t="s">
        <v>29</v>
      </c>
      <c r="B210" s="7">
        <v>2024</v>
      </c>
      <c r="C210" s="7">
        <v>387</v>
      </c>
      <c r="D210" s="7">
        <f t="shared" ref="D210:D221" si="114">6*ROUND(C210,0)</f>
        <v>2322</v>
      </c>
      <c r="E210" s="7">
        <v>5</v>
      </c>
      <c r="F210" s="7">
        <v>867</v>
      </c>
      <c r="G210" s="7">
        <v>1.3</v>
      </c>
      <c r="H210" s="7">
        <f t="shared" si="101"/>
        <v>1.0065869999999999E+25</v>
      </c>
      <c r="I210" s="12">
        <v>4.4999999999999998E-2</v>
      </c>
      <c r="J210" s="8">
        <f t="shared" si="102"/>
        <v>48760.820121951212</v>
      </c>
      <c r="K210" s="10">
        <v>10000000</v>
      </c>
      <c r="L210" s="7">
        <f t="shared" si="77"/>
        <v>1.935E+23</v>
      </c>
      <c r="M210" s="8">
        <f t="shared" si="103"/>
        <v>937.34756097560978</v>
      </c>
      <c r="N210" s="8">
        <f t="shared" si="79"/>
        <v>342131.85975609755</v>
      </c>
      <c r="O210" s="8">
        <f t="shared" si="104"/>
        <v>15395.933689024389</v>
      </c>
      <c r="P210" s="11">
        <f>N210+8050840.72</f>
        <v>8392972.5797560979</v>
      </c>
      <c r="Q210" s="8">
        <f t="shared" ref="Q210:Q221" si="115">P210*I210</f>
        <v>377683.76608902437</v>
      </c>
      <c r="R210" s="8">
        <f t="shared" si="107"/>
        <v>8685537.5004878044</v>
      </c>
      <c r="S210" s="8">
        <f t="shared" si="106"/>
        <v>390849.18752195116</v>
      </c>
      <c r="T210" s="8">
        <f t="shared" si="108"/>
        <v>8588015.8602439035</v>
      </c>
      <c r="U210" s="8">
        <f t="shared" si="83"/>
        <v>386460.71371097566</v>
      </c>
    </row>
    <row r="211" spans="1:30">
      <c r="B211" s="7">
        <v>2025</v>
      </c>
      <c r="C211" s="7">
        <v>588</v>
      </c>
      <c r="D211" s="7">
        <f t="shared" si="114"/>
        <v>3528</v>
      </c>
      <c r="E211" s="7">
        <v>5</v>
      </c>
      <c r="F211" s="7">
        <v>867</v>
      </c>
      <c r="G211" s="7">
        <v>1.3</v>
      </c>
      <c r="H211" s="7">
        <f t="shared" si="101"/>
        <v>1.5293879999999999E+25</v>
      </c>
      <c r="I211" s="12">
        <v>4.4999999999999998E-2</v>
      </c>
      <c r="J211" s="8">
        <f t="shared" si="102"/>
        <v>74086.207317073175</v>
      </c>
      <c r="K211" s="10">
        <v>10000000</v>
      </c>
      <c r="L211" s="7">
        <f t="shared" ref="L211:L249" si="116">E211*K211*10^13*C211</f>
        <v>2.94E+23</v>
      </c>
      <c r="M211" s="8">
        <f t="shared" si="103"/>
        <v>1424.1869918699185</v>
      </c>
      <c r="N211" s="8">
        <f t="shared" ref="N211:N249" si="117">M211*365</f>
        <v>519828.25203252025</v>
      </c>
      <c r="O211" s="8">
        <f t="shared" si="104"/>
        <v>23392.271341463409</v>
      </c>
      <c r="P211" s="8">
        <f t="shared" ref="P211:P221" si="118">N211+P210</f>
        <v>8912800.8317886181</v>
      </c>
      <c r="Q211" s="8">
        <f t="shared" si="115"/>
        <v>401076.03743048781</v>
      </c>
      <c r="R211" s="8">
        <f t="shared" si="107"/>
        <v>9357318.0756910574</v>
      </c>
      <c r="S211" s="8">
        <f t="shared" si="106"/>
        <v>421079.31340609759</v>
      </c>
      <c r="T211" s="8">
        <f t="shared" si="108"/>
        <v>9209145.6610569116</v>
      </c>
      <c r="U211" s="8">
        <f t="shared" ref="U211:U249" si="119">T211*I211</f>
        <v>414411.55474756099</v>
      </c>
    </row>
    <row r="212" spans="1:30">
      <c r="B212" s="7">
        <v>2026</v>
      </c>
      <c r="C212" s="7">
        <v>726</v>
      </c>
      <c r="D212" s="7">
        <f t="shared" si="114"/>
        <v>4356</v>
      </c>
      <c r="E212" s="7">
        <v>5</v>
      </c>
      <c r="F212" s="7">
        <v>867</v>
      </c>
      <c r="G212" s="7">
        <v>1.3</v>
      </c>
      <c r="H212" s="7">
        <f t="shared" si="101"/>
        <v>1.8883259999999999E+25</v>
      </c>
      <c r="I212" s="12">
        <v>4.4999999999999998E-2</v>
      </c>
      <c r="J212" s="8">
        <f t="shared" si="102"/>
        <v>91473.786585365844</v>
      </c>
      <c r="K212" s="10">
        <v>10000000</v>
      </c>
      <c r="L212" s="7">
        <f t="shared" si="116"/>
        <v>3.6299999999999999E+23</v>
      </c>
      <c r="M212" s="8">
        <f t="shared" si="103"/>
        <v>1758.4349593495933</v>
      </c>
      <c r="N212" s="8">
        <f t="shared" si="117"/>
        <v>641828.7601626016</v>
      </c>
      <c r="O212" s="8">
        <f t="shared" si="104"/>
        <v>28882.294207317071</v>
      </c>
      <c r="P212" s="8">
        <f t="shared" si="118"/>
        <v>9554629.5919512194</v>
      </c>
      <c r="Q212" s="8">
        <f t="shared" si="115"/>
        <v>429958.33163780486</v>
      </c>
      <c r="R212" s="8">
        <f t="shared" si="107"/>
        <v>10103472.311463414</v>
      </c>
      <c r="S212" s="8">
        <f t="shared" si="106"/>
        <v>454656.25401585363</v>
      </c>
      <c r="T212" s="8">
        <f t="shared" si="108"/>
        <v>9920524.7382926829</v>
      </c>
      <c r="U212" s="8">
        <f t="shared" si="119"/>
        <v>446423.61322317069</v>
      </c>
    </row>
    <row r="213" spans="1:30">
      <c r="B213" s="7">
        <v>2027</v>
      </c>
      <c r="C213" s="7">
        <v>793</v>
      </c>
      <c r="D213" s="7">
        <f t="shared" si="114"/>
        <v>4758</v>
      </c>
      <c r="E213" s="7">
        <v>5</v>
      </c>
      <c r="F213" s="7">
        <v>867</v>
      </c>
      <c r="G213" s="7">
        <v>1.3</v>
      </c>
      <c r="H213" s="7">
        <f t="shared" si="101"/>
        <v>2.0625929999999999E+25</v>
      </c>
      <c r="I213" s="12">
        <v>4.4999999999999998E-2</v>
      </c>
      <c r="J213" s="8">
        <f t="shared" si="102"/>
        <v>99915.58231707316</v>
      </c>
      <c r="K213" s="10">
        <v>10000000</v>
      </c>
      <c r="L213" s="7">
        <f t="shared" si="116"/>
        <v>3.9650000000000002E+23</v>
      </c>
      <c r="M213" s="8">
        <f t="shared" si="103"/>
        <v>1920.7147696476964</v>
      </c>
      <c r="N213" s="8">
        <f t="shared" si="117"/>
        <v>701060.89092140913</v>
      </c>
      <c r="O213" s="8">
        <f t="shared" si="104"/>
        <v>31547.740091463409</v>
      </c>
      <c r="P213" s="8">
        <f t="shared" si="118"/>
        <v>10255690.482872628</v>
      </c>
      <c r="Q213" s="8">
        <f t="shared" si="115"/>
        <v>461506.07172926824</v>
      </c>
      <c r="R213" s="8">
        <f t="shared" si="107"/>
        <v>10855183.976775067</v>
      </c>
      <c r="S213" s="8">
        <f t="shared" si="106"/>
        <v>488483.27895487798</v>
      </c>
      <c r="T213" s="8">
        <f t="shared" si="108"/>
        <v>10655352.812140921</v>
      </c>
      <c r="U213" s="8">
        <f t="shared" si="119"/>
        <v>479490.87654634146</v>
      </c>
    </row>
    <row r="214" spans="1:30">
      <c r="B214" s="7">
        <v>2028</v>
      </c>
      <c r="C214" s="7">
        <v>821</v>
      </c>
      <c r="D214" s="7">
        <f t="shared" si="114"/>
        <v>4926</v>
      </c>
      <c r="E214" s="7">
        <v>5</v>
      </c>
      <c r="F214" s="7">
        <v>867</v>
      </c>
      <c r="G214" s="7">
        <v>1.3</v>
      </c>
      <c r="H214" s="7">
        <f t="shared" si="101"/>
        <v>2.1354209999999998E+25</v>
      </c>
      <c r="I214" s="12">
        <v>4.4999999999999998E-2</v>
      </c>
      <c r="J214" s="8">
        <f t="shared" si="102"/>
        <v>103443.49695121951</v>
      </c>
      <c r="K214" s="10">
        <v>10000000</v>
      </c>
      <c r="L214" s="7">
        <f t="shared" si="116"/>
        <v>4.1050000000000001E+23</v>
      </c>
      <c r="M214" s="8">
        <f t="shared" si="103"/>
        <v>1988.5331978319784</v>
      </c>
      <c r="N214" s="8">
        <f t="shared" si="117"/>
        <v>725814.61720867211</v>
      </c>
      <c r="O214" s="8">
        <f t="shared" si="104"/>
        <v>32661.657774390245</v>
      </c>
      <c r="P214" s="8">
        <f t="shared" si="118"/>
        <v>10981505.1000813</v>
      </c>
      <c r="Q214" s="8">
        <f t="shared" si="115"/>
        <v>494167.72950365848</v>
      </c>
      <c r="R214" s="8">
        <f t="shared" si="107"/>
        <v>11602166.081788618</v>
      </c>
      <c r="S214" s="8">
        <f t="shared" si="106"/>
        <v>522097.47368048778</v>
      </c>
      <c r="T214" s="8">
        <f t="shared" si="108"/>
        <v>11395279.087886179</v>
      </c>
      <c r="U214" s="8">
        <f t="shared" si="119"/>
        <v>512787.55895487801</v>
      </c>
    </row>
    <row r="215" spans="1:30">
      <c r="B215" s="7">
        <v>2029</v>
      </c>
      <c r="C215" s="7">
        <v>832</v>
      </c>
      <c r="D215" s="7">
        <f t="shared" si="114"/>
        <v>4992</v>
      </c>
      <c r="E215" s="7">
        <v>5</v>
      </c>
      <c r="F215" s="7">
        <v>867</v>
      </c>
      <c r="G215" s="7">
        <v>1.3</v>
      </c>
      <c r="H215" s="7">
        <f t="shared" si="101"/>
        <v>2.164032E+25</v>
      </c>
      <c r="I215" s="12">
        <v>4.4999999999999998E-2</v>
      </c>
      <c r="J215" s="8">
        <f t="shared" si="102"/>
        <v>104829.46341463416</v>
      </c>
      <c r="K215" s="10">
        <v>10000000</v>
      </c>
      <c r="L215" s="7">
        <f t="shared" si="116"/>
        <v>4.16E+23</v>
      </c>
      <c r="M215" s="8">
        <f t="shared" si="103"/>
        <v>2015.1761517615175</v>
      </c>
      <c r="N215" s="8">
        <f t="shared" si="117"/>
        <v>735539.29539295391</v>
      </c>
      <c r="O215" s="8">
        <f t="shared" si="104"/>
        <v>33099.268292682922</v>
      </c>
      <c r="P215" s="8">
        <f t="shared" si="118"/>
        <v>11717044.395474255</v>
      </c>
      <c r="Q215" s="8">
        <f t="shared" si="115"/>
        <v>527266.99779634143</v>
      </c>
      <c r="R215" s="8">
        <f t="shared" si="107"/>
        <v>12346021.175962061</v>
      </c>
      <c r="S215" s="8">
        <f t="shared" si="106"/>
        <v>555570.95291829272</v>
      </c>
      <c r="T215" s="8">
        <f t="shared" si="108"/>
        <v>12136362.249132792</v>
      </c>
      <c r="U215" s="8">
        <f t="shared" si="119"/>
        <v>546136.30121097562</v>
      </c>
    </row>
    <row r="216" spans="1:30">
      <c r="B216" s="7">
        <v>2030</v>
      </c>
      <c r="C216" s="7">
        <v>836</v>
      </c>
      <c r="D216" s="7">
        <f t="shared" si="114"/>
        <v>5016</v>
      </c>
      <c r="E216" s="7">
        <v>5</v>
      </c>
      <c r="F216" s="7">
        <v>867</v>
      </c>
      <c r="G216" s="7">
        <v>1.3</v>
      </c>
      <c r="H216" s="7">
        <f t="shared" si="101"/>
        <v>2.1744360000000002E+25</v>
      </c>
      <c r="I216" s="12">
        <v>4.4999999999999998E-2</v>
      </c>
      <c r="J216" s="8">
        <f t="shared" si="102"/>
        <v>105333.45121951219</v>
      </c>
      <c r="K216" s="10">
        <v>10000000</v>
      </c>
      <c r="L216" s="7">
        <f t="shared" si="116"/>
        <v>4.1799999999999998E+23</v>
      </c>
      <c r="M216" s="8">
        <f t="shared" si="103"/>
        <v>2024.8644986449863</v>
      </c>
      <c r="N216" s="8">
        <f t="shared" si="117"/>
        <v>739075.54200541996</v>
      </c>
      <c r="O216" s="8">
        <f t="shared" si="104"/>
        <v>33258.399390243896</v>
      </c>
      <c r="P216" s="8">
        <f t="shared" si="118"/>
        <v>12456119.937479675</v>
      </c>
      <c r="Q216" s="8">
        <f t="shared" si="115"/>
        <v>560525.39718658535</v>
      </c>
      <c r="R216" s="8">
        <f t="shared" si="107"/>
        <v>13088120.644796748</v>
      </c>
      <c r="S216" s="8">
        <f t="shared" si="106"/>
        <v>588965.42901585368</v>
      </c>
      <c r="T216" s="8">
        <f t="shared" si="108"/>
        <v>12877453.742357723</v>
      </c>
      <c r="U216" s="8">
        <f t="shared" si="119"/>
        <v>579485.41840609757</v>
      </c>
    </row>
    <row r="217" spans="1:30">
      <c r="B217" s="7">
        <v>2031</v>
      </c>
      <c r="C217" s="7">
        <v>838</v>
      </c>
      <c r="D217" s="7">
        <f t="shared" si="114"/>
        <v>5028</v>
      </c>
      <c r="E217" s="7">
        <v>5</v>
      </c>
      <c r="F217" s="7">
        <v>867</v>
      </c>
      <c r="G217" s="7">
        <v>1.3</v>
      </c>
      <c r="H217" s="7">
        <f t="shared" si="101"/>
        <v>2.179638E+25</v>
      </c>
      <c r="I217" s="12">
        <v>4.4999999999999998E-2</v>
      </c>
      <c r="J217" s="8">
        <f t="shared" si="102"/>
        <v>105585.44512195123</v>
      </c>
      <c r="K217" s="10">
        <v>10000000</v>
      </c>
      <c r="L217" s="7">
        <f t="shared" si="116"/>
        <v>4.19E+23</v>
      </c>
      <c r="M217" s="8">
        <f t="shared" si="103"/>
        <v>2029.7086720867208</v>
      </c>
      <c r="N217" s="8">
        <f t="shared" si="117"/>
        <v>740843.66531165305</v>
      </c>
      <c r="O217" s="8">
        <f t="shared" si="104"/>
        <v>33337.964939024387</v>
      </c>
      <c r="P217" s="8">
        <f t="shared" si="118"/>
        <v>13196963.602791328</v>
      </c>
      <c r="Q217" s="8">
        <f t="shared" si="115"/>
        <v>593863.36212560977</v>
      </c>
      <c r="R217" s="8">
        <f t="shared" si="107"/>
        <v>13830476.273523035</v>
      </c>
      <c r="S217" s="8">
        <f t="shared" si="106"/>
        <v>622371.43230853649</v>
      </c>
      <c r="T217" s="8">
        <f t="shared" si="108"/>
        <v>13619305.383279134</v>
      </c>
      <c r="U217" s="8">
        <f t="shared" si="119"/>
        <v>612868.74224756099</v>
      </c>
    </row>
    <row r="218" spans="1:30">
      <c r="B218" s="7">
        <v>2032</v>
      </c>
      <c r="C218" s="7">
        <v>838</v>
      </c>
      <c r="D218" s="7">
        <f t="shared" si="114"/>
        <v>5028</v>
      </c>
      <c r="E218" s="7">
        <v>5</v>
      </c>
      <c r="F218" s="7">
        <v>867</v>
      </c>
      <c r="G218" s="7">
        <v>1.3</v>
      </c>
      <c r="H218" s="7">
        <f t="shared" si="101"/>
        <v>2.179638E+25</v>
      </c>
      <c r="I218" s="12">
        <v>4.4999999999999998E-2</v>
      </c>
      <c r="J218" s="8">
        <f t="shared" si="102"/>
        <v>105585.44512195123</v>
      </c>
      <c r="K218" s="10">
        <v>10000000</v>
      </c>
      <c r="L218" s="7">
        <f t="shared" si="116"/>
        <v>4.19E+23</v>
      </c>
      <c r="M218" s="8">
        <f t="shared" si="103"/>
        <v>2029.7086720867208</v>
      </c>
      <c r="N218" s="8">
        <f t="shared" si="117"/>
        <v>740843.66531165305</v>
      </c>
      <c r="O218" s="8">
        <f t="shared" si="104"/>
        <v>33337.964939024387</v>
      </c>
      <c r="P218" s="8">
        <f t="shared" si="118"/>
        <v>13937807.268102981</v>
      </c>
      <c r="Q218" s="8">
        <f t="shared" si="115"/>
        <v>627201.32706463418</v>
      </c>
      <c r="R218" s="8">
        <f t="shared" si="107"/>
        <v>14571319.938834688</v>
      </c>
      <c r="S218" s="8">
        <f t="shared" si="106"/>
        <v>655709.3972475609</v>
      </c>
      <c r="T218" s="8">
        <f t="shared" si="108"/>
        <v>14360149.048590787</v>
      </c>
      <c r="U218" s="8">
        <f t="shared" si="119"/>
        <v>646206.70718658541</v>
      </c>
    </row>
    <row r="219" spans="1:30">
      <c r="B219" s="7">
        <v>2033</v>
      </c>
      <c r="C219" s="7">
        <v>839</v>
      </c>
      <c r="D219" s="7">
        <f t="shared" si="114"/>
        <v>5034</v>
      </c>
      <c r="E219" s="7">
        <v>5</v>
      </c>
      <c r="F219" s="7">
        <v>867</v>
      </c>
      <c r="G219" s="7">
        <v>1.3</v>
      </c>
      <c r="H219" s="7">
        <f t="shared" si="101"/>
        <v>2.182239E+25</v>
      </c>
      <c r="I219" s="12">
        <v>4.4999999999999998E-2</v>
      </c>
      <c r="J219" s="8">
        <f t="shared" si="102"/>
        <v>105711.44207317074</v>
      </c>
      <c r="K219" s="10">
        <v>10000000</v>
      </c>
      <c r="L219" s="7">
        <f t="shared" si="116"/>
        <v>4.1950000000000001E+23</v>
      </c>
      <c r="M219" s="8">
        <f t="shared" si="103"/>
        <v>2032.1307588075883</v>
      </c>
      <c r="N219" s="8">
        <f t="shared" si="117"/>
        <v>741727.72696476977</v>
      </c>
      <c r="O219" s="8">
        <f t="shared" si="104"/>
        <v>33377.747713414639</v>
      </c>
      <c r="P219" s="8">
        <f t="shared" si="118"/>
        <v>14679534.995067751</v>
      </c>
      <c r="Q219" s="8">
        <f t="shared" si="115"/>
        <v>660579.07477804879</v>
      </c>
      <c r="R219" s="8">
        <f t="shared" si="107"/>
        <v>15313803.647506775</v>
      </c>
      <c r="S219" s="8">
        <f t="shared" si="106"/>
        <v>689121.16413780488</v>
      </c>
      <c r="T219" s="8">
        <f t="shared" si="108"/>
        <v>15102380.763360433</v>
      </c>
      <c r="U219" s="8">
        <f t="shared" si="119"/>
        <v>679607.13435121952</v>
      </c>
    </row>
    <row r="220" spans="1:30">
      <c r="B220" s="7">
        <v>2034</v>
      </c>
      <c r="C220" s="7">
        <v>839</v>
      </c>
      <c r="D220" s="7">
        <f t="shared" si="114"/>
        <v>5034</v>
      </c>
      <c r="E220" s="7">
        <v>5</v>
      </c>
      <c r="F220" s="7">
        <v>867</v>
      </c>
      <c r="G220" s="7">
        <v>1.3</v>
      </c>
      <c r="H220" s="7">
        <f t="shared" si="101"/>
        <v>2.182239E+25</v>
      </c>
      <c r="I220" s="12">
        <v>4.4999999999999998E-2</v>
      </c>
      <c r="J220" s="8">
        <f t="shared" si="102"/>
        <v>105711.44207317074</v>
      </c>
      <c r="K220" s="10">
        <v>10000000</v>
      </c>
      <c r="L220" s="7">
        <f t="shared" si="116"/>
        <v>4.1950000000000001E+23</v>
      </c>
      <c r="M220" s="8">
        <f t="shared" si="103"/>
        <v>2032.1307588075883</v>
      </c>
      <c r="N220" s="8">
        <f t="shared" si="117"/>
        <v>741727.72696476977</v>
      </c>
      <c r="O220" s="8">
        <f t="shared" si="104"/>
        <v>33377.747713414639</v>
      </c>
      <c r="P220" s="8">
        <f t="shared" si="118"/>
        <v>15421262.722032521</v>
      </c>
      <c r="Q220" s="8">
        <f t="shared" si="115"/>
        <v>693956.82249146339</v>
      </c>
      <c r="R220" s="8">
        <f t="shared" si="107"/>
        <v>16055531.374471545</v>
      </c>
      <c r="S220" s="8">
        <f t="shared" si="106"/>
        <v>722498.91185121948</v>
      </c>
      <c r="T220" s="8">
        <f t="shared" si="108"/>
        <v>15844108.490325203</v>
      </c>
      <c r="U220" s="8">
        <f t="shared" si="119"/>
        <v>712984.88206463412</v>
      </c>
    </row>
    <row r="221" spans="1:30">
      <c r="B221" s="7">
        <v>2035</v>
      </c>
      <c r="C221" s="7">
        <v>839</v>
      </c>
      <c r="D221" s="7">
        <f t="shared" si="114"/>
        <v>5034</v>
      </c>
      <c r="E221" s="7">
        <v>5</v>
      </c>
      <c r="F221" s="7">
        <v>867</v>
      </c>
      <c r="G221" s="7">
        <v>1.3</v>
      </c>
      <c r="H221" s="7">
        <f t="shared" si="101"/>
        <v>2.182239E+25</v>
      </c>
      <c r="I221" s="12">
        <v>4.4999999999999998E-2</v>
      </c>
      <c r="J221" s="8">
        <f t="shared" si="102"/>
        <v>105711.44207317074</v>
      </c>
      <c r="K221" s="10">
        <v>10000000</v>
      </c>
      <c r="L221" s="7">
        <f t="shared" si="116"/>
        <v>4.1950000000000001E+23</v>
      </c>
      <c r="M221" s="8">
        <f t="shared" si="103"/>
        <v>2032.1307588075883</v>
      </c>
      <c r="N221" s="8">
        <f t="shared" si="117"/>
        <v>741727.72696476977</v>
      </c>
      <c r="O221" s="8">
        <f t="shared" si="104"/>
        <v>33377.747713414639</v>
      </c>
      <c r="P221" s="8">
        <f t="shared" si="118"/>
        <v>16162990.448997291</v>
      </c>
      <c r="Q221" s="8">
        <f t="shared" si="115"/>
        <v>727334.57020487811</v>
      </c>
      <c r="R221" s="8">
        <f t="shared" si="107"/>
        <v>16797259.101436317</v>
      </c>
      <c r="S221" s="8">
        <f t="shared" si="106"/>
        <v>755876.6595646342</v>
      </c>
      <c r="T221" s="8">
        <f t="shared" si="108"/>
        <v>16585836.217289973</v>
      </c>
      <c r="U221" s="8">
        <f t="shared" si="119"/>
        <v>746362.62977804872</v>
      </c>
    </row>
    <row r="222" spans="1:30">
      <c r="H222" s="7">
        <f t="shared" si="101"/>
        <v>0</v>
      </c>
      <c r="L222" s="7">
        <f t="shared" si="116"/>
        <v>0</v>
      </c>
      <c r="N222" s="8">
        <f t="shared" si="117"/>
        <v>0</v>
      </c>
      <c r="R222" s="8">
        <f t="shared" si="107"/>
        <v>0</v>
      </c>
      <c r="T222" s="8">
        <f t="shared" si="108"/>
        <v>0</v>
      </c>
      <c r="U222" s="8">
        <f t="shared" si="119"/>
        <v>0</v>
      </c>
    </row>
    <row r="223" spans="1:30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30">
      <c r="A224" s="5"/>
      <c r="B224" s="6" t="s">
        <v>88</v>
      </c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  <c r="Y224" s="8">
        <f>P225+P238</f>
        <v>16779491.509444445</v>
      </c>
      <c r="Z224" s="8">
        <f t="shared" ref="Z224:AD235" si="120">Q225+Q238</f>
        <v>755077.11792499991</v>
      </c>
      <c r="AA224" s="8">
        <f t="shared" si="120"/>
        <v>31310182.771639571</v>
      </c>
      <c r="AB224" s="8">
        <f t="shared" si="120"/>
        <v>1408958.2247237805</v>
      </c>
      <c r="AC224" s="8">
        <f t="shared" si="120"/>
        <v>26466619.017574526</v>
      </c>
      <c r="AD224" s="8">
        <f t="shared" si="120"/>
        <v>1190997.8557908535</v>
      </c>
    </row>
    <row r="225" spans="1:30">
      <c r="A225" s="9" t="s">
        <v>28</v>
      </c>
      <c r="B225" s="7">
        <v>2024</v>
      </c>
      <c r="C225" s="7">
        <v>140</v>
      </c>
      <c r="D225" s="7">
        <v>840</v>
      </c>
      <c r="E225" s="7">
        <v>260</v>
      </c>
      <c r="F225" s="7">
        <v>2243</v>
      </c>
      <c r="G225" s="7">
        <v>1.3</v>
      </c>
      <c r="H225" s="7">
        <f t="shared" si="101"/>
        <v>4.8987120000000002E+26</v>
      </c>
      <c r="I225" s="12">
        <v>4.4999999999999998E-2</v>
      </c>
      <c r="J225" s="8">
        <f t="shared" ref="J225:J249" si="121">H225*G225*330/(8.856*10^22)</f>
        <v>2373021.0569105693</v>
      </c>
      <c r="K225" s="10">
        <v>1000000</v>
      </c>
      <c r="L225" s="7">
        <f t="shared" si="116"/>
        <v>3.6400000000000001E+23</v>
      </c>
      <c r="M225" s="8">
        <f t="shared" ref="M225:M249" si="122">L225*G225*330/(8.856*10^22)</f>
        <v>1763.2791327913278</v>
      </c>
      <c r="N225" s="8">
        <f t="shared" si="117"/>
        <v>643596.88346883468</v>
      </c>
      <c r="O225" s="8">
        <f t="shared" ref="O225:O249" si="123">N225*I225</f>
        <v>28961.859756097561</v>
      </c>
      <c r="P225" s="11">
        <f>N225+8050840.72</f>
        <v>8694437.6034688354</v>
      </c>
      <c r="Q225" s="8">
        <f t="shared" ref="Q225:Q236" si="124">P225*I225</f>
        <v>391249.69215609756</v>
      </c>
      <c r="R225" s="8">
        <f t="shared" si="107"/>
        <v>22932563.944932252</v>
      </c>
      <c r="S225" s="8">
        <f t="shared" ref="S225:S249" si="125">R225*I225</f>
        <v>1031965.3775219513</v>
      </c>
      <c r="T225" s="8">
        <f t="shared" si="108"/>
        <v>18186521.831111111</v>
      </c>
      <c r="U225" s="8">
        <f t="shared" si="119"/>
        <v>818393.48239999998</v>
      </c>
      <c r="Y225" s="8">
        <f>P226+P239</f>
        <v>17815258.142235771</v>
      </c>
      <c r="Z225" s="8">
        <f t="shared" si="120"/>
        <v>801686.61640060972</v>
      </c>
      <c r="AA225" s="8">
        <f t="shared" si="120"/>
        <v>40023768.508089431</v>
      </c>
      <c r="AB225" s="8">
        <f t="shared" si="120"/>
        <v>1801069.5828640242</v>
      </c>
      <c r="AC225" s="8">
        <f t="shared" si="120"/>
        <v>32620931.719471544</v>
      </c>
      <c r="AD225" s="8">
        <f t="shared" si="120"/>
        <v>1467941.9273762195</v>
      </c>
    </row>
    <row r="226" spans="1:30">
      <c r="B226" s="7">
        <v>2025</v>
      </c>
      <c r="C226" s="7">
        <v>214</v>
      </c>
      <c r="D226" s="7">
        <v>1284</v>
      </c>
      <c r="E226" s="7">
        <v>260</v>
      </c>
      <c r="F226" s="7">
        <v>2243</v>
      </c>
      <c r="G226" s="7">
        <v>1.3</v>
      </c>
      <c r="H226" s="7">
        <f t="shared" si="101"/>
        <v>7.4880312000000006E+26</v>
      </c>
      <c r="I226" s="12">
        <v>4.4999999999999998E-2</v>
      </c>
      <c r="J226" s="8">
        <f t="shared" si="121"/>
        <v>3627332.1869918699</v>
      </c>
      <c r="K226" s="10">
        <v>1000000</v>
      </c>
      <c r="L226" s="7">
        <f t="shared" si="116"/>
        <v>5.564E+23</v>
      </c>
      <c r="M226" s="8">
        <f t="shared" si="122"/>
        <v>2695.2981029810298</v>
      </c>
      <c r="N226" s="8">
        <f t="shared" si="117"/>
        <v>983783.80758807587</v>
      </c>
      <c r="O226" s="8">
        <f t="shared" si="123"/>
        <v>44270.271341463413</v>
      </c>
      <c r="P226" s="8">
        <f t="shared" ref="P226:P236" si="126">N226+P225</f>
        <v>9678221.4110569116</v>
      </c>
      <c r="Q226" s="8">
        <f t="shared" si="124"/>
        <v>435519.963497561</v>
      </c>
      <c r="R226" s="8">
        <f t="shared" si="107"/>
        <v>31442214.533008128</v>
      </c>
      <c r="S226" s="8">
        <f t="shared" si="125"/>
        <v>1414899.6539853658</v>
      </c>
      <c r="T226" s="8">
        <f t="shared" si="108"/>
        <v>24187550.159024391</v>
      </c>
      <c r="U226" s="8">
        <f t="shared" si="119"/>
        <v>1088439.7571560976</v>
      </c>
      <c r="Y226" s="8">
        <f>P227+P240</f>
        <v>19093080.855650406</v>
      </c>
      <c r="Z226" s="8">
        <f t="shared" si="120"/>
        <v>859188.63850426837</v>
      </c>
      <c r="AA226" s="8">
        <f t="shared" si="120"/>
        <v>46490961.819065042</v>
      </c>
      <c r="AB226" s="8">
        <f t="shared" si="120"/>
        <v>2092093.2818579269</v>
      </c>
      <c r="AC226" s="8">
        <f t="shared" si="120"/>
        <v>37358334.83126016</v>
      </c>
      <c r="AD226" s="8">
        <f t="shared" si="120"/>
        <v>1681125.0674067072</v>
      </c>
    </row>
    <row r="227" spans="1:30">
      <c r="B227" s="7">
        <v>2026</v>
      </c>
      <c r="C227" s="7">
        <v>264</v>
      </c>
      <c r="D227" s="7">
        <v>1584</v>
      </c>
      <c r="E227" s="7">
        <v>260</v>
      </c>
      <c r="F227" s="7">
        <v>2243</v>
      </c>
      <c r="G227" s="7">
        <v>1.3</v>
      </c>
      <c r="H227" s="7">
        <f t="shared" si="101"/>
        <v>9.2375712000000005E+26</v>
      </c>
      <c r="I227" s="12">
        <v>4.4999999999999998E-2</v>
      </c>
      <c r="J227" s="8">
        <f t="shared" si="121"/>
        <v>4474839.7073170729</v>
      </c>
      <c r="K227" s="10">
        <v>1000000</v>
      </c>
      <c r="L227" s="7">
        <f t="shared" si="116"/>
        <v>6.8640000000000005E+23</v>
      </c>
      <c r="M227" s="8">
        <f t="shared" si="122"/>
        <v>3325.0406504065045</v>
      </c>
      <c r="N227" s="8">
        <f t="shared" si="117"/>
        <v>1213639.8373983742</v>
      </c>
      <c r="O227" s="8">
        <f t="shared" si="123"/>
        <v>54613.79268292684</v>
      </c>
      <c r="P227" s="8">
        <f t="shared" si="126"/>
        <v>10891861.248455286</v>
      </c>
      <c r="Q227" s="8">
        <f t="shared" si="124"/>
        <v>490133.75618048786</v>
      </c>
      <c r="R227" s="8">
        <f t="shared" si="107"/>
        <v>37740899.492357723</v>
      </c>
      <c r="S227" s="8">
        <f t="shared" si="125"/>
        <v>1698340.4771560975</v>
      </c>
      <c r="T227" s="8">
        <f t="shared" si="108"/>
        <v>28791220.077723578</v>
      </c>
      <c r="U227" s="8">
        <f t="shared" si="119"/>
        <v>1295604.9034975609</v>
      </c>
      <c r="Y227" s="8">
        <f t="shared" ref="Y227:Y235" si="127">P228+P241</f>
        <v>20491754.797046073</v>
      </c>
      <c r="Z227" s="8">
        <f t="shared" si="120"/>
        <v>922128.96586707328</v>
      </c>
      <c r="AA227" s="8">
        <f t="shared" si="120"/>
        <v>50482809.095826566</v>
      </c>
      <c r="AB227" s="8">
        <f t="shared" si="120"/>
        <v>2271726.4093121951</v>
      </c>
      <c r="AC227" s="8">
        <f t="shared" si="120"/>
        <v>40485790.996233061</v>
      </c>
      <c r="AD227" s="8">
        <f t="shared" si="120"/>
        <v>1821860.5948304879</v>
      </c>
    </row>
    <row r="228" spans="1:30">
      <c r="B228" s="7">
        <v>2027</v>
      </c>
      <c r="C228" s="7">
        <v>289</v>
      </c>
      <c r="D228" s="7">
        <v>1734</v>
      </c>
      <c r="E228" s="7">
        <v>260</v>
      </c>
      <c r="F228" s="7">
        <v>2243</v>
      </c>
      <c r="G228" s="7">
        <v>1.3</v>
      </c>
      <c r="H228" s="7">
        <f t="shared" si="101"/>
        <v>1.01123412E+27</v>
      </c>
      <c r="I228" s="12">
        <v>4.4999999999999998E-2</v>
      </c>
      <c r="J228" s="8">
        <f t="shared" si="121"/>
        <v>4898593.4674796751</v>
      </c>
      <c r="K228" s="10">
        <v>1000000</v>
      </c>
      <c r="L228" s="7">
        <f t="shared" si="116"/>
        <v>7.5139999999999994E+23</v>
      </c>
      <c r="M228" s="8">
        <f t="shared" si="122"/>
        <v>3639.9119241192407</v>
      </c>
      <c r="N228" s="8">
        <f t="shared" si="117"/>
        <v>1328567.8523035229</v>
      </c>
      <c r="O228" s="8">
        <f t="shared" si="123"/>
        <v>59785.553353658528</v>
      </c>
      <c r="P228" s="8">
        <f t="shared" si="126"/>
        <v>12220429.10075881</v>
      </c>
      <c r="Q228" s="8">
        <f t="shared" si="124"/>
        <v>549919.30953414645</v>
      </c>
      <c r="R228" s="8">
        <f t="shared" si="107"/>
        <v>41611989.905636862</v>
      </c>
      <c r="S228" s="8">
        <f t="shared" si="125"/>
        <v>1872539.5457536587</v>
      </c>
      <c r="T228" s="8">
        <f t="shared" si="108"/>
        <v>31814802.97067751</v>
      </c>
      <c r="U228" s="8">
        <f t="shared" si="119"/>
        <v>1431666.133680488</v>
      </c>
      <c r="Y228" s="8">
        <f t="shared" si="127"/>
        <v>21938875.31703252</v>
      </c>
      <c r="Z228" s="8">
        <f t="shared" si="120"/>
        <v>987249.38926646346</v>
      </c>
      <c r="AA228" s="8">
        <f t="shared" si="120"/>
        <v>52968106.128008127</v>
      </c>
      <c r="AB228" s="8">
        <f t="shared" si="120"/>
        <v>2383564.7757603657</v>
      </c>
      <c r="AC228" s="8">
        <f t="shared" si="120"/>
        <v>42625029.191016257</v>
      </c>
      <c r="AD228" s="8">
        <f t="shared" si="120"/>
        <v>1918126.3135957315</v>
      </c>
    </row>
    <row r="229" spans="1:30">
      <c r="B229" s="7">
        <v>2028</v>
      </c>
      <c r="C229" s="7">
        <v>299</v>
      </c>
      <c r="D229" s="7">
        <v>1794</v>
      </c>
      <c r="E229" s="7">
        <v>260</v>
      </c>
      <c r="F229" s="7">
        <v>2243</v>
      </c>
      <c r="G229" s="7">
        <v>1.3</v>
      </c>
      <c r="H229" s="7">
        <f t="shared" si="101"/>
        <v>1.0462249200000001E+27</v>
      </c>
      <c r="I229" s="12">
        <v>4.4999999999999998E-2</v>
      </c>
      <c r="J229" s="8">
        <f t="shared" si="121"/>
        <v>5068094.9715447156</v>
      </c>
      <c r="K229" s="10">
        <v>1000000</v>
      </c>
      <c r="L229" s="7">
        <f t="shared" si="116"/>
        <v>7.774E+23</v>
      </c>
      <c r="M229" s="8">
        <f t="shared" si="122"/>
        <v>3765.8604336043354</v>
      </c>
      <c r="N229" s="8">
        <f t="shared" si="117"/>
        <v>1374539.0582655824</v>
      </c>
      <c r="O229" s="8">
        <f t="shared" si="123"/>
        <v>61854.257621951205</v>
      </c>
      <c r="P229" s="8">
        <f t="shared" si="126"/>
        <v>13594968.159024391</v>
      </c>
      <c r="Q229" s="8">
        <f t="shared" si="124"/>
        <v>611773.56715609762</v>
      </c>
      <c r="R229" s="8">
        <f t="shared" si="107"/>
        <v>44003537.988292679</v>
      </c>
      <c r="S229" s="8">
        <f t="shared" si="125"/>
        <v>1980159.2094731706</v>
      </c>
      <c r="T229" s="8">
        <f t="shared" si="108"/>
        <v>33867348.045203254</v>
      </c>
      <c r="U229" s="8">
        <f t="shared" si="119"/>
        <v>1524030.6620341463</v>
      </c>
      <c r="Y229" s="8">
        <f t="shared" si="127"/>
        <v>23405356.787222221</v>
      </c>
      <c r="Z229" s="8">
        <f t="shared" si="120"/>
        <v>1053241.0554249999</v>
      </c>
      <c r="AA229" s="8">
        <f t="shared" si="120"/>
        <v>54849707.006734416</v>
      </c>
      <c r="AB229" s="8">
        <f t="shared" si="120"/>
        <v>2468236.8153030486</v>
      </c>
      <c r="AC229" s="8">
        <f t="shared" si="120"/>
        <v>44368256.933563687</v>
      </c>
      <c r="AD229" s="8">
        <f t="shared" si="120"/>
        <v>1996571.5620103658</v>
      </c>
    </row>
    <row r="230" spans="1:30">
      <c r="B230" s="7">
        <v>2029</v>
      </c>
      <c r="C230" s="7">
        <v>303</v>
      </c>
      <c r="D230" s="7">
        <v>1818</v>
      </c>
      <c r="E230" s="7">
        <v>260</v>
      </c>
      <c r="F230" s="7">
        <v>2243</v>
      </c>
      <c r="G230" s="7">
        <v>1.3</v>
      </c>
      <c r="H230" s="7">
        <f t="shared" si="101"/>
        <v>1.0602212399999999E+27</v>
      </c>
      <c r="I230" s="12">
        <v>4.4999999999999998E-2</v>
      </c>
      <c r="J230" s="8">
        <f t="shared" si="121"/>
        <v>5135895.5731707318</v>
      </c>
      <c r="K230" s="10">
        <v>1000000</v>
      </c>
      <c r="L230" s="7">
        <f t="shared" si="116"/>
        <v>7.8780000000000003E+23</v>
      </c>
      <c r="M230" s="8">
        <f t="shared" si="122"/>
        <v>3816.2398373983747</v>
      </c>
      <c r="N230" s="8">
        <f t="shared" si="117"/>
        <v>1392927.5406504069</v>
      </c>
      <c r="O230" s="8">
        <f t="shared" si="123"/>
        <v>62681.739329268305</v>
      </c>
      <c r="P230" s="8">
        <f t="shared" si="126"/>
        <v>14987895.699674798</v>
      </c>
      <c r="Q230" s="8">
        <f t="shared" si="124"/>
        <v>674455.30648536584</v>
      </c>
      <c r="R230" s="8">
        <f t="shared" si="107"/>
        <v>45803269.138699189</v>
      </c>
      <c r="S230" s="8">
        <f t="shared" si="125"/>
        <v>2061147.1112414633</v>
      </c>
      <c r="T230" s="8">
        <f t="shared" si="108"/>
        <v>35531477.992357723</v>
      </c>
      <c r="U230" s="8">
        <f t="shared" si="119"/>
        <v>1598916.5096560975</v>
      </c>
      <c r="Y230" s="8">
        <f t="shared" si="127"/>
        <v>24881386.123265583</v>
      </c>
      <c r="Z230" s="8">
        <f t="shared" si="120"/>
        <v>1119662.3755469513</v>
      </c>
      <c r="AA230" s="8">
        <f t="shared" si="120"/>
        <v>56532162.074485093</v>
      </c>
      <c r="AB230" s="8">
        <f t="shared" si="120"/>
        <v>2543947.2933518295</v>
      </c>
      <c r="AC230" s="8">
        <f t="shared" si="120"/>
        <v>45981903.424078591</v>
      </c>
      <c r="AD230" s="8">
        <f t="shared" si="120"/>
        <v>2069185.6540835365</v>
      </c>
    </row>
    <row r="231" spans="1:30">
      <c r="B231" s="7">
        <v>2030</v>
      </c>
      <c r="C231" s="7">
        <v>305</v>
      </c>
      <c r="D231" s="7">
        <v>1830</v>
      </c>
      <c r="E231" s="7">
        <v>260</v>
      </c>
      <c r="F231" s="7">
        <v>2243</v>
      </c>
      <c r="G231" s="7">
        <v>1.3</v>
      </c>
      <c r="H231" s="7">
        <f t="shared" si="101"/>
        <v>1.0672194E+27</v>
      </c>
      <c r="I231" s="12">
        <v>4.4999999999999998E-2</v>
      </c>
      <c r="J231" s="8">
        <f t="shared" si="121"/>
        <v>5169795.8739837399</v>
      </c>
      <c r="K231" s="10">
        <v>1000000</v>
      </c>
      <c r="L231" s="7">
        <f t="shared" si="116"/>
        <v>7.9300000000000004E+23</v>
      </c>
      <c r="M231" s="8">
        <f t="shared" si="122"/>
        <v>3841.4295392953927</v>
      </c>
      <c r="N231" s="8">
        <f t="shared" si="117"/>
        <v>1402121.7818428183</v>
      </c>
      <c r="O231" s="8">
        <f t="shared" si="123"/>
        <v>63095.480182926818</v>
      </c>
      <c r="P231" s="8">
        <f t="shared" si="126"/>
        <v>16390017.481517617</v>
      </c>
      <c r="Q231" s="8">
        <f t="shared" si="124"/>
        <v>737550.78666829271</v>
      </c>
      <c r="R231" s="8">
        <f t="shared" si="107"/>
        <v>47408792.725420058</v>
      </c>
      <c r="S231" s="8">
        <f t="shared" si="125"/>
        <v>2133395.6726439027</v>
      </c>
      <c r="T231" s="8">
        <f t="shared" si="108"/>
        <v>37069200.977452576</v>
      </c>
      <c r="U231" s="8">
        <f t="shared" si="119"/>
        <v>1668114.0439853659</v>
      </c>
      <c r="Y231" s="8">
        <f t="shared" si="127"/>
        <v>26357592.271639563</v>
      </c>
      <c r="Z231" s="8">
        <f t="shared" si="120"/>
        <v>1186091.6522237803</v>
      </c>
      <c r="AA231" s="8">
        <f t="shared" si="120"/>
        <v>58009880.186273709</v>
      </c>
      <c r="AB231" s="8">
        <f t="shared" si="120"/>
        <v>2610444.6083823168</v>
      </c>
      <c r="AC231" s="8">
        <f t="shared" si="120"/>
        <v>47459117.548062325</v>
      </c>
      <c r="AD231" s="8">
        <f t="shared" si="120"/>
        <v>2135660.2896628045</v>
      </c>
    </row>
    <row r="232" spans="1:30">
      <c r="B232" s="7">
        <v>2031</v>
      </c>
      <c r="C232" s="7">
        <v>305</v>
      </c>
      <c r="D232" s="7">
        <v>1830</v>
      </c>
      <c r="E232" s="7">
        <v>260</v>
      </c>
      <c r="F232" s="7">
        <v>2243</v>
      </c>
      <c r="G232" s="7">
        <v>1.3</v>
      </c>
      <c r="H232" s="7">
        <f t="shared" si="101"/>
        <v>1.0672194E+27</v>
      </c>
      <c r="I232" s="12">
        <v>4.4999999999999998E-2</v>
      </c>
      <c r="J232" s="8">
        <f t="shared" si="121"/>
        <v>5169795.8739837399</v>
      </c>
      <c r="K232" s="10">
        <v>1000000</v>
      </c>
      <c r="L232" s="7">
        <f t="shared" si="116"/>
        <v>7.9300000000000004E+23</v>
      </c>
      <c r="M232" s="8">
        <f t="shared" si="122"/>
        <v>3841.4295392953927</v>
      </c>
      <c r="N232" s="8">
        <f t="shared" si="117"/>
        <v>1402121.7818428183</v>
      </c>
      <c r="O232" s="8">
        <f t="shared" si="123"/>
        <v>63095.480182926818</v>
      </c>
      <c r="P232" s="8">
        <f t="shared" si="126"/>
        <v>17792139.263360433</v>
      </c>
      <c r="Q232" s="8">
        <f t="shared" si="124"/>
        <v>800646.26685121947</v>
      </c>
      <c r="R232" s="8">
        <f t="shared" si="107"/>
        <v>48810914.507262871</v>
      </c>
      <c r="S232" s="8">
        <f t="shared" si="125"/>
        <v>2196491.1528268289</v>
      </c>
      <c r="T232" s="8">
        <f t="shared" si="108"/>
        <v>38471322.759295389</v>
      </c>
      <c r="U232" s="8">
        <f t="shared" si="119"/>
        <v>1731209.5241682925</v>
      </c>
      <c r="Y232" s="8">
        <f t="shared" si="127"/>
        <v>27833798.420013547</v>
      </c>
      <c r="Z232" s="8">
        <f t="shared" si="120"/>
        <v>1252520.9289006095</v>
      </c>
      <c r="AA232" s="8">
        <f t="shared" si="120"/>
        <v>59486086.334647685</v>
      </c>
      <c r="AB232" s="8">
        <f t="shared" si="120"/>
        <v>2676873.8850591457</v>
      </c>
      <c r="AC232" s="8">
        <f t="shared" si="120"/>
        <v>48935323.696436316</v>
      </c>
      <c r="AD232" s="8">
        <f t="shared" si="120"/>
        <v>2202089.5663396339</v>
      </c>
    </row>
    <row r="233" spans="1:30">
      <c r="B233" s="7">
        <v>2032</v>
      </c>
      <c r="C233" s="7">
        <v>305</v>
      </c>
      <c r="D233" s="7">
        <v>1830</v>
      </c>
      <c r="E233" s="7">
        <v>260</v>
      </c>
      <c r="F233" s="7">
        <v>2243</v>
      </c>
      <c r="G233" s="7">
        <v>1.3</v>
      </c>
      <c r="H233" s="7">
        <f t="shared" si="101"/>
        <v>1.0672194E+27</v>
      </c>
      <c r="I233" s="12">
        <v>4.4999999999999998E-2</v>
      </c>
      <c r="J233" s="8">
        <f t="shared" si="121"/>
        <v>5169795.8739837399</v>
      </c>
      <c r="K233" s="10">
        <v>1000000</v>
      </c>
      <c r="L233" s="7">
        <f t="shared" si="116"/>
        <v>7.9300000000000004E+23</v>
      </c>
      <c r="M233" s="8">
        <f t="shared" si="122"/>
        <v>3841.4295392953927</v>
      </c>
      <c r="N233" s="8">
        <f t="shared" si="117"/>
        <v>1402121.7818428183</v>
      </c>
      <c r="O233" s="8">
        <f t="shared" si="123"/>
        <v>63095.480182926818</v>
      </c>
      <c r="P233" s="8">
        <f t="shared" si="126"/>
        <v>19194261.04520325</v>
      </c>
      <c r="Q233" s="8">
        <f t="shared" si="124"/>
        <v>863741.74703414622</v>
      </c>
      <c r="R233" s="8">
        <f t="shared" si="107"/>
        <v>50213036.289105684</v>
      </c>
      <c r="S233" s="8">
        <f t="shared" si="125"/>
        <v>2259586.6330097555</v>
      </c>
      <c r="T233" s="8">
        <f t="shared" si="108"/>
        <v>39873444.541138209</v>
      </c>
      <c r="U233" s="8">
        <f t="shared" si="119"/>
        <v>1794305.0043512194</v>
      </c>
      <c r="Y233" s="8">
        <f t="shared" si="127"/>
        <v>29314690.095149048</v>
      </c>
      <c r="Z233" s="8">
        <f t="shared" si="120"/>
        <v>1319161.0542817072</v>
      </c>
      <c r="AA233" s="8">
        <f t="shared" si="120"/>
        <v>61069434.893929541</v>
      </c>
      <c r="AB233" s="8">
        <f t="shared" si="120"/>
        <v>2748124.570226829</v>
      </c>
      <c r="AC233" s="8">
        <f t="shared" si="120"/>
        <v>50484519.961002707</v>
      </c>
      <c r="AD233" s="8">
        <f t="shared" si="120"/>
        <v>2271803.3982451218</v>
      </c>
    </row>
    <row r="234" spans="1:30">
      <c r="B234" s="7">
        <v>2033</v>
      </c>
      <c r="C234" s="7">
        <v>306</v>
      </c>
      <c r="D234" s="7">
        <v>1836</v>
      </c>
      <c r="E234" s="7">
        <v>260</v>
      </c>
      <c r="F234" s="7">
        <v>2243</v>
      </c>
      <c r="G234" s="7">
        <v>1.3</v>
      </c>
      <c r="H234" s="7">
        <f t="shared" si="101"/>
        <v>1.07071848E+27</v>
      </c>
      <c r="I234" s="12">
        <v>4.4999999999999998E-2</v>
      </c>
      <c r="J234" s="8">
        <f t="shared" si="121"/>
        <v>5186746.0243902439</v>
      </c>
      <c r="K234" s="10">
        <v>1000000</v>
      </c>
      <c r="L234" s="7">
        <f t="shared" si="116"/>
        <v>7.9560000000000005E+23</v>
      </c>
      <c r="M234" s="8">
        <f t="shared" si="122"/>
        <v>3854.0243902439029</v>
      </c>
      <c r="N234" s="8">
        <f t="shared" si="117"/>
        <v>1406718.9024390245</v>
      </c>
      <c r="O234" s="8">
        <f t="shared" si="123"/>
        <v>63302.350609756104</v>
      </c>
      <c r="P234" s="8">
        <f t="shared" si="126"/>
        <v>20600979.947642274</v>
      </c>
      <c r="Q234" s="8">
        <f t="shared" si="124"/>
        <v>927044.09764390229</v>
      </c>
      <c r="R234" s="8">
        <f t="shared" si="107"/>
        <v>51721456.09398374</v>
      </c>
      <c r="S234" s="8">
        <f t="shared" si="125"/>
        <v>2327465.5242292681</v>
      </c>
      <c r="T234" s="8">
        <f t="shared" si="108"/>
        <v>41347964.045203254</v>
      </c>
      <c r="U234" s="8">
        <f t="shared" si="119"/>
        <v>1860658.3820341465</v>
      </c>
      <c r="Y234" s="8">
        <f t="shared" si="127"/>
        <v>30795581.770284548</v>
      </c>
      <c r="Z234" s="8">
        <f t="shared" si="120"/>
        <v>1385801.1796628046</v>
      </c>
      <c r="AA234" s="8">
        <f t="shared" si="120"/>
        <v>62550326.569065042</v>
      </c>
      <c r="AB234" s="8">
        <f t="shared" si="120"/>
        <v>2814764.6956079267</v>
      </c>
      <c r="AC234" s="8">
        <f t="shared" si="120"/>
        <v>51965411.636138208</v>
      </c>
      <c r="AD234" s="8">
        <f t="shared" si="120"/>
        <v>2338443.5236262195</v>
      </c>
    </row>
    <row r="235" spans="1:30">
      <c r="B235" s="7">
        <v>2034</v>
      </c>
      <c r="C235" s="7">
        <v>306</v>
      </c>
      <c r="D235" s="7">
        <v>1836</v>
      </c>
      <c r="E235" s="7">
        <v>260</v>
      </c>
      <c r="F235" s="7">
        <v>2243</v>
      </c>
      <c r="G235" s="7">
        <v>1.3</v>
      </c>
      <c r="H235" s="7">
        <f t="shared" si="101"/>
        <v>1.07071848E+27</v>
      </c>
      <c r="I235" s="12">
        <v>4.4999999999999998E-2</v>
      </c>
      <c r="J235" s="8">
        <f t="shared" si="121"/>
        <v>5186746.0243902439</v>
      </c>
      <c r="K235" s="10">
        <v>1000000</v>
      </c>
      <c r="L235" s="7">
        <f t="shared" si="116"/>
        <v>7.9560000000000005E+23</v>
      </c>
      <c r="M235" s="8">
        <f t="shared" si="122"/>
        <v>3854.0243902439029</v>
      </c>
      <c r="N235" s="8">
        <f t="shared" si="117"/>
        <v>1406718.9024390245</v>
      </c>
      <c r="O235" s="8">
        <f t="shared" si="123"/>
        <v>63302.350609756104</v>
      </c>
      <c r="P235" s="8">
        <f t="shared" si="126"/>
        <v>22007698.850081299</v>
      </c>
      <c r="Q235" s="8">
        <f t="shared" si="124"/>
        <v>990346.44825365837</v>
      </c>
      <c r="R235" s="8">
        <f t="shared" si="107"/>
        <v>53128174.996422768</v>
      </c>
      <c r="S235" s="8">
        <f t="shared" si="125"/>
        <v>2390767.8748390246</v>
      </c>
      <c r="T235" s="8">
        <f t="shared" si="108"/>
        <v>42754682.947642274</v>
      </c>
      <c r="U235" s="8">
        <f t="shared" si="119"/>
        <v>1923960.7326439023</v>
      </c>
      <c r="Y235" s="8">
        <f t="shared" si="127"/>
        <v>32276473.445420049</v>
      </c>
      <c r="Z235" s="8">
        <f t="shared" si="120"/>
        <v>1452441.3050439022</v>
      </c>
      <c r="AA235" s="8">
        <f t="shared" si="120"/>
        <v>64031218.244200543</v>
      </c>
      <c r="AB235" s="8">
        <f t="shared" si="120"/>
        <v>2881404.8209890239</v>
      </c>
      <c r="AC235" s="8">
        <f t="shared" si="120"/>
        <v>53446303.311273701</v>
      </c>
      <c r="AD235" s="8">
        <f>U236+U249</f>
        <v>2405083.6490073167</v>
      </c>
    </row>
    <row r="236" spans="1:30">
      <c r="B236" s="7">
        <v>2035</v>
      </c>
      <c r="C236" s="7">
        <v>306</v>
      </c>
      <c r="D236" s="7">
        <v>1836</v>
      </c>
      <c r="E236" s="7">
        <v>260</v>
      </c>
      <c r="F236" s="7">
        <v>2243</v>
      </c>
      <c r="G236" s="7">
        <v>1.3</v>
      </c>
      <c r="H236" s="7">
        <f t="shared" si="101"/>
        <v>1.07071848E+27</v>
      </c>
      <c r="I236" s="12">
        <v>4.4999999999999998E-2</v>
      </c>
      <c r="J236" s="8">
        <f t="shared" si="121"/>
        <v>5186746.0243902439</v>
      </c>
      <c r="K236" s="10">
        <v>1000000</v>
      </c>
      <c r="L236" s="7">
        <f t="shared" si="116"/>
        <v>7.9560000000000005E+23</v>
      </c>
      <c r="M236" s="8">
        <f t="shared" si="122"/>
        <v>3854.0243902439029</v>
      </c>
      <c r="N236" s="8">
        <f t="shared" si="117"/>
        <v>1406718.9024390245</v>
      </c>
      <c r="O236" s="8">
        <f t="shared" si="123"/>
        <v>63302.350609756104</v>
      </c>
      <c r="P236" s="8">
        <f t="shared" si="126"/>
        <v>23414417.752520323</v>
      </c>
      <c r="Q236" s="8">
        <f t="shared" si="124"/>
        <v>1053648.7988634144</v>
      </c>
      <c r="R236" s="8">
        <f t="shared" si="107"/>
        <v>54534893.898861788</v>
      </c>
      <c r="S236" s="8">
        <f t="shared" si="125"/>
        <v>2454070.2254487802</v>
      </c>
      <c r="T236" s="8">
        <f t="shared" si="108"/>
        <v>44161401.850081295</v>
      </c>
      <c r="U236" s="8">
        <f t="shared" si="119"/>
        <v>1987263.0832536581</v>
      </c>
    </row>
    <row r="237" spans="1:30">
      <c r="G237" s="7">
        <v>1.3</v>
      </c>
      <c r="H237" s="7">
        <f t="shared" si="101"/>
        <v>0</v>
      </c>
      <c r="J237" s="8">
        <f t="shared" si="121"/>
        <v>0</v>
      </c>
      <c r="K237" s="10">
        <v>1000000</v>
      </c>
      <c r="L237" s="7">
        <f t="shared" si="116"/>
        <v>0</v>
      </c>
      <c r="M237" s="8">
        <f t="shared" si="122"/>
        <v>0</v>
      </c>
      <c r="N237" s="8">
        <f t="shared" si="117"/>
        <v>0</v>
      </c>
      <c r="O237" s="8">
        <f t="shared" si="123"/>
        <v>0</v>
      </c>
      <c r="P237" s="8"/>
      <c r="Q237" s="8"/>
      <c r="R237" s="8">
        <f t="shared" si="107"/>
        <v>0</v>
      </c>
      <c r="S237" s="8">
        <f t="shared" si="125"/>
        <v>0</v>
      </c>
      <c r="T237" s="8">
        <f t="shared" si="108"/>
        <v>0</v>
      </c>
      <c r="U237" s="8">
        <f t="shared" si="119"/>
        <v>0</v>
      </c>
    </row>
    <row r="238" spans="1:30">
      <c r="A238" s="9" t="s">
        <v>29</v>
      </c>
      <c r="B238" s="7">
        <v>2024</v>
      </c>
      <c r="C238" s="7">
        <v>387</v>
      </c>
      <c r="D238" s="7">
        <v>2322</v>
      </c>
      <c r="E238" s="7">
        <v>5</v>
      </c>
      <c r="F238" s="7">
        <v>867</v>
      </c>
      <c r="G238" s="7">
        <v>1.3</v>
      </c>
      <c r="H238" s="7">
        <f t="shared" si="101"/>
        <v>1.0065869999999999E+25</v>
      </c>
      <c r="I238" s="12">
        <v>4.4999999999999998E-2</v>
      </c>
      <c r="J238" s="8">
        <f t="shared" si="121"/>
        <v>48760.820121951212</v>
      </c>
      <c r="K238" s="10">
        <v>1000000</v>
      </c>
      <c r="L238" s="7">
        <f t="shared" si="116"/>
        <v>1.9349999999999998E+22</v>
      </c>
      <c r="M238" s="8">
        <f t="shared" si="122"/>
        <v>93.734756097560961</v>
      </c>
      <c r="N238" s="8">
        <f t="shared" si="117"/>
        <v>34213.185975609747</v>
      </c>
      <c r="O238" s="8">
        <f t="shared" si="123"/>
        <v>1539.5933689024387</v>
      </c>
      <c r="P238" s="11">
        <f>N238+8050840.72</f>
        <v>8085053.9059756091</v>
      </c>
      <c r="Q238" s="8">
        <f t="shared" ref="Q238:Q249" si="128">P238*I238</f>
        <v>363827.42576890241</v>
      </c>
      <c r="R238" s="8">
        <f t="shared" si="107"/>
        <v>8377618.8267073166</v>
      </c>
      <c r="S238" s="8">
        <f t="shared" si="125"/>
        <v>376992.84720182925</v>
      </c>
      <c r="T238" s="8">
        <f t="shared" si="108"/>
        <v>8280097.1864634138</v>
      </c>
      <c r="U238" s="8">
        <f t="shared" si="119"/>
        <v>372604.37339085358</v>
      </c>
    </row>
    <row r="239" spans="1:30">
      <c r="B239" s="7">
        <v>2025</v>
      </c>
      <c r="C239" s="7">
        <v>588</v>
      </c>
      <c r="D239" s="7">
        <v>3528</v>
      </c>
      <c r="E239" s="7">
        <v>5</v>
      </c>
      <c r="F239" s="7">
        <v>867</v>
      </c>
      <c r="G239" s="7">
        <v>1.3</v>
      </c>
      <c r="H239" s="7">
        <f t="shared" si="101"/>
        <v>1.5293879999999999E+25</v>
      </c>
      <c r="I239" s="12">
        <v>4.4999999999999998E-2</v>
      </c>
      <c r="J239" s="8">
        <f t="shared" si="121"/>
        <v>74086.207317073175</v>
      </c>
      <c r="K239" s="10">
        <v>1000000</v>
      </c>
      <c r="L239" s="7">
        <f t="shared" si="116"/>
        <v>2.9400000000000002E+22</v>
      </c>
      <c r="M239" s="8">
        <f t="shared" si="122"/>
        <v>142.41869918699189</v>
      </c>
      <c r="N239" s="8">
        <f t="shared" si="117"/>
        <v>51982.82520325204</v>
      </c>
      <c r="O239" s="8">
        <f t="shared" si="123"/>
        <v>2339.2271341463415</v>
      </c>
      <c r="P239" s="8">
        <f t="shared" ref="P239:P249" si="129">N239+P238</f>
        <v>8137036.7311788611</v>
      </c>
      <c r="Q239" s="8">
        <f t="shared" si="128"/>
        <v>366166.65290304873</v>
      </c>
      <c r="R239" s="8">
        <f t="shared" si="107"/>
        <v>8581553.9750813004</v>
      </c>
      <c r="S239" s="8">
        <f t="shared" si="125"/>
        <v>386169.92887865851</v>
      </c>
      <c r="T239" s="8">
        <f t="shared" si="108"/>
        <v>8433381.5604471546</v>
      </c>
      <c r="U239" s="8">
        <f t="shared" si="119"/>
        <v>379502.17022012192</v>
      </c>
    </row>
    <row r="240" spans="1:30">
      <c r="B240" s="7">
        <v>2026</v>
      </c>
      <c r="C240" s="7">
        <v>726</v>
      </c>
      <c r="D240" s="7">
        <v>4356</v>
      </c>
      <c r="E240" s="7">
        <v>5</v>
      </c>
      <c r="F240" s="7">
        <v>867</v>
      </c>
      <c r="G240" s="7">
        <v>1.3</v>
      </c>
      <c r="H240" s="7">
        <f t="shared" si="101"/>
        <v>1.8883259999999999E+25</v>
      </c>
      <c r="I240" s="12">
        <v>4.4999999999999998E-2</v>
      </c>
      <c r="J240" s="8">
        <f t="shared" si="121"/>
        <v>91473.786585365844</v>
      </c>
      <c r="K240" s="10">
        <v>1000000</v>
      </c>
      <c r="L240" s="7">
        <f t="shared" si="116"/>
        <v>3.6300000000000001E+22</v>
      </c>
      <c r="M240" s="8">
        <f t="shared" si="122"/>
        <v>175.84349593495935</v>
      </c>
      <c r="N240" s="8">
        <f t="shared" si="117"/>
        <v>64182.876016260161</v>
      </c>
      <c r="O240" s="8">
        <f t="shared" si="123"/>
        <v>2888.2294207317073</v>
      </c>
      <c r="P240" s="8">
        <f t="shared" si="129"/>
        <v>8201219.6071951212</v>
      </c>
      <c r="Q240" s="8">
        <f t="shared" si="128"/>
        <v>369054.88232378045</v>
      </c>
      <c r="R240" s="8">
        <f t="shared" si="107"/>
        <v>8750062.3267073166</v>
      </c>
      <c r="S240" s="8">
        <f t="shared" si="125"/>
        <v>393752.80470182921</v>
      </c>
      <c r="T240" s="8">
        <f t="shared" si="108"/>
        <v>8567114.7535365839</v>
      </c>
      <c r="U240" s="8">
        <f t="shared" si="119"/>
        <v>385520.16390914627</v>
      </c>
    </row>
    <row r="241" spans="2:21">
      <c r="B241" s="7">
        <v>2027</v>
      </c>
      <c r="C241" s="7">
        <v>793</v>
      </c>
      <c r="D241" s="7">
        <v>4758</v>
      </c>
      <c r="E241" s="7">
        <v>5</v>
      </c>
      <c r="F241" s="7">
        <v>867</v>
      </c>
      <c r="G241" s="7">
        <v>1.3</v>
      </c>
      <c r="H241" s="7">
        <f t="shared" si="101"/>
        <v>2.0625929999999999E+25</v>
      </c>
      <c r="I241" s="12">
        <v>4.4999999999999998E-2</v>
      </c>
      <c r="J241" s="8">
        <f t="shared" si="121"/>
        <v>99915.58231707316</v>
      </c>
      <c r="K241" s="10">
        <v>1000000</v>
      </c>
      <c r="L241" s="7">
        <f t="shared" si="116"/>
        <v>3.9650000000000004E+22</v>
      </c>
      <c r="M241" s="8">
        <f t="shared" si="122"/>
        <v>192.07147696476966</v>
      </c>
      <c r="N241" s="8">
        <f t="shared" si="117"/>
        <v>70106.08909214093</v>
      </c>
      <c r="O241" s="8">
        <f t="shared" si="123"/>
        <v>3154.7740091463415</v>
      </c>
      <c r="P241" s="8">
        <f t="shared" si="129"/>
        <v>8271325.6962872623</v>
      </c>
      <c r="Q241" s="8">
        <f t="shared" si="128"/>
        <v>372209.65633292677</v>
      </c>
      <c r="R241" s="8">
        <f t="shared" si="107"/>
        <v>8870819.1901897006</v>
      </c>
      <c r="S241" s="8">
        <f t="shared" si="125"/>
        <v>399186.86355853651</v>
      </c>
      <c r="T241" s="8">
        <f t="shared" si="108"/>
        <v>8670988.0255555548</v>
      </c>
      <c r="U241" s="8">
        <f t="shared" si="119"/>
        <v>390194.46114999993</v>
      </c>
    </row>
    <row r="242" spans="2:21">
      <c r="B242" s="7">
        <v>2028</v>
      </c>
      <c r="C242" s="7">
        <v>821</v>
      </c>
      <c r="D242" s="7">
        <v>4926</v>
      </c>
      <c r="E242" s="7">
        <v>5</v>
      </c>
      <c r="F242" s="7">
        <v>867</v>
      </c>
      <c r="G242" s="7">
        <v>1.3</v>
      </c>
      <c r="H242" s="7">
        <f t="shared" si="101"/>
        <v>2.1354209999999998E+25</v>
      </c>
      <c r="I242" s="12">
        <v>4.4999999999999998E-2</v>
      </c>
      <c r="J242" s="8">
        <f t="shared" si="121"/>
        <v>103443.49695121951</v>
      </c>
      <c r="K242" s="10">
        <v>1000000</v>
      </c>
      <c r="L242" s="7">
        <f t="shared" si="116"/>
        <v>4.1049999999999997E+22</v>
      </c>
      <c r="M242" s="8">
        <f t="shared" si="122"/>
        <v>198.8533197831978</v>
      </c>
      <c r="N242" s="8">
        <f t="shared" si="117"/>
        <v>72581.461720867199</v>
      </c>
      <c r="O242" s="8">
        <f t="shared" si="123"/>
        <v>3266.1657774390237</v>
      </c>
      <c r="P242" s="8">
        <f t="shared" si="129"/>
        <v>8343907.1580081293</v>
      </c>
      <c r="Q242" s="8">
        <f t="shared" si="128"/>
        <v>375475.82211036579</v>
      </c>
      <c r="R242" s="8">
        <f t="shared" si="107"/>
        <v>8964568.1397154462</v>
      </c>
      <c r="S242" s="8">
        <f t="shared" si="125"/>
        <v>403405.56628719508</v>
      </c>
      <c r="T242" s="8">
        <f t="shared" si="108"/>
        <v>8757681.1458130069</v>
      </c>
      <c r="U242" s="8">
        <f t="shared" si="119"/>
        <v>394095.65156158531</v>
      </c>
    </row>
    <row r="243" spans="2:21">
      <c r="B243" s="7">
        <v>2029</v>
      </c>
      <c r="C243" s="7">
        <v>832</v>
      </c>
      <c r="D243" s="7">
        <v>4992</v>
      </c>
      <c r="E243" s="7">
        <v>5</v>
      </c>
      <c r="F243" s="7">
        <v>867</v>
      </c>
      <c r="G243" s="7">
        <v>1.3</v>
      </c>
      <c r="H243" s="7">
        <f t="shared" si="101"/>
        <v>2.164032E+25</v>
      </c>
      <c r="I243" s="12">
        <v>4.4999999999999998E-2</v>
      </c>
      <c r="J243" s="8">
        <f t="shared" si="121"/>
        <v>104829.46341463416</v>
      </c>
      <c r="K243" s="10">
        <v>1000000</v>
      </c>
      <c r="L243" s="7">
        <f t="shared" si="116"/>
        <v>4.16E+22</v>
      </c>
      <c r="M243" s="8">
        <f t="shared" si="122"/>
        <v>201.51761517615176</v>
      </c>
      <c r="N243" s="8">
        <f t="shared" si="117"/>
        <v>73553.929539295394</v>
      </c>
      <c r="O243" s="8">
        <f t="shared" si="123"/>
        <v>3309.9268292682927</v>
      </c>
      <c r="P243" s="8">
        <f t="shared" si="129"/>
        <v>8417461.0875474252</v>
      </c>
      <c r="Q243" s="8">
        <f t="shared" si="128"/>
        <v>378785.74893963413</v>
      </c>
      <c r="R243" s="8">
        <f t="shared" si="107"/>
        <v>9046437.8680352308</v>
      </c>
      <c r="S243" s="8">
        <f t="shared" si="125"/>
        <v>407089.70406158536</v>
      </c>
      <c r="T243" s="8">
        <f t="shared" si="108"/>
        <v>8836778.9412059616</v>
      </c>
      <c r="U243" s="8">
        <f t="shared" si="119"/>
        <v>397655.05235426826</v>
      </c>
    </row>
    <row r="244" spans="2:21">
      <c r="B244" s="7">
        <v>2030</v>
      </c>
      <c r="C244" s="7">
        <v>836</v>
      </c>
      <c r="D244" s="7">
        <v>5016</v>
      </c>
      <c r="E244" s="7">
        <v>5</v>
      </c>
      <c r="F244" s="7">
        <v>867</v>
      </c>
      <c r="G244" s="7">
        <v>1.3</v>
      </c>
      <c r="H244" s="7">
        <f t="shared" si="101"/>
        <v>2.1744360000000002E+25</v>
      </c>
      <c r="I244" s="12">
        <v>4.4999999999999998E-2</v>
      </c>
      <c r="J244" s="8">
        <f t="shared" si="121"/>
        <v>105333.45121951219</v>
      </c>
      <c r="K244" s="10">
        <v>1000000</v>
      </c>
      <c r="L244" s="7">
        <f t="shared" si="116"/>
        <v>4.1799999999999998E+22</v>
      </c>
      <c r="M244" s="8">
        <f t="shared" si="122"/>
        <v>202.48644986449864</v>
      </c>
      <c r="N244" s="8">
        <f t="shared" si="117"/>
        <v>73907.554200541999</v>
      </c>
      <c r="O244" s="8">
        <f t="shared" si="123"/>
        <v>3325.8399390243899</v>
      </c>
      <c r="P244" s="8">
        <f t="shared" si="129"/>
        <v>8491368.6417479664</v>
      </c>
      <c r="Q244" s="8">
        <f t="shared" si="128"/>
        <v>382111.58887865848</v>
      </c>
      <c r="R244" s="8">
        <f t="shared" si="107"/>
        <v>9123369.3490650393</v>
      </c>
      <c r="S244" s="8">
        <f t="shared" si="125"/>
        <v>410551.62070792675</v>
      </c>
      <c r="T244" s="8">
        <f t="shared" si="108"/>
        <v>8912702.446626015</v>
      </c>
      <c r="U244" s="8">
        <f t="shared" si="119"/>
        <v>401071.61009817064</v>
      </c>
    </row>
    <row r="245" spans="2:21">
      <c r="B245" s="7">
        <v>2031</v>
      </c>
      <c r="C245" s="7">
        <v>838</v>
      </c>
      <c r="D245" s="7">
        <v>5028</v>
      </c>
      <c r="E245" s="7">
        <v>5</v>
      </c>
      <c r="F245" s="7">
        <v>867</v>
      </c>
      <c r="G245" s="7">
        <v>1.3</v>
      </c>
      <c r="H245" s="7">
        <f t="shared" si="101"/>
        <v>2.179638E+25</v>
      </c>
      <c r="I245" s="12">
        <v>4.4999999999999998E-2</v>
      </c>
      <c r="J245" s="8">
        <f t="shared" si="121"/>
        <v>105585.44512195123</v>
      </c>
      <c r="K245" s="10">
        <v>1000000</v>
      </c>
      <c r="L245" s="7">
        <f t="shared" si="116"/>
        <v>4.1899999999999997E+22</v>
      </c>
      <c r="M245" s="8">
        <f t="shared" si="122"/>
        <v>202.97086720867205</v>
      </c>
      <c r="N245" s="8">
        <f t="shared" si="117"/>
        <v>74084.366531165302</v>
      </c>
      <c r="O245" s="8">
        <f t="shared" si="123"/>
        <v>3333.7964939024387</v>
      </c>
      <c r="P245" s="8">
        <f t="shared" si="129"/>
        <v>8565453.0082791317</v>
      </c>
      <c r="Q245" s="8">
        <f t="shared" si="128"/>
        <v>385445.38537256094</v>
      </c>
      <c r="R245" s="8">
        <f t="shared" si="107"/>
        <v>9198965.6790108383</v>
      </c>
      <c r="S245" s="8">
        <f t="shared" si="125"/>
        <v>413953.45555548772</v>
      </c>
      <c r="T245" s="8">
        <f t="shared" si="108"/>
        <v>8987794.7887669373</v>
      </c>
      <c r="U245" s="8">
        <f t="shared" si="119"/>
        <v>404450.76549451216</v>
      </c>
    </row>
    <row r="246" spans="2:21">
      <c r="B246" s="7">
        <v>2032</v>
      </c>
      <c r="C246" s="7">
        <v>838</v>
      </c>
      <c r="D246" s="7">
        <v>5028</v>
      </c>
      <c r="E246" s="7">
        <v>5</v>
      </c>
      <c r="F246" s="7">
        <v>867</v>
      </c>
      <c r="G246" s="7">
        <v>1.3</v>
      </c>
      <c r="H246" s="7">
        <f t="shared" si="101"/>
        <v>2.179638E+25</v>
      </c>
      <c r="I246" s="12">
        <v>4.4999999999999998E-2</v>
      </c>
      <c r="J246" s="8">
        <f t="shared" si="121"/>
        <v>105585.44512195123</v>
      </c>
      <c r="K246" s="10">
        <v>1000000</v>
      </c>
      <c r="L246" s="7">
        <f t="shared" si="116"/>
        <v>4.1899999999999997E+22</v>
      </c>
      <c r="M246" s="8">
        <f t="shared" si="122"/>
        <v>202.97086720867205</v>
      </c>
      <c r="N246" s="8">
        <f t="shared" si="117"/>
        <v>74084.366531165302</v>
      </c>
      <c r="O246" s="8">
        <f t="shared" si="123"/>
        <v>3333.7964939024387</v>
      </c>
      <c r="P246" s="8">
        <f t="shared" si="129"/>
        <v>8639537.374810297</v>
      </c>
      <c r="Q246" s="8">
        <f t="shared" si="128"/>
        <v>388779.18186646333</v>
      </c>
      <c r="R246" s="8">
        <f t="shared" si="107"/>
        <v>9273050.0455420036</v>
      </c>
      <c r="S246" s="8">
        <f t="shared" si="125"/>
        <v>417287.25204939017</v>
      </c>
      <c r="T246" s="8">
        <f t="shared" si="108"/>
        <v>9061879.1552981026</v>
      </c>
      <c r="U246" s="8">
        <f t="shared" si="119"/>
        <v>407784.56198841461</v>
      </c>
    </row>
    <row r="247" spans="2:21">
      <c r="B247" s="7">
        <v>2033</v>
      </c>
      <c r="C247" s="7">
        <v>839</v>
      </c>
      <c r="D247" s="7">
        <v>5034</v>
      </c>
      <c r="E247" s="7">
        <v>5</v>
      </c>
      <c r="F247" s="7">
        <v>867</v>
      </c>
      <c r="G247" s="7">
        <v>1.3</v>
      </c>
      <c r="H247" s="7">
        <f t="shared" si="101"/>
        <v>2.182239E+25</v>
      </c>
      <c r="I247" s="12">
        <v>4.4999999999999998E-2</v>
      </c>
      <c r="J247" s="8">
        <f t="shared" si="121"/>
        <v>105711.44207317074</v>
      </c>
      <c r="K247" s="10">
        <v>1000000</v>
      </c>
      <c r="L247" s="7">
        <f t="shared" si="116"/>
        <v>4.1949999999999996E+22</v>
      </c>
      <c r="M247" s="8">
        <f t="shared" si="122"/>
        <v>203.21307588075877</v>
      </c>
      <c r="N247" s="8">
        <f t="shared" si="117"/>
        <v>74172.772696476954</v>
      </c>
      <c r="O247" s="8">
        <f t="shared" si="123"/>
        <v>3337.7747713414628</v>
      </c>
      <c r="P247" s="8">
        <f t="shared" si="129"/>
        <v>8713710.1475067735</v>
      </c>
      <c r="Q247" s="8">
        <f t="shared" si="128"/>
        <v>392116.9566378048</v>
      </c>
      <c r="R247" s="8">
        <f t="shared" si="107"/>
        <v>9347978.7999457978</v>
      </c>
      <c r="S247" s="8">
        <f t="shared" si="125"/>
        <v>420659.0459975609</v>
      </c>
      <c r="T247" s="8">
        <f t="shared" si="108"/>
        <v>9136555.9157994557</v>
      </c>
      <c r="U247" s="8">
        <f t="shared" si="119"/>
        <v>411145.01621097547</v>
      </c>
    </row>
    <row r="248" spans="2:21">
      <c r="B248" s="7">
        <v>2034</v>
      </c>
      <c r="C248" s="7">
        <v>839</v>
      </c>
      <c r="D248" s="7">
        <v>5034</v>
      </c>
      <c r="E248" s="7">
        <v>5</v>
      </c>
      <c r="F248" s="7">
        <v>867</v>
      </c>
      <c r="G248" s="7">
        <v>1.3</v>
      </c>
      <c r="H248" s="7">
        <f t="shared" si="101"/>
        <v>2.182239E+25</v>
      </c>
      <c r="I248" s="12">
        <v>4.4999999999999998E-2</v>
      </c>
      <c r="J248" s="8">
        <f t="shared" si="121"/>
        <v>105711.44207317074</v>
      </c>
      <c r="K248" s="10">
        <v>1000000</v>
      </c>
      <c r="L248" s="7">
        <f t="shared" si="116"/>
        <v>4.1949999999999996E+22</v>
      </c>
      <c r="M248" s="8">
        <f t="shared" si="122"/>
        <v>203.21307588075877</v>
      </c>
      <c r="N248" s="8">
        <f t="shared" si="117"/>
        <v>74172.772696476954</v>
      </c>
      <c r="O248" s="8">
        <f t="shared" si="123"/>
        <v>3337.7747713414628</v>
      </c>
      <c r="P248" s="8">
        <f t="shared" si="129"/>
        <v>8787882.9202032499</v>
      </c>
      <c r="Q248" s="8">
        <f t="shared" si="128"/>
        <v>395454.73140914622</v>
      </c>
      <c r="R248" s="8">
        <f t="shared" si="107"/>
        <v>9422151.5726422742</v>
      </c>
      <c r="S248" s="8">
        <f t="shared" si="125"/>
        <v>423996.82076890231</v>
      </c>
      <c r="T248" s="8">
        <f t="shared" si="108"/>
        <v>9210728.6884959321</v>
      </c>
      <c r="U248" s="8">
        <f t="shared" si="119"/>
        <v>414482.79098231695</v>
      </c>
    </row>
    <row r="249" spans="2:21">
      <c r="B249" s="7">
        <v>2035</v>
      </c>
      <c r="C249" s="7">
        <v>839</v>
      </c>
      <c r="D249" s="7">
        <v>5034</v>
      </c>
      <c r="E249" s="7">
        <v>5</v>
      </c>
      <c r="F249" s="7">
        <v>867</v>
      </c>
      <c r="G249" s="7">
        <v>1.3</v>
      </c>
      <c r="H249" s="7">
        <f t="shared" ref="H249" si="130">D249*E249*F249*10^18</f>
        <v>2.182239E+25</v>
      </c>
      <c r="I249" s="12">
        <v>4.4999999999999998E-2</v>
      </c>
      <c r="J249" s="8">
        <f t="shared" si="121"/>
        <v>105711.44207317074</v>
      </c>
      <c r="K249" s="10">
        <v>1000000</v>
      </c>
      <c r="L249" s="7">
        <f t="shared" si="116"/>
        <v>4.1949999999999996E+22</v>
      </c>
      <c r="M249" s="8">
        <f t="shared" si="122"/>
        <v>203.21307588075877</v>
      </c>
      <c r="N249" s="8">
        <f t="shared" si="117"/>
        <v>74172.772696476954</v>
      </c>
      <c r="O249" s="8">
        <f t="shared" si="123"/>
        <v>3337.7747713414628</v>
      </c>
      <c r="P249" s="8">
        <f t="shared" si="129"/>
        <v>8862055.6928997263</v>
      </c>
      <c r="Q249" s="8">
        <f t="shared" si="128"/>
        <v>398792.50618048769</v>
      </c>
      <c r="R249" s="8">
        <f t="shared" si="107"/>
        <v>9496324.3453387506</v>
      </c>
      <c r="S249" s="8">
        <f t="shared" si="125"/>
        <v>427334.59554024378</v>
      </c>
      <c r="T249" s="8">
        <f t="shared" si="108"/>
        <v>9284901.4611924086</v>
      </c>
      <c r="U249" s="8">
        <f t="shared" si="119"/>
        <v>417820.56575365836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ACD6-F86F-4234-90CB-D28271525599}">
  <dimension ref="A1:AD249"/>
  <sheetViews>
    <sheetView topLeftCell="A223" workbookViewId="0">
      <selection sqref="A1:A1048576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40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  <c r="B2" s="6" t="s">
        <v>89</v>
      </c>
      <c r="N2" s="14" t="s">
        <v>43</v>
      </c>
      <c r="O2" s="14" t="s">
        <v>43</v>
      </c>
      <c r="R2" s="14" t="s">
        <v>43</v>
      </c>
      <c r="S2" s="14" t="s">
        <v>43</v>
      </c>
      <c r="T2" s="14" t="s">
        <v>43</v>
      </c>
      <c r="U2" s="14" t="s">
        <v>43</v>
      </c>
      <c r="Y2" s="8">
        <f>P3+P16</f>
        <v>66999320.9640515</v>
      </c>
      <c r="Z2" s="8">
        <f t="shared" ref="Z2:AD13" si="0">Q3+Q16</f>
        <v>25392742.645375516</v>
      </c>
      <c r="AA2" s="8">
        <f t="shared" si="0"/>
        <v>96090855.561612472</v>
      </c>
      <c r="AB2" s="8">
        <f t="shared" si="0"/>
        <v>36418434.257851124</v>
      </c>
      <c r="AC2" s="8">
        <f t="shared" si="0"/>
        <v>86393677.362425491</v>
      </c>
      <c r="AD2" s="8">
        <f t="shared" si="0"/>
        <v>32743203.720359262</v>
      </c>
    </row>
    <row r="3" spans="1:30">
      <c r="A3" s="9" t="s">
        <v>28</v>
      </c>
      <c r="B3" s="7">
        <v>2024</v>
      </c>
      <c r="C3" s="7">
        <v>140</v>
      </c>
      <c r="D3" s="7">
        <f>C3*6</f>
        <v>840</v>
      </c>
      <c r="E3" s="7">
        <v>781</v>
      </c>
      <c r="F3" s="7">
        <v>1495</v>
      </c>
      <c r="G3" s="7">
        <v>1.3</v>
      </c>
      <c r="H3" s="7">
        <f>D3*E3*F3*10^18</f>
        <v>9.8077980000000005E+26</v>
      </c>
      <c r="I3" s="7">
        <v>0.379</v>
      </c>
      <c r="J3" s="8">
        <f>H3*G3*330/(8.856*10^22)</f>
        <v>4751067.4593495931</v>
      </c>
      <c r="K3" s="10">
        <v>25000000</v>
      </c>
      <c r="L3" s="7">
        <f>E3*K3*10^13*C3</f>
        <v>2.7335000000000003E+25</v>
      </c>
      <c r="M3" s="8">
        <f>L3*G3*330/(8.856*10^22)</f>
        <v>132415.48102981033</v>
      </c>
      <c r="N3" s="8">
        <f>M3*365</f>
        <v>48331650.575880766</v>
      </c>
      <c r="O3" s="8">
        <f>N3*I3</f>
        <v>18317695.568258811</v>
      </c>
      <c r="P3" s="11">
        <f>N3+8050840.72</f>
        <v>56382491.295880765</v>
      </c>
      <c r="Q3" s="8">
        <f t="shared" ref="Q3:Q14" si="1">P3*I3</f>
        <v>21368964.201138809</v>
      </c>
      <c r="R3" s="8">
        <f>J3*6+P3</f>
        <v>84888896.05197832</v>
      </c>
      <c r="S3" s="8">
        <f>R3*I3</f>
        <v>32172891.603699785</v>
      </c>
      <c r="T3" s="8">
        <f>J3*4+P3</f>
        <v>75386761.133279145</v>
      </c>
      <c r="U3" s="8">
        <f>T3*I3</f>
        <v>28571582.469512798</v>
      </c>
      <c r="W3" s="8"/>
      <c r="X3" s="8"/>
      <c r="Y3" s="8">
        <f>P4+P17</f>
        <v>144776413.02028456</v>
      </c>
      <c r="Z3" s="8">
        <f t="shared" si="0"/>
        <v>54870260.534687847</v>
      </c>
      <c r="AA3" s="8">
        <f t="shared" si="0"/>
        <v>189239523.34955287</v>
      </c>
      <c r="AB3" s="8">
        <f t="shared" si="0"/>
        <v>71721779.34948054</v>
      </c>
      <c r="AC3" s="8">
        <f t="shared" si="0"/>
        <v>174418486.5731301</v>
      </c>
      <c r="AD3" s="8">
        <f t="shared" si="0"/>
        <v>66104606.411216311</v>
      </c>
    </row>
    <row r="4" spans="1:30">
      <c r="B4" s="7">
        <v>2025</v>
      </c>
      <c r="C4" s="7">
        <v>214</v>
      </c>
      <c r="D4" s="7">
        <f t="shared" ref="D4:D14" si="2">C4*6</f>
        <v>1284</v>
      </c>
      <c r="E4" s="7">
        <v>781</v>
      </c>
      <c r="F4" s="7">
        <v>1495</v>
      </c>
      <c r="G4" s="7">
        <v>1.3</v>
      </c>
      <c r="H4" s="7">
        <f t="shared" ref="H4:H14" si="3">D4*E4*F4*10^18</f>
        <v>1.49919198E+27</v>
      </c>
      <c r="I4" s="7">
        <v>0.379</v>
      </c>
      <c r="J4" s="8">
        <f t="shared" ref="J4:J14" si="4">H4*G4*330/(8.856*10^22)</f>
        <v>7262345.9735772358</v>
      </c>
      <c r="K4" s="10">
        <v>25000000</v>
      </c>
      <c r="L4" s="7">
        <f t="shared" ref="L4:L72" si="5">E4*K4*10^13*C4</f>
        <v>4.1783500000000002E+25</v>
      </c>
      <c r="M4" s="8">
        <f t="shared" ref="M4:M14" si="6">L4*G4*330/(8.856*10^22)</f>
        <v>202406.52100271004</v>
      </c>
      <c r="N4" s="8">
        <f t="shared" ref="N4:N72" si="7">M4*365</f>
        <v>73878380.165989161</v>
      </c>
      <c r="O4" s="8">
        <f>N4*I4</f>
        <v>27999906.082909893</v>
      </c>
      <c r="P4" s="8">
        <f t="shared" ref="P4:P14" si="8">N4+P3</f>
        <v>130260871.46186993</v>
      </c>
      <c r="Q4" s="8">
        <f t="shared" si="1"/>
        <v>49368870.284048699</v>
      </c>
      <c r="R4" s="8">
        <f t="shared" ref="R4:R67" si="9">J4*6+P4</f>
        <v>173834947.30333334</v>
      </c>
      <c r="S4" s="8">
        <f t="shared" ref="S4:S14" si="10">R4*I4</f>
        <v>65883445.02796334</v>
      </c>
      <c r="T4" s="8">
        <f t="shared" ref="T4:T67" si="11">J4*4+P4</f>
        <v>159310255.35617888</v>
      </c>
      <c r="U4" s="8">
        <f t="shared" ref="U4:U72" si="12">T4*I4</f>
        <v>60378586.779991798</v>
      </c>
      <c r="W4" s="8"/>
      <c r="X4" s="8"/>
      <c r="Y4" s="8">
        <f>P5+P18</f>
        <v>240729812.66459352</v>
      </c>
      <c r="Z4" s="8">
        <f t="shared" si="0"/>
        <v>91236598.99988094</v>
      </c>
      <c r="AA4" s="8">
        <f t="shared" si="0"/>
        <v>295582432.78654474</v>
      </c>
      <c r="AB4" s="8">
        <f t="shared" si="0"/>
        <v>112025742.02610046</v>
      </c>
      <c r="AC4" s="8">
        <f t="shared" si="0"/>
        <v>277298226.07922769</v>
      </c>
      <c r="AD4" s="8">
        <f t="shared" si="0"/>
        <v>105096027.68402728</v>
      </c>
    </row>
    <row r="5" spans="1:30">
      <c r="B5" s="7">
        <v>2026</v>
      </c>
      <c r="C5" s="7">
        <v>264</v>
      </c>
      <c r="D5" s="7">
        <f t="shared" si="2"/>
        <v>1584</v>
      </c>
      <c r="E5" s="7">
        <v>781</v>
      </c>
      <c r="F5" s="7">
        <v>1495</v>
      </c>
      <c r="G5" s="7">
        <v>1.3</v>
      </c>
      <c r="H5" s="7">
        <f t="shared" si="3"/>
        <v>1.8494704800000001E+27</v>
      </c>
      <c r="I5" s="7">
        <v>0.379</v>
      </c>
      <c r="J5" s="8">
        <f t="shared" si="4"/>
        <v>8959155.7804878037</v>
      </c>
      <c r="K5" s="10">
        <v>25000000</v>
      </c>
      <c r="L5" s="7">
        <f t="shared" si="5"/>
        <v>5.1546E+25</v>
      </c>
      <c r="M5" s="8">
        <f t="shared" si="6"/>
        <v>249697.7642276423</v>
      </c>
      <c r="N5" s="8">
        <f t="shared" si="7"/>
        <v>91139683.94308944</v>
      </c>
      <c r="O5" s="8">
        <f t="shared" ref="O5:O14" si="13">N5*I5</f>
        <v>34541940.214430898</v>
      </c>
      <c r="P5" s="8">
        <f t="shared" si="8"/>
        <v>221400555.40495938</v>
      </c>
      <c r="Q5" s="8">
        <f t="shared" si="1"/>
        <v>83910810.498479605</v>
      </c>
      <c r="R5" s="8">
        <f t="shared" si="9"/>
        <v>275155490.08788621</v>
      </c>
      <c r="S5" s="8">
        <f t="shared" si="10"/>
        <v>104283930.74330887</v>
      </c>
      <c r="T5" s="8">
        <f t="shared" si="11"/>
        <v>257237178.5269106</v>
      </c>
      <c r="U5" s="8">
        <f t="shared" si="12"/>
        <v>97492890.661699116</v>
      </c>
      <c r="W5" s="8"/>
      <c r="X5" s="8"/>
      <c r="Y5" s="8">
        <f t="shared" ref="Y5:Y13" si="14">P6+P19</f>
        <v>345758105.17814368</v>
      </c>
      <c r="Z5" s="8">
        <f t="shared" si="0"/>
        <v>131042321.86251646</v>
      </c>
      <c r="AA5" s="8">
        <f t="shared" si="0"/>
        <v>405802456.26960713</v>
      </c>
      <c r="AB5" s="8">
        <f t="shared" si="0"/>
        <v>153799130.92618111</v>
      </c>
      <c r="AC5" s="8">
        <f t="shared" si="0"/>
        <v>385787672.57245266</v>
      </c>
      <c r="AD5" s="8">
        <f t="shared" si="0"/>
        <v>146213527.90495953</v>
      </c>
    </row>
    <row r="6" spans="1:30">
      <c r="B6" s="7">
        <v>2027</v>
      </c>
      <c r="C6" s="7">
        <v>289</v>
      </c>
      <c r="D6" s="7">
        <f t="shared" si="2"/>
        <v>1734</v>
      </c>
      <c r="E6" s="7">
        <v>781</v>
      </c>
      <c r="F6" s="7">
        <v>1495</v>
      </c>
      <c r="G6" s="7">
        <v>1.3</v>
      </c>
      <c r="H6" s="7">
        <f t="shared" si="3"/>
        <v>2.02460973E+27</v>
      </c>
      <c r="I6" s="7">
        <v>0.379</v>
      </c>
      <c r="J6" s="8">
        <f t="shared" si="4"/>
        <v>9807560.683943091</v>
      </c>
      <c r="K6" s="10">
        <v>25000000</v>
      </c>
      <c r="L6" s="7">
        <f t="shared" si="5"/>
        <v>5.6427250000000004E+25</v>
      </c>
      <c r="M6" s="8">
        <f t="shared" si="6"/>
        <v>273343.38584010844</v>
      </c>
      <c r="N6" s="8">
        <f t="shared" si="7"/>
        <v>99770335.831639588</v>
      </c>
      <c r="O6" s="8">
        <f t="shared" si="13"/>
        <v>37812957.280191407</v>
      </c>
      <c r="P6" s="8">
        <f t="shared" si="8"/>
        <v>321170891.23659897</v>
      </c>
      <c r="Q6" s="8">
        <f t="shared" si="1"/>
        <v>121723767.77867101</v>
      </c>
      <c r="R6" s="8">
        <f t="shared" si="9"/>
        <v>380016255.34025753</v>
      </c>
      <c r="S6" s="8">
        <f t="shared" si="10"/>
        <v>144026160.77395761</v>
      </c>
      <c r="T6" s="8">
        <f t="shared" si="11"/>
        <v>360401133.97237134</v>
      </c>
      <c r="U6" s="8">
        <f t="shared" si="12"/>
        <v>136592029.77552873</v>
      </c>
      <c r="W6" s="8"/>
      <c r="X6" s="8"/>
      <c r="Y6" s="8">
        <f t="shared" si="14"/>
        <v>454424311.39426833</v>
      </c>
      <c r="Z6" s="8">
        <f t="shared" si="0"/>
        <v>172226814.0184277</v>
      </c>
      <c r="AA6" s="8">
        <f t="shared" si="0"/>
        <v>516547169.22963417</v>
      </c>
      <c r="AB6" s="8">
        <f t="shared" si="0"/>
        <v>195771377.13803136</v>
      </c>
      <c r="AC6" s="8">
        <f t="shared" si="0"/>
        <v>495839549.95117891</v>
      </c>
      <c r="AD6" s="8">
        <f t="shared" si="0"/>
        <v>187923189.4314968</v>
      </c>
    </row>
    <row r="7" spans="1:30">
      <c r="B7" s="7">
        <v>2028</v>
      </c>
      <c r="C7" s="7">
        <v>299</v>
      </c>
      <c r="D7" s="7">
        <f t="shared" si="2"/>
        <v>1794</v>
      </c>
      <c r="E7" s="7">
        <v>781</v>
      </c>
      <c r="F7" s="7">
        <v>1495</v>
      </c>
      <c r="G7" s="7">
        <v>1.3</v>
      </c>
      <c r="H7" s="7">
        <f t="shared" si="3"/>
        <v>2.09466543E+27</v>
      </c>
      <c r="I7" s="7">
        <v>0.379</v>
      </c>
      <c r="J7" s="8">
        <f t="shared" si="4"/>
        <v>10146922.645325204</v>
      </c>
      <c r="K7" s="10">
        <v>25000000</v>
      </c>
      <c r="L7" s="7">
        <f t="shared" si="5"/>
        <v>5.8379750000000002E+25</v>
      </c>
      <c r="M7" s="8">
        <f t="shared" si="6"/>
        <v>282801.63448509487</v>
      </c>
      <c r="N7" s="8">
        <f t="shared" si="7"/>
        <v>103222596.58705963</v>
      </c>
      <c r="O7" s="8">
        <f t="shared" si="13"/>
        <v>39121364.106495604</v>
      </c>
      <c r="P7" s="8">
        <f t="shared" si="8"/>
        <v>424393487.82365859</v>
      </c>
      <c r="Q7" s="8">
        <f t="shared" si="1"/>
        <v>160845131.88516662</v>
      </c>
      <c r="R7" s="8">
        <f t="shared" si="9"/>
        <v>485275023.69560981</v>
      </c>
      <c r="S7" s="8">
        <f t="shared" si="10"/>
        <v>183919233.98063612</v>
      </c>
      <c r="T7" s="8">
        <f t="shared" si="11"/>
        <v>464981178.40495938</v>
      </c>
      <c r="U7" s="8">
        <f t="shared" si="12"/>
        <v>176227866.61547962</v>
      </c>
      <c r="W7" s="8"/>
      <c r="X7" s="8"/>
      <c r="Y7" s="8">
        <f t="shared" si="14"/>
        <v>564544356.99894309</v>
      </c>
      <c r="Z7" s="8">
        <f t="shared" si="0"/>
        <v>213962311.30259946</v>
      </c>
      <c r="AA7" s="8">
        <f t="shared" si="0"/>
        <v>627498315.1391871</v>
      </c>
      <c r="AB7" s="8">
        <f t="shared" si="0"/>
        <v>237821861.43775189</v>
      </c>
      <c r="AC7" s="8">
        <f t="shared" si="0"/>
        <v>606513662.42577243</v>
      </c>
      <c r="AD7" s="8">
        <f t="shared" si="0"/>
        <v>229868678.05936775</v>
      </c>
    </row>
    <row r="8" spans="1:30">
      <c r="B8" s="7">
        <v>2029</v>
      </c>
      <c r="C8" s="7">
        <v>303</v>
      </c>
      <c r="D8" s="7">
        <f t="shared" si="2"/>
        <v>1818</v>
      </c>
      <c r="E8" s="7">
        <v>781</v>
      </c>
      <c r="F8" s="7">
        <v>1495</v>
      </c>
      <c r="G8" s="7">
        <v>1.3</v>
      </c>
      <c r="H8" s="7">
        <f t="shared" si="3"/>
        <v>2.12268771E+27</v>
      </c>
      <c r="I8" s="7">
        <v>0.379</v>
      </c>
      <c r="J8" s="8">
        <f t="shared" si="4"/>
        <v>10282667.429878049</v>
      </c>
      <c r="K8" s="10">
        <v>25000000</v>
      </c>
      <c r="L8" s="7">
        <f t="shared" si="5"/>
        <v>5.9160750000000002E+25</v>
      </c>
      <c r="M8" s="8">
        <f t="shared" si="6"/>
        <v>286584.93394308945</v>
      </c>
      <c r="N8" s="8">
        <f t="shared" si="7"/>
        <v>104603500.88922764</v>
      </c>
      <c r="O8" s="8">
        <f t="shared" si="13"/>
        <v>39644726.837017275</v>
      </c>
      <c r="P8" s="8">
        <f t="shared" si="8"/>
        <v>528996988.71288621</v>
      </c>
      <c r="Q8" s="8">
        <f t="shared" si="1"/>
        <v>200489858.72218388</v>
      </c>
      <c r="R8" s="8">
        <f t="shared" si="9"/>
        <v>590692993.29215455</v>
      </c>
      <c r="S8" s="8">
        <f t="shared" si="10"/>
        <v>223872644.45772657</v>
      </c>
      <c r="T8" s="8">
        <f t="shared" si="11"/>
        <v>570127658.43239844</v>
      </c>
      <c r="U8" s="8">
        <f t="shared" si="12"/>
        <v>216078382.54587901</v>
      </c>
      <c r="W8" s="8"/>
      <c r="X8" s="8"/>
      <c r="Y8" s="8">
        <f t="shared" si="14"/>
        <v>675381376.60429549</v>
      </c>
      <c r="Z8" s="8">
        <f t="shared" si="0"/>
        <v>255969541.73302799</v>
      </c>
      <c r="AA8" s="8">
        <f t="shared" si="0"/>
        <v>738748616.95185649</v>
      </c>
      <c r="AB8" s="8">
        <f t="shared" si="0"/>
        <v>279985725.82475358</v>
      </c>
      <c r="AC8" s="8">
        <f t="shared" si="0"/>
        <v>717626203.50266945</v>
      </c>
      <c r="AD8" s="8">
        <f t="shared" si="0"/>
        <v>271980331.12751168</v>
      </c>
    </row>
    <row r="9" spans="1:30">
      <c r="B9" s="7">
        <v>2030</v>
      </c>
      <c r="C9" s="7">
        <v>305</v>
      </c>
      <c r="D9" s="7">
        <f t="shared" si="2"/>
        <v>1830</v>
      </c>
      <c r="E9" s="7">
        <v>781</v>
      </c>
      <c r="F9" s="7">
        <v>1495</v>
      </c>
      <c r="G9" s="7">
        <v>1.3</v>
      </c>
      <c r="H9" s="7">
        <f t="shared" si="3"/>
        <v>2.13669885E+27</v>
      </c>
      <c r="I9" s="7">
        <v>0.379</v>
      </c>
      <c r="J9" s="8">
        <f t="shared" si="4"/>
        <v>10350539.822154472</v>
      </c>
      <c r="K9" s="10">
        <v>25000000</v>
      </c>
      <c r="L9" s="7">
        <f t="shared" si="5"/>
        <v>5.9551250000000001E+25</v>
      </c>
      <c r="M9" s="8">
        <f t="shared" si="6"/>
        <v>288476.58367208671</v>
      </c>
      <c r="N9" s="8">
        <f t="shared" si="7"/>
        <v>105293953.04031165</v>
      </c>
      <c r="O9" s="8">
        <f t="shared" si="13"/>
        <v>39906408.202278115</v>
      </c>
      <c r="P9" s="8">
        <f t="shared" si="8"/>
        <v>634290941.75319791</v>
      </c>
      <c r="Q9" s="8">
        <f t="shared" si="1"/>
        <v>240396266.92446202</v>
      </c>
      <c r="R9" s="8">
        <f t="shared" si="9"/>
        <v>696394180.6861248</v>
      </c>
      <c r="S9" s="8">
        <f t="shared" si="10"/>
        <v>263933394.4800413</v>
      </c>
      <c r="T9" s="8">
        <f t="shared" si="11"/>
        <v>675693101.04181576</v>
      </c>
      <c r="U9" s="8">
        <f t="shared" si="12"/>
        <v>256087685.29484817</v>
      </c>
      <c r="W9" s="8"/>
      <c r="X9" s="8"/>
      <c r="Y9" s="8">
        <f t="shared" si="14"/>
        <v>786231657.13444459</v>
      </c>
      <c r="Z9" s="8">
        <f t="shared" si="0"/>
        <v>297981798.05395448</v>
      </c>
      <c r="AA9" s="8">
        <f t="shared" si="0"/>
        <v>849601921.4088347</v>
      </c>
      <c r="AB9" s="8">
        <f t="shared" si="0"/>
        <v>321999128.21394837</v>
      </c>
      <c r="AC9" s="8">
        <f t="shared" si="0"/>
        <v>828478499.984038</v>
      </c>
      <c r="AD9" s="8">
        <f t="shared" si="0"/>
        <v>313993351.49395037</v>
      </c>
    </row>
    <row r="10" spans="1:30">
      <c r="B10" s="7">
        <v>2031</v>
      </c>
      <c r="C10" s="7">
        <v>305</v>
      </c>
      <c r="D10" s="7">
        <f t="shared" si="2"/>
        <v>1830</v>
      </c>
      <c r="E10" s="7">
        <v>781</v>
      </c>
      <c r="F10" s="7">
        <v>1495</v>
      </c>
      <c r="G10" s="7">
        <v>1.3</v>
      </c>
      <c r="H10" s="7">
        <f t="shared" si="3"/>
        <v>2.13669885E+27</v>
      </c>
      <c r="I10" s="7">
        <v>0.379</v>
      </c>
      <c r="J10" s="8">
        <f t="shared" si="4"/>
        <v>10350539.822154472</v>
      </c>
      <c r="K10" s="10">
        <v>25000000</v>
      </c>
      <c r="L10" s="7">
        <f t="shared" si="5"/>
        <v>5.9551250000000001E+25</v>
      </c>
      <c r="M10" s="8">
        <f t="shared" si="6"/>
        <v>288476.58367208671</v>
      </c>
      <c r="N10" s="8">
        <f t="shared" si="7"/>
        <v>105293953.04031165</v>
      </c>
      <c r="O10" s="8">
        <f t="shared" si="13"/>
        <v>39906408.202278115</v>
      </c>
      <c r="P10" s="8">
        <f t="shared" si="8"/>
        <v>739584894.7935096</v>
      </c>
      <c r="Q10" s="8">
        <f t="shared" si="1"/>
        <v>280302675.12674016</v>
      </c>
      <c r="R10" s="8">
        <f t="shared" si="9"/>
        <v>801688133.72643638</v>
      </c>
      <c r="S10" s="8">
        <f t="shared" si="10"/>
        <v>303839802.6823194</v>
      </c>
      <c r="T10" s="8">
        <f t="shared" si="11"/>
        <v>780987054.08212745</v>
      </c>
      <c r="U10" s="8">
        <f t="shared" si="12"/>
        <v>295994093.49712628</v>
      </c>
      <c r="W10" s="8"/>
      <c r="X10" s="8"/>
      <c r="Y10" s="8">
        <f t="shared" si="14"/>
        <v>897081937.6645937</v>
      </c>
      <c r="Z10" s="8">
        <f t="shared" si="0"/>
        <v>339994054.37488103</v>
      </c>
      <c r="AA10" s="8">
        <f t="shared" si="0"/>
        <v>960452201.93898392</v>
      </c>
      <c r="AB10" s="8">
        <f t="shared" si="0"/>
        <v>364011384.53487492</v>
      </c>
      <c r="AC10" s="8">
        <f t="shared" si="0"/>
        <v>939328780.5141871</v>
      </c>
      <c r="AD10" s="8">
        <f t="shared" si="0"/>
        <v>356005607.81487691</v>
      </c>
    </row>
    <row r="11" spans="1:30">
      <c r="B11" s="7">
        <v>2032</v>
      </c>
      <c r="C11" s="7">
        <v>305</v>
      </c>
      <c r="D11" s="7">
        <f t="shared" si="2"/>
        <v>1830</v>
      </c>
      <c r="E11" s="7">
        <v>781</v>
      </c>
      <c r="F11" s="7">
        <v>1495</v>
      </c>
      <c r="G11" s="7">
        <v>1.3</v>
      </c>
      <c r="H11" s="7">
        <f t="shared" si="3"/>
        <v>2.13669885E+27</v>
      </c>
      <c r="I11" s="7">
        <v>0.379</v>
      </c>
      <c r="J11" s="8">
        <f t="shared" si="4"/>
        <v>10350539.822154472</v>
      </c>
      <c r="K11" s="10">
        <v>25000000</v>
      </c>
      <c r="L11" s="7">
        <f t="shared" si="5"/>
        <v>5.9551250000000001E+25</v>
      </c>
      <c r="M11" s="8">
        <f t="shared" si="6"/>
        <v>288476.58367208671</v>
      </c>
      <c r="N11" s="8">
        <f t="shared" si="7"/>
        <v>105293953.04031165</v>
      </c>
      <c r="O11" s="8">
        <f t="shared" si="13"/>
        <v>39906408.202278115</v>
      </c>
      <c r="P11" s="8">
        <f t="shared" si="8"/>
        <v>844878847.8338213</v>
      </c>
      <c r="Q11" s="8">
        <f t="shared" si="1"/>
        <v>320209083.32901829</v>
      </c>
      <c r="R11" s="8">
        <f t="shared" si="9"/>
        <v>906982086.76674819</v>
      </c>
      <c r="S11" s="8">
        <f t="shared" si="10"/>
        <v>343746210.88459754</v>
      </c>
      <c r="T11" s="8">
        <f t="shared" si="11"/>
        <v>886281007.12243915</v>
      </c>
      <c r="U11" s="8">
        <f t="shared" si="12"/>
        <v>335900501.69940442</v>
      </c>
      <c r="W11" s="8"/>
      <c r="X11" s="8"/>
      <c r="Y11" s="8">
        <f t="shared" si="14"/>
        <v>1008284074.7326831</v>
      </c>
      <c r="Z11" s="8">
        <f t="shared" si="0"/>
        <v>382139664.3236869</v>
      </c>
      <c r="AA11" s="8">
        <f t="shared" si="0"/>
        <v>1071859468.1473173</v>
      </c>
      <c r="AB11" s="8">
        <f t="shared" si="0"/>
        <v>406234738.4278332</v>
      </c>
      <c r="AC11" s="8">
        <f t="shared" si="0"/>
        <v>1050667670.3424393</v>
      </c>
      <c r="AD11" s="8">
        <f t="shared" si="0"/>
        <v>398203047.05978453</v>
      </c>
    </row>
    <row r="12" spans="1:30">
      <c r="B12" s="7">
        <v>2033</v>
      </c>
      <c r="C12" s="7">
        <v>306</v>
      </c>
      <c r="D12" s="7">
        <f t="shared" si="2"/>
        <v>1836</v>
      </c>
      <c r="E12" s="7">
        <v>781</v>
      </c>
      <c r="F12" s="7">
        <v>1495</v>
      </c>
      <c r="G12" s="7">
        <v>1.3</v>
      </c>
      <c r="H12" s="7">
        <f t="shared" si="3"/>
        <v>2.1437044199999999E+27</v>
      </c>
      <c r="I12" s="7">
        <v>0.379</v>
      </c>
      <c r="J12" s="8">
        <f t="shared" si="4"/>
        <v>10384476.018292682</v>
      </c>
      <c r="K12" s="10">
        <v>25000000</v>
      </c>
      <c r="L12" s="7">
        <f t="shared" si="5"/>
        <v>5.9746500000000001E+25</v>
      </c>
      <c r="M12" s="8">
        <f t="shared" si="6"/>
        <v>289422.4085365854</v>
      </c>
      <c r="N12" s="8">
        <f t="shared" si="7"/>
        <v>105639179.11585367</v>
      </c>
      <c r="O12" s="8">
        <f t="shared" si="13"/>
        <v>40037248.884908542</v>
      </c>
      <c r="P12" s="8">
        <f t="shared" si="8"/>
        <v>950518026.94967496</v>
      </c>
      <c r="Q12" s="8">
        <f t="shared" si="1"/>
        <v>360246332.21392679</v>
      </c>
      <c r="R12" s="8">
        <f t="shared" si="9"/>
        <v>1012824883.0594311</v>
      </c>
      <c r="S12" s="8">
        <f t="shared" si="10"/>
        <v>383860630.67952436</v>
      </c>
      <c r="T12" s="8">
        <f t="shared" si="11"/>
        <v>992055931.02284575</v>
      </c>
      <c r="U12" s="8">
        <f t="shared" si="12"/>
        <v>375989197.85765857</v>
      </c>
      <c r="W12" s="8"/>
      <c r="X12" s="8"/>
      <c r="Y12" s="8">
        <f t="shared" si="14"/>
        <v>1119486211.8007724</v>
      </c>
      <c r="Z12" s="8">
        <f t="shared" si="0"/>
        <v>424285274.27249277</v>
      </c>
      <c r="AA12" s="8">
        <f t="shared" si="0"/>
        <v>1183061605.2154067</v>
      </c>
      <c r="AB12" s="8">
        <f t="shared" si="0"/>
        <v>448380348.37663907</v>
      </c>
      <c r="AC12" s="8">
        <f t="shared" si="0"/>
        <v>1161869807.4105287</v>
      </c>
      <c r="AD12" s="8">
        <f t="shared" si="0"/>
        <v>440348657.00859034</v>
      </c>
    </row>
    <row r="13" spans="1:30">
      <c r="B13" s="7">
        <v>2034</v>
      </c>
      <c r="C13" s="7">
        <v>306</v>
      </c>
      <c r="D13" s="7">
        <f t="shared" si="2"/>
        <v>1836</v>
      </c>
      <c r="E13" s="7">
        <v>781</v>
      </c>
      <c r="F13" s="7">
        <v>1495</v>
      </c>
      <c r="G13" s="7">
        <v>1.3</v>
      </c>
      <c r="H13" s="7">
        <f t="shared" si="3"/>
        <v>2.1437044199999999E+27</v>
      </c>
      <c r="I13" s="7">
        <v>0.379</v>
      </c>
      <c r="J13" s="8">
        <f t="shared" si="4"/>
        <v>10384476.018292682</v>
      </c>
      <c r="K13" s="10">
        <v>25000000</v>
      </c>
      <c r="L13" s="7">
        <f t="shared" si="5"/>
        <v>5.9746500000000001E+25</v>
      </c>
      <c r="M13" s="8">
        <f t="shared" si="6"/>
        <v>289422.4085365854</v>
      </c>
      <c r="N13" s="8">
        <f t="shared" si="7"/>
        <v>105639179.11585367</v>
      </c>
      <c r="O13" s="8">
        <f t="shared" si="13"/>
        <v>40037248.884908542</v>
      </c>
      <c r="P13" s="8">
        <f t="shared" si="8"/>
        <v>1056157206.0655286</v>
      </c>
      <c r="Q13" s="8">
        <f t="shared" si="1"/>
        <v>400283581.09883535</v>
      </c>
      <c r="R13" s="8">
        <f t="shared" si="9"/>
        <v>1118464062.1752846</v>
      </c>
      <c r="S13" s="8">
        <f t="shared" si="10"/>
        <v>423897879.56443286</v>
      </c>
      <c r="T13" s="8">
        <f t="shared" si="11"/>
        <v>1097695110.1386993</v>
      </c>
      <c r="U13" s="8">
        <f t="shared" si="12"/>
        <v>416026446.74256706</v>
      </c>
      <c r="W13" s="8"/>
      <c r="X13" s="8"/>
      <c r="Y13" s="8">
        <f t="shared" si="14"/>
        <v>1230688348.8688619</v>
      </c>
      <c r="Z13" s="8">
        <f t="shared" si="0"/>
        <v>466430884.22129864</v>
      </c>
      <c r="AA13" s="8">
        <f t="shared" si="0"/>
        <v>1294263742.2834959</v>
      </c>
      <c r="AB13" s="8">
        <f t="shared" si="0"/>
        <v>490525958.32544494</v>
      </c>
      <c r="AC13" s="8">
        <f t="shared" si="0"/>
        <v>1273071944.4786179</v>
      </c>
      <c r="AD13" s="8">
        <f>U14+U27</f>
        <v>482494266.95739621</v>
      </c>
    </row>
    <row r="14" spans="1:30">
      <c r="B14" s="7">
        <v>2035</v>
      </c>
      <c r="C14" s="7">
        <v>306</v>
      </c>
      <c r="D14" s="7">
        <f t="shared" si="2"/>
        <v>1836</v>
      </c>
      <c r="E14" s="7">
        <v>781</v>
      </c>
      <c r="F14" s="7">
        <v>1495</v>
      </c>
      <c r="G14" s="7">
        <v>1.3</v>
      </c>
      <c r="H14" s="7">
        <f t="shared" si="3"/>
        <v>2.1437044199999999E+27</v>
      </c>
      <c r="I14" s="7">
        <v>0.379</v>
      </c>
      <c r="J14" s="8">
        <f t="shared" si="4"/>
        <v>10384476.018292682</v>
      </c>
      <c r="K14" s="10">
        <v>25000000</v>
      </c>
      <c r="L14" s="7">
        <f t="shared" si="5"/>
        <v>5.9746500000000001E+25</v>
      </c>
      <c r="M14" s="8">
        <f t="shared" si="6"/>
        <v>289422.4085365854</v>
      </c>
      <c r="N14" s="8">
        <f t="shared" si="7"/>
        <v>105639179.11585367</v>
      </c>
      <c r="O14" s="8">
        <f t="shared" si="13"/>
        <v>40037248.884908542</v>
      </c>
      <c r="P14" s="8">
        <f t="shared" si="8"/>
        <v>1161796385.1813822</v>
      </c>
      <c r="Q14" s="8">
        <f t="shared" si="1"/>
        <v>440320829.98374385</v>
      </c>
      <c r="R14" s="8">
        <f t="shared" si="9"/>
        <v>1224103241.2911382</v>
      </c>
      <c r="S14" s="8">
        <f t="shared" si="10"/>
        <v>463935128.44934136</v>
      </c>
      <c r="T14" s="8">
        <f t="shared" si="11"/>
        <v>1203334289.2545528</v>
      </c>
      <c r="U14" s="8">
        <f t="shared" si="12"/>
        <v>456063695.62747556</v>
      </c>
      <c r="W14" s="8"/>
      <c r="X14" s="8"/>
      <c r="Y14" s="8"/>
      <c r="Z14" s="8"/>
      <c r="AA14" s="8"/>
      <c r="AB14" s="8"/>
      <c r="AC14" s="8"/>
      <c r="AD14" s="8"/>
    </row>
    <row r="15" spans="1:30">
      <c r="K15" s="10">
        <v>25000000</v>
      </c>
      <c r="L15" s="7">
        <f t="shared" si="5"/>
        <v>0</v>
      </c>
      <c r="N15" s="8">
        <f t="shared" si="7"/>
        <v>0</v>
      </c>
      <c r="R15" s="8">
        <f t="shared" si="9"/>
        <v>0</v>
      </c>
      <c r="T15" s="8">
        <f t="shared" si="11"/>
        <v>0</v>
      </c>
      <c r="U15" s="8">
        <f t="shared" si="12"/>
        <v>0</v>
      </c>
    </row>
    <row r="16" spans="1:30">
      <c r="A16" s="9" t="s">
        <v>29</v>
      </c>
      <c r="B16" s="7">
        <v>2024</v>
      </c>
      <c r="C16" s="7">
        <v>387</v>
      </c>
      <c r="D16" s="7">
        <f>6*ROUND(C16,0)</f>
        <v>2322</v>
      </c>
      <c r="E16" s="7">
        <v>15</v>
      </c>
      <c r="F16" s="7">
        <v>578</v>
      </c>
      <c r="G16" s="7">
        <v>1.3</v>
      </c>
      <c r="H16" s="7">
        <f>D16*E16*F16*10^18</f>
        <v>2.0131739999999998E+25</v>
      </c>
      <c r="I16" s="7">
        <v>0.379</v>
      </c>
      <c r="J16" s="8">
        <f>H16*G16*330/(8.856*10^22)</f>
        <v>97521.640243902424</v>
      </c>
      <c r="K16" s="10">
        <v>25000000</v>
      </c>
      <c r="L16" s="7">
        <f t="shared" si="5"/>
        <v>1.4512500000000001E+24</v>
      </c>
      <c r="M16" s="8">
        <f>L16*G16*330/(8.856*10^22)</f>
        <v>7030.1067073170725</v>
      </c>
      <c r="N16" s="8">
        <f t="shared" si="7"/>
        <v>2565988.9481707313</v>
      </c>
      <c r="O16" s="8">
        <f>N16*I16</f>
        <v>972509.81135670713</v>
      </c>
      <c r="P16" s="11">
        <f>N16+8050840.72</f>
        <v>10616829.668170732</v>
      </c>
      <c r="Q16" s="8">
        <f t="shared" ref="Q16:Q27" si="15">P16*I16</f>
        <v>4023778.4442367074</v>
      </c>
      <c r="R16" s="8">
        <f t="shared" si="9"/>
        <v>11201959.509634146</v>
      </c>
      <c r="S16" s="8">
        <f>R16*I16</f>
        <v>4245542.6541513419</v>
      </c>
      <c r="T16" s="8">
        <f t="shared" si="11"/>
        <v>11006916.229146341</v>
      </c>
      <c r="U16" s="8">
        <f t="shared" si="12"/>
        <v>4171621.2508464633</v>
      </c>
    </row>
    <row r="17" spans="1:30">
      <c r="B17" s="7">
        <v>2025</v>
      </c>
      <c r="C17" s="7">
        <v>588</v>
      </c>
      <c r="D17" s="7">
        <f t="shared" ref="D17:D27" si="16">6*ROUND(C17,0)</f>
        <v>3528</v>
      </c>
      <c r="E17" s="7">
        <v>15</v>
      </c>
      <c r="F17" s="7">
        <v>578</v>
      </c>
      <c r="G17" s="7">
        <v>1.3</v>
      </c>
      <c r="H17" s="7">
        <f t="shared" ref="H17:H82" si="17">D17*E17*F17*10^18</f>
        <v>3.0587759999999999E+25</v>
      </c>
      <c r="I17" s="7">
        <v>0.379</v>
      </c>
      <c r="J17" s="8">
        <f t="shared" ref="J17:J55" si="18">H17*G17*330/(8.856*10^22)</f>
        <v>148172.41463414635</v>
      </c>
      <c r="K17" s="10">
        <v>25000000</v>
      </c>
      <c r="L17" s="7">
        <f t="shared" si="5"/>
        <v>2.2050000000000001E+24</v>
      </c>
      <c r="M17" s="8">
        <f t="shared" ref="M17:M55" si="19">L17*G17*330/(8.856*10^22)</f>
        <v>10681.402439024392</v>
      </c>
      <c r="N17" s="8">
        <f t="shared" si="7"/>
        <v>3898711.8902439033</v>
      </c>
      <c r="O17" s="8">
        <f t="shared" ref="O17:O55" si="20">N17*I17</f>
        <v>1477611.8064024393</v>
      </c>
      <c r="P17" s="8">
        <f t="shared" ref="P17:P27" si="21">N17+P16</f>
        <v>14515541.558414634</v>
      </c>
      <c r="Q17" s="8">
        <f t="shared" si="15"/>
        <v>5501390.2506391462</v>
      </c>
      <c r="R17" s="8">
        <f t="shared" si="9"/>
        <v>15404576.046219513</v>
      </c>
      <c r="S17" s="8">
        <f t="shared" ref="S17:S55" si="22">R17*I17</f>
        <v>5838334.3215171956</v>
      </c>
      <c r="T17" s="8">
        <f t="shared" si="11"/>
        <v>15108231.216951219</v>
      </c>
      <c r="U17" s="8">
        <f t="shared" si="12"/>
        <v>5726019.6312245121</v>
      </c>
    </row>
    <row r="18" spans="1:30">
      <c r="B18" s="7">
        <v>2026</v>
      </c>
      <c r="C18" s="7">
        <v>726</v>
      </c>
      <c r="D18" s="7">
        <f t="shared" si="16"/>
        <v>4356</v>
      </c>
      <c r="E18" s="7">
        <v>15</v>
      </c>
      <c r="F18" s="7">
        <v>578</v>
      </c>
      <c r="G18" s="7">
        <v>1.3</v>
      </c>
      <c r="H18" s="7">
        <f t="shared" si="17"/>
        <v>3.7766519999999998E+25</v>
      </c>
      <c r="I18" s="7">
        <v>0.379</v>
      </c>
      <c r="J18" s="8">
        <f t="shared" si="18"/>
        <v>182947.57317073169</v>
      </c>
      <c r="K18" s="10">
        <v>25000000</v>
      </c>
      <c r="L18" s="7">
        <f t="shared" si="5"/>
        <v>2.7225000000000003E+24</v>
      </c>
      <c r="M18" s="8">
        <f t="shared" si="19"/>
        <v>13188.262195121952</v>
      </c>
      <c r="N18" s="8">
        <f t="shared" si="7"/>
        <v>4813715.7012195121</v>
      </c>
      <c r="O18" s="8">
        <f t="shared" si="20"/>
        <v>1824398.2507621951</v>
      </c>
      <c r="P18" s="8">
        <f t="shared" si="21"/>
        <v>19329257.259634145</v>
      </c>
      <c r="Q18" s="8">
        <f t="shared" si="15"/>
        <v>7325788.5014013406</v>
      </c>
      <c r="R18" s="8">
        <f t="shared" si="9"/>
        <v>20426942.698658533</v>
      </c>
      <c r="S18" s="8">
        <f t="shared" si="22"/>
        <v>7741811.2827915838</v>
      </c>
      <c r="T18" s="8">
        <f t="shared" si="11"/>
        <v>20061047.552317072</v>
      </c>
      <c r="U18" s="8">
        <f t="shared" si="12"/>
        <v>7603137.02232817</v>
      </c>
    </row>
    <row r="19" spans="1:30">
      <c r="B19" s="7">
        <v>2027</v>
      </c>
      <c r="C19" s="7">
        <v>793</v>
      </c>
      <c r="D19" s="7">
        <f t="shared" si="16"/>
        <v>4758</v>
      </c>
      <c r="E19" s="7">
        <v>15</v>
      </c>
      <c r="F19" s="7">
        <v>578</v>
      </c>
      <c r="G19" s="7">
        <v>1.3</v>
      </c>
      <c r="H19" s="7">
        <f t="shared" si="17"/>
        <v>4.1251859999999998E+25</v>
      </c>
      <c r="I19" s="7">
        <v>0.379</v>
      </c>
      <c r="J19" s="8">
        <f t="shared" si="18"/>
        <v>199831.16463414632</v>
      </c>
      <c r="K19" s="10">
        <v>25000000</v>
      </c>
      <c r="L19" s="7">
        <f t="shared" si="5"/>
        <v>2.9737499999999997E+24</v>
      </c>
      <c r="M19" s="8">
        <f t="shared" si="19"/>
        <v>14405.360772357722</v>
      </c>
      <c r="N19" s="8">
        <f t="shared" si="7"/>
        <v>5257956.6819105688</v>
      </c>
      <c r="O19" s="8">
        <f t="shared" si="20"/>
        <v>1992765.5824441055</v>
      </c>
      <c r="P19" s="8">
        <f t="shared" si="21"/>
        <v>24587213.941544712</v>
      </c>
      <c r="Q19" s="8">
        <f t="shared" si="15"/>
        <v>9318554.0838454459</v>
      </c>
      <c r="R19" s="8">
        <f t="shared" si="9"/>
        <v>25786200.92934959</v>
      </c>
      <c r="S19" s="8">
        <f t="shared" si="22"/>
        <v>9772970.1522234939</v>
      </c>
      <c r="T19" s="8">
        <f t="shared" si="11"/>
        <v>25386538.600081299</v>
      </c>
      <c r="U19" s="8">
        <f t="shared" si="12"/>
        <v>9621498.1294308119</v>
      </c>
    </row>
    <row r="20" spans="1:30">
      <c r="B20" s="7">
        <v>2028</v>
      </c>
      <c r="C20" s="7">
        <v>821</v>
      </c>
      <c r="D20" s="7">
        <f t="shared" si="16"/>
        <v>4926</v>
      </c>
      <c r="E20" s="7">
        <v>15</v>
      </c>
      <c r="F20" s="7">
        <v>578</v>
      </c>
      <c r="G20" s="7">
        <v>1.3</v>
      </c>
      <c r="H20" s="7">
        <f t="shared" si="17"/>
        <v>4.2708419999999997E+25</v>
      </c>
      <c r="I20" s="7">
        <v>0.379</v>
      </c>
      <c r="J20" s="8">
        <f t="shared" si="18"/>
        <v>206886.99390243902</v>
      </c>
      <c r="K20" s="10">
        <v>25000000</v>
      </c>
      <c r="L20" s="7">
        <f t="shared" si="5"/>
        <v>3.07875E+24</v>
      </c>
      <c r="M20" s="8">
        <f t="shared" si="19"/>
        <v>14913.998983739835</v>
      </c>
      <c r="N20" s="8">
        <f t="shared" si="7"/>
        <v>5443609.6290650396</v>
      </c>
      <c r="O20" s="8">
        <f t="shared" si="20"/>
        <v>2063128.0494156501</v>
      </c>
      <c r="P20" s="8">
        <f t="shared" si="21"/>
        <v>30030823.570609752</v>
      </c>
      <c r="Q20" s="8">
        <f t="shared" si="15"/>
        <v>11381682.133261096</v>
      </c>
      <c r="R20" s="8">
        <f t="shared" si="9"/>
        <v>31272145.534024388</v>
      </c>
      <c r="S20" s="8">
        <f t="shared" si="22"/>
        <v>11852143.157395244</v>
      </c>
      <c r="T20" s="8">
        <f t="shared" si="11"/>
        <v>30858371.546219509</v>
      </c>
      <c r="U20" s="8">
        <f t="shared" si="12"/>
        <v>11695322.816017194</v>
      </c>
    </row>
    <row r="21" spans="1:30">
      <c r="B21" s="7">
        <v>2029</v>
      </c>
      <c r="C21" s="7">
        <v>832</v>
      </c>
      <c r="D21" s="7">
        <f t="shared" si="16"/>
        <v>4992</v>
      </c>
      <c r="E21" s="7">
        <v>15</v>
      </c>
      <c r="F21" s="7">
        <v>578</v>
      </c>
      <c r="G21" s="7">
        <v>1.3</v>
      </c>
      <c r="H21" s="7">
        <f t="shared" si="17"/>
        <v>4.328064E+25</v>
      </c>
      <c r="I21" s="7">
        <v>0.379</v>
      </c>
      <c r="J21" s="8">
        <f t="shared" si="18"/>
        <v>209658.92682926831</v>
      </c>
      <c r="K21" s="10">
        <v>25000000</v>
      </c>
      <c r="L21" s="7">
        <f t="shared" si="5"/>
        <v>3.12E+24</v>
      </c>
      <c r="M21" s="8">
        <f t="shared" si="19"/>
        <v>15113.821138211382</v>
      </c>
      <c r="N21" s="8">
        <f t="shared" si="7"/>
        <v>5516544.7154471548</v>
      </c>
      <c r="O21" s="8">
        <f t="shared" si="20"/>
        <v>2090770.4471544717</v>
      </c>
      <c r="P21" s="8">
        <f t="shared" si="21"/>
        <v>35547368.286056906</v>
      </c>
      <c r="Q21" s="8">
        <f t="shared" si="15"/>
        <v>13472452.580415567</v>
      </c>
      <c r="R21" s="8">
        <f t="shared" si="9"/>
        <v>36805321.847032517</v>
      </c>
      <c r="S21" s="8">
        <f t="shared" si="22"/>
        <v>13949216.980025325</v>
      </c>
      <c r="T21" s="8">
        <f t="shared" si="11"/>
        <v>36386003.993373983</v>
      </c>
      <c r="U21" s="8">
        <f t="shared" si="12"/>
        <v>13790295.51348874</v>
      </c>
    </row>
    <row r="22" spans="1:30">
      <c r="B22" s="7">
        <v>2030</v>
      </c>
      <c r="C22" s="7">
        <v>836</v>
      </c>
      <c r="D22" s="7">
        <f t="shared" si="16"/>
        <v>5016</v>
      </c>
      <c r="E22" s="7">
        <v>15</v>
      </c>
      <c r="F22" s="7">
        <v>578</v>
      </c>
      <c r="G22" s="7">
        <v>1.3</v>
      </c>
      <c r="H22" s="7">
        <f t="shared" si="17"/>
        <v>4.3488720000000003E+25</v>
      </c>
      <c r="I22" s="7">
        <v>0.379</v>
      </c>
      <c r="J22" s="8">
        <f t="shared" si="18"/>
        <v>210666.90243902439</v>
      </c>
      <c r="K22" s="10">
        <v>25000000</v>
      </c>
      <c r="L22" s="7">
        <f t="shared" si="5"/>
        <v>3.1349999999999998E+24</v>
      </c>
      <c r="M22" s="8">
        <f t="shared" si="19"/>
        <v>15186.483739837397</v>
      </c>
      <c r="N22" s="8">
        <f t="shared" si="7"/>
        <v>5543066.5650406498</v>
      </c>
      <c r="O22" s="8">
        <f t="shared" si="20"/>
        <v>2100822.2281504064</v>
      </c>
      <c r="P22" s="8">
        <f t="shared" si="21"/>
        <v>41090434.851097554</v>
      </c>
      <c r="Q22" s="8">
        <f t="shared" si="15"/>
        <v>15573274.808565972</v>
      </c>
      <c r="R22" s="8">
        <f t="shared" si="9"/>
        <v>42354436.2657317</v>
      </c>
      <c r="S22" s="8">
        <f t="shared" si="22"/>
        <v>16052331.344712315</v>
      </c>
      <c r="T22" s="8">
        <f t="shared" si="11"/>
        <v>41933102.460853651</v>
      </c>
      <c r="U22" s="8">
        <f t="shared" si="12"/>
        <v>15892645.832663534</v>
      </c>
    </row>
    <row r="23" spans="1:30">
      <c r="B23" s="7">
        <v>2031</v>
      </c>
      <c r="C23" s="7">
        <v>838</v>
      </c>
      <c r="D23" s="7">
        <f t="shared" si="16"/>
        <v>5028</v>
      </c>
      <c r="E23" s="7">
        <v>15</v>
      </c>
      <c r="F23" s="7">
        <v>578</v>
      </c>
      <c r="G23" s="7">
        <v>1.3</v>
      </c>
      <c r="H23" s="7">
        <f t="shared" si="17"/>
        <v>4.3592760000000001E+25</v>
      </c>
      <c r="I23" s="7">
        <v>0.379</v>
      </c>
      <c r="J23" s="8">
        <f t="shared" si="18"/>
        <v>211170.89024390245</v>
      </c>
      <c r="K23" s="10">
        <v>25000000</v>
      </c>
      <c r="L23" s="7">
        <f t="shared" si="5"/>
        <v>3.1424999999999997E+24</v>
      </c>
      <c r="M23" s="8">
        <f t="shared" si="19"/>
        <v>15222.815040650406</v>
      </c>
      <c r="N23" s="8">
        <f t="shared" si="7"/>
        <v>5556327.4898373988</v>
      </c>
      <c r="O23" s="8">
        <f t="shared" si="20"/>
        <v>2105848.118648374</v>
      </c>
      <c r="P23" s="8">
        <f t="shared" si="21"/>
        <v>46646762.340934955</v>
      </c>
      <c r="Q23" s="8">
        <f t="shared" si="15"/>
        <v>17679122.927214347</v>
      </c>
      <c r="R23" s="8">
        <f t="shared" si="9"/>
        <v>47913787.682398371</v>
      </c>
      <c r="S23" s="8">
        <f t="shared" si="22"/>
        <v>18159325.531628981</v>
      </c>
      <c r="T23" s="8">
        <f t="shared" si="11"/>
        <v>47491445.901910566</v>
      </c>
      <c r="U23" s="8">
        <f t="shared" si="12"/>
        <v>17999257.996824104</v>
      </c>
    </row>
    <row r="24" spans="1:30">
      <c r="B24" s="7">
        <v>2032</v>
      </c>
      <c r="C24" s="7">
        <v>838</v>
      </c>
      <c r="D24" s="7">
        <f t="shared" si="16"/>
        <v>5028</v>
      </c>
      <c r="E24" s="7">
        <v>15</v>
      </c>
      <c r="F24" s="7">
        <v>578</v>
      </c>
      <c r="G24" s="7">
        <v>1.3</v>
      </c>
      <c r="H24" s="7">
        <f t="shared" si="17"/>
        <v>4.3592760000000001E+25</v>
      </c>
      <c r="I24" s="7">
        <v>0.379</v>
      </c>
      <c r="J24" s="8">
        <f t="shared" si="18"/>
        <v>211170.89024390245</v>
      </c>
      <c r="K24" s="10">
        <v>25000000</v>
      </c>
      <c r="L24" s="7">
        <f t="shared" si="5"/>
        <v>3.1424999999999997E+24</v>
      </c>
      <c r="M24" s="8">
        <f t="shared" si="19"/>
        <v>15222.815040650406</v>
      </c>
      <c r="N24" s="8">
        <f t="shared" si="7"/>
        <v>5556327.4898373988</v>
      </c>
      <c r="O24" s="8">
        <f t="shared" si="20"/>
        <v>2105848.118648374</v>
      </c>
      <c r="P24" s="8">
        <f t="shared" si="21"/>
        <v>52203089.830772355</v>
      </c>
      <c r="Q24" s="8">
        <f t="shared" si="15"/>
        <v>19784971.045862723</v>
      </c>
      <c r="R24" s="8">
        <f t="shared" si="9"/>
        <v>53470115.172235772</v>
      </c>
      <c r="S24" s="8">
        <f t="shared" si="22"/>
        <v>20265173.650277358</v>
      </c>
      <c r="T24" s="8">
        <f t="shared" si="11"/>
        <v>53047773.391747966</v>
      </c>
      <c r="U24" s="8">
        <f t="shared" si="12"/>
        <v>20105106.115472481</v>
      </c>
    </row>
    <row r="25" spans="1:30">
      <c r="B25" s="7">
        <v>2033</v>
      </c>
      <c r="C25" s="7">
        <v>839</v>
      </c>
      <c r="D25" s="7">
        <f t="shared" si="16"/>
        <v>5034</v>
      </c>
      <c r="E25" s="7">
        <v>15</v>
      </c>
      <c r="F25" s="7">
        <v>578</v>
      </c>
      <c r="G25" s="7">
        <v>1.3</v>
      </c>
      <c r="H25" s="7">
        <f t="shared" si="17"/>
        <v>4.364478E+25</v>
      </c>
      <c r="I25" s="7">
        <v>0.379</v>
      </c>
      <c r="J25" s="8">
        <f t="shared" si="18"/>
        <v>211422.88414634147</v>
      </c>
      <c r="K25" s="10">
        <v>25000000</v>
      </c>
      <c r="L25" s="7">
        <f t="shared" si="5"/>
        <v>3.1462500000000002E+24</v>
      </c>
      <c r="M25" s="8">
        <f t="shared" si="19"/>
        <v>15240.980691056911</v>
      </c>
      <c r="N25" s="8">
        <f t="shared" si="7"/>
        <v>5562957.9522357723</v>
      </c>
      <c r="O25" s="8">
        <f t="shared" si="20"/>
        <v>2108361.0638973578</v>
      </c>
      <c r="P25" s="8">
        <f t="shared" si="21"/>
        <v>57766047.783008128</v>
      </c>
      <c r="Q25" s="8">
        <f t="shared" si="15"/>
        <v>21893332.10976008</v>
      </c>
      <c r="R25" s="8">
        <f t="shared" si="9"/>
        <v>59034585.087886177</v>
      </c>
      <c r="S25" s="8">
        <f t="shared" si="22"/>
        <v>22374107.74830886</v>
      </c>
      <c r="T25" s="8">
        <f t="shared" si="11"/>
        <v>58611739.319593497</v>
      </c>
      <c r="U25" s="8">
        <f t="shared" si="12"/>
        <v>22213849.202125937</v>
      </c>
    </row>
    <row r="26" spans="1:30">
      <c r="B26" s="7">
        <v>2034</v>
      </c>
      <c r="C26" s="7">
        <v>839</v>
      </c>
      <c r="D26" s="7">
        <f t="shared" si="16"/>
        <v>5034</v>
      </c>
      <c r="E26" s="7">
        <v>15</v>
      </c>
      <c r="F26" s="7">
        <v>578</v>
      </c>
      <c r="G26" s="7">
        <v>1.3</v>
      </c>
      <c r="H26" s="7">
        <f t="shared" si="17"/>
        <v>4.364478E+25</v>
      </c>
      <c r="I26" s="7">
        <v>0.379</v>
      </c>
      <c r="J26" s="8">
        <f t="shared" si="18"/>
        <v>211422.88414634147</v>
      </c>
      <c r="K26" s="10">
        <v>25000000</v>
      </c>
      <c r="L26" s="7">
        <f t="shared" si="5"/>
        <v>3.1462500000000002E+24</v>
      </c>
      <c r="M26" s="8">
        <f t="shared" si="19"/>
        <v>15240.980691056911</v>
      </c>
      <c r="N26" s="8">
        <f t="shared" si="7"/>
        <v>5562957.9522357723</v>
      </c>
      <c r="O26" s="8">
        <f t="shared" si="20"/>
        <v>2108361.0638973578</v>
      </c>
      <c r="P26" s="8">
        <f t="shared" si="21"/>
        <v>63329005.735243902</v>
      </c>
      <c r="Q26" s="8">
        <f t="shared" si="15"/>
        <v>24001693.17365744</v>
      </c>
      <c r="R26" s="8">
        <f t="shared" si="9"/>
        <v>64597543.04012195</v>
      </c>
      <c r="S26" s="8">
        <f t="shared" si="22"/>
        <v>24482468.81220622</v>
      </c>
      <c r="T26" s="8">
        <f t="shared" si="11"/>
        <v>64174697.27182927</v>
      </c>
      <c r="U26" s="8">
        <f t="shared" si="12"/>
        <v>24322210.266023293</v>
      </c>
    </row>
    <row r="27" spans="1:30">
      <c r="B27" s="7">
        <v>2035</v>
      </c>
      <c r="C27" s="7">
        <v>839</v>
      </c>
      <c r="D27" s="7">
        <f t="shared" si="16"/>
        <v>5034</v>
      </c>
      <c r="E27" s="7">
        <v>15</v>
      </c>
      <c r="F27" s="7">
        <v>578</v>
      </c>
      <c r="G27" s="7">
        <v>1.3</v>
      </c>
      <c r="H27" s="7">
        <f t="shared" si="17"/>
        <v>4.364478E+25</v>
      </c>
      <c r="I27" s="7">
        <v>0.379</v>
      </c>
      <c r="J27" s="8">
        <f t="shared" si="18"/>
        <v>211422.88414634147</v>
      </c>
      <c r="K27" s="10">
        <v>25000000</v>
      </c>
      <c r="L27" s="7">
        <f t="shared" si="5"/>
        <v>3.1462500000000002E+24</v>
      </c>
      <c r="M27" s="8">
        <f t="shared" si="19"/>
        <v>15240.980691056911</v>
      </c>
      <c r="N27" s="8">
        <f t="shared" si="7"/>
        <v>5562957.9522357723</v>
      </c>
      <c r="O27" s="8">
        <f t="shared" si="20"/>
        <v>2108361.0638973578</v>
      </c>
      <c r="P27" s="8">
        <f t="shared" si="21"/>
        <v>68891963.687479675</v>
      </c>
      <c r="Q27" s="8">
        <f t="shared" si="15"/>
        <v>26110054.237554796</v>
      </c>
      <c r="R27" s="8">
        <f t="shared" si="9"/>
        <v>70160500.992357731</v>
      </c>
      <c r="S27" s="8">
        <f t="shared" si="22"/>
        <v>26590829.87610358</v>
      </c>
      <c r="T27" s="8">
        <f t="shared" si="11"/>
        <v>69737655.224065036</v>
      </c>
      <c r="U27" s="8">
        <f t="shared" si="12"/>
        <v>26430571.32992065</v>
      </c>
    </row>
    <row r="28" spans="1:30">
      <c r="H28" s="7">
        <f t="shared" si="17"/>
        <v>0</v>
      </c>
      <c r="J28" s="8">
        <f t="shared" si="18"/>
        <v>0</v>
      </c>
      <c r="K28" s="10">
        <v>25000000</v>
      </c>
      <c r="L28" s="7">
        <f t="shared" si="5"/>
        <v>0</v>
      </c>
      <c r="M28" s="8">
        <f t="shared" si="19"/>
        <v>0</v>
      </c>
      <c r="N28" s="8">
        <f t="shared" si="7"/>
        <v>0</v>
      </c>
      <c r="O28" s="8">
        <f t="shared" si="20"/>
        <v>0</v>
      </c>
      <c r="P28" s="8"/>
      <c r="Q28" s="8"/>
      <c r="R28" s="8">
        <f t="shared" si="9"/>
        <v>0</v>
      </c>
      <c r="S28" s="8">
        <f t="shared" si="22"/>
        <v>0</v>
      </c>
      <c r="T28" s="8">
        <f t="shared" si="11"/>
        <v>0</v>
      </c>
      <c r="U28" s="8">
        <f t="shared" si="12"/>
        <v>0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9"/>
        <v>0</v>
      </c>
      <c r="S29" s="8">
        <f t="shared" si="22"/>
        <v>0</v>
      </c>
      <c r="T29" s="8">
        <f t="shared" si="11"/>
        <v>0</v>
      </c>
      <c r="U29" s="8">
        <f t="shared" si="12"/>
        <v>0</v>
      </c>
    </row>
    <row r="30" spans="1:30">
      <c r="A30" s="5"/>
      <c r="B30" s="6" t="s">
        <v>90</v>
      </c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9"/>
        <v>0</v>
      </c>
      <c r="S30" s="8">
        <f t="shared" si="22"/>
        <v>0</v>
      </c>
      <c r="T30" s="8">
        <f t="shared" si="11"/>
        <v>0</v>
      </c>
      <c r="U30" s="8">
        <f t="shared" si="12"/>
        <v>0</v>
      </c>
      <c r="Y30" s="8">
        <f>P31+P44</f>
        <v>36460737.249620594</v>
      </c>
      <c r="Z30" s="8">
        <f t="shared" ref="Z30:AD41" si="23">Q31+Q44</f>
        <v>13818619.417606207</v>
      </c>
      <c r="AA30" s="8">
        <f t="shared" si="23"/>
        <v>65552271.847181574</v>
      </c>
      <c r="AB30" s="8">
        <f t="shared" si="23"/>
        <v>24844311.03008182</v>
      </c>
      <c r="AC30" s="8">
        <f t="shared" si="23"/>
        <v>55855093.647994578</v>
      </c>
      <c r="AD30" s="8">
        <f t="shared" si="23"/>
        <v>21169080.492589947</v>
      </c>
    </row>
    <row r="31" spans="1:30">
      <c r="A31" s="9" t="s">
        <v>28</v>
      </c>
      <c r="B31" s="7">
        <v>2024</v>
      </c>
      <c r="C31" s="7">
        <v>140</v>
      </c>
      <c r="D31" s="7">
        <f t="shared" ref="D31:D42" si="24">C31*6</f>
        <v>840</v>
      </c>
      <c r="E31" s="7">
        <v>781</v>
      </c>
      <c r="F31" s="7">
        <v>1495</v>
      </c>
      <c r="G31" s="7">
        <v>1.3</v>
      </c>
      <c r="H31" s="7">
        <f t="shared" si="17"/>
        <v>9.8077980000000005E+26</v>
      </c>
      <c r="I31" s="7">
        <v>0.379</v>
      </c>
      <c r="J31" s="8">
        <f t="shared" si="18"/>
        <v>4751067.4593495931</v>
      </c>
      <c r="K31" s="10">
        <v>10000000</v>
      </c>
      <c r="L31" s="7">
        <f t="shared" si="5"/>
        <v>1.0934E+25</v>
      </c>
      <c r="M31" s="8">
        <f t="shared" si="19"/>
        <v>52966.192411924123</v>
      </c>
      <c r="N31" s="8">
        <f t="shared" si="7"/>
        <v>19332660.230352305</v>
      </c>
      <c r="O31" s="8">
        <f t="shared" si="20"/>
        <v>7327078.2273035236</v>
      </c>
      <c r="P31" s="11">
        <f>N31+8050840.72</f>
        <v>27383500.950352304</v>
      </c>
      <c r="Q31" s="8">
        <f t="shared" ref="Q31:Q42" si="25">P31*I31</f>
        <v>10378346.860183524</v>
      </c>
      <c r="R31" s="8">
        <f t="shared" si="9"/>
        <v>55889905.706449866</v>
      </c>
      <c r="S31" s="8">
        <f t="shared" si="22"/>
        <v>21182274.262744501</v>
      </c>
      <c r="T31" s="8">
        <f t="shared" si="11"/>
        <v>46387770.787750676</v>
      </c>
      <c r="U31" s="8">
        <f t="shared" si="12"/>
        <v>17580965.128557507</v>
      </c>
      <c r="Y31" s="8">
        <f>P32+P45</f>
        <v>67571574.072113827</v>
      </c>
      <c r="Z31" s="8">
        <f t="shared" si="23"/>
        <v>25609626.57333114</v>
      </c>
      <c r="AA31" s="8">
        <f t="shared" si="23"/>
        <v>112034684.40138213</v>
      </c>
      <c r="AB31" s="8">
        <f t="shared" si="23"/>
        <v>42461145.388123825</v>
      </c>
      <c r="AC31" s="8">
        <f t="shared" si="23"/>
        <v>97213647.624959365</v>
      </c>
      <c r="AD31" s="8">
        <f t="shared" si="23"/>
        <v>36843972.449859597</v>
      </c>
    </row>
    <row r="32" spans="1:30">
      <c r="B32" s="7">
        <v>2025</v>
      </c>
      <c r="C32" s="7">
        <v>214</v>
      </c>
      <c r="D32" s="7">
        <f t="shared" si="24"/>
        <v>1284</v>
      </c>
      <c r="E32" s="7">
        <v>781</v>
      </c>
      <c r="F32" s="7">
        <v>1495</v>
      </c>
      <c r="G32" s="7">
        <v>1.3</v>
      </c>
      <c r="H32" s="7">
        <f t="shared" si="17"/>
        <v>1.49919198E+27</v>
      </c>
      <c r="I32" s="7">
        <v>0.379</v>
      </c>
      <c r="J32" s="8">
        <f t="shared" si="18"/>
        <v>7262345.9735772358</v>
      </c>
      <c r="K32" s="10">
        <v>10000000</v>
      </c>
      <c r="L32" s="7">
        <f t="shared" si="5"/>
        <v>1.6713400000000001E+25</v>
      </c>
      <c r="M32" s="8">
        <f t="shared" si="19"/>
        <v>80962.608401084028</v>
      </c>
      <c r="N32" s="8">
        <f t="shared" si="7"/>
        <v>29551352.06639567</v>
      </c>
      <c r="O32" s="8">
        <f t="shared" si="20"/>
        <v>11199962.43316396</v>
      </c>
      <c r="P32" s="8">
        <f t="shared" ref="P32:P42" si="26">N32+P31</f>
        <v>56934853.016747974</v>
      </c>
      <c r="Q32" s="8">
        <f t="shared" si="25"/>
        <v>21578309.293347482</v>
      </c>
      <c r="R32" s="8">
        <f t="shared" si="9"/>
        <v>100508928.8582114</v>
      </c>
      <c r="S32" s="8">
        <f t="shared" si="22"/>
        <v>38092884.037262119</v>
      </c>
      <c r="T32" s="8">
        <f t="shared" si="11"/>
        <v>85984236.911056921</v>
      </c>
      <c r="U32" s="8">
        <f t="shared" si="12"/>
        <v>32588025.789290573</v>
      </c>
      <c r="Y32" s="8">
        <f>P33+P46</f>
        <v>105952933.92983741</v>
      </c>
      <c r="Z32" s="8">
        <f t="shared" si="23"/>
        <v>40156161.959408373</v>
      </c>
      <c r="AA32" s="8">
        <f t="shared" si="23"/>
        <v>160805554.0517886</v>
      </c>
      <c r="AB32" s="8">
        <f t="shared" si="23"/>
        <v>60945304.985627875</v>
      </c>
      <c r="AC32" s="8">
        <f t="shared" si="23"/>
        <v>142521347.34447154</v>
      </c>
      <c r="AD32" s="8">
        <f t="shared" si="23"/>
        <v>54015590.643554717</v>
      </c>
    </row>
    <row r="33" spans="1:30">
      <c r="B33" s="7">
        <v>2026</v>
      </c>
      <c r="C33" s="7">
        <v>264</v>
      </c>
      <c r="D33" s="7">
        <f t="shared" si="24"/>
        <v>1584</v>
      </c>
      <c r="E33" s="7">
        <v>781</v>
      </c>
      <c r="F33" s="7">
        <v>1495</v>
      </c>
      <c r="G33" s="7">
        <v>1.3</v>
      </c>
      <c r="H33" s="7">
        <f t="shared" si="17"/>
        <v>1.8494704800000001E+27</v>
      </c>
      <c r="I33" s="7">
        <v>0.379</v>
      </c>
      <c r="J33" s="8">
        <f t="shared" si="18"/>
        <v>8959155.7804878037</v>
      </c>
      <c r="K33" s="10">
        <v>10000000</v>
      </c>
      <c r="L33" s="7">
        <f t="shared" si="5"/>
        <v>2.0618400000000002E+25</v>
      </c>
      <c r="M33" s="8">
        <f t="shared" si="19"/>
        <v>99879.105691056917</v>
      </c>
      <c r="N33" s="8">
        <f t="shared" si="7"/>
        <v>36455873.577235773</v>
      </c>
      <c r="O33" s="8">
        <f t="shared" si="20"/>
        <v>13816776.085772358</v>
      </c>
      <c r="P33" s="8">
        <f t="shared" si="26"/>
        <v>93390726.59398374</v>
      </c>
      <c r="Q33" s="8">
        <f t="shared" si="25"/>
        <v>35395085.379119836</v>
      </c>
      <c r="R33" s="8">
        <f t="shared" si="9"/>
        <v>147145661.27691054</v>
      </c>
      <c r="S33" s="8">
        <f t="shared" si="22"/>
        <v>55768205.623949096</v>
      </c>
      <c r="T33" s="8">
        <f t="shared" si="11"/>
        <v>129227349.71593496</v>
      </c>
      <c r="U33" s="8">
        <f t="shared" si="12"/>
        <v>48977165.542339355</v>
      </c>
      <c r="Y33" s="8">
        <f t="shared" ref="Y33:Y41" si="27">P34+P47</f>
        <v>147964250.93525746</v>
      </c>
      <c r="Z33" s="8">
        <f t="shared" si="23"/>
        <v>56078451.104462579</v>
      </c>
      <c r="AA33" s="8">
        <f t="shared" si="23"/>
        <v>208008602.02672088</v>
      </c>
      <c r="AB33" s="8">
        <f t="shared" si="23"/>
        <v>78835260.168127224</v>
      </c>
      <c r="AC33" s="8">
        <f t="shared" si="23"/>
        <v>187993818.32956639</v>
      </c>
      <c r="AD33" s="8">
        <f t="shared" si="23"/>
        <v>71249657.146905661</v>
      </c>
    </row>
    <row r="34" spans="1:30">
      <c r="B34" s="7">
        <v>2027</v>
      </c>
      <c r="C34" s="7">
        <v>289</v>
      </c>
      <c r="D34" s="7">
        <f t="shared" si="24"/>
        <v>1734</v>
      </c>
      <c r="E34" s="7">
        <v>781</v>
      </c>
      <c r="F34" s="7">
        <v>1495</v>
      </c>
      <c r="G34" s="7">
        <v>1.3</v>
      </c>
      <c r="H34" s="7">
        <f t="shared" si="17"/>
        <v>2.02460973E+27</v>
      </c>
      <c r="I34" s="7">
        <v>0.379</v>
      </c>
      <c r="J34" s="8">
        <f t="shared" si="18"/>
        <v>9807560.683943091</v>
      </c>
      <c r="K34" s="10">
        <v>10000000</v>
      </c>
      <c r="L34" s="7">
        <f t="shared" si="5"/>
        <v>2.25709E+25</v>
      </c>
      <c r="M34" s="8">
        <f t="shared" si="19"/>
        <v>109337.35433604337</v>
      </c>
      <c r="N34" s="8">
        <f t="shared" si="7"/>
        <v>39908134.332655832</v>
      </c>
      <c r="O34" s="8">
        <f t="shared" si="20"/>
        <v>15125182.912076561</v>
      </c>
      <c r="P34" s="8">
        <f t="shared" si="26"/>
        <v>133298860.92663957</v>
      </c>
      <c r="Q34" s="8">
        <f t="shared" si="25"/>
        <v>50520268.291196398</v>
      </c>
      <c r="R34" s="8">
        <f t="shared" si="9"/>
        <v>192144225.03029811</v>
      </c>
      <c r="S34" s="8">
        <f t="shared" si="22"/>
        <v>72822661.28648299</v>
      </c>
      <c r="T34" s="8">
        <f t="shared" si="11"/>
        <v>172529103.66241193</v>
      </c>
      <c r="U34" s="8">
        <f t="shared" si="12"/>
        <v>65388530.288054124</v>
      </c>
      <c r="Y34" s="8">
        <f t="shared" si="27"/>
        <v>191430733.42170733</v>
      </c>
      <c r="Z34" s="8">
        <f t="shared" si="23"/>
        <v>72552247.966827065</v>
      </c>
      <c r="AA34" s="8">
        <f t="shared" si="23"/>
        <v>253553591.25707316</v>
      </c>
      <c r="AB34" s="8">
        <f t="shared" si="23"/>
        <v>96096811.086430743</v>
      </c>
      <c r="AC34" s="8">
        <f t="shared" si="23"/>
        <v>232845971.97861791</v>
      </c>
      <c r="AD34" s="8">
        <f t="shared" si="23"/>
        <v>88248623.379896194</v>
      </c>
    </row>
    <row r="35" spans="1:30">
      <c r="B35" s="7">
        <v>2028</v>
      </c>
      <c r="C35" s="7">
        <v>299</v>
      </c>
      <c r="D35" s="7">
        <f t="shared" si="24"/>
        <v>1794</v>
      </c>
      <c r="E35" s="7">
        <v>781</v>
      </c>
      <c r="F35" s="7">
        <v>1495</v>
      </c>
      <c r="G35" s="7">
        <v>1.3</v>
      </c>
      <c r="H35" s="7">
        <f t="shared" si="17"/>
        <v>2.09466543E+27</v>
      </c>
      <c r="I35" s="7">
        <v>0.379</v>
      </c>
      <c r="J35" s="8">
        <f t="shared" si="18"/>
        <v>10146922.645325204</v>
      </c>
      <c r="K35" s="10">
        <v>10000000</v>
      </c>
      <c r="L35" s="7">
        <f t="shared" si="5"/>
        <v>2.3351899999999999E+25</v>
      </c>
      <c r="M35" s="8">
        <f t="shared" si="19"/>
        <v>113120.65379403795</v>
      </c>
      <c r="N35" s="8">
        <f t="shared" si="7"/>
        <v>41289038.634823851</v>
      </c>
      <c r="O35" s="8">
        <f t="shared" si="20"/>
        <v>15648545.64259824</v>
      </c>
      <c r="P35" s="8">
        <f t="shared" si="26"/>
        <v>174587899.56146342</v>
      </c>
      <c r="Q35" s="8">
        <f t="shared" si="25"/>
        <v>66168813.933794633</v>
      </c>
      <c r="R35" s="8">
        <f t="shared" si="9"/>
        <v>235469435.43341464</v>
      </c>
      <c r="S35" s="8">
        <f t="shared" si="22"/>
        <v>89242916.029264152</v>
      </c>
      <c r="T35" s="8">
        <f t="shared" si="11"/>
        <v>215175590.14276424</v>
      </c>
      <c r="U35" s="8">
        <f t="shared" si="12"/>
        <v>81551548.664107651</v>
      </c>
      <c r="Y35" s="8">
        <f t="shared" si="27"/>
        <v>235478751.66357723</v>
      </c>
      <c r="Z35" s="8">
        <f t="shared" si="23"/>
        <v>89246446.880495772</v>
      </c>
      <c r="AA35" s="8">
        <f t="shared" si="23"/>
        <v>298432709.80382115</v>
      </c>
      <c r="AB35" s="8">
        <f t="shared" si="23"/>
        <v>113105997.01564822</v>
      </c>
      <c r="AC35" s="8">
        <f t="shared" si="23"/>
        <v>277448057.09040648</v>
      </c>
      <c r="AD35" s="8">
        <f t="shared" si="23"/>
        <v>105152813.63726406</v>
      </c>
    </row>
    <row r="36" spans="1:30">
      <c r="B36" s="7">
        <v>2029</v>
      </c>
      <c r="C36" s="7">
        <v>303</v>
      </c>
      <c r="D36" s="7">
        <f t="shared" si="24"/>
        <v>1818</v>
      </c>
      <c r="E36" s="7">
        <v>781</v>
      </c>
      <c r="F36" s="7">
        <v>1495</v>
      </c>
      <c r="G36" s="7">
        <v>1.3</v>
      </c>
      <c r="H36" s="7">
        <f t="shared" si="17"/>
        <v>2.12268771E+27</v>
      </c>
      <c r="I36" s="7">
        <v>0.379</v>
      </c>
      <c r="J36" s="8">
        <f t="shared" si="18"/>
        <v>10282667.429878049</v>
      </c>
      <c r="K36" s="10">
        <v>10000000</v>
      </c>
      <c r="L36" s="7">
        <f t="shared" si="5"/>
        <v>2.36643E+25</v>
      </c>
      <c r="M36" s="8">
        <f t="shared" si="19"/>
        <v>114633.97357723577</v>
      </c>
      <c r="N36" s="8">
        <f t="shared" si="7"/>
        <v>41841400.355691053</v>
      </c>
      <c r="O36" s="8">
        <f t="shared" si="20"/>
        <v>15857890.73480691</v>
      </c>
      <c r="P36" s="8">
        <f t="shared" si="26"/>
        <v>216429299.91715446</v>
      </c>
      <c r="Q36" s="8">
        <f t="shared" si="25"/>
        <v>82026704.668601543</v>
      </c>
      <c r="R36" s="8">
        <f t="shared" si="9"/>
        <v>278125304.49642277</v>
      </c>
      <c r="S36" s="8">
        <f t="shared" si="22"/>
        <v>105409490.40414423</v>
      </c>
      <c r="T36" s="8">
        <f t="shared" si="11"/>
        <v>257559969.63666666</v>
      </c>
      <c r="U36" s="8">
        <f t="shared" si="12"/>
        <v>97615228.492296666</v>
      </c>
      <c r="Y36" s="8">
        <f t="shared" si="27"/>
        <v>279813559.50571817</v>
      </c>
      <c r="Z36" s="8">
        <f t="shared" si="23"/>
        <v>106049339.05266719</v>
      </c>
      <c r="AA36" s="8">
        <f t="shared" si="23"/>
        <v>343180799.85327917</v>
      </c>
      <c r="AB36" s="8">
        <f t="shared" si="23"/>
        <v>130065523.1443928</v>
      </c>
      <c r="AC36" s="8">
        <f t="shared" si="23"/>
        <v>322058386.40409219</v>
      </c>
      <c r="AD36" s="8">
        <f t="shared" si="23"/>
        <v>122060128.44715093</v>
      </c>
    </row>
    <row r="37" spans="1:30">
      <c r="B37" s="7">
        <v>2030</v>
      </c>
      <c r="C37" s="7">
        <v>305</v>
      </c>
      <c r="D37" s="7">
        <f t="shared" si="24"/>
        <v>1830</v>
      </c>
      <c r="E37" s="7">
        <v>781</v>
      </c>
      <c r="F37" s="7">
        <v>1495</v>
      </c>
      <c r="G37" s="7">
        <v>1.3</v>
      </c>
      <c r="H37" s="7">
        <f t="shared" si="17"/>
        <v>2.13669885E+27</v>
      </c>
      <c r="I37" s="7">
        <v>0.379</v>
      </c>
      <c r="J37" s="8">
        <f t="shared" si="18"/>
        <v>10350539.822154472</v>
      </c>
      <c r="K37" s="10">
        <v>10000000</v>
      </c>
      <c r="L37" s="7">
        <f t="shared" si="5"/>
        <v>2.3820500000000002E+25</v>
      </c>
      <c r="M37" s="8">
        <f t="shared" si="19"/>
        <v>115390.63346883471</v>
      </c>
      <c r="N37" s="8">
        <f t="shared" si="7"/>
        <v>42117581.216124669</v>
      </c>
      <c r="O37" s="8">
        <f t="shared" si="20"/>
        <v>15962563.28091125</v>
      </c>
      <c r="P37" s="8">
        <f t="shared" si="26"/>
        <v>258546881.13327914</v>
      </c>
      <c r="Q37" s="8">
        <f t="shared" si="25"/>
        <v>97989267.949512795</v>
      </c>
      <c r="R37" s="8">
        <f t="shared" si="9"/>
        <v>320650120.06620598</v>
      </c>
      <c r="S37" s="8">
        <f t="shared" si="22"/>
        <v>121526395.50509207</v>
      </c>
      <c r="T37" s="8">
        <f t="shared" si="11"/>
        <v>299949040.42189705</v>
      </c>
      <c r="U37" s="8">
        <f t="shared" si="12"/>
        <v>113680686.31989898</v>
      </c>
      <c r="Y37" s="8">
        <f t="shared" si="27"/>
        <v>324153671.71777779</v>
      </c>
      <c r="Z37" s="8">
        <f t="shared" si="23"/>
        <v>122854241.58103779</v>
      </c>
      <c r="AA37" s="8">
        <f t="shared" si="23"/>
        <v>387523935.99216801</v>
      </c>
      <c r="AB37" s="8">
        <f t="shared" si="23"/>
        <v>146871571.74103171</v>
      </c>
      <c r="AC37" s="8">
        <f t="shared" si="23"/>
        <v>366400514.56737131</v>
      </c>
      <c r="AD37" s="8">
        <f t="shared" si="23"/>
        <v>138865795.02103373</v>
      </c>
    </row>
    <row r="38" spans="1:30">
      <c r="B38" s="7">
        <v>2031</v>
      </c>
      <c r="C38" s="7">
        <v>305</v>
      </c>
      <c r="D38" s="7">
        <f t="shared" si="24"/>
        <v>1830</v>
      </c>
      <c r="E38" s="7">
        <v>781</v>
      </c>
      <c r="F38" s="7">
        <v>1495</v>
      </c>
      <c r="G38" s="7">
        <v>1.3</v>
      </c>
      <c r="H38" s="7">
        <f t="shared" si="17"/>
        <v>2.13669885E+27</v>
      </c>
      <c r="I38" s="7">
        <v>0.379</v>
      </c>
      <c r="J38" s="8">
        <f t="shared" si="18"/>
        <v>10350539.822154472</v>
      </c>
      <c r="K38" s="10">
        <v>10000000</v>
      </c>
      <c r="L38" s="7">
        <f t="shared" si="5"/>
        <v>2.3820500000000002E+25</v>
      </c>
      <c r="M38" s="8">
        <f t="shared" si="19"/>
        <v>115390.63346883471</v>
      </c>
      <c r="N38" s="8">
        <f t="shared" si="7"/>
        <v>42117581.216124669</v>
      </c>
      <c r="O38" s="8">
        <f t="shared" si="20"/>
        <v>15962563.28091125</v>
      </c>
      <c r="P38" s="8">
        <f t="shared" si="26"/>
        <v>300664462.3494038</v>
      </c>
      <c r="Q38" s="8">
        <f t="shared" si="25"/>
        <v>113951831.23042405</v>
      </c>
      <c r="R38" s="8">
        <f t="shared" si="9"/>
        <v>362767701.28233063</v>
      </c>
      <c r="S38" s="8">
        <f t="shared" si="22"/>
        <v>137488958.78600332</v>
      </c>
      <c r="T38" s="8">
        <f t="shared" si="11"/>
        <v>342066621.63802171</v>
      </c>
      <c r="U38" s="8">
        <f t="shared" si="12"/>
        <v>129643249.60081023</v>
      </c>
      <c r="Y38" s="8">
        <f t="shared" si="27"/>
        <v>368493783.92983741</v>
      </c>
      <c r="Z38" s="8">
        <f t="shared" si="23"/>
        <v>139659144.10940838</v>
      </c>
      <c r="AA38" s="8">
        <f t="shared" si="23"/>
        <v>431864048.20422763</v>
      </c>
      <c r="AB38" s="8">
        <f t="shared" si="23"/>
        <v>163676474.26940227</v>
      </c>
      <c r="AC38" s="8">
        <f t="shared" si="23"/>
        <v>410740626.77943093</v>
      </c>
      <c r="AD38" s="8">
        <f t="shared" si="23"/>
        <v>155670697.54940432</v>
      </c>
    </row>
    <row r="39" spans="1:30">
      <c r="B39" s="7">
        <v>2032</v>
      </c>
      <c r="C39" s="7">
        <v>305</v>
      </c>
      <c r="D39" s="7">
        <f t="shared" si="24"/>
        <v>1830</v>
      </c>
      <c r="E39" s="7">
        <v>781</v>
      </c>
      <c r="F39" s="7">
        <v>1495</v>
      </c>
      <c r="G39" s="7">
        <v>1.3</v>
      </c>
      <c r="H39" s="7">
        <f t="shared" si="17"/>
        <v>2.13669885E+27</v>
      </c>
      <c r="I39" s="7">
        <v>0.379</v>
      </c>
      <c r="J39" s="8">
        <f t="shared" si="18"/>
        <v>10350539.822154472</v>
      </c>
      <c r="K39" s="10">
        <v>10000000</v>
      </c>
      <c r="L39" s="7">
        <f t="shared" si="5"/>
        <v>2.3820500000000002E+25</v>
      </c>
      <c r="M39" s="8">
        <f t="shared" si="19"/>
        <v>115390.63346883471</v>
      </c>
      <c r="N39" s="8">
        <f t="shared" si="7"/>
        <v>42117581.216124669</v>
      </c>
      <c r="O39" s="8">
        <f t="shared" si="20"/>
        <v>15962563.28091125</v>
      </c>
      <c r="P39" s="8">
        <f t="shared" si="26"/>
        <v>342782043.56552845</v>
      </c>
      <c r="Q39" s="8">
        <f t="shared" si="25"/>
        <v>129914394.51133528</v>
      </c>
      <c r="R39" s="8">
        <f t="shared" si="9"/>
        <v>404885282.49845529</v>
      </c>
      <c r="S39" s="8">
        <f t="shared" si="22"/>
        <v>153451522.06691456</v>
      </c>
      <c r="T39" s="8">
        <f t="shared" si="11"/>
        <v>384184202.85414636</v>
      </c>
      <c r="U39" s="8">
        <f t="shared" si="12"/>
        <v>145605812.88172147</v>
      </c>
      <c r="Y39" s="8">
        <f t="shared" si="27"/>
        <v>412974638.75707316</v>
      </c>
      <c r="Z39" s="8">
        <f t="shared" si="23"/>
        <v>156517388.08893073</v>
      </c>
      <c r="AA39" s="8">
        <f t="shared" si="23"/>
        <v>476550032.17170733</v>
      </c>
      <c r="AB39" s="8">
        <f t="shared" si="23"/>
        <v>180612462.19307706</v>
      </c>
      <c r="AC39" s="8">
        <f t="shared" si="23"/>
        <v>455358234.36682922</v>
      </c>
      <c r="AD39" s="8">
        <f t="shared" si="23"/>
        <v>172580770.82502827</v>
      </c>
    </row>
    <row r="40" spans="1:30">
      <c r="B40" s="7">
        <v>2033</v>
      </c>
      <c r="C40" s="7">
        <v>306</v>
      </c>
      <c r="D40" s="7">
        <f t="shared" si="24"/>
        <v>1836</v>
      </c>
      <c r="E40" s="7">
        <v>781</v>
      </c>
      <c r="F40" s="7">
        <v>1495</v>
      </c>
      <c r="G40" s="7">
        <v>1.3</v>
      </c>
      <c r="H40" s="7">
        <f t="shared" si="17"/>
        <v>2.1437044199999999E+27</v>
      </c>
      <c r="I40" s="7">
        <v>0.379</v>
      </c>
      <c r="J40" s="8">
        <f t="shared" si="18"/>
        <v>10384476.018292682</v>
      </c>
      <c r="K40" s="10">
        <v>10000000</v>
      </c>
      <c r="L40" s="7">
        <f t="shared" si="5"/>
        <v>2.3898600000000001E+25</v>
      </c>
      <c r="M40" s="8">
        <f t="shared" si="19"/>
        <v>115768.96341463414</v>
      </c>
      <c r="N40" s="8">
        <f t="shared" si="7"/>
        <v>42255671.646341458</v>
      </c>
      <c r="O40" s="8">
        <f t="shared" si="20"/>
        <v>16014899.553963413</v>
      </c>
      <c r="P40" s="8">
        <f t="shared" si="26"/>
        <v>385037715.2118699</v>
      </c>
      <c r="Q40" s="8">
        <f t="shared" si="25"/>
        <v>145929294.06529871</v>
      </c>
      <c r="R40" s="8">
        <f t="shared" si="9"/>
        <v>447344571.32162601</v>
      </c>
      <c r="S40" s="8">
        <f t="shared" si="22"/>
        <v>169543592.53089625</v>
      </c>
      <c r="T40" s="8">
        <f t="shared" si="11"/>
        <v>426575619.28504062</v>
      </c>
      <c r="U40" s="8">
        <f t="shared" si="12"/>
        <v>161672159.70903039</v>
      </c>
      <c r="Y40" s="8">
        <f t="shared" si="27"/>
        <v>457455493.58430892</v>
      </c>
      <c r="Z40" s="8">
        <f t="shared" si="23"/>
        <v>173375632.06845307</v>
      </c>
      <c r="AA40" s="8">
        <f t="shared" si="23"/>
        <v>521030886.99894303</v>
      </c>
      <c r="AB40" s="8">
        <f t="shared" si="23"/>
        <v>197470706.17259943</v>
      </c>
      <c r="AC40" s="8">
        <f t="shared" si="23"/>
        <v>499839089.19406497</v>
      </c>
      <c r="AD40" s="8">
        <f t="shared" si="23"/>
        <v>189439014.80455065</v>
      </c>
    </row>
    <row r="41" spans="1:30">
      <c r="B41" s="7">
        <v>2034</v>
      </c>
      <c r="C41" s="7">
        <v>306</v>
      </c>
      <c r="D41" s="7">
        <f t="shared" si="24"/>
        <v>1836</v>
      </c>
      <c r="E41" s="7">
        <v>781</v>
      </c>
      <c r="F41" s="7">
        <v>1495</v>
      </c>
      <c r="G41" s="7">
        <v>1.3</v>
      </c>
      <c r="H41" s="7">
        <f t="shared" si="17"/>
        <v>2.1437044199999999E+27</v>
      </c>
      <c r="I41" s="7">
        <v>0.379</v>
      </c>
      <c r="J41" s="8">
        <f t="shared" si="18"/>
        <v>10384476.018292682</v>
      </c>
      <c r="K41" s="10">
        <v>10000000</v>
      </c>
      <c r="L41" s="7">
        <f t="shared" si="5"/>
        <v>2.3898600000000001E+25</v>
      </c>
      <c r="M41" s="8">
        <f t="shared" si="19"/>
        <v>115768.96341463414</v>
      </c>
      <c r="N41" s="8">
        <f t="shared" si="7"/>
        <v>42255671.646341458</v>
      </c>
      <c r="O41" s="8">
        <f t="shared" si="20"/>
        <v>16014899.553963413</v>
      </c>
      <c r="P41" s="8">
        <f t="shared" si="26"/>
        <v>427293386.85821134</v>
      </c>
      <c r="Q41" s="8">
        <f t="shared" si="25"/>
        <v>161944193.6192621</v>
      </c>
      <c r="R41" s="8">
        <f t="shared" si="9"/>
        <v>489600242.96796745</v>
      </c>
      <c r="S41" s="8">
        <f t="shared" si="22"/>
        <v>185558492.08485967</v>
      </c>
      <c r="T41" s="8">
        <f t="shared" si="11"/>
        <v>468831290.93138206</v>
      </c>
      <c r="U41" s="8">
        <f t="shared" si="12"/>
        <v>177687059.26299381</v>
      </c>
      <c r="Y41" s="8">
        <f t="shared" si="27"/>
        <v>501936348.41154462</v>
      </c>
      <c r="Z41" s="8">
        <f t="shared" si="23"/>
        <v>190233876.04797542</v>
      </c>
      <c r="AA41" s="8">
        <f t="shared" si="23"/>
        <v>565511741.82617879</v>
      </c>
      <c r="AB41" s="8">
        <f t="shared" si="23"/>
        <v>214328950.15212175</v>
      </c>
      <c r="AC41" s="8">
        <f t="shared" si="23"/>
        <v>544319944.02130079</v>
      </c>
      <c r="AD41" s="8">
        <f>U42+U55</f>
        <v>206297258.78407297</v>
      </c>
    </row>
    <row r="42" spans="1:30">
      <c r="B42" s="7">
        <v>2035</v>
      </c>
      <c r="C42" s="7">
        <v>306</v>
      </c>
      <c r="D42" s="7">
        <f t="shared" si="24"/>
        <v>1836</v>
      </c>
      <c r="E42" s="7">
        <v>781</v>
      </c>
      <c r="F42" s="7">
        <v>1495</v>
      </c>
      <c r="G42" s="7">
        <v>1.3</v>
      </c>
      <c r="H42" s="7">
        <f t="shared" si="17"/>
        <v>2.1437044199999999E+27</v>
      </c>
      <c r="I42" s="7">
        <v>0.379</v>
      </c>
      <c r="J42" s="8">
        <f t="shared" si="18"/>
        <v>10384476.018292682</v>
      </c>
      <c r="K42" s="10">
        <v>10000000</v>
      </c>
      <c r="L42" s="7">
        <f t="shared" si="5"/>
        <v>2.3898600000000001E+25</v>
      </c>
      <c r="M42" s="8">
        <f t="shared" si="19"/>
        <v>115768.96341463414</v>
      </c>
      <c r="N42" s="8">
        <f t="shared" si="7"/>
        <v>42255671.646341458</v>
      </c>
      <c r="O42" s="8">
        <f t="shared" si="20"/>
        <v>16014899.553963413</v>
      </c>
      <c r="P42" s="8">
        <f t="shared" si="26"/>
        <v>469549058.50455278</v>
      </c>
      <c r="Q42" s="8">
        <f t="shared" si="25"/>
        <v>177959093.17322549</v>
      </c>
      <c r="R42" s="8">
        <f t="shared" si="9"/>
        <v>531855914.61430889</v>
      </c>
      <c r="S42" s="8">
        <f t="shared" si="22"/>
        <v>201573391.63882306</v>
      </c>
      <c r="T42" s="8">
        <f t="shared" si="11"/>
        <v>511086962.5777235</v>
      </c>
      <c r="U42" s="8">
        <f t="shared" si="12"/>
        <v>193701958.81695721</v>
      </c>
    </row>
    <row r="43" spans="1:30">
      <c r="G43" s="7">
        <v>1.3</v>
      </c>
      <c r="H43" s="7">
        <f t="shared" si="17"/>
        <v>0</v>
      </c>
      <c r="J43" s="8">
        <f t="shared" si="18"/>
        <v>0</v>
      </c>
      <c r="K43" s="10">
        <v>10000000</v>
      </c>
      <c r="L43" s="7">
        <f t="shared" si="5"/>
        <v>0</v>
      </c>
      <c r="M43" s="8">
        <f t="shared" si="19"/>
        <v>0</v>
      </c>
      <c r="N43" s="8">
        <f t="shared" si="7"/>
        <v>0</v>
      </c>
      <c r="O43" s="8">
        <f t="shared" si="20"/>
        <v>0</v>
      </c>
      <c r="P43" s="8"/>
      <c r="Q43" s="8"/>
      <c r="R43" s="8">
        <f t="shared" si="9"/>
        <v>0</v>
      </c>
      <c r="S43" s="8">
        <f t="shared" si="22"/>
        <v>0</v>
      </c>
      <c r="T43" s="8">
        <f t="shared" si="11"/>
        <v>0</v>
      </c>
      <c r="U43" s="8">
        <f t="shared" si="12"/>
        <v>0</v>
      </c>
    </row>
    <row r="44" spans="1:30">
      <c r="A44" s="9" t="s">
        <v>29</v>
      </c>
      <c r="B44" s="7">
        <v>2024</v>
      </c>
      <c r="C44" s="7">
        <v>387</v>
      </c>
      <c r="D44" s="7">
        <f t="shared" ref="D44:D55" si="28">6*ROUND(C44,0)</f>
        <v>2322</v>
      </c>
      <c r="E44" s="7">
        <v>15</v>
      </c>
      <c r="F44" s="7">
        <v>578</v>
      </c>
      <c r="G44" s="7">
        <v>1.3</v>
      </c>
      <c r="H44" s="7">
        <f t="shared" si="17"/>
        <v>2.0131739999999998E+25</v>
      </c>
      <c r="I44" s="7">
        <v>0.379</v>
      </c>
      <c r="J44" s="8">
        <f t="shared" si="18"/>
        <v>97521.640243902424</v>
      </c>
      <c r="K44" s="10">
        <v>10000000</v>
      </c>
      <c r="L44" s="7">
        <f t="shared" si="5"/>
        <v>5.8049999999999997E+23</v>
      </c>
      <c r="M44" s="8">
        <f t="shared" si="19"/>
        <v>2812.0426829268295</v>
      </c>
      <c r="N44" s="8">
        <f t="shared" si="7"/>
        <v>1026395.5792682928</v>
      </c>
      <c r="O44" s="8">
        <f t="shared" si="20"/>
        <v>389003.92454268294</v>
      </c>
      <c r="P44" s="11">
        <f>N44+8050840.72</f>
        <v>9077236.2992682923</v>
      </c>
      <c r="Q44" s="8">
        <f t="shared" ref="Q44:Q55" si="29">P44*I44</f>
        <v>3440272.5574226826</v>
      </c>
      <c r="R44" s="8">
        <f t="shared" si="9"/>
        <v>9662366.1407317072</v>
      </c>
      <c r="S44" s="8">
        <f t="shared" si="22"/>
        <v>3662036.7673373171</v>
      </c>
      <c r="T44" s="8">
        <f t="shared" si="11"/>
        <v>9467322.8602439016</v>
      </c>
      <c r="U44" s="8">
        <f t="shared" si="12"/>
        <v>3588115.364032439</v>
      </c>
    </row>
    <row r="45" spans="1:30">
      <c r="B45" s="7">
        <v>2025</v>
      </c>
      <c r="C45" s="7">
        <v>588</v>
      </c>
      <c r="D45" s="7">
        <f t="shared" si="28"/>
        <v>3528</v>
      </c>
      <c r="E45" s="7">
        <v>15</v>
      </c>
      <c r="F45" s="7">
        <v>578</v>
      </c>
      <c r="G45" s="7">
        <v>1.3</v>
      </c>
      <c r="H45" s="7">
        <f t="shared" si="17"/>
        <v>3.0587759999999999E+25</v>
      </c>
      <c r="I45" s="7">
        <v>0.379</v>
      </c>
      <c r="J45" s="8">
        <f t="shared" si="18"/>
        <v>148172.41463414635</v>
      </c>
      <c r="K45" s="10">
        <v>10000000</v>
      </c>
      <c r="L45" s="7">
        <f t="shared" si="5"/>
        <v>8.8199999999999995E+23</v>
      </c>
      <c r="M45" s="8">
        <f t="shared" si="19"/>
        <v>4272.5609756097556</v>
      </c>
      <c r="N45" s="8">
        <f t="shared" si="7"/>
        <v>1559484.7560975607</v>
      </c>
      <c r="O45" s="8">
        <f t="shared" si="20"/>
        <v>591044.72256097558</v>
      </c>
      <c r="P45" s="8">
        <f t="shared" ref="P45:P55" si="30">N45+P44</f>
        <v>10636721.055365853</v>
      </c>
      <c r="Q45" s="8">
        <f t="shared" si="29"/>
        <v>4031317.2799836583</v>
      </c>
      <c r="R45" s="8">
        <f t="shared" si="9"/>
        <v>11525755.543170732</v>
      </c>
      <c r="S45" s="8">
        <f t="shared" si="22"/>
        <v>4368261.3508617077</v>
      </c>
      <c r="T45" s="8">
        <f t="shared" si="11"/>
        <v>11229410.713902438</v>
      </c>
      <c r="U45" s="8">
        <f t="shared" si="12"/>
        <v>4255946.6605690243</v>
      </c>
    </row>
    <row r="46" spans="1:30">
      <c r="B46" s="7">
        <v>2026</v>
      </c>
      <c r="C46" s="7">
        <v>726</v>
      </c>
      <c r="D46" s="7">
        <f t="shared" si="28"/>
        <v>4356</v>
      </c>
      <c r="E46" s="7">
        <v>15</v>
      </c>
      <c r="F46" s="7">
        <v>578</v>
      </c>
      <c r="G46" s="7">
        <v>1.3</v>
      </c>
      <c r="H46" s="7">
        <f t="shared" si="17"/>
        <v>3.7766519999999998E+25</v>
      </c>
      <c r="I46" s="7">
        <v>0.379</v>
      </c>
      <c r="J46" s="8">
        <f t="shared" si="18"/>
        <v>182947.57317073169</v>
      </c>
      <c r="K46" s="10">
        <v>10000000</v>
      </c>
      <c r="L46" s="7">
        <f t="shared" si="5"/>
        <v>1.089E+24</v>
      </c>
      <c r="M46" s="8">
        <f t="shared" si="19"/>
        <v>5275.3048780487807</v>
      </c>
      <c r="N46" s="8">
        <f t="shared" si="7"/>
        <v>1925486.2804878049</v>
      </c>
      <c r="O46" s="8">
        <f t="shared" si="20"/>
        <v>729759.30030487804</v>
      </c>
      <c r="P46" s="8">
        <f t="shared" si="30"/>
        <v>12562207.335853659</v>
      </c>
      <c r="Q46" s="8">
        <f t="shared" si="29"/>
        <v>4761076.5802885368</v>
      </c>
      <c r="R46" s="8">
        <f t="shared" si="9"/>
        <v>13659892.774878049</v>
      </c>
      <c r="S46" s="8">
        <f t="shared" si="22"/>
        <v>5177099.361678781</v>
      </c>
      <c r="T46" s="8">
        <f t="shared" si="11"/>
        <v>13293997.628536586</v>
      </c>
      <c r="U46" s="8">
        <f t="shared" si="12"/>
        <v>5038425.1012153663</v>
      </c>
    </row>
    <row r="47" spans="1:30">
      <c r="B47" s="7">
        <v>2027</v>
      </c>
      <c r="C47" s="7">
        <v>793</v>
      </c>
      <c r="D47" s="7">
        <f t="shared" si="28"/>
        <v>4758</v>
      </c>
      <c r="E47" s="7">
        <v>15</v>
      </c>
      <c r="F47" s="7">
        <v>578</v>
      </c>
      <c r="G47" s="7">
        <v>1.3</v>
      </c>
      <c r="H47" s="7">
        <f t="shared" si="17"/>
        <v>4.1251859999999998E+25</v>
      </c>
      <c r="I47" s="7">
        <v>0.379</v>
      </c>
      <c r="J47" s="8">
        <f t="shared" si="18"/>
        <v>199831.16463414632</v>
      </c>
      <c r="K47" s="10">
        <v>10000000</v>
      </c>
      <c r="L47" s="7">
        <f t="shared" si="5"/>
        <v>1.1895000000000001E+24</v>
      </c>
      <c r="M47" s="8">
        <f t="shared" si="19"/>
        <v>5762.1443089430895</v>
      </c>
      <c r="N47" s="8">
        <f t="shared" si="7"/>
        <v>2103182.6727642277</v>
      </c>
      <c r="O47" s="8">
        <f t="shared" si="20"/>
        <v>797106.23297764233</v>
      </c>
      <c r="P47" s="8">
        <f t="shared" si="30"/>
        <v>14665390.008617885</v>
      </c>
      <c r="Q47" s="8">
        <f t="shared" si="29"/>
        <v>5558182.8132661786</v>
      </c>
      <c r="R47" s="8">
        <f t="shared" si="9"/>
        <v>15864376.996422764</v>
      </c>
      <c r="S47" s="8">
        <f t="shared" si="22"/>
        <v>6012598.8816442275</v>
      </c>
      <c r="T47" s="8">
        <f t="shared" si="11"/>
        <v>15464714.66715447</v>
      </c>
      <c r="U47" s="8">
        <f t="shared" si="12"/>
        <v>5861126.8588515446</v>
      </c>
    </row>
    <row r="48" spans="1:30">
      <c r="B48" s="7">
        <v>2028</v>
      </c>
      <c r="C48" s="7">
        <v>821</v>
      </c>
      <c r="D48" s="7">
        <f t="shared" si="28"/>
        <v>4926</v>
      </c>
      <c r="E48" s="7">
        <v>15</v>
      </c>
      <c r="F48" s="7">
        <v>578</v>
      </c>
      <c r="G48" s="7">
        <v>1.3</v>
      </c>
      <c r="H48" s="7">
        <f t="shared" si="17"/>
        <v>4.2708419999999997E+25</v>
      </c>
      <c r="I48" s="7">
        <v>0.379</v>
      </c>
      <c r="J48" s="8">
        <f t="shared" si="18"/>
        <v>206886.99390243902</v>
      </c>
      <c r="K48" s="10">
        <v>10000000</v>
      </c>
      <c r="L48" s="7">
        <f t="shared" si="5"/>
        <v>1.2315E+24</v>
      </c>
      <c r="M48" s="8">
        <f t="shared" si="19"/>
        <v>5965.5995934959337</v>
      </c>
      <c r="N48" s="8">
        <f t="shared" si="7"/>
        <v>2177443.8516260157</v>
      </c>
      <c r="O48" s="8">
        <f t="shared" si="20"/>
        <v>825251.21976626001</v>
      </c>
      <c r="P48" s="8">
        <f t="shared" si="30"/>
        <v>16842833.860243902</v>
      </c>
      <c r="Q48" s="8">
        <f t="shared" si="29"/>
        <v>6383434.0330324387</v>
      </c>
      <c r="R48" s="8">
        <f t="shared" si="9"/>
        <v>18084155.823658537</v>
      </c>
      <c r="S48" s="8">
        <f t="shared" si="22"/>
        <v>6853895.0571665857</v>
      </c>
      <c r="T48" s="8">
        <f t="shared" si="11"/>
        <v>17670381.835853659</v>
      </c>
      <c r="U48" s="8">
        <f t="shared" si="12"/>
        <v>6697074.7157885367</v>
      </c>
    </row>
    <row r="49" spans="1:30">
      <c r="B49" s="7">
        <v>2029</v>
      </c>
      <c r="C49" s="7">
        <v>832</v>
      </c>
      <c r="D49" s="7">
        <f t="shared" si="28"/>
        <v>4992</v>
      </c>
      <c r="E49" s="7">
        <v>15</v>
      </c>
      <c r="F49" s="7">
        <v>578</v>
      </c>
      <c r="G49" s="7">
        <v>1.3</v>
      </c>
      <c r="H49" s="7">
        <f t="shared" si="17"/>
        <v>4.328064E+25</v>
      </c>
      <c r="I49" s="7">
        <v>0.379</v>
      </c>
      <c r="J49" s="8">
        <f t="shared" si="18"/>
        <v>209658.92682926831</v>
      </c>
      <c r="K49" s="10">
        <v>10000000</v>
      </c>
      <c r="L49" s="7">
        <f t="shared" si="5"/>
        <v>1.2480000000000001E+24</v>
      </c>
      <c r="M49" s="8">
        <f t="shared" si="19"/>
        <v>6045.5284552845533</v>
      </c>
      <c r="N49" s="8">
        <f t="shared" si="7"/>
        <v>2206617.8861788618</v>
      </c>
      <c r="O49" s="8">
        <f t="shared" si="20"/>
        <v>836308.17886178859</v>
      </c>
      <c r="P49" s="8">
        <f t="shared" si="30"/>
        <v>19049451.746422764</v>
      </c>
      <c r="Q49" s="8">
        <f t="shared" si="29"/>
        <v>7219742.2118942272</v>
      </c>
      <c r="R49" s="8">
        <f t="shared" si="9"/>
        <v>20307405.307398375</v>
      </c>
      <c r="S49" s="8">
        <f t="shared" si="22"/>
        <v>7696506.6115039838</v>
      </c>
      <c r="T49" s="8">
        <f t="shared" si="11"/>
        <v>19888087.453739837</v>
      </c>
      <c r="U49" s="8">
        <f t="shared" si="12"/>
        <v>7537585.1449673986</v>
      </c>
    </row>
    <row r="50" spans="1:30">
      <c r="B50" s="7">
        <v>2030</v>
      </c>
      <c r="C50" s="7">
        <v>836</v>
      </c>
      <c r="D50" s="7">
        <f t="shared" si="28"/>
        <v>5016</v>
      </c>
      <c r="E50" s="7">
        <v>15</v>
      </c>
      <c r="F50" s="7">
        <v>578</v>
      </c>
      <c r="G50" s="7">
        <v>1.3</v>
      </c>
      <c r="H50" s="7">
        <f t="shared" si="17"/>
        <v>4.3488720000000003E+25</v>
      </c>
      <c r="I50" s="7">
        <v>0.379</v>
      </c>
      <c r="J50" s="8">
        <f t="shared" si="18"/>
        <v>210666.90243902439</v>
      </c>
      <c r="K50" s="10">
        <v>10000000</v>
      </c>
      <c r="L50" s="7">
        <f t="shared" si="5"/>
        <v>1.2539999999999999E+24</v>
      </c>
      <c r="M50" s="8">
        <f t="shared" si="19"/>
        <v>6074.5934959349588</v>
      </c>
      <c r="N50" s="8">
        <f t="shared" si="7"/>
        <v>2217226.6260162601</v>
      </c>
      <c r="O50" s="8">
        <f t="shared" si="20"/>
        <v>840328.89126016258</v>
      </c>
      <c r="P50" s="8">
        <f t="shared" si="30"/>
        <v>21266678.372439023</v>
      </c>
      <c r="Q50" s="8">
        <f t="shared" si="29"/>
        <v>8060071.1031543901</v>
      </c>
      <c r="R50" s="8">
        <f t="shared" si="9"/>
        <v>22530679.787073169</v>
      </c>
      <c r="S50" s="8">
        <f t="shared" si="22"/>
        <v>8539127.6393007319</v>
      </c>
      <c r="T50" s="8">
        <f t="shared" si="11"/>
        <v>22109345.98219512</v>
      </c>
      <c r="U50" s="8">
        <f t="shared" si="12"/>
        <v>8379442.127251951</v>
      </c>
    </row>
    <row r="51" spans="1:30">
      <c r="B51" s="7">
        <v>2031</v>
      </c>
      <c r="C51" s="7">
        <v>838</v>
      </c>
      <c r="D51" s="7">
        <f t="shared" si="28"/>
        <v>5028</v>
      </c>
      <c r="E51" s="7">
        <v>15</v>
      </c>
      <c r="F51" s="7">
        <v>578</v>
      </c>
      <c r="G51" s="7">
        <v>1.3</v>
      </c>
      <c r="H51" s="7">
        <f t="shared" si="17"/>
        <v>4.3592760000000001E+25</v>
      </c>
      <c r="I51" s="7">
        <v>0.379</v>
      </c>
      <c r="J51" s="8">
        <f t="shared" si="18"/>
        <v>211170.89024390245</v>
      </c>
      <c r="K51" s="10">
        <v>10000000</v>
      </c>
      <c r="L51" s="7">
        <f t="shared" si="5"/>
        <v>1.257E+24</v>
      </c>
      <c r="M51" s="8">
        <f t="shared" si="19"/>
        <v>6089.126016260162</v>
      </c>
      <c r="N51" s="8">
        <f t="shared" si="7"/>
        <v>2222530.995934959</v>
      </c>
      <c r="O51" s="8">
        <f t="shared" si="20"/>
        <v>842339.24745934946</v>
      </c>
      <c r="P51" s="8">
        <f t="shared" si="30"/>
        <v>23489209.368373983</v>
      </c>
      <c r="Q51" s="8">
        <f t="shared" si="29"/>
        <v>8902410.3506137393</v>
      </c>
      <c r="R51" s="8">
        <f t="shared" si="9"/>
        <v>24756234.709837396</v>
      </c>
      <c r="S51" s="8">
        <f t="shared" si="22"/>
        <v>9382612.9550283737</v>
      </c>
      <c r="T51" s="8">
        <f t="shared" si="11"/>
        <v>24333892.929349594</v>
      </c>
      <c r="U51" s="8">
        <f t="shared" si="12"/>
        <v>9222545.4202234969</v>
      </c>
    </row>
    <row r="52" spans="1:30">
      <c r="B52" s="7">
        <v>2032</v>
      </c>
      <c r="C52" s="7">
        <v>838</v>
      </c>
      <c r="D52" s="7">
        <f t="shared" si="28"/>
        <v>5028</v>
      </c>
      <c r="E52" s="7">
        <v>15</v>
      </c>
      <c r="F52" s="7">
        <v>578</v>
      </c>
      <c r="G52" s="7">
        <v>1.3</v>
      </c>
      <c r="H52" s="7">
        <f t="shared" si="17"/>
        <v>4.3592760000000001E+25</v>
      </c>
      <c r="I52" s="7">
        <v>0.379</v>
      </c>
      <c r="J52" s="8">
        <f t="shared" si="18"/>
        <v>211170.89024390245</v>
      </c>
      <c r="K52" s="10">
        <v>10000000</v>
      </c>
      <c r="L52" s="7">
        <f t="shared" si="5"/>
        <v>1.257E+24</v>
      </c>
      <c r="M52" s="8">
        <f t="shared" si="19"/>
        <v>6089.126016260162</v>
      </c>
      <c r="N52" s="8">
        <f t="shared" si="7"/>
        <v>2222530.995934959</v>
      </c>
      <c r="O52" s="8">
        <f t="shared" si="20"/>
        <v>842339.24745934946</v>
      </c>
      <c r="P52" s="8">
        <f t="shared" si="30"/>
        <v>25711740.364308942</v>
      </c>
      <c r="Q52" s="8">
        <f t="shared" si="29"/>
        <v>9744749.5980730895</v>
      </c>
      <c r="R52" s="8">
        <f t="shared" si="9"/>
        <v>26978765.705772355</v>
      </c>
      <c r="S52" s="8">
        <f t="shared" si="22"/>
        <v>10224952.202487722</v>
      </c>
      <c r="T52" s="8">
        <f t="shared" si="11"/>
        <v>26556423.925284553</v>
      </c>
      <c r="U52" s="8">
        <f t="shared" si="12"/>
        <v>10064884.667682845</v>
      </c>
    </row>
    <row r="53" spans="1:30">
      <c r="B53" s="7">
        <v>2033</v>
      </c>
      <c r="C53" s="7">
        <v>839</v>
      </c>
      <c r="D53" s="7">
        <f t="shared" si="28"/>
        <v>5034</v>
      </c>
      <c r="E53" s="7">
        <v>15</v>
      </c>
      <c r="F53" s="7">
        <v>578</v>
      </c>
      <c r="G53" s="7">
        <v>1.3</v>
      </c>
      <c r="H53" s="7">
        <f t="shared" si="17"/>
        <v>4.364478E+25</v>
      </c>
      <c r="I53" s="7">
        <v>0.379</v>
      </c>
      <c r="J53" s="8">
        <f t="shared" si="18"/>
        <v>211422.88414634147</v>
      </c>
      <c r="K53" s="10">
        <v>10000000</v>
      </c>
      <c r="L53" s="7">
        <f t="shared" si="5"/>
        <v>1.2585E+24</v>
      </c>
      <c r="M53" s="8">
        <f t="shared" si="19"/>
        <v>6096.3922764227646</v>
      </c>
      <c r="N53" s="8">
        <f t="shared" si="7"/>
        <v>2225183.1808943092</v>
      </c>
      <c r="O53" s="8">
        <f t="shared" si="20"/>
        <v>843344.42555894319</v>
      </c>
      <c r="P53" s="8">
        <f t="shared" si="30"/>
        <v>27936923.54520325</v>
      </c>
      <c r="Q53" s="8">
        <f t="shared" si="29"/>
        <v>10588094.023632031</v>
      </c>
      <c r="R53" s="8">
        <f t="shared" si="9"/>
        <v>29205460.850081299</v>
      </c>
      <c r="S53" s="8">
        <f t="shared" si="22"/>
        <v>11068869.662180813</v>
      </c>
      <c r="T53" s="8">
        <f t="shared" si="11"/>
        <v>28782615.081788614</v>
      </c>
      <c r="U53" s="8">
        <f t="shared" si="12"/>
        <v>10908611.115997884</v>
      </c>
    </row>
    <row r="54" spans="1:30">
      <c r="B54" s="7">
        <v>2034</v>
      </c>
      <c r="C54" s="7">
        <v>839</v>
      </c>
      <c r="D54" s="7">
        <f t="shared" si="28"/>
        <v>5034</v>
      </c>
      <c r="E54" s="7">
        <v>15</v>
      </c>
      <c r="F54" s="7">
        <v>578</v>
      </c>
      <c r="G54" s="7">
        <v>1.3</v>
      </c>
      <c r="H54" s="7">
        <f t="shared" si="17"/>
        <v>4.364478E+25</v>
      </c>
      <c r="I54" s="7">
        <v>0.379</v>
      </c>
      <c r="J54" s="8">
        <f t="shared" si="18"/>
        <v>211422.88414634147</v>
      </c>
      <c r="K54" s="10">
        <v>10000000</v>
      </c>
      <c r="L54" s="7">
        <f t="shared" si="5"/>
        <v>1.2585E+24</v>
      </c>
      <c r="M54" s="8">
        <f t="shared" si="19"/>
        <v>6096.3922764227646</v>
      </c>
      <c r="N54" s="8">
        <f t="shared" si="7"/>
        <v>2225183.1808943092</v>
      </c>
      <c r="O54" s="8">
        <f t="shared" si="20"/>
        <v>843344.42555894319</v>
      </c>
      <c r="P54" s="8">
        <f t="shared" si="30"/>
        <v>30162106.726097558</v>
      </c>
      <c r="Q54" s="8">
        <f t="shared" si="29"/>
        <v>11431438.449190974</v>
      </c>
      <c r="R54" s="8">
        <f t="shared" si="9"/>
        <v>31430644.030975606</v>
      </c>
      <c r="S54" s="8">
        <f t="shared" si="22"/>
        <v>11912214.087739754</v>
      </c>
      <c r="T54" s="8">
        <f t="shared" si="11"/>
        <v>31007798.262682922</v>
      </c>
      <c r="U54" s="8">
        <f t="shared" si="12"/>
        <v>11751955.541556828</v>
      </c>
    </row>
    <row r="55" spans="1:30">
      <c r="B55" s="7">
        <v>2035</v>
      </c>
      <c r="C55" s="7">
        <v>839</v>
      </c>
      <c r="D55" s="7">
        <f t="shared" si="28"/>
        <v>5034</v>
      </c>
      <c r="E55" s="7">
        <v>15</v>
      </c>
      <c r="F55" s="7">
        <v>578</v>
      </c>
      <c r="G55" s="7">
        <v>1.3</v>
      </c>
      <c r="H55" s="7">
        <f t="shared" si="17"/>
        <v>4.364478E+25</v>
      </c>
      <c r="I55" s="7">
        <v>0.379</v>
      </c>
      <c r="J55" s="8">
        <f t="shared" si="18"/>
        <v>211422.88414634147</v>
      </c>
      <c r="K55" s="10">
        <v>10000000</v>
      </c>
      <c r="L55" s="7">
        <f t="shared" si="5"/>
        <v>1.2585E+24</v>
      </c>
      <c r="M55" s="8">
        <f t="shared" si="19"/>
        <v>6096.3922764227646</v>
      </c>
      <c r="N55" s="8">
        <f t="shared" si="7"/>
        <v>2225183.1808943092</v>
      </c>
      <c r="O55" s="8">
        <f t="shared" si="20"/>
        <v>843344.42555894319</v>
      </c>
      <c r="P55" s="8">
        <f t="shared" si="30"/>
        <v>32387289.906991865</v>
      </c>
      <c r="Q55" s="8">
        <f t="shared" si="29"/>
        <v>12274782.874749918</v>
      </c>
      <c r="R55" s="8">
        <f t="shared" si="9"/>
        <v>33655827.211869918</v>
      </c>
      <c r="S55" s="8">
        <f t="shared" si="22"/>
        <v>12755558.5132987</v>
      </c>
      <c r="T55" s="8">
        <f t="shared" si="11"/>
        <v>33232981.44357723</v>
      </c>
      <c r="U55" s="8">
        <f t="shared" si="12"/>
        <v>12595299.967115771</v>
      </c>
    </row>
    <row r="56" spans="1:30">
      <c r="H56" s="7">
        <f t="shared" si="17"/>
        <v>0</v>
      </c>
      <c r="L56" s="7">
        <f t="shared" si="5"/>
        <v>0</v>
      </c>
      <c r="N56" s="8">
        <f t="shared" si="7"/>
        <v>0</v>
      </c>
      <c r="R56" s="8">
        <f t="shared" si="9"/>
        <v>0</v>
      </c>
      <c r="T56" s="8">
        <f t="shared" si="11"/>
        <v>0</v>
      </c>
      <c r="U56" s="8">
        <f t="shared" si="12"/>
        <v>0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9"/>
        <v>0</v>
      </c>
      <c r="T57" s="8">
        <f t="shared" si="11"/>
        <v>0</v>
      </c>
      <c r="U57" s="8">
        <f t="shared" si="12"/>
        <v>0</v>
      </c>
    </row>
    <row r="58" spans="1:30">
      <c r="A58" s="5"/>
      <c r="B58" s="6" t="s">
        <v>91</v>
      </c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9"/>
        <v>0</v>
      </c>
      <c r="T58" s="8">
        <f t="shared" si="11"/>
        <v>0</v>
      </c>
      <c r="U58" s="8">
        <f t="shared" si="12"/>
        <v>0</v>
      </c>
      <c r="Y58" s="8">
        <f>P59+P72</f>
        <v>18137587.020962059</v>
      </c>
      <c r="Z58" s="8">
        <f t="shared" ref="Z58:AD69" si="31">Q59+Q72</f>
        <v>6874145.4809446204</v>
      </c>
      <c r="AA58" s="8">
        <f t="shared" si="31"/>
        <v>47229121.618523031</v>
      </c>
      <c r="AB58" s="8">
        <f t="shared" si="31"/>
        <v>17899837.09342023</v>
      </c>
      <c r="AC58" s="8">
        <f t="shared" si="31"/>
        <v>37531943.419336043</v>
      </c>
      <c r="AD58" s="8">
        <f t="shared" si="31"/>
        <v>14224606.555928361</v>
      </c>
    </row>
    <row r="59" spans="1:30">
      <c r="A59" s="9" t="s">
        <v>28</v>
      </c>
      <c r="B59" s="7">
        <v>2024</v>
      </c>
      <c r="C59" s="7">
        <v>140</v>
      </c>
      <c r="D59" s="7">
        <v>840</v>
      </c>
      <c r="E59" s="7">
        <v>781</v>
      </c>
      <c r="F59" s="7">
        <v>1495</v>
      </c>
      <c r="G59" s="7">
        <v>1.3</v>
      </c>
      <c r="H59" s="7">
        <f t="shared" si="17"/>
        <v>9.8077980000000005E+26</v>
      </c>
      <c r="I59" s="7">
        <v>0.379</v>
      </c>
      <c r="J59" s="8">
        <f t="shared" ref="J59:J83" si="32">H59*G59*330/(8.856*10^22)</f>
        <v>4751067.4593495931</v>
      </c>
      <c r="K59" s="10">
        <v>1000000</v>
      </c>
      <c r="L59" s="7">
        <f t="shared" si="5"/>
        <v>1.0933999999999999E+24</v>
      </c>
      <c r="M59" s="8">
        <f t="shared" ref="M59:M83" si="33">L59*G59*330/(8.856*10^22)</f>
        <v>5296.6192411924121</v>
      </c>
      <c r="N59" s="8">
        <f t="shared" si="7"/>
        <v>1933266.0230352303</v>
      </c>
      <c r="O59" s="8">
        <f t="shared" ref="O59:O83" si="34">N59*I59</f>
        <v>732707.82273035229</v>
      </c>
      <c r="P59" s="11">
        <f>N59+8050840.72</f>
        <v>9984106.7430352308</v>
      </c>
      <c r="Q59" s="8">
        <f t="shared" ref="Q59:Q70" si="35">P59*I59</f>
        <v>3783976.4556103526</v>
      </c>
      <c r="R59" s="8">
        <f t="shared" si="9"/>
        <v>38490511.49913279</v>
      </c>
      <c r="S59" s="8">
        <f t="shared" ref="S59:S83" si="36">R59*I59</f>
        <v>14587903.858171327</v>
      </c>
      <c r="T59" s="8">
        <f t="shared" si="11"/>
        <v>28988376.580433603</v>
      </c>
      <c r="U59" s="8">
        <f t="shared" si="12"/>
        <v>10986594.723984336</v>
      </c>
      <c r="Y59" s="8">
        <f>P60+P73</f>
        <v>21248670.703211382</v>
      </c>
      <c r="Z59" s="8">
        <f t="shared" si="31"/>
        <v>8053246.1965171136</v>
      </c>
      <c r="AA59" s="8">
        <f t="shared" si="31"/>
        <v>65711781.032479681</v>
      </c>
      <c r="AB59" s="8">
        <f t="shared" si="31"/>
        <v>24904765.011309799</v>
      </c>
      <c r="AC59" s="8">
        <f t="shared" si="31"/>
        <v>50890744.256056912</v>
      </c>
      <c r="AD59" s="8">
        <f t="shared" si="31"/>
        <v>19287592.073045567</v>
      </c>
    </row>
    <row r="60" spans="1:30">
      <c r="B60" s="7">
        <v>2025</v>
      </c>
      <c r="C60" s="7">
        <v>214</v>
      </c>
      <c r="D60" s="7">
        <v>1284</v>
      </c>
      <c r="E60" s="7">
        <v>781</v>
      </c>
      <c r="F60" s="7">
        <v>1495</v>
      </c>
      <c r="G60" s="7">
        <v>1.3</v>
      </c>
      <c r="H60" s="7">
        <f t="shared" si="17"/>
        <v>1.49919198E+27</v>
      </c>
      <c r="I60" s="7">
        <v>0.379</v>
      </c>
      <c r="J60" s="8">
        <f t="shared" si="32"/>
        <v>7262345.9735772358</v>
      </c>
      <c r="K60" s="10">
        <v>1000000</v>
      </c>
      <c r="L60" s="7">
        <f t="shared" si="5"/>
        <v>1.6713399999999999E+24</v>
      </c>
      <c r="M60" s="8">
        <f t="shared" si="33"/>
        <v>8096.2608401083999</v>
      </c>
      <c r="N60" s="8">
        <f t="shared" si="7"/>
        <v>2955135.206639566</v>
      </c>
      <c r="O60" s="8">
        <f t="shared" si="34"/>
        <v>1119996.2433163954</v>
      </c>
      <c r="P60" s="8">
        <f t="shared" ref="P60:P70" si="37">N60+P59</f>
        <v>12939241.949674796</v>
      </c>
      <c r="Q60" s="8">
        <f t="shared" si="35"/>
        <v>4903972.6989267478</v>
      </c>
      <c r="R60" s="8">
        <f t="shared" si="9"/>
        <v>56513317.791138217</v>
      </c>
      <c r="S60" s="8">
        <f t="shared" si="36"/>
        <v>21418547.442841385</v>
      </c>
      <c r="T60" s="8">
        <f t="shared" si="11"/>
        <v>41988625.84398374</v>
      </c>
      <c r="U60" s="8">
        <f t="shared" si="12"/>
        <v>15913689.194869837</v>
      </c>
      <c r="Y60" s="8">
        <f>P61+P74</f>
        <v>25086806.688983738</v>
      </c>
      <c r="Z60" s="8">
        <f t="shared" si="31"/>
        <v>9507899.7351248376</v>
      </c>
      <c r="AA60" s="8">
        <f t="shared" si="31"/>
        <v>79939426.810934961</v>
      </c>
      <c r="AB60" s="8">
        <f t="shared" si="31"/>
        <v>30297042.761344347</v>
      </c>
      <c r="AC60" s="8">
        <f t="shared" si="31"/>
        <v>61655220.103617877</v>
      </c>
      <c r="AD60" s="8">
        <f t="shared" si="31"/>
        <v>23367328.419271179</v>
      </c>
    </row>
    <row r="61" spans="1:30">
      <c r="B61" s="7">
        <v>2026</v>
      </c>
      <c r="C61" s="7">
        <v>264</v>
      </c>
      <c r="D61" s="7">
        <v>1584</v>
      </c>
      <c r="E61" s="7">
        <v>781</v>
      </c>
      <c r="F61" s="7">
        <v>1495</v>
      </c>
      <c r="G61" s="7">
        <v>1.3</v>
      </c>
      <c r="H61" s="7">
        <f t="shared" si="17"/>
        <v>1.8494704800000001E+27</v>
      </c>
      <c r="I61" s="7">
        <v>0.379</v>
      </c>
      <c r="J61" s="8">
        <f t="shared" si="32"/>
        <v>8959155.7804878037</v>
      </c>
      <c r="K61" s="10">
        <v>1000000</v>
      </c>
      <c r="L61" s="7">
        <f t="shared" si="5"/>
        <v>2.0618399999999998E+24</v>
      </c>
      <c r="M61" s="8">
        <f t="shared" si="33"/>
        <v>9987.9105691056902</v>
      </c>
      <c r="N61" s="8">
        <f t="shared" si="7"/>
        <v>3645587.3577235769</v>
      </c>
      <c r="O61" s="8">
        <f t="shared" si="34"/>
        <v>1381677.6085772356</v>
      </c>
      <c r="P61" s="8">
        <f t="shared" si="37"/>
        <v>16584829.307398373</v>
      </c>
      <c r="Q61" s="8">
        <f t="shared" si="35"/>
        <v>6285650.3075039834</v>
      </c>
      <c r="R61" s="8">
        <f t="shared" si="9"/>
        <v>70339763.990325198</v>
      </c>
      <c r="S61" s="8">
        <f t="shared" si="36"/>
        <v>26658770.552333251</v>
      </c>
      <c r="T61" s="8">
        <f t="shared" si="11"/>
        <v>52421452.429349586</v>
      </c>
      <c r="U61" s="8">
        <f t="shared" si="12"/>
        <v>19867730.470723495</v>
      </c>
      <c r="Y61" s="8">
        <f t="shared" ref="Y61:Y69" si="38">P62+P75</f>
        <v>29287938.389525745</v>
      </c>
      <c r="Z61" s="8">
        <f t="shared" si="31"/>
        <v>11100128.649630258</v>
      </c>
      <c r="AA61" s="8">
        <f t="shared" si="31"/>
        <v>89332289.480989173</v>
      </c>
      <c r="AB61" s="8">
        <f t="shared" si="31"/>
        <v>33856937.713294894</v>
      </c>
      <c r="AC61" s="8">
        <f t="shared" si="31"/>
        <v>69317505.783834696</v>
      </c>
      <c r="AD61" s="8">
        <f t="shared" si="31"/>
        <v>26271334.692073349</v>
      </c>
    </row>
    <row r="62" spans="1:30">
      <c r="B62" s="7">
        <v>2027</v>
      </c>
      <c r="C62" s="7">
        <v>289</v>
      </c>
      <c r="D62" s="7">
        <v>1734</v>
      </c>
      <c r="E62" s="7">
        <v>781</v>
      </c>
      <c r="F62" s="7">
        <v>1495</v>
      </c>
      <c r="G62" s="7">
        <v>1.3</v>
      </c>
      <c r="H62" s="7">
        <f t="shared" si="17"/>
        <v>2.02460973E+27</v>
      </c>
      <c r="I62" s="7">
        <v>0.379</v>
      </c>
      <c r="J62" s="8">
        <f t="shared" si="32"/>
        <v>9807560.683943091</v>
      </c>
      <c r="K62" s="10">
        <v>1000000</v>
      </c>
      <c r="L62" s="7">
        <f t="shared" si="5"/>
        <v>2.2570899999999998E+24</v>
      </c>
      <c r="M62" s="8">
        <f t="shared" si="33"/>
        <v>10933.735433604335</v>
      </c>
      <c r="N62" s="8">
        <f t="shared" si="7"/>
        <v>3990813.4332655827</v>
      </c>
      <c r="O62" s="8">
        <f t="shared" si="34"/>
        <v>1512518.2912076558</v>
      </c>
      <c r="P62" s="8">
        <f t="shared" si="37"/>
        <v>20575642.740663957</v>
      </c>
      <c r="Q62" s="8">
        <f t="shared" si="35"/>
        <v>7798168.5987116396</v>
      </c>
      <c r="R62" s="8">
        <f t="shared" si="9"/>
        <v>79421006.844322503</v>
      </c>
      <c r="S62" s="8">
        <f t="shared" si="36"/>
        <v>30100561.593998227</v>
      </c>
      <c r="T62" s="8">
        <f t="shared" si="11"/>
        <v>59805885.476436317</v>
      </c>
      <c r="U62" s="8">
        <f t="shared" si="12"/>
        <v>22666430.595569365</v>
      </c>
      <c r="Y62" s="8">
        <f t="shared" si="38"/>
        <v>33634586.638170734</v>
      </c>
      <c r="Z62" s="8">
        <f t="shared" si="31"/>
        <v>12747508.335866706</v>
      </c>
      <c r="AA62" s="8">
        <f t="shared" si="31"/>
        <v>95757444.473536596</v>
      </c>
      <c r="AB62" s="8">
        <f t="shared" si="31"/>
        <v>36292071.455470368</v>
      </c>
      <c r="AC62" s="8">
        <f t="shared" si="31"/>
        <v>75049825.195081294</v>
      </c>
      <c r="AD62" s="8">
        <f t="shared" si="31"/>
        <v>28443883.748935815</v>
      </c>
    </row>
    <row r="63" spans="1:30">
      <c r="B63" s="7">
        <v>2028</v>
      </c>
      <c r="C63" s="7">
        <v>299</v>
      </c>
      <c r="D63" s="7">
        <v>1794</v>
      </c>
      <c r="E63" s="7">
        <v>781</v>
      </c>
      <c r="F63" s="7">
        <v>1495</v>
      </c>
      <c r="G63" s="7">
        <v>1.3</v>
      </c>
      <c r="H63" s="7">
        <f t="shared" si="17"/>
        <v>2.09466543E+27</v>
      </c>
      <c r="I63" s="7">
        <v>0.379</v>
      </c>
      <c r="J63" s="8">
        <f t="shared" si="32"/>
        <v>10146922.645325204</v>
      </c>
      <c r="K63" s="10">
        <v>1000000</v>
      </c>
      <c r="L63" s="7">
        <f t="shared" si="5"/>
        <v>2.33519E+24</v>
      </c>
      <c r="M63" s="8">
        <f t="shared" si="33"/>
        <v>11312.065379403793</v>
      </c>
      <c r="N63" s="8">
        <f t="shared" si="7"/>
        <v>4128903.8634823845</v>
      </c>
      <c r="O63" s="8">
        <f t="shared" si="34"/>
        <v>1564854.5642598236</v>
      </c>
      <c r="P63" s="8">
        <f t="shared" si="37"/>
        <v>24704546.604146343</v>
      </c>
      <c r="Q63" s="8">
        <f t="shared" si="35"/>
        <v>9363023.1629714631</v>
      </c>
      <c r="R63" s="8">
        <f t="shared" si="9"/>
        <v>85586082.476097569</v>
      </c>
      <c r="S63" s="8">
        <f t="shared" si="36"/>
        <v>32437125.258440979</v>
      </c>
      <c r="T63" s="8">
        <f t="shared" si="11"/>
        <v>65292237.185447156</v>
      </c>
      <c r="U63" s="8">
        <f t="shared" si="12"/>
        <v>24745757.893284474</v>
      </c>
      <c r="Y63" s="8">
        <f t="shared" si="38"/>
        <v>38039388.462357722</v>
      </c>
      <c r="Z63" s="8">
        <f t="shared" si="31"/>
        <v>14416928.227233578</v>
      </c>
      <c r="AA63" s="8">
        <f t="shared" si="31"/>
        <v>100993346.60260162</v>
      </c>
      <c r="AB63" s="8">
        <f t="shared" si="31"/>
        <v>38276478.362386018</v>
      </c>
      <c r="AC63" s="8">
        <f t="shared" si="31"/>
        <v>80008693.889186993</v>
      </c>
      <c r="AD63" s="8">
        <f t="shared" si="31"/>
        <v>30323294.984001871</v>
      </c>
    </row>
    <row r="64" spans="1:30">
      <c r="B64" s="7">
        <v>2029</v>
      </c>
      <c r="C64" s="7">
        <v>303</v>
      </c>
      <c r="D64" s="7">
        <v>1818</v>
      </c>
      <c r="E64" s="7">
        <v>781</v>
      </c>
      <c r="F64" s="7">
        <v>1495</v>
      </c>
      <c r="G64" s="7">
        <v>1.3</v>
      </c>
      <c r="H64" s="7">
        <f t="shared" si="17"/>
        <v>2.12268771E+27</v>
      </c>
      <c r="I64" s="7">
        <v>0.379</v>
      </c>
      <c r="J64" s="8">
        <f t="shared" si="32"/>
        <v>10282667.429878049</v>
      </c>
      <c r="K64" s="10">
        <v>1000000</v>
      </c>
      <c r="L64" s="7">
        <f t="shared" si="5"/>
        <v>2.3664299999999999E+24</v>
      </c>
      <c r="M64" s="8">
        <f t="shared" si="33"/>
        <v>11463.397357723577</v>
      </c>
      <c r="N64" s="8">
        <f t="shared" si="7"/>
        <v>4184140.0355691058</v>
      </c>
      <c r="O64" s="8">
        <f t="shared" si="34"/>
        <v>1585789.0734806911</v>
      </c>
      <c r="P64" s="8">
        <f t="shared" si="37"/>
        <v>28888686.639715448</v>
      </c>
      <c r="Q64" s="8">
        <f t="shared" si="35"/>
        <v>10948812.236452155</v>
      </c>
      <c r="R64" s="8">
        <f t="shared" si="9"/>
        <v>90584691.21898374</v>
      </c>
      <c r="S64" s="8">
        <f t="shared" si="36"/>
        <v>34331597.97199484</v>
      </c>
      <c r="T64" s="8">
        <f t="shared" si="11"/>
        <v>70019356.359227642</v>
      </c>
      <c r="U64" s="8">
        <f t="shared" si="12"/>
        <v>26537336.060147278</v>
      </c>
      <c r="Y64" s="8">
        <f t="shared" si="38"/>
        <v>42472869.246571817</v>
      </c>
      <c r="Z64" s="8">
        <f t="shared" si="31"/>
        <v>16097217.444450719</v>
      </c>
      <c r="AA64" s="8">
        <f t="shared" si="31"/>
        <v>105840109.59413281</v>
      </c>
      <c r="AB64" s="8">
        <f t="shared" si="31"/>
        <v>40113401.536176331</v>
      </c>
      <c r="AC64" s="8">
        <f t="shared" si="31"/>
        <v>84717696.1449458</v>
      </c>
      <c r="AD64" s="8">
        <f t="shared" si="31"/>
        <v>32108006.838934459</v>
      </c>
    </row>
    <row r="65" spans="1:30">
      <c r="B65" s="7">
        <v>2030</v>
      </c>
      <c r="C65" s="7">
        <v>305</v>
      </c>
      <c r="D65" s="7">
        <v>1830</v>
      </c>
      <c r="E65" s="7">
        <v>781</v>
      </c>
      <c r="F65" s="7">
        <v>1495</v>
      </c>
      <c r="G65" s="7">
        <v>1.3</v>
      </c>
      <c r="H65" s="7">
        <f t="shared" si="17"/>
        <v>2.13669885E+27</v>
      </c>
      <c r="I65" s="7">
        <v>0.379</v>
      </c>
      <c r="J65" s="8">
        <f t="shared" si="32"/>
        <v>10350539.822154472</v>
      </c>
      <c r="K65" s="10">
        <v>1000000</v>
      </c>
      <c r="L65" s="7">
        <f t="shared" si="5"/>
        <v>2.3820499999999999E+24</v>
      </c>
      <c r="M65" s="8">
        <f t="shared" si="33"/>
        <v>11539.063346883466</v>
      </c>
      <c r="N65" s="8">
        <f t="shared" si="7"/>
        <v>4211758.121612465</v>
      </c>
      <c r="O65" s="8">
        <f t="shared" si="34"/>
        <v>1596256.3280911243</v>
      </c>
      <c r="P65" s="8">
        <f t="shared" si="37"/>
        <v>33100444.761327915</v>
      </c>
      <c r="Q65" s="8">
        <f t="shared" si="35"/>
        <v>12545068.564543281</v>
      </c>
      <c r="R65" s="8">
        <f t="shared" si="9"/>
        <v>95203683.694254756</v>
      </c>
      <c r="S65" s="8">
        <f t="shared" si="36"/>
        <v>36082196.120122552</v>
      </c>
      <c r="T65" s="8">
        <f t="shared" si="11"/>
        <v>74502604.049945801</v>
      </c>
      <c r="U65" s="8">
        <f t="shared" si="12"/>
        <v>28236486.93492946</v>
      </c>
      <c r="Y65" s="8">
        <f t="shared" si="38"/>
        <v>46906880.467777781</v>
      </c>
      <c r="Z65" s="8">
        <f t="shared" si="31"/>
        <v>17777707.697287779</v>
      </c>
      <c r="AA65" s="8">
        <f t="shared" si="31"/>
        <v>110277144.74216802</v>
      </c>
      <c r="AB65" s="8">
        <f t="shared" si="31"/>
        <v>41795037.857281685</v>
      </c>
      <c r="AC65" s="8">
        <f t="shared" si="31"/>
        <v>89153723.317371264</v>
      </c>
      <c r="AD65" s="8">
        <f t="shared" si="31"/>
        <v>33789261.137283713</v>
      </c>
    </row>
    <row r="66" spans="1:30">
      <c r="B66" s="7">
        <v>2031</v>
      </c>
      <c r="C66" s="7">
        <v>305</v>
      </c>
      <c r="D66" s="7">
        <v>1830</v>
      </c>
      <c r="E66" s="7">
        <v>781</v>
      </c>
      <c r="F66" s="7">
        <v>1495</v>
      </c>
      <c r="G66" s="7">
        <v>1.3</v>
      </c>
      <c r="H66" s="7">
        <f t="shared" si="17"/>
        <v>2.13669885E+27</v>
      </c>
      <c r="I66" s="7">
        <v>0.379</v>
      </c>
      <c r="J66" s="8">
        <f t="shared" si="32"/>
        <v>10350539.822154472</v>
      </c>
      <c r="K66" s="10">
        <v>1000000</v>
      </c>
      <c r="L66" s="7">
        <f t="shared" si="5"/>
        <v>2.3820499999999999E+24</v>
      </c>
      <c r="M66" s="8">
        <f t="shared" si="33"/>
        <v>11539.063346883466</v>
      </c>
      <c r="N66" s="8">
        <f t="shared" si="7"/>
        <v>4211758.121612465</v>
      </c>
      <c r="O66" s="8">
        <f t="shared" si="34"/>
        <v>1596256.3280911243</v>
      </c>
      <c r="P66" s="8">
        <f t="shared" si="37"/>
        <v>37312202.882940382</v>
      </c>
      <c r="Q66" s="8">
        <f t="shared" si="35"/>
        <v>14141324.892634405</v>
      </c>
      <c r="R66" s="8">
        <f t="shared" si="9"/>
        <v>99415441.815867215</v>
      </c>
      <c r="S66" s="8">
        <f t="shared" si="36"/>
        <v>37678452.448213674</v>
      </c>
      <c r="T66" s="8">
        <f t="shared" si="11"/>
        <v>78714362.171558261</v>
      </c>
      <c r="U66" s="8">
        <f t="shared" si="12"/>
        <v>29832743.263020582</v>
      </c>
      <c r="Y66" s="8">
        <f t="shared" si="38"/>
        <v>51340891.688983738</v>
      </c>
      <c r="Z66" s="8">
        <f t="shared" si="31"/>
        <v>19458197.950124837</v>
      </c>
      <c r="AA66" s="8">
        <f t="shared" si="31"/>
        <v>114711155.96337399</v>
      </c>
      <c r="AB66" s="8">
        <f t="shared" si="31"/>
        <v>43475528.110118739</v>
      </c>
      <c r="AC66" s="8">
        <f t="shared" si="31"/>
        <v>93587734.538577244</v>
      </c>
      <c r="AD66" s="8">
        <f t="shared" si="31"/>
        <v>35469751.390120775</v>
      </c>
    </row>
    <row r="67" spans="1:30">
      <c r="B67" s="7">
        <v>2032</v>
      </c>
      <c r="C67" s="7">
        <v>305</v>
      </c>
      <c r="D67" s="7">
        <v>1830</v>
      </c>
      <c r="E67" s="7">
        <v>781</v>
      </c>
      <c r="F67" s="7">
        <v>1495</v>
      </c>
      <c r="G67" s="7">
        <v>1.3</v>
      </c>
      <c r="H67" s="7">
        <f t="shared" si="17"/>
        <v>2.13669885E+27</v>
      </c>
      <c r="I67" s="7">
        <v>0.379</v>
      </c>
      <c r="J67" s="8">
        <f t="shared" si="32"/>
        <v>10350539.822154472</v>
      </c>
      <c r="K67" s="10">
        <v>1000000</v>
      </c>
      <c r="L67" s="7">
        <f t="shared" si="5"/>
        <v>2.3820499999999999E+24</v>
      </c>
      <c r="M67" s="8">
        <f t="shared" si="33"/>
        <v>11539.063346883466</v>
      </c>
      <c r="N67" s="8">
        <f t="shared" si="7"/>
        <v>4211758.121612465</v>
      </c>
      <c r="O67" s="8">
        <f t="shared" si="34"/>
        <v>1596256.3280911243</v>
      </c>
      <c r="P67" s="8">
        <f t="shared" si="37"/>
        <v>41523961.004552849</v>
      </c>
      <c r="Q67" s="8">
        <f t="shared" si="35"/>
        <v>15737581.220725529</v>
      </c>
      <c r="R67" s="8">
        <f t="shared" si="9"/>
        <v>103627199.93747967</v>
      </c>
      <c r="S67" s="8">
        <f t="shared" si="36"/>
        <v>39274708.776304796</v>
      </c>
      <c r="T67" s="8">
        <f t="shared" si="11"/>
        <v>82926120.293170735</v>
      </c>
      <c r="U67" s="8">
        <f t="shared" si="12"/>
        <v>31428999.591111708</v>
      </c>
      <c r="Y67" s="8">
        <f t="shared" si="38"/>
        <v>55788977.171707317</v>
      </c>
      <c r="Z67" s="8">
        <f t="shared" si="31"/>
        <v>21144022.348077074</v>
      </c>
      <c r="AA67" s="8">
        <f t="shared" si="31"/>
        <v>119364370.58634147</v>
      </c>
      <c r="AB67" s="8">
        <f t="shared" si="31"/>
        <v>45239096.452223413</v>
      </c>
      <c r="AC67" s="8">
        <f t="shared" si="31"/>
        <v>98172572.781463414</v>
      </c>
      <c r="AD67" s="8">
        <f t="shared" si="31"/>
        <v>37207405.08417464</v>
      </c>
    </row>
    <row r="68" spans="1:30">
      <c r="B68" s="7">
        <v>2033</v>
      </c>
      <c r="C68" s="7">
        <v>306</v>
      </c>
      <c r="D68" s="7">
        <v>1836</v>
      </c>
      <c r="E68" s="7">
        <v>781</v>
      </c>
      <c r="F68" s="7">
        <v>1495</v>
      </c>
      <c r="G68" s="7">
        <v>1.3</v>
      </c>
      <c r="H68" s="7">
        <f t="shared" si="17"/>
        <v>2.1437044199999999E+27</v>
      </c>
      <c r="I68" s="7">
        <v>0.379</v>
      </c>
      <c r="J68" s="8">
        <f t="shared" si="32"/>
        <v>10384476.018292682</v>
      </c>
      <c r="K68" s="10">
        <v>1000000</v>
      </c>
      <c r="L68" s="7">
        <f t="shared" si="5"/>
        <v>2.3898599999999997E+24</v>
      </c>
      <c r="M68" s="8">
        <f t="shared" si="33"/>
        <v>11576.896341463413</v>
      </c>
      <c r="N68" s="8">
        <f t="shared" si="7"/>
        <v>4225567.1646341458</v>
      </c>
      <c r="O68" s="8">
        <f t="shared" si="34"/>
        <v>1601489.9553963412</v>
      </c>
      <c r="P68" s="8">
        <f t="shared" si="37"/>
        <v>45749528.169186994</v>
      </c>
      <c r="Q68" s="8">
        <f t="shared" si="35"/>
        <v>17339071.176121872</v>
      </c>
      <c r="R68" s="8">
        <f t="shared" ref="R68:R131" si="39">J68*6+P68</f>
        <v>108056384.27894309</v>
      </c>
      <c r="S68" s="8">
        <f t="shared" si="36"/>
        <v>40953369.641719431</v>
      </c>
      <c r="T68" s="8">
        <f t="shared" ref="T68:T131" si="40">J68*4+P68</f>
        <v>87287432.242357731</v>
      </c>
      <c r="U68" s="8">
        <f t="shared" si="12"/>
        <v>33081936.819853581</v>
      </c>
      <c r="Y68" s="8">
        <f t="shared" si="38"/>
        <v>60237062.654430896</v>
      </c>
      <c r="Z68" s="8">
        <f t="shared" si="31"/>
        <v>22829846.74602931</v>
      </c>
      <c r="AA68" s="8">
        <f t="shared" si="31"/>
        <v>123812456.06906503</v>
      </c>
      <c r="AB68" s="8">
        <f t="shared" si="31"/>
        <v>46924920.850175649</v>
      </c>
      <c r="AC68" s="8">
        <f t="shared" si="31"/>
        <v>102620658.26418699</v>
      </c>
      <c r="AD68" s="8">
        <f t="shared" si="31"/>
        <v>38893229.482126869</v>
      </c>
    </row>
    <row r="69" spans="1:30">
      <c r="B69" s="7">
        <v>2034</v>
      </c>
      <c r="C69" s="7">
        <v>306</v>
      </c>
      <c r="D69" s="7">
        <v>1836</v>
      </c>
      <c r="E69" s="7">
        <v>781</v>
      </c>
      <c r="F69" s="7">
        <v>1495</v>
      </c>
      <c r="G69" s="7">
        <v>1.3</v>
      </c>
      <c r="H69" s="7">
        <f t="shared" si="17"/>
        <v>2.1437044199999999E+27</v>
      </c>
      <c r="I69" s="7">
        <v>0.379</v>
      </c>
      <c r="J69" s="8">
        <f t="shared" si="32"/>
        <v>10384476.018292682</v>
      </c>
      <c r="K69" s="10">
        <v>1000000</v>
      </c>
      <c r="L69" s="7">
        <f t="shared" si="5"/>
        <v>2.3898599999999997E+24</v>
      </c>
      <c r="M69" s="8">
        <f t="shared" si="33"/>
        <v>11576.896341463413</v>
      </c>
      <c r="N69" s="8">
        <f t="shared" si="7"/>
        <v>4225567.1646341458</v>
      </c>
      <c r="O69" s="8">
        <f t="shared" si="34"/>
        <v>1601489.9553963412</v>
      </c>
      <c r="P69" s="8">
        <f t="shared" si="37"/>
        <v>49975095.33382114</v>
      </c>
      <c r="Q69" s="8">
        <f t="shared" si="35"/>
        <v>18940561.131518211</v>
      </c>
      <c r="R69" s="8">
        <f t="shared" si="39"/>
        <v>112281951.44357723</v>
      </c>
      <c r="S69" s="8">
        <f t="shared" si="36"/>
        <v>42554859.59711577</v>
      </c>
      <c r="T69" s="8">
        <f t="shared" si="40"/>
        <v>91512999.406991869</v>
      </c>
      <c r="U69" s="8">
        <f t="shared" si="12"/>
        <v>34683426.775249921</v>
      </c>
      <c r="Y69" s="8">
        <f t="shared" si="38"/>
        <v>64685148.137154475</v>
      </c>
      <c r="Z69" s="8">
        <f t="shared" si="31"/>
        <v>24515671.143981546</v>
      </c>
      <c r="AA69" s="8">
        <f t="shared" si="31"/>
        <v>128260541.55178861</v>
      </c>
      <c r="AB69" s="8">
        <f t="shared" si="31"/>
        <v>48610745.248127893</v>
      </c>
      <c r="AC69" s="8">
        <f t="shared" si="31"/>
        <v>107068743.74691056</v>
      </c>
      <c r="AD69" s="8">
        <f>U70+U83</f>
        <v>40579053.880079105</v>
      </c>
    </row>
    <row r="70" spans="1:30">
      <c r="B70" s="7">
        <v>2035</v>
      </c>
      <c r="C70" s="7">
        <v>306</v>
      </c>
      <c r="D70" s="7">
        <v>1836</v>
      </c>
      <c r="E70" s="7">
        <v>781</v>
      </c>
      <c r="F70" s="7">
        <v>1495</v>
      </c>
      <c r="G70" s="7">
        <v>1.3</v>
      </c>
      <c r="H70" s="7">
        <f t="shared" si="17"/>
        <v>2.1437044199999999E+27</v>
      </c>
      <c r="I70" s="7">
        <v>0.379</v>
      </c>
      <c r="J70" s="8">
        <f t="shared" si="32"/>
        <v>10384476.018292682</v>
      </c>
      <c r="K70" s="10">
        <v>1000000</v>
      </c>
      <c r="L70" s="7">
        <f t="shared" si="5"/>
        <v>2.3898599999999997E+24</v>
      </c>
      <c r="M70" s="8">
        <f t="shared" si="33"/>
        <v>11576.896341463413</v>
      </c>
      <c r="N70" s="8">
        <f t="shared" si="7"/>
        <v>4225567.1646341458</v>
      </c>
      <c r="O70" s="8">
        <f t="shared" si="34"/>
        <v>1601489.9553963412</v>
      </c>
      <c r="P70" s="8">
        <f t="shared" si="37"/>
        <v>54200662.498455286</v>
      </c>
      <c r="Q70" s="8">
        <f t="shared" si="35"/>
        <v>20542051.086914554</v>
      </c>
      <c r="R70" s="8">
        <f t="shared" si="39"/>
        <v>116507518.60821138</v>
      </c>
      <c r="S70" s="8">
        <f t="shared" si="36"/>
        <v>44156349.552512117</v>
      </c>
      <c r="T70" s="8">
        <f t="shared" si="40"/>
        <v>95738566.571626008</v>
      </c>
      <c r="U70" s="8">
        <f t="shared" si="12"/>
        <v>36284916.73064626</v>
      </c>
    </row>
    <row r="71" spans="1:30">
      <c r="G71" s="7">
        <v>1.3</v>
      </c>
      <c r="H71" s="7">
        <f t="shared" si="17"/>
        <v>0</v>
      </c>
      <c r="J71" s="8">
        <f t="shared" si="32"/>
        <v>0</v>
      </c>
      <c r="K71" s="10">
        <v>1000000</v>
      </c>
      <c r="L71" s="7">
        <f t="shared" si="5"/>
        <v>0</v>
      </c>
      <c r="M71" s="8">
        <f t="shared" si="33"/>
        <v>0</v>
      </c>
      <c r="N71" s="8">
        <f t="shared" si="7"/>
        <v>0</v>
      </c>
      <c r="O71" s="8">
        <f t="shared" si="34"/>
        <v>0</v>
      </c>
      <c r="P71" s="8"/>
      <c r="Q71" s="8"/>
      <c r="R71" s="8">
        <f t="shared" si="39"/>
        <v>0</v>
      </c>
      <c r="S71" s="8">
        <f t="shared" si="36"/>
        <v>0</v>
      </c>
      <c r="T71" s="8">
        <f t="shared" si="40"/>
        <v>0</v>
      </c>
      <c r="U71" s="8">
        <f t="shared" si="12"/>
        <v>0</v>
      </c>
    </row>
    <row r="72" spans="1:30">
      <c r="A72" s="9" t="s">
        <v>29</v>
      </c>
      <c r="B72" s="7">
        <v>2024</v>
      </c>
      <c r="C72" s="7">
        <v>387</v>
      </c>
      <c r="D72" s="7">
        <v>2322</v>
      </c>
      <c r="E72" s="7">
        <v>15</v>
      </c>
      <c r="F72" s="7">
        <v>578</v>
      </c>
      <c r="G72" s="7">
        <v>1.3</v>
      </c>
      <c r="H72" s="7">
        <f t="shared" si="17"/>
        <v>2.0131739999999998E+25</v>
      </c>
      <c r="I72" s="7">
        <v>0.379</v>
      </c>
      <c r="J72" s="8">
        <f t="shared" si="32"/>
        <v>97521.640243902424</v>
      </c>
      <c r="K72" s="10">
        <v>1000000</v>
      </c>
      <c r="L72" s="7">
        <f t="shared" si="5"/>
        <v>5.8050000000000004E+22</v>
      </c>
      <c r="M72" s="8">
        <f t="shared" si="33"/>
        <v>281.20426829268291</v>
      </c>
      <c r="N72" s="8">
        <f t="shared" si="7"/>
        <v>102639.55792682926</v>
      </c>
      <c r="O72" s="8">
        <f t="shared" si="34"/>
        <v>38900.392454268294</v>
      </c>
      <c r="P72" s="11">
        <f>N72+8050840.72</f>
        <v>8153480.2779268287</v>
      </c>
      <c r="Q72" s="8">
        <f t="shared" ref="Q72:Q83" si="41">P72*I72</f>
        <v>3090169.0253342683</v>
      </c>
      <c r="R72" s="8">
        <f t="shared" si="39"/>
        <v>8738610.1193902437</v>
      </c>
      <c r="S72" s="8">
        <f t="shared" si="36"/>
        <v>3311933.2352489023</v>
      </c>
      <c r="T72" s="8">
        <f t="shared" si="40"/>
        <v>8543566.8389024381</v>
      </c>
      <c r="U72" s="8">
        <f t="shared" si="12"/>
        <v>3238011.8319440242</v>
      </c>
    </row>
    <row r="73" spans="1:30">
      <c r="B73" s="7">
        <v>2025</v>
      </c>
      <c r="C73" s="7">
        <v>588</v>
      </c>
      <c r="D73" s="7">
        <v>3528</v>
      </c>
      <c r="E73" s="7">
        <v>15</v>
      </c>
      <c r="F73" s="7">
        <v>578</v>
      </c>
      <c r="G73" s="7">
        <v>1.3</v>
      </c>
      <c r="H73" s="7">
        <f t="shared" si="17"/>
        <v>3.0587759999999999E+25</v>
      </c>
      <c r="I73" s="7">
        <v>0.379</v>
      </c>
      <c r="J73" s="8">
        <f t="shared" si="32"/>
        <v>148172.41463414635</v>
      </c>
      <c r="K73" s="10">
        <v>1000000</v>
      </c>
      <c r="L73" s="7">
        <f t="shared" ref="L73:L141" si="42">E73*K73*10^13*C73</f>
        <v>8.8199999999999998E+22</v>
      </c>
      <c r="M73" s="8">
        <f t="shared" si="33"/>
        <v>427.2560975609756</v>
      </c>
      <c r="N73" s="8">
        <f t="shared" ref="N73:N141" si="43">M73*365</f>
        <v>155948.4756097561</v>
      </c>
      <c r="O73" s="8">
        <f t="shared" si="34"/>
        <v>59104.472256097564</v>
      </c>
      <c r="P73" s="8">
        <f t="shared" ref="P73:P83" si="44">N73+P72</f>
        <v>8309428.7535365848</v>
      </c>
      <c r="Q73" s="8">
        <f t="shared" si="41"/>
        <v>3149273.4975903658</v>
      </c>
      <c r="R73" s="8">
        <f t="shared" si="39"/>
        <v>9198463.2413414624</v>
      </c>
      <c r="S73" s="8">
        <f t="shared" si="36"/>
        <v>3486217.5684684142</v>
      </c>
      <c r="T73" s="8">
        <f t="shared" si="40"/>
        <v>8902118.4120731708</v>
      </c>
      <c r="U73" s="8">
        <f t="shared" ref="U73:U141" si="45">T73*I73</f>
        <v>3373902.8781757317</v>
      </c>
    </row>
    <row r="74" spans="1:30">
      <c r="B74" s="7">
        <v>2026</v>
      </c>
      <c r="C74" s="7">
        <v>726</v>
      </c>
      <c r="D74" s="7">
        <v>4356</v>
      </c>
      <c r="E74" s="7">
        <v>15</v>
      </c>
      <c r="F74" s="7">
        <v>578</v>
      </c>
      <c r="G74" s="7">
        <v>1.3</v>
      </c>
      <c r="H74" s="7">
        <f t="shared" si="17"/>
        <v>3.7766519999999998E+25</v>
      </c>
      <c r="I74" s="7">
        <v>0.379</v>
      </c>
      <c r="J74" s="8">
        <f t="shared" si="32"/>
        <v>182947.57317073169</v>
      </c>
      <c r="K74" s="10">
        <v>1000000</v>
      </c>
      <c r="L74" s="7">
        <f t="shared" si="42"/>
        <v>1.089E+23</v>
      </c>
      <c r="M74" s="8">
        <f t="shared" si="33"/>
        <v>527.53048780487802</v>
      </c>
      <c r="N74" s="8">
        <f t="shared" si="43"/>
        <v>192548.62804878049</v>
      </c>
      <c r="O74" s="8">
        <f t="shared" si="34"/>
        <v>72975.930030487812</v>
      </c>
      <c r="P74" s="8">
        <f t="shared" si="44"/>
        <v>8501977.3815853652</v>
      </c>
      <c r="Q74" s="8">
        <f t="shared" si="41"/>
        <v>3222249.4276208533</v>
      </c>
      <c r="R74" s="8">
        <f t="shared" si="39"/>
        <v>9599662.8206097558</v>
      </c>
      <c r="S74" s="8">
        <f t="shared" si="36"/>
        <v>3638272.2090110974</v>
      </c>
      <c r="T74" s="8">
        <f t="shared" si="40"/>
        <v>9233767.6742682923</v>
      </c>
      <c r="U74" s="8">
        <f t="shared" si="45"/>
        <v>3499597.9485476827</v>
      </c>
    </row>
    <row r="75" spans="1:30">
      <c r="B75" s="7">
        <v>2027</v>
      </c>
      <c r="C75" s="7">
        <v>793</v>
      </c>
      <c r="D75" s="7">
        <v>4758</v>
      </c>
      <c r="E75" s="7">
        <v>15</v>
      </c>
      <c r="F75" s="7">
        <v>578</v>
      </c>
      <c r="G75" s="7">
        <v>1.3</v>
      </c>
      <c r="H75" s="7">
        <f t="shared" si="17"/>
        <v>4.1251859999999998E+25</v>
      </c>
      <c r="I75" s="7">
        <v>0.379</v>
      </c>
      <c r="J75" s="8">
        <f t="shared" si="32"/>
        <v>199831.16463414632</v>
      </c>
      <c r="K75" s="10">
        <v>1000000</v>
      </c>
      <c r="L75" s="7">
        <f t="shared" si="42"/>
        <v>1.1895E+23</v>
      </c>
      <c r="M75" s="8">
        <f t="shared" si="33"/>
        <v>576.21443089430898</v>
      </c>
      <c r="N75" s="8">
        <f t="shared" si="43"/>
        <v>210318.26727642279</v>
      </c>
      <c r="O75" s="8">
        <f t="shared" si="34"/>
        <v>79710.623297764236</v>
      </c>
      <c r="P75" s="8">
        <f t="shared" si="44"/>
        <v>8712295.6488617882</v>
      </c>
      <c r="Q75" s="8">
        <f t="shared" si="41"/>
        <v>3301960.0509186178</v>
      </c>
      <c r="R75" s="8">
        <f t="shared" si="39"/>
        <v>9911282.6366666667</v>
      </c>
      <c r="S75" s="8">
        <f t="shared" si="36"/>
        <v>3756376.1192966667</v>
      </c>
      <c r="T75" s="8">
        <f t="shared" si="40"/>
        <v>9511620.3073983733</v>
      </c>
      <c r="U75" s="8">
        <f t="shared" si="45"/>
        <v>3604904.0965039837</v>
      </c>
    </row>
    <row r="76" spans="1:30">
      <c r="B76" s="7">
        <v>2028</v>
      </c>
      <c r="C76" s="7">
        <v>821</v>
      </c>
      <c r="D76" s="7">
        <v>4926</v>
      </c>
      <c r="E76" s="7">
        <v>15</v>
      </c>
      <c r="F76" s="7">
        <v>578</v>
      </c>
      <c r="G76" s="7">
        <v>1.3</v>
      </c>
      <c r="H76" s="7">
        <f t="shared" si="17"/>
        <v>4.2708419999999997E+25</v>
      </c>
      <c r="I76" s="7">
        <v>0.379</v>
      </c>
      <c r="J76" s="8">
        <f t="shared" si="32"/>
        <v>206886.99390243902</v>
      </c>
      <c r="K76" s="10">
        <v>1000000</v>
      </c>
      <c r="L76" s="7">
        <f t="shared" si="42"/>
        <v>1.2314999999999999E+23</v>
      </c>
      <c r="M76" s="8">
        <f t="shared" si="33"/>
        <v>596.55995934959356</v>
      </c>
      <c r="N76" s="8">
        <f t="shared" si="43"/>
        <v>217744.38516260165</v>
      </c>
      <c r="O76" s="8">
        <f t="shared" si="34"/>
        <v>82525.121976626033</v>
      </c>
      <c r="P76" s="8">
        <f t="shared" si="44"/>
        <v>8930040.0340243895</v>
      </c>
      <c r="Q76" s="8">
        <f t="shared" si="41"/>
        <v>3384485.1728952439</v>
      </c>
      <c r="R76" s="8">
        <f t="shared" si="39"/>
        <v>10171361.997439023</v>
      </c>
      <c r="S76" s="8">
        <f t="shared" si="36"/>
        <v>3854946.1970293899</v>
      </c>
      <c r="T76" s="8">
        <f t="shared" si="40"/>
        <v>9757588.0096341446</v>
      </c>
      <c r="U76" s="8">
        <f t="shared" si="45"/>
        <v>3698125.8556513409</v>
      </c>
    </row>
    <row r="77" spans="1:30">
      <c r="B77" s="7">
        <v>2029</v>
      </c>
      <c r="C77" s="7">
        <v>832</v>
      </c>
      <c r="D77" s="7">
        <v>4992</v>
      </c>
      <c r="E77" s="7">
        <v>15</v>
      </c>
      <c r="F77" s="7">
        <v>578</v>
      </c>
      <c r="G77" s="7">
        <v>1.3</v>
      </c>
      <c r="H77" s="7">
        <f t="shared" si="17"/>
        <v>4.328064E+25</v>
      </c>
      <c r="I77" s="7">
        <v>0.379</v>
      </c>
      <c r="J77" s="8">
        <f t="shared" si="32"/>
        <v>209658.92682926831</v>
      </c>
      <c r="K77" s="10">
        <v>1000000</v>
      </c>
      <c r="L77" s="7">
        <f t="shared" si="42"/>
        <v>1.248E+23</v>
      </c>
      <c r="M77" s="8">
        <f t="shared" si="33"/>
        <v>604.55284552845535</v>
      </c>
      <c r="N77" s="8">
        <f t="shared" si="43"/>
        <v>220661.7886178862</v>
      </c>
      <c r="O77" s="8">
        <f t="shared" si="34"/>
        <v>83630.817886178862</v>
      </c>
      <c r="P77" s="8">
        <f t="shared" si="44"/>
        <v>9150701.8226422761</v>
      </c>
      <c r="Q77" s="8">
        <f t="shared" si="41"/>
        <v>3468115.9907814227</v>
      </c>
      <c r="R77" s="8">
        <f t="shared" si="39"/>
        <v>10408655.383617885</v>
      </c>
      <c r="S77" s="8">
        <f t="shared" si="36"/>
        <v>3944880.3903911784</v>
      </c>
      <c r="T77" s="8">
        <f t="shared" si="40"/>
        <v>9989337.529959349</v>
      </c>
      <c r="U77" s="8">
        <f t="shared" si="45"/>
        <v>3785958.9238545932</v>
      </c>
    </row>
    <row r="78" spans="1:30">
      <c r="B78" s="7">
        <v>2030</v>
      </c>
      <c r="C78" s="7">
        <v>836</v>
      </c>
      <c r="D78" s="7">
        <v>5016</v>
      </c>
      <c r="E78" s="7">
        <v>15</v>
      </c>
      <c r="F78" s="7">
        <v>578</v>
      </c>
      <c r="G78" s="7">
        <v>1.3</v>
      </c>
      <c r="H78" s="7">
        <f t="shared" si="17"/>
        <v>4.3488720000000003E+25</v>
      </c>
      <c r="I78" s="7">
        <v>0.379</v>
      </c>
      <c r="J78" s="8">
        <f t="shared" si="32"/>
        <v>210666.90243902439</v>
      </c>
      <c r="K78" s="10">
        <v>1000000</v>
      </c>
      <c r="L78" s="7">
        <f t="shared" si="42"/>
        <v>1.2539999999999999E+23</v>
      </c>
      <c r="M78" s="8">
        <f t="shared" si="33"/>
        <v>607.45934959349597</v>
      </c>
      <c r="N78" s="8">
        <f t="shared" si="43"/>
        <v>221722.66260162604</v>
      </c>
      <c r="O78" s="8">
        <f t="shared" si="34"/>
        <v>84032.889126016264</v>
      </c>
      <c r="P78" s="8">
        <f t="shared" si="44"/>
        <v>9372424.4852439016</v>
      </c>
      <c r="Q78" s="8">
        <f t="shared" si="41"/>
        <v>3552148.8799074385</v>
      </c>
      <c r="R78" s="8">
        <f t="shared" si="39"/>
        <v>10636425.899878047</v>
      </c>
      <c r="S78" s="8">
        <f t="shared" si="36"/>
        <v>4031205.4160537799</v>
      </c>
      <c r="T78" s="8">
        <f t="shared" si="40"/>
        <v>10215092.094999999</v>
      </c>
      <c r="U78" s="8">
        <f t="shared" si="45"/>
        <v>3871519.9040049994</v>
      </c>
    </row>
    <row r="79" spans="1:30">
      <c r="B79" s="7">
        <v>2031</v>
      </c>
      <c r="C79" s="7">
        <v>838</v>
      </c>
      <c r="D79" s="7">
        <v>5028</v>
      </c>
      <c r="E79" s="7">
        <v>15</v>
      </c>
      <c r="F79" s="7">
        <v>578</v>
      </c>
      <c r="G79" s="7">
        <v>1.3</v>
      </c>
      <c r="H79" s="7">
        <f t="shared" si="17"/>
        <v>4.3592760000000001E+25</v>
      </c>
      <c r="I79" s="7">
        <v>0.379</v>
      </c>
      <c r="J79" s="8">
        <f t="shared" si="32"/>
        <v>211170.89024390245</v>
      </c>
      <c r="K79" s="10">
        <v>1000000</v>
      </c>
      <c r="L79" s="7">
        <f t="shared" si="42"/>
        <v>1.2570000000000001E+23</v>
      </c>
      <c r="M79" s="8">
        <f t="shared" si="33"/>
        <v>608.91260162601623</v>
      </c>
      <c r="N79" s="8">
        <f t="shared" si="43"/>
        <v>222253.09959349592</v>
      </c>
      <c r="O79" s="8">
        <f t="shared" si="34"/>
        <v>84233.924745934957</v>
      </c>
      <c r="P79" s="8">
        <f t="shared" si="44"/>
        <v>9594677.5848373976</v>
      </c>
      <c r="Q79" s="8">
        <f t="shared" si="41"/>
        <v>3636382.8046533735</v>
      </c>
      <c r="R79" s="8">
        <f t="shared" si="39"/>
        <v>10861702.926300813</v>
      </c>
      <c r="S79" s="8">
        <f t="shared" si="36"/>
        <v>4116585.409068008</v>
      </c>
      <c r="T79" s="8">
        <f t="shared" si="40"/>
        <v>10439361.145813007</v>
      </c>
      <c r="U79" s="8">
        <f t="shared" si="45"/>
        <v>3956517.8742631297</v>
      </c>
    </row>
    <row r="80" spans="1:30">
      <c r="B80" s="7">
        <v>2032</v>
      </c>
      <c r="C80" s="7">
        <v>838</v>
      </c>
      <c r="D80" s="7">
        <v>5028</v>
      </c>
      <c r="E80" s="7">
        <v>15</v>
      </c>
      <c r="F80" s="7">
        <v>578</v>
      </c>
      <c r="G80" s="7">
        <v>1.3</v>
      </c>
      <c r="H80" s="7">
        <f t="shared" si="17"/>
        <v>4.3592760000000001E+25</v>
      </c>
      <c r="I80" s="7">
        <v>0.379</v>
      </c>
      <c r="J80" s="8">
        <f t="shared" si="32"/>
        <v>211170.89024390245</v>
      </c>
      <c r="K80" s="10">
        <v>1000000</v>
      </c>
      <c r="L80" s="7">
        <f t="shared" si="42"/>
        <v>1.2570000000000001E+23</v>
      </c>
      <c r="M80" s="8">
        <f t="shared" si="33"/>
        <v>608.91260162601623</v>
      </c>
      <c r="N80" s="8">
        <f t="shared" si="43"/>
        <v>222253.09959349592</v>
      </c>
      <c r="O80" s="8">
        <f t="shared" si="34"/>
        <v>84233.924745934957</v>
      </c>
      <c r="P80" s="8">
        <f t="shared" si="44"/>
        <v>9816930.6844308935</v>
      </c>
      <c r="Q80" s="8">
        <f t="shared" si="41"/>
        <v>3720616.7293993086</v>
      </c>
      <c r="R80" s="8">
        <f t="shared" si="39"/>
        <v>11083956.025894308</v>
      </c>
      <c r="S80" s="8">
        <f t="shared" si="36"/>
        <v>4200819.333813943</v>
      </c>
      <c r="T80" s="8">
        <f t="shared" si="40"/>
        <v>10661614.245406503</v>
      </c>
      <c r="U80" s="8">
        <f t="shared" si="45"/>
        <v>4040751.7990090647</v>
      </c>
    </row>
    <row r="81" spans="1:30">
      <c r="B81" s="7">
        <v>2033</v>
      </c>
      <c r="C81" s="7">
        <v>839</v>
      </c>
      <c r="D81" s="7">
        <v>5034</v>
      </c>
      <c r="E81" s="7">
        <v>15</v>
      </c>
      <c r="F81" s="7">
        <v>578</v>
      </c>
      <c r="G81" s="7">
        <v>1.3</v>
      </c>
      <c r="H81" s="7">
        <f t="shared" si="17"/>
        <v>4.364478E+25</v>
      </c>
      <c r="I81" s="7">
        <v>0.379</v>
      </c>
      <c r="J81" s="8">
        <f t="shared" si="32"/>
        <v>211422.88414634147</v>
      </c>
      <c r="K81" s="10">
        <v>1000000</v>
      </c>
      <c r="L81" s="7">
        <f t="shared" si="42"/>
        <v>1.2585E+23</v>
      </c>
      <c r="M81" s="8">
        <f t="shared" si="33"/>
        <v>609.63922764227652</v>
      </c>
      <c r="N81" s="8">
        <f t="shared" si="43"/>
        <v>222518.31808943092</v>
      </c>
      <c r="O81" s="8">
        <f t="shared" si="34"/>
        <v>84334.442555894319</v>
      </c>
      <c r="P81" s="8">
        <f t="shared" si="44"/>
        <v>10039449.002520325</v>
      </c>
      <c r="Q81" s="8">
        <f t="shared" si="41"/>
        <v>3804951.1719552032</v>
      </c>
      <c r="R81" s="8">
        <f t="shared" si="39"/>
        <v>11307986.307398373</v>
      </c>
      <c r="S81" s="8">
        <f t="shared" si="36"/>
        <v>4285726.8105039839</v>
      </c>
      <c r="T81" s="8">
        <f t="shared" si="40"/>
        <v>10885140.539105691</v>
      </c>
      <c r="U81" s="8">
        <f t="shared" si="45"/>
        <v>4125468.2643210571</v>
      </c>
    </row>
    <row r="82" spans="1:30">
      <c r="B82" s="7">
        <v>2034</v>
      </c>
      <c r="C82" s="7">
        <v>839</v>
      </c>
      <c r="D82" s="7">
        <v>5034</v>
      </c>
      <c r="E82" s="7">
        <v>15</v>
      </c>
      <c r="F82" s="7">
        <v>578</v>
      </c>
      <c r="G82" s="7">
        <v>1.3</v>
      </c>
      <c r="H82" s="7">
        <f t="shared" si="17"/>
        <v>4.364478E+25</v>
      </c>
      <c r="I82" s="7">
        <v>0.379</v>
      </c>
      <c r="J82" s="8">
        <f t="shared" si="32"/>
        <v>211422.88414634147</v>
      </c>
      <c r="K82" s="10">
        <v>1000000</v>
      </c>
      <c r="L82" s="7">
        <f t="shared" si="42"/>
        <v>1.2585E+23</v>
      </c>
      <c r="M82" s="8">
        <f t="shared" si="33"/>
        <v>609.63922764227652</v>
      </c>
      <c r="N82" s="8">
        <f t="shared" si="43"/>
        <v>222518.31808943092</v>
      </c>
      <c r="O82" s="8">
        <f t="shared" si="34"/>
        <v>84334.442555894319</v>
      </c>
      <c r="P82" s="8">
        <f t="shared" si="44"/>
        <v>10261967.320609756</v>
      </c>
      <c r="Q82" s="8">
        <f t="shared" si="41"/>
        <v>3889285.6145110973</v>
      </c>
      <c r="R82" s="8">
        <f t="shared" si="39"/>
        <v>11530504.625487804</v>
      </c>
      <c r="S82" s="8">
        <f t="shared" si="36"/>
        <v>4370061.253059878</v>
      </c>
      <c r="T82" s="8">
        <f t="shared" si="40"/>
        <v>11107658.857195122</v>
      </c>
      <c r="U82" s="8">
        <f t="shared" si="45"/>
        <v>4209802.7068769513</v>
      </c>
    </row>
    <row r="83" spans="1:30">
      <c r="B83" s="7">
        <v>2035</v>
      </c>
      <c r="C83" s="7">
        <v>839</v>
      </c>
      <c r="D83" s="7">
        <v>5034</v>
      </c>
      <c r="E83" s="7">
        <v>15</v>
      </c>
      <c r="F83" s="7">
        <v>578</v>
      </c>
      <c r="G83" s="7">
        <v>1.3</v>
      </c>
      <c r="H83" s="7">
        <f t="shared" ref="H83" si="46">D83*E83*F83*10^18</f>
        <v>4.364478E+25</v>
      </c>
      <c r="I83" s="7">
        <v>0.379</v>
      </c>
      <c r="J83" s="8">
        <f t="shared" si="32"/>
        <v>211422.88414634147</v>
      </c>
      <c r="K83" s="10">
        <v>1000000</v>
      </c>
      <c r="L83" s="7">
        <f t="shared" si="42"/>
        <v>1.2585E+23</v>
      </c>
      <c r="M83" s="8">
        <f t="shared" si="33"/>
        <v>609.63922764227652</v>
      </c>
      <c r="N83" s="8">
        <f t="shared" si="43"/>
        <v>222518.31808943092</v>
      </c>
      <c r="O83" s="8">
        <f t="shared" si="34"/>
        <v>84334.442555894319</v>
      </c>
      <c r="P83" s="8">
        <f t="shared" si="44"/>
        <v>10484485.638699187</v>
      </c>
      <c r="Q83" s="8">
        <f t="shared" si="41"/>
        <v>3973620.0570669919</v>
      </c>
      <c r="R83" s="8">
        <f t="shared" si="39"/>
        <v>11753022.943577236</v>
      </c>
      <c r="S83" s="8">
        <f t="shared" si="36"/>
        <v>4454395.6956157722</v>
      </c>
      <c r="T83" s="8">
        <f t="shared" si="40"/>
        <v>11330177.175284553</v>
      </c>
      <c r="U83" s="8">
        <f t="shared" si="45"/>
        <v>4294137.1494328454</v>
      </c>
    </row>
    <row r="84" spans="1:30">
      <c r="L84" s="7">
        <f t="shared" si="42"/>
        <v>0</v>
      </c>
      <c r="N84" s="8">
        <f t="shared" si="43"/>
        <v>0</v>
      </c>
      <c r="R84" s="8">
        <f t="shared" si="39"/>
        <v>0</v>
      </c>
      <c r="T84" s="8">
        <f t="shared" si="40"/>
        <v>0</v>
      </c>
      <c r="U84" s="8">
        <f t="shared" si="45"/>
        <v>0</v>
      </c>
    </row>
    <row r="85" spans="1:30">
      <c r="A85" s="5"/>
      <c r="B85" s="6" t="s">
        <v>92</v>
      </c>
      <c r="C85" s="7" t="s">
        <v>42</v>
      </c>
      <c r="L85" s="7" t="e">
        <f t="shared" si="42"/>
        <v>#VALUE!</v>
      </c>
      <c r="N85" s="8">
        <f t="shared" si="43"/>
        <v>0</v>
      </c>
      <c r="O85" s="7" t="s">
        <v>47</v>
      </c>
      <c r="R85" s="8">
        <f t="shared" si="39"/>
        <v>0</v>
      </c>
      <c r="S85" s="7" t="s">
        <v>47</v>
      </c>
      <c r="T85" s="8">
        <f t="shared" si="40"/>
        <v>0</v>
      </c>
      <c r="U85" s="8">
        <f t="shared" si="45"/>
        <v>0</v>
      </c>
      <c r="Y85" s="8">
        <f>P86+P99</f>
        <v>66999320.9640515</v>
      </c>
      <c r="Z85" s="8">
        <f t="shared" ref="Z85:AD96" si="47">Q86+Q99</f>
        <v>36849626.530228324</v>
      </c>
      <c r="AA85" s="8">
        <f t="shared" si="47"/>
        <v>96090855.561612472</v>
      </c>
      <c r="AB85" s="8">
        <f t="shared" si="47"/>
        <v>52849970.558886863</v>
      </c>
      <c r="AC85" s="8">
        <f t="shared" si="47"/>
        <v>86393677.362425491</v>
      </c>
      <c r="AD85" s="8">
        <f t="shared" si="47"/>
        <v>47516522.549334019</v>
      </c>
    </row>
    <row r="86" spans="1:30">
      <c r="A86" s="9" t="s">
        <v>28</v>
      </c>
      <c r="B86" s="7">
        <v>2024</v>
      </c>
      <c r="C86" s="7">
        <v>140</v>
      </c>
      <c r="D86" s="7">
        <f>C86*6</f>
        <v>840</v>
      </c>
      <c r="E86" s="7">
        <v>781</v>
      </c>
      <c r="F86" s="7">
        <v>1495</v>
      </c>
      <c r="G86" s="7">
        <v>1.3</v>
      </c>
      <c r="H86" s="7">
        <f>D86*E86*F86*10^18</f>
        <v>9.8077980000000005E+26</v>
      </c>
      <c r="I86" s="12">
        <v>0.55000000000000004</v>
      </c>
      <c r="J86" s="8">
        <f>H86*G86*330/(8.856*10^22)</f>
        <v>4751067.4593495931</v>
      </c>
      <c r="K86" s="10">
        <v>25000000</v>
      </c>
      <c r="L86" s="7">
        <f t="shared" si="42"/>
        <v>2.7335000000000003E+25</v>
      </c>
      <c r="M86" s="8">
        <f>L86*G86*330/(8.856*10^22)</f>
        <v>132415.48102981033</v>
      </c>
      <c r="N86" s="8">
        <f t="shared" si="43"/>
        <v>48331650.575880766</v>
      </c>
      <c r="O86" s="8">
        <f>N86*I86</f>
        <v>26582407.816734422</v>
      </c>
      <c r="P86" s="11">
        <f>N86+8050840.72</f>
        <v>56382491.295880765</v>
      </c>
      <c r="Q86" s="8">
        <f t="shared" ref="Q86:Q97" si="48">P86*I86</f>
        <v>31010370.212734424</v>
      </c>
      <c r="R86" s="8">
        <f t="shared" si="39"/>
        <v>84888896.05197832</v>
      </c>
      <c r="S86" s="8">
        <f>R86*I86</f>
        <v>46688892.828588083</v>
      </c>
      <c r="T86" s="8">
        <f t="shared" si="40"/>
        <v>75386761.133279145</v>
      </c>
      <c r="U86" s="8">
        <f t="shared" si="45"/>
        <v>41462718.623303533</v>
      </c>
      <c r="Y86" s="8">
        <f>P87+P100</f>
        <v>144776413.02028456</v>
      </c>
      <c r="Z86" s="8">
        <f t="shared" si="47"/>
        <v>79627027.16115652</v>
      </c>
      <c r="AA86" s="8">
        <f t="shared" si="47"/>
        <v>189239523.34955287</v>
      </c>
      <c r="AB86" s="8">
        <f t="shared" si="47"/>
        <v>104081737.84225409</v>
      </c>
      <c r="AC86" s="8">
        <f t="shared" si="47"/>
        <v>174418486.5731301</v>
      </c>
      <c r="AD86" s="8">
        <f t="shared" si="47"/>
        <v>95930167.61522156</v>
      </c>
    </row>
    <row r="87" spans="1:30">
      <c r="B87" s="7">
        <v>2025</v>
      </c>
      <c r="C87" s="7">
        <v>214</v>
      </c>
      <c r="D87" s="7">
        <f t="shared" ref="D87:D97" si="49">C87*6</f>
        <v>1284</v>
      </c>
      <c r="E87" s="7">
        <v>781</v>
      </c>
      <c r="F87" s="7">
        <v>1495</v>
      </c>
      <c r="G87" s="7">
        <v>1.3</v>
      </c>
      <c r="H87" s="7">
        <f t="shared" ref="H87:H97" si="50">D87*E87*F87*10^18</f>
        <v>1.49919198E+27</v>
      </c>
      <c r="I87" s="12">
        <v>0.55000000000000004</v>
      </c>
      <c r="J87" s="8">
        <f t="shared" ref="J87:J97" si="51">H87*G87*330/(8.856*10^22)</f>
        <v>7262345.9735772358</v>
      </c>
      <c r="K87" s="10">
        <v>25000000</v>
      </c>
      <c r="L87" s="7">
        <f t="shared" si="42"/>
        <v>4.1783500000000002E+25</v>
      </c>
      <c r="M87" s="8">
        <f t="shared" ref="M87:M97" si="52">L87*G87*330/(8.856*10^22)</f>
        <v>202406.52100271004</v>
      </c>
      <c r="N87" s="8">
        <f t="shared" si="43"/>
        <v>73878380.165989161</v>
      </c>
      <c r="O87" s="8">
        <f>N87*I87</f>
        <v>40633109.091294043</v>
      </c>
      <c r="P87" s="8">
        <f t="shared" ref="P87:P97" si="53">N87+P86</f>
        <v>130260871.46186993</v>
      </c>
      <c r="Q87" s="8">
        <f t="shared" si="48"/>
        <v>71643479.304028466</v>
      </c>
      <c r="R87" s="8">
        <f t="shared" si="39"/>
        <v>173834947.30333334</v>
      </c>
      <c r="S87" s="8">
        <f t="shared" ref="S87:S97" si="54">R87*I87</f>
        <v>95609221.01683335</v>
      </c>
      <c r="T87" s="8">
        <f t="shared" si="40"/>
        <v>159310255.35617888</v>
      </c>
      <c r="U87" s="8">
        <f t="shared" si="45"/>
        <v>87620640.445898384</v>
      </c>
      <c r="Y87" s="8">
        <f>P88+P101</f>
        <v>240729812.66459352</v>
      </c>
      <c r="Z87" s="8">
        <f t="shared" si="47"/>
        <v>132401396.96552645</v>
      </c>
      <c r="AA87" s="8">
        <f t="shared" si="47"/>
        <v>295582432.78654474</v>
      </c>
      <c r="AB87" s="8">
        <f t="shared" si="47"/>
        <v>162570338.03259963</v>
      </c>
      <c r="AC87" s="8">
        <f t="shared" si="47"/>
        <v>277298226.07922769</v>
      </c>
      <c r="AD87" s="8">
        <f t="shared" si="47"/>
        <v>152514024.34357521</v>
      </c>
    </row>
    <row r="88" spans="1:30">
      <c r="B88" s="7">
        <v>2026</v>
      </c>
      <c r="C88" s="7">
        <v>264</v>
      </c>
      <c r="D88" s="7">
        <f t="shared" si="49"/>
        <v>1584</v>
      </c>
      <c r="E88" s="7">
        <v>781</v>
      </c>
      <c r="F88" s="7">
        <v>1495</v>
      </c>
      <c r="G88" s="7">
        <v>1.3</v>
      </c>
      <c r="H88" s="7">
        <f t="shared" si="50"/>
        <v>1.8494704800000001E+27</v>
      </c>
      <c r="I88" s="12">
        <v>0.55000000000000004</v>
      </c>
      <c r="J88" s="8">
        <f t="shared" si="51"/>
        <v>8959155.7804878037</v>
      </c>
      <c r="K88" s="10">
        <v>25000000</v>
      </c>
      <c r="L88" s="7">
        <f t="shared" si="42"/>
        <v>5.1546E+25</v>
      </c>
      <c r="M88" s="8">
        <f t="shared" si="52"/>
        <v>249697.7642276423</v>
      </c>
      <c r="N88" s="8">
        <f t="shared" si="43"/>
        <v>91139683.94308944</v>
      </c>
      <c r="O88" s="8">
        <f t="shared" ref="O88:O97" si="55">N88*I88</f>
        <v>50126826.168699197</v>
      </c>
      <c r="P88" s="8">
        <f t="shared" si="53"/>
        <v>221400555.40495938</v>
      </c>
      <c r="Q88" s="8">
        <f t="shared" si="48"/>
        <v>121770305.47272767</v>
      </c>
      <c r="R88" s="8">
        <f t="shared" si="39"/>
        <v>275155490.08788621</v>
      </c>
      <c r="S88" s="8">
        <f t="shared" si="54"/>
        <v>151335519.54833743</v>
      </c>
      <c r="T88" s="8">
        <f t="shared" si="40"/>
        <v>257237178.5269106</v>
      </c>
      <c r="U88" s="8">
        <f t="shared" si="45"/>
        <v>141480448.18980083</v>
      </c>
      <c r="Y88" s="8">
        <f t="shared" ref="Y88:Y96" si="56">P89+P102</f>
        <v>345758105.17814368</v>
      </c>
      <c r="Z88" s="8">
        <f t="shared" si="47"/>
        <v>190166957.84797904</v>
      </c>
      <c r="AA88" s="8">
        <f t="shared" si="47"/>
        <v>405802456.26960713</v>
      </c>
      <c r="AB88" s="8">
        <f t="shared" si="47"/>
        <v>223191350.94828394</v>
      </c>
      <c r="AC88" s="8">
        <f t="shared" si="47"/>
        <v>385787672.57245266</v>
      </c>
      <c r="AD88" s="8">
        <f t="shared" si="47"/>
        <v>212183219.91484898</v>
      </c>
    </row>
    <row r="89" spans="1:30">
      <c r="B89" s="7">
        <v>2027</v>
      </c>
      <c r="C89" s="7">
        <v>289</v>
      </c>
      <c r="D89" s="7">
        <f t="shared" si="49"/>
        <v>1734</v>
      </c>
      <c r="E89" s="7">
        <v>781</v>
      </c>
      <c r="F89" s="7">
        <v>1495</v>
      </c>
      <c r="G89" s="7">
        <v>1.3</v>
      </c>
      <c r="H89" s="7">
        <f t="shared" si="50"/>
        <v>2.02460973E+27</v>
      </c>
      <c r="I89" s="12">
        <v>0.55000000000000004</v>
      </c>
      <c r="J89" s="8">
        <f t="shared" si="51"/>
        <v>9807560.683943091</v>
      </c>
      <c r="K89" s="10">
        <v>25000000</v>
      </c>
      <c r="L89" s="7">
        <f t="shared" si="42"/>
        <v>5.6427250000000004E+25</v>
      </c>
      <c r="M89" s="8">
        <f t="shared" si="52"/>
        <v>273343.38584010844</v>
      </c>
      <c r="N89" s="8">
        <f t="shared" si="43"/>
        <v>99770335.831639588</v>
      </c>
      <c r="O89" s="8">
        <f t="shared" si="55"/>
        <v>54873684.707401775</v>
      </c>
      <c r="P89" s="8">
        <f t="shared" si="53"/>
        <v>321170891.23659897</v>
      </c>
      <c r="Q89" s="8">
        <f t="shared" si="48"/>
        <v>176643990.18012944</v>
      </c>
      <c r="R89" s="8">
        <f t="shared" si="39"/>
        <v>380016255.34025753</v>
      </c>
      <c r="S89" s="8">
        <f t="shared" si="54"/>
        <v>209008940.43714166</v>
      </c>
      <c r="T89" s="8">
        <f t="shared" si="40"/>
        <v>360401133.97237134</v>
      </c>
      <c r="U89" s="8">
        <f t="shared" si="45"/>
        <v>198220623.68480426</v>
      </c>
      <c r="Y89" s="8">
        <f t="shared" si="56"/>
        <v>454424311.39426833</v>
      </c>
      <c r="Z89" s="8">
        <f t="shared" si="47"/>
        <v>249933371.26684761</v>
      </c>
      <c r="AA89" s="8">
        <f t="shared" si="47"/>
        <v>516547169.22963417</v>
      </c>
      <c r="AB89" s="8">
        <f t="shared" si="47"/>
        <v>284100943.07629883</v>
      </c>
      <c r="AC89" s="8">
        <f t="shared" si="47"/>
        <v>495839549.95117891</v>
      </c>
      <c r="AD89" s="8">
        <f t="shared" si="47"/>
        <v>272711752.47314841</v>
      </c>
    </row>
    <row r="90" spans="1:30">
      <c r="B90" s="7">
        <v>2028</v>
      </c>
      <c r="C90" s="7">
        <v>299</v>
      </c>
      <c r="D90" s="7">
        <f t="shared" si="49"/>
        <v>1794</v>
      </c>
      <c r="E90" s="7">
        <v>781</v>
      </c>
      <c r="F90" s="7">
        <v>1495</v>
      </c>
      <c r="G90" s="7">
        <v>1.3</v>
      </c>
      <c r="H90" s="7">
        <f t="shared" si="50"/>
        <v>2.09466543E+27</v>
      </c>
      <c r="I90" s="12">
        <v>0.55000000000000004</v>
      </c>
      <c r="J90" s="8">
        <f t="shared" si="51"/>
        <v>10146922.645325204</v>
      </c>
      <c r="K90" s="10">
        <v>25000000</v>
      </c>
      <c r="L90" s="7">
        <f t="shared" si="42"/>
        <v>5.8379750000000002E+25</v>
      </c>
      <c r="M90" s="8">
        <f t="shared" si="52"/>
        <v>282801.63448509487</v>
      </c>
      <c r="N90" s="8">
        <f t="shared" si="43"/>
        <v>103222596.58705963</v>
      </c>
      <c r="O90" s="8">
        <f t="shared" si="55"/>
        <v>56772428.122882806</v>
      </c>
      <c r="P90" s="8">
        <f t="shared" si="53"/>
        <v>424393487.82365859</v>
      </c>
      <c r="Q90" s="8">
        <f t="shared" si="48"/>
        <v>233416418.30301225</v>
      </c>
      <c r="R90" s="8">
        <f t="shared" si="39"/>
        <v>485275023.69560981</v>
      </c>
      <c r="S90" s="8">
        <f t="shared" si="54"/>
        <v>266901263.03258541</v>
      </c>
      <c r="T90" s="8">
        <f t="shared" si="40"/>
        <v>464981178.40495938</v>
      </c>
      <c r="U90" s="8">
        <f t="shared" si="45"/>
        <v>255739648.12272769</v>
      </c>
      <c r="Y90" s="8">
        <f t="shared" si="56"/>
        <v>564544356.99894309</v>
      </c>
      <c r="Z90" s="8">
        <f t="shared" si="47"/>
        <v>310499396.34941876</v>
      </c>
      <c r="AA90" s="8">
        <f t="shared" si="47"/>
        <v>627498315.1391871</v>
      </c>
      <c r="AB90" s="8">
        <f t="shared" si="47"/>
        <v>345124073.32655293</v>
      </c>
      <c r="AC90" s="8">
        <f t="shared" si="47"/>
        <v>606513662.42577243</v>
      </c>
      <c r="AD90" s="8">
        <f t="shared" si="47"/>
        <v>333582514.33417487</v>
      </c>
    </row>
    <row r="91" spans="1:30">
      <c r="B91" s="7">
        <v>2029</v>
      </c>
      <c r="C91" s="7">
        <v>303</v>
      </c>
      <c r="D91" s="7">
        <f t="shared" si="49"/>
        <v>1818</v>
      </c>
      <c r="E91" s="7">
        <v>781</v>
      </c>
      <c r="F91" s="7">
        <v>1495</v>
      </c>
      <c r="G91" s="7">
        <v>1.3</v>
      </c>
      <c r="H91" s="7">
        <f t="shared" si="50"/>
        <v>2.12268771E+27</v>
      </c>
      <c r="I91" s="12">
        <v>0.55000000000000004</v>
      </c>
      <c r="J91" s="8">
        <f t="shared" si="51"/>
        <v>10282667.429878049</v>
      </c>
      <c r="K91" s="10">
        <v>25000000</v>
      </c>
      <c r="L91" s="7">
        <f t="shared" si="42"/>
        <v>5.9160750000000002E+25</v>
      </c>
      <c r="M91" s="8">
        <f t="shared" si="52"/>
        <v>286584.93394308945</v>
      </c>
      <c r="N91" s="8">
        <f t="shared" si="43"/>
        <v>104603500.88922764</v>
      </c>
      <c r="O91" s="8">
        <f t="shared" si="55"/>
        <v>57531925.489075206</v>
      </c>
      <c r="P91" s="8">
        <f t="shared" si="53"/>
        <v>528996988.71288621</v>
      </c>
      <c r="Q91" s="8">
        <f t="shared" si="48"/>
        <v>290948343.79208744</v>
      </c>
      <c r="R91" s="8">
        <f t="shared" si="39"/>
        <v>590692993.29215455</v>
      </c>
      <c r="S91" s="8">
        <f t="shared" si="54"/>
        <v>324881146.31068504</v>
      </c>
      <c r="T91" s="8">
        <f t="shared" si="40"/>
        <v>570127658.43239844</v>
      </c>
      <c r="U91" s="8">
        <f t="shared" si="45"/>
        <v>313570212.13781917</v>
      </c>
      <c r="Y91" s="8">
        <f t="shared" si="56"/>
        <v>675381376.60429549</v>
      </c>
      <c r="Z91" s="8">
        <f t="shared" si="47"/>
        <v>371459757.13236248</v>
      </c>
      <c r="AA91" s="8">
        <f t="shared" si="47"/>
        <v>738748616.95185649</v>
      </c>
      <c r="AB91" s="8">
        <f t="shared" si="47"/>
        <v>406311739.32352114</v>
      </c>
      <c r="AC91" s="8">
        <f t="shared" si="47"/>
        <v>717626203.50266945</v>
      </c>
      <c r="AD91" s="8">
        <f t="shared" si="47"/>
        <v>394694411.92646819</v>
      </c>
    </row>
    <row r="92" spans="1:30">
      <c r="B92" s="7">
        <v>2030</v>
      </c>
      <c r="C92" s="7">
        <v>305</v>
      </c>
      <c r="D92" s="7">
        <f t="shared" si="49"/>
        <v>1830</v>
      </c>
      <c r="E92" s="7">
        <v>781</v>
      </c>
      <c r="F92" s="7">
        <v>1495</v>
      </c>
      <c r="G92" s="7">
        <v>1.3</v>
      </c>
      <c r="H92" s="7">
        <f t="shared" si="50"/>
        <v>2.13669885E+27</v>
      </c>
      <c r="I92" s="12">
        <v>0.55000000000000004</v>
      </c>
      <c r="J92" s="8">
        <f t="shared" si="51"/>
        <v>10350539.822154472</v>
      </c>
      <c r="K92" s="10">
        <v>25000000</v>
      </c>
      <c r="L92" s="7">
        <f t="shared" si="42"/>
        <v>5.9551250000000001E+25</v>
      </c>
      <c r="M92" s="8">
        <f t="shared" si="52"/>
        <v>288476.58367208671</v>
      </c>
      <c r="N92" s="8">
        <f t="shared" si="43"/>
        <v>105293953.04031165</v>
      </c>
      <c r="O92" s="8">
        <f t="shared" si="55"/>
        <v>57911674.172171414</v>
      </c>
      <c r="P92" s="8">
        <f t="shared" si="53"/>
        <v>634290941.75319791</v>
      </c>
      <c r="Q92" s="8">
        <f t="shared" si="48"/>
        <v>348860017.96425885</v>
      </c>
      <c r="R92" s="8">
        <f t="shared" si="39"/>
        <v>696394180.6861248</v>
      </c>
      <c r="S92" s="8">
        <f t="shared" si="54"/>
        <v>383016799.37736869</v>
      </c>
      <c r="T92" s="8">
        <f t="shared" si="40"/>
        <v>675693101.04181576</v>
      </c>
      <c r="U92" s="8">
        <f t="shared" si="45"/>
        <v>371631205.5729987</v>
      </c>
      <c r="Y92" s="8">
        <f t="shared" si="56"/>
        <v>786231657.13444459</v>
      </c>
      <c r="Z92" s="8">
        <f t="shared" si="47"/>
        <v>432427411.42394453</v>
      </c>
      <c r="AA92" s="8">
        <f t="shared" si="47"/>
        <v>849601921.4088347</v>
      </c>
      <c r="AB92" s="8">
        <f t="shared" si="47"/>
        <v>467281056.77485913</v>
      </c>
      <c r="AC92" s="8">
        <f t="shared" si="47"/>
        <v>828478499.984038</v>
      </c>
      <c r="AD92" s="8">
        <f t="shared" si="47"/>
        <v>455663174.99122095</v>
      </c>
    </row>
    <row r="93" spans="1:30">
      <c r="B93" s="7">
        <v>2031</v>
      </c>
      <c r="C93" s="7">
        <v>305</v>
      </c>
      <c r="D93" s="7">
        <f t="shared" si="49"/>
        <v>1830</v>
      </c>
      <c r="E93" s="7">
        <v>781</v>
      </c>
      <c r="F93" s="7">
        <v>1495</v>
      </c>
      <c r="G93" s="7">
        <v>1.3</v>
      </c>
      <c r="H93" s="7">
        <f t="shared" si="50"/>
        <v>2.13669885E+27</v>
      </c>
      <c r="I93" s="12">
        <v>0.55000000000000004</v>
      </c>
      <c r="J93" s="8">
        <f t="shared" si="51"/>
        <v>10350539.822154472</v>
      </c>
      <c r="K93" s="10">
        <v>25000000</v>
      </c>
      <c r="L93" s="7">
        <f t="shared" si="42"/>
        <v>5.9551250000000001E+25</v>
      </c>
      <c r="M93" s="8">
        <f t="shared" si="52"/>
        <v>288476.58367208671</v>
      </c>
      <c r="N93" s="8">
        <f t="shared" si="43"/>
        <v>105293953.04031165</v>
      </c>
      <c r="O93" s="8">
        <f t="shared" si="55"/>
        <v>57911674.172171414</v>
      </c>
      <c r="P93" s="8">
        <f t="shared" si="53"/>
        <v>739584894.7935096</v>
      </c>
      <c r="Q93" s="8">
        <f t="shared" si="48"/>
        <v>406771692.13643032</v>
      </c>
      <c r="R93" s="8">
        <f t="shared" si="39"/>
        <v>801688133.72643638</v>
      </c>
      <c r="S93" s="8">
        <f t="shared" si="54"/>
        <v>440928473.54954004</v>
      </c>
      <c r="T93" s="8">
        <f t="shared" si="40"/>
        <v>780987054.08212745</v>
      </c>
      <c r="U93" s="8">
        <f t="shared" si="45"/>
        <v>429542879.74517012</v>
      </c>
      <c r="Y93" s="8">
        <f t="shared" si="56"/>
        <v>897081937.6645937</v>
      </c>
      <c r="Z93" s="8">
        <f t="shared" si="47"/>
        <v>493395065.71552652</v>
      </c>
      <c r="AA93" s="8">
        <f t="shared" si="47"/>
        <v>960452201.93898392</v>
      </c>
      <c r="AB93" s="8">
        <f t="shared" si="47"/>
        <v>528248711.06644118</v>
      </c>
      <c r="AC93" s="8">
        <f t="shared" si="47"/>
        <v>939328780.5141871</v>
      </c>
      <c r="AD93" s="8">
        <f t="shared" si="47"/>
        <v>516630829.282803</v>
      </c>
    </row>
    <row r="94" spans="1:30">
      <c r="B94" s="7">
        <v>2032</v>
      </c>
      <c r="C94" s="7">
        <v>305</v>
      </c>
      <c r="D94" s="7">
        <f t="shared" si="49"/>
        <v>1830</v>
      </c>
      <c r="E94" s="7">
        <v>781</v>
      </c>
      <c r="F94" s="7">
        <v>1495</v>
      </c>
      <c r="G94" s="7">
        <v>1.3</v>
      </c>
      <c r="H94" s="7">
        <f t="shared" si="50"/>
        <v>2.13669885E+27</v>
      </c>
      <c r="I94" s="12">
        <v>0.55000000000000004</v>
      </c>
      <c r="J94" s="8">
        <f t="shared" si="51"/>
        <v>10350539.822154472</v>
      </c>
      <c r="K94" s="10">
        <v>25000000</v>
      </c>
      <c r="L94" s="7">
        <f t="shared" si="42"/>
        <v>5.9551250000000001E+25</v>
      </c>
      <c r="M94" s="8">
        <f t="shared" si="52"/>
        <v>288476.58367208671</v>
      </c>
      <c r="N94" s="8">
        <f t="shared" si="43"/>
        <v>105293953.04031165</v>
      </c>
      <c r="O94" s="8">
        <f t="shared" si="55"/>
        <v>57911674.172171414</v>
      </c>
      <c r="P94" s="8">
        <f t="shared" si="53"/>
        <v>844878847.8338213</v>
      </c>
      <c r="Q94" s="8">
        <f t="shared" si="48"/>
        <v>464683366.30860174</v>
      </c>
      <c r="R94" s="8">
        <f t="shared" si="39"/>
        <v>906982086.76674819</v>
      </c>
      <c r="S94" s="8">
        <f t="shared" si="54"/>
        <v>498840147.72171152</v>
      </c>
      <c r="T94" s="8">
        <f t="shared" si="40"/>
        <v>886281007.12243915</v>
      </c>
      <c r="U94" s="8">
        <f t="shared" si="45"/>
        <v>487454553.91734159</v>
      </c>
      <c r="Y94" s="8">
        <f t="shared" si="56"/>
        <v>1008284074.7326831</v>
      </c>
      <c r="Z94" s="8">
        <f t="shared" si="47"/>
        <v>554556241.10297573</v>
      </c>
      <c r="AA94" s="8">
        <f t="shared" si="47"/>
        <v>1071859468.1473173</v>
      </c>
      <c r="AB94" s="8">
        <f t="shared" si="47"/>
        <v>589522707.4810245</v>
      </c>
      <c r="AC94" s="8">
        <f t="shared" si="47"/>
        <v>1050667670.3424393</v>
      </c>
      <c r="AD94" s="8">
        <f t="shared" si="47"/>
        <v>577867218.68834162</v>
      </c>
    </row>
    <row r="95" spans="1:30">
      <c r="B95" s="7">
        <v>2033</v>
      </c>
      <c r="C95" s="7">
        <v>306</v>
      </c>
      <c r="D95" s="7">
        <f t="shared" si="49"/>
        <v>1836</v>
      </c>
      <c r="E95" s="7">
        <v>781</v>
      </c>
      <c r="F95" s="7">
        <v>1495</v>
      </c>
      <c r="G95" s="7">
        <v>1.3</v>
      </c>
      <c r="H95" s="7">
        <f t="shared" si="50"/>
        <v>2.1437044199999999E+27</v>
      </c>
      <c r="I95" s="12">
        <v>0.55000000000000004</v>
      </c>
      <c r="J95" s="8">
        <f t="shared" si="51"/>
        <v>10384476.018292682</v>
      </c>
      <c r="K95" s="10">
        <v>25000000</v>
      </c>
      <c r="L95" s="7">
        <f t="shared" si="42"/>
        <v>5.9746500000000001E+25</v>
      </c>
      <c r="M95" s="8">
        <f t="shared" si="52"/>
        <v>289422.4085365854</v>
      </c>
      <c r="N95" s="8">
        <f t="shared" si="43"/>
        <v>105639179.11585367</v>
      </c>
      <c r="O95" s="8">
        <f t="shared" si="55"/>
        <v>58101548.513719521</v>
      </c>
      <c r="P95" s="8">
        <f t="shared" si="53"/>
        <v>950518026.94967496</v>
      </c>
      <c r="Q95" s="8">
        <f t="shared" si="48"/>
        <v>522784914.8223213</v>
      </c>
      <c r="R95" s="8">
        <f t="shared" si="39"/>
        <v>1012824883.0594311</v>
      </c>
      <c r="S95" s="8">
        <f t="shared" si="54"/>
        <v>557053685.68268716</v>
      </c>
      <c r="T95" s="8">
        <f t="shared" si="40"/>
        <v>992055931.02284575</v>
      </c>
      <c r="U95" s="8">
        <f t="shared" si="45"/>
        <v>545630762.06256521</v>
      </c>
      <c r="Y95" s="8">
        <f t="shared" si="56"/>
        <v>1119486211.8007724</v>
      </c>
      <c r="Z95" s="8">
        <f t="shared" si="47"/>
        <v>615717416.49042487</v>
      </c>
      <c r="AA95" s="8">
        <f t="shared" si="47"/>
        <v>1183061605.2154067</v>
      </c>
      <c r="AB95" s="8">
        <f t="shared" si="47"/>
        <v>650683882.86847365</v>
      </c>
      <c r="AC95" s="8">
        <f t="shared" si="47"/>
        <v>1161869807.4105287</v>
      </c>
      <c r="AD95" s="8">
        <f t="shared" si="47"/>
        <v>639028394.07579076</v>
      </c>
    </row>
    <row r="96" spans="1:30">
      <c r="B96" s="7">
        <v>2034</v>
      </c>
      <c r="C96" s="7">
        <v>306</v>
      </c>
      <c r="D96" s="7">
        <f t="shared" si="49"/>
        <v>1836</v>
      </c>
      <c r="E96" s="7">
        <v>781</v>
      </c>
      <c r="F96" s="7">
        <v>1495</v>
      </c>
      <c r="G96" s="7">
        <v>1.3</v>
      </c>
      <c r="H96" s="7">
        <f t="shared" si="50"/>
        <v>2.1437044199999999E+27</v>
      </c>
      <c r="I96" s="12">
        <v>0.55000000000000004</v>
      </c>
      <c r="J96" s="8">
        <f t="shared" si="51"/>
        <v>10384476.018292682</v>
      </c>
      <c r="K96" s="10">
        <v>25000000</v>
      </c>
      <c r="L96" s="7">
        <f t="shared" si="42"/>
        <v>5.9746500000000001E+25</v>
      </c>
      <c r="M96" s="8">
        <f t="shared" si="52"/>
        <v>289422.4085365854</v>
      </c>
      <c r="N96" s="8">
        <f t="shared" si="43"/>
        <v>105639179.11585367</v>
      </c>
      <c r="O96" s="8">
        <f t="shared" si="55"/>
        <v>58101548.513719521</v>
      </c>
      <c r="P96" s="8">
        <f t="shared" si="53"/>
        <v>1056157206.0655286</v>
      </c>
      <c r="Q96" s="8">
        <f t="shared" si="48"/>
        <v>580886463.33604074</v>
      </c>
      <c r="R96" s="8">
        <f t="shared" si="39"/>
        <v>1118464062.1752846</v>
      </c>
      <c r="S96" s="8">
        <f t="shared" si="54"/>
        <v>615155234.1964066</v>
      </c>
      <c r="T96" s="8">
        <f t="shared" si="40"/>
        <v>1097695110.1386993</v>
      </c>
      <c r="U96" s="8">
        <f t="shared" si="45"/>
        <v>603732310.57628465</v>
      </c>
      <c r="Y96" s="8">
        <f t="shared" si="56"/>
        <v>1230688348.8688619</v>
      </c>
      <c r="Z96" s="8">
        <f t="shared" si="47"/>
        <v>676878591.87787414</v>
      </c>
      <c r="AA96" s="8">
        <f t="shared" si="47"/>
        <v>1294263742.2834959</v>
      </c>
      <c r="AB96" s="8">
        <f t="shared" si="47"/>
        <v>711845058.25592279</v>
      </c>
      <c r="AC96" s="8">
        <f t="shared" si="47"/>
        <v>1273071944.4786179</v>
      </c>
      <c r="AD96" s="8">
        <f>U97+U110</f>
        <v>700189569.46323991</v>
      </c>
    </row>
    <row r="97" spans="1:21">
      <c r="B97" s="7">
        <v>2035</v>
      </c>
      <c r="C97" s="7">
        <v>306</v>
      </c>
      <c r="D97" s="7">
        <f t="shared" si="49"/>
        <v>1836</v>
      </c>
      <c r="E97" s="7">
        <v>781</v>
      </c>
      <c r="F97" s="7">
        <v>1495</v>
      </c>
      <c r="G97" s="7">
        <v>1.3</v>
      </c>
      <c r="H97" s="7">
        <f t="shared" si="50"/>
        <v>2.1437044199999999E+27</v>
      </c>
      <c r="I97" s="12">
        <v>0.55000000000000004</v>
      </c>
      <c r="J97" s="8">
        <f t="shared" si="51"/>
        <v>10384476.018292682</v>
      </c>
      <c r="K97" s="10">
        <v>25000000</v>
      </c>
      <c r="L97" s="7">
        <f t="shared" si="42"/>
        <v>5.9746500000000001E+25</v>
      </c>
      <c r="M97" s="8">
        <f t="shared" si="52"/>
        <v>289422.4085365854</v>
      </c>
      <c r="N97" s="8">
        <f t="shared" si="43"/>
        <v>105639179.11585367</v>
      </c>
      <c r="O97" s="8">
        <f t="shared" si="55"/>
        <v>58101548.513719521</v>
      </c>
      <c r="P97" s="8">
        <f t="shared" si="53"/>
        <v>1161796385.1813822</v>
      </c>
      <c r="Q97" s="8">
        <f t="shared" si="48"/>
        <v>638988011.84976029</v>
      </c>
      <c r="R97" s="8">
        <f t="shared" si="39"/>
        <v>1224103241.2911382</v>
      </c>
      <c r="S97" s="8">
        <f t="shared" si="54"/>
        <v>673256782.71012604</v>
      </c>
      <c r="T97" s="8">
        <f t="shared" si="40"/>
        <v>1203334289.2545528</v>
      </c>
      <c r="U97" s="8">
        <f t="shared" si="45"/>
        <v>661833859.09000409</v>
      </c>
    </row>
    <row r="98" spans="1:21">
      <c r="K98" s="10">
        <v>25000000</v>
      </c>
      <c r="L98" s="7">
        <f t="shared" si="42"/>
        <v>0</v>
      </c>
      <c r="N98" s="8">
        <f t="shared" si="43"/>
        <v>0</v>
      </c>
      <c r="R98" s="8">
        <f t="shared" si="39"/>
        <v>0</v>
      </c>
      <c r="T98" s="8">
        <f t="shared" si="40"/>
        <v>0</v>
      </c>
      <c r="U98" s="8">
        <f t="shared" si="45"/>
        <v>0</v>
      </c>
    </row>
    <row r="99" spans="1:21">
      <c r="A99" s="9" t="s">
        <v>29</v>
      </c>
      <c r="B99" s="7">
        <v>2024</v>
      </c>
      <c r="C99" s="7">
        <v>387</v>
      </c>
      <c r="D99" s="7">
        <f>6*ROUND(C99,0)</f>
        <v>2322</v>
      </c>
      <c r="E99" s="7">
        <v>15</v>
      </c>
      <c r="F99" s="7">
        <v>578</v>
      </c>
      <c r="G99" s="7">
        <v>1.3</v>
      </c>
      <c r="H99" s="7">
        <f>D99*E99*F99*10^18</f>
        <v>2.0131739999999998E+25</v>
      </c>
      <c r="I99" s="12">
        <v>0.55000000000000004</v>
      </c>
      <c r="J99" s="8">
        <f>H99*G99*330/(8.856*10^22)</f>
        <v>97521.640243902424</v>
      </c>
      <c r="K99" s="10">
        <v>25000000</v>
      </c>
      <c r="L99" s="7">
        <f t="shared" si="42"/>
        <v>1.4512500000000001E+24</v>
      </c>
      <c r="M99" s="8">
        <f>L99*G99*330/(8.856*10^22)</f>
        <v>7030.1067073170725</v>
      </c>
      <c r="N99" s="8">
        <f t="shared" si="43"/>
        <v>2565988.9481707313</v>
      </c>
      <c r="O99" s="8">
        <f>N99*I99</f>
        <v>1411293.9214939023</v>
      </c>
      <c r="P99" s="11">
        <f>N99+8050840.72</f>
        <v>10616829.668170732</v>
      </c>
      <c r="Q99" s="8">
        <f t="shared" ref="Q99:Q110" si="57">P99*I99</f>
        <v>5839256.3174939025</v>
      </c>
      <c r="R99" s="8">
        <f t="shared" si="39"/>
        <v>11201959.509634146</v>
      </c>
      <c r="S99" s="8">
        <f>R99*I99</f>
        <v>6161077.7302987808</v>
      </c>
      <c r="T99" s="8">
        <f t="shared" si="40"/>
        <v>11006916.229146341</v>
      </c>
      <c r="U99" s="8">
        <f t="shared" si="45"/>
        <v>6053803.9260304878</v>
      </c>
    </row>
    <row r="100" spans="1:21">
      <c r="B100" s="7">
        <v>2025</v>
      </c>
      <c r="C100" s="7">
        <v>588</v>
      </c>
      <c r="D100" s="7">
        <f t="shared" ref="D100:D110" si="58">6*ROUND(C100,0)</f>
        <v>3528</v>
      </c>
      <c r="E100" s="7">
        <v>15</v>
      </c>
      <c r="F100" s="7">
        <v>578</v>
      </c>
      <c r="G100" s="7">
        <v>1.3</v>
      </c>
      <c r="H100" s="7">
        <f t="shared" ref="H100:H165" si="59">D100*E100*F100*10^18</f>
        <v>3.0587759999999999E+25</v>
      </c>
      <c r="I100" s="12">
        <v>0.55000000000000004</v>
      </c>
      <c r="J100" s="8">
        <f t="shared" ref="J100:J138" si="60">H100*G100*330/(8.856*10^22)</f>
        <v>148172.41463414635</v>
      </c>
      <c r="K100" s="10">
        <v>25000000</v>
      </c>
      <c r="L100" s="7">
        <f t="shared" si="42"/>
        <v>2.2050000000000001E+24</v>
      </c>
      <c r="M100" s="8">
        <f t="shared" ref="M100:M138" si="61">L100*G100*330/(8.856*10^22)</f>
        <v>10681.402439024392</v>
      </c>
      <c r="N100" s="8">
        <f t="shared" si="43"/>
        <v>3898711.8902439033</v>
      </c>
      <c r="O100" s="8">
        <f t="shared" ref="O100:O138" si="62">N100*I100</f>
        <v>2144291.5396341472</v>
      </c>
      <c r="P100" s="8">
        <f t="shared" ref="P100:P110" si="63">N100+P99</f>
        <v>14515541.558414634</v>
      </c>
      <c r="Q100" s="8">
        <f t="shared" si="57"/>
        <v>7983547.8571280492</v>
      </c>
      <c r="R100" s="8">
        <f t="shared" si="39"/>
        <v>15404576.046219513</v>
      </c>
      <c r="S100" s="8">
        <f t="shared" ref="S100:S138" si="64">R100*I100</f>
        <v>8472516.8254207335</v>
      </c>
      <c r="T100" s="8">
        <f t="shared" si="40"/>
        <v>15108231.216951219</v>
      </c>
      <c r="U100" s="8">
        <f t="shared" si="45"/>
        <v>8309527.1693231715</v>
      </c>
    </row>
    <row r="101" spans="1:21">
      <c r="B101" s="7">
        <v>2026</v>
      </c>
      <c r="C101" s="7">
        <v>726</v>
      </c>
      <c r="D101" s="7">
        <f t="shared" si="58"/>
        <v>4356</v>
      </c>
      <c r="E101" s="7">
        <v>15</v>
      </c>
      <c r="F101" s="7">
        <v>578</v>
      </c>
      <c r="G101" s="7">
        <v>1.3</v>
      </c>
      <c r="H101" s="7">
        <f t="shared" si="59"/>
        <v>3.7766519999999998E+25</v>
      </c>
      <c r="I101" s="12">
        <v>0.55000000000000004</v>
      </c>
      <c r="J101" s="8">
        <f t="shared" si="60"/>
        <v>182947.57317073169</v>
      </c>
      <c r="K101" s="10">
        <v>25000000</v>
      </c>
      <c r="L101" s="7">
        <f t="shared" si="42"/>
        <v>2.7225000000000003E+24</v>
      </c>
      <c r="M101" s="8">
        <f t="shared" si="61"/>
        <v>13188.262195121952</v>
      </c>
      <c r="N101" s="8">
        <f t="shared" si="43"/>
        <v>4813715.7012195121</v>
      </c>
      <c r="O101" s="8">
        <f t="shared" si="62"/>
        <v>2647543.6356707318</v>
      </c>
      <c r="P101" s="8">
        <f t="shared" si="63"/>
        <v>19329257.259634145</v>
      </c>
      <c r="Q101" s="8">
        <f t="shared" si="57"/>
        <v>10631091.492798781</v>
      </c>
      <c r="R101" s="8">
        <f t="shared" si="39"/>
        <v>20426942.698658533</v>
      </c>
      <c r="S101" s="8">
        <f t="shared" si="64"/>
        <v>11234818.484262194</v>
      </c>
      <c r="T101" s="8">
        <f t="shared" si="40"/>
        <v>20061047.552317072</v>
      </c>
      <c r="U101" s="8">
        <f t="shared" si="45"/>
        <v>11033576.15377439</v>
      </c>
    </row>
    <row r="102" spans="1:21">
      <c r="B102" s="7">
        <v>2027</v>
      </c>
      <c r="C102" s="7">
        <v>793</v>
      </c>
      <c r="D102" s="7">
        <f t="shared" si="58"/>
        <v>4758</v>
      </c>
      <c r="E102" s="7">
        <v>15</v>
      </c>
      <c r="F102" s="7">
        <v>578</v>
      </c>
      <c r="G102" s="7">
        <v>1.3</v>
      </c>
      <c r="H102" s="7">
        <f t="shared" si="59"/>
        <v>4.1251859999999998E+25</v>
      </c>
      <c r="I102" s="12">
        <v>0.55000000000000004</v>
      </c>
      <c r="J102" s="8">
        <f t="shared" si="60"/>
        <v>199831.16463414632</v>
      </c>
      <c r="K102" s="10">
        <v>25000000</v>
      </c>
      <c r="L102" s="7">
        <f t="shared" si="42"/>
        <v>2.9737499999999997E+24</v>
      </c>
      <c r="M102" s="8">
        <f t="shared" si="61"/>
        <v>14405.360772357722</v>
      </c>
      <c r="N102" s="8">
        <f t="shared" si="43"/>
        <v>5257956.6819105688</v>
      </c>
      <c r="O102" s="8">
        <f t="shared" si="62"/>
        <v>2891876.1750508132</v>
      </c>
      <c r="P102" s="8">
        <f t="shared" si="63"/>
        <v>24587213.941544712</v>
      </c>
      <c r="Q102" s="8">
        <f t="shared" si="57"/>
        <v>13522967.667849593</v>
      </c>
      <c r="R102" s="8">
        <f t="shared" si="39"/>
        <v>25786200.92934959</v>
      </c>
      <c r="S102" s="8">
        <f t="shared" si="64"/>
        <v>14182410.511142276</v>
      </c>
      <c r="T102" s="8">
        <f t="shared" si="40"/>
        <v>25386538.600081299</v>
      </c>
      <c r="U102" s="8">
        <f t="shared" si="45"/>
        <v>13962596.230044715</v>
      </c>
    </row>
    <row r="103" spans="1:21">
      <c r="B103" s="7">
        <v>2028</v>
      </c>
      <c r="C103" s="7">
        <v>821</v>
      </c>
      <c r="D103" s="7">
        <f t="shared" si="58"/>
        <v>4926</v>
      </c>
      <c r="E103" s="7">
        <v>15</v>
      </c>
      <c r="F103" s="7">
        <v>578</v>
      </c>
      <c r="G103" s="7">
        <v>1.3</v>
      </c>
      <c r="H103" s="7">
        <f t="shared" si="59"/>
        <v>4.2708419999999997E+25</v>
      </c>
      <c r="I103" s="12">
        <v>0.55000000000000004</v>
      </c>
      <c r="J103" s="8">
        <f t="shared" si="60"/>
        <v>206886.99390243902</v>
      </c>
      <c r="K103" s="10">
        <v>25000000</v>
      </c>
      <c r="L103" s="7">
        <f t="shared" si="42"/>
        <v>3.07875E+24</v>
      </c>
      <c r="M103" s="8">
        <f t="shared" si="61"/>
        <v>14913.998983739835</v>
      </c>
      <c r="N103" s="8">
        <f t="shared" si="43"/>
        <v>5443609.6290650396</v>
      </c>
      <c r="O103" s="8">
        <f t="shared" si="62"/>
        <v>2993985.2959857718</v>
      </c>
      <c r="P103" s="8">
        <f t="shared" si="63"/>
        <v>30030823.570609752</v>
      </c>
      <c r="Q103" s="8">
        <f t="shared" si="57"/>
        <v>16516952.963835364</v>
      </c>
      <c r="R103" s="8">
        <f t="shared" si="39"/>
        <v>31272145.534024388</v>
      </c>
      <c r="S103" s="8">
        <f t="shared" si="64"/>
        <v>17199680.043713413</v>
      </c>
      <c r="T103" s="8">
        <f t="shared" si="40"/>
        <v>30858371.546219509</v>
      </c>
      <c r="U103" s="8">
        <f t="shared" si="45"/>
        <v>16972104.350420732</v>
      </c>
    </row>
    <row r="104" spans="1:21">
      <c r="B104" s="7">
        <v>2029</v>
      </c>
      <c r="C104" s="7">
        <v>832</v>
      </c>
      <c r="D104" s="7">
        <f t="shared" si="58"/>
        <v>4992</v>
      </c>
      <c r="E104" s="7">
        <v>15</v>
      </c>
      <c r="F104" s="7">
        <v>578</v>
      </c>
      <c r="G104" s="7">
        <v>1.3</v>
      </c>
      <c r="H104" s="7">
        <f t="shared" si="59"/>
        <v>4.328064E+25</v>
      </c>
      <c r="I104" s="12">
        <v>0.55000000000000004</v>
      </c>
      <c r="J104" s="8">
        <f t="shared" si="60"/>
        <v>209658.92682926831</v>
      </c>
      <c r="K104" s="10">
        <v>25000000</v>
      </c>
      <c r="L104" s="7">
        <f t="shared" si="42"/>
        <v>3.12E+24</v>
      </c>
      <c r="M104" s="8">
        <f t="shared" si="61"/>
        <v>15113.821138211382</v>
      </c>
      <c r="N104" s="8">
        <f t="shared" si="43"/>
        <v>5516544.7154471548</v>
      </c>
      <c r="O104" s="8">
        <f t="shared" si="62"/>
        <v>3034099.5934959352</v>
      </c>
      <c r="P104" s="8">
        <f t="shared" si="63"/>
        <v>35547368.286056906</v>
      </c>
      <c r="Q104" s="8">
        <f t="shared" si="57"/>
        <v>19551052.557331301</v>
      </c>
      <c r="R104" s="8">
        <f t="shared" si="39"/>
        <v>36805321.847032517</v>
      </c>
      <c r="S104" s="8">
        <f t="shared" si="64"/>
        <v>20242927.015867885</v>
      </c>
      <c r="T104" s="8">
        <f t="shared" si="40"/>
        <v>36386003.993373983</v>
      </c>
      <c r="U104" s="8">
        <f t="shared" si="45"/>
        <v>20012302.196355693</v>
      </c>
    </row>
    <row r="105" spans="1:21">
      <c r="B105" s="7">
        <v>2030</v>
      </c>
      <c r="C105" s="7">
        <v>836</v>
      </c>
      <c r="D105" s="7">
        <f t="shared" si="58"/>
        <v>5016</v>
      </c>
      <c r="E105" s="7">
        <v>15</v>
      </c>
      <c r="F105" s="7">
        <v>578</v>
      </c>
      <c r="G105" s="7">
        <v>1.3</v>
      </c>
      <c r="H105" s="7">
        <f t="shared" si="59"/>
        <v>4.3488720000000003E+25</v>
      </c>
      <c r="I105" s="12">
        <v>0.55000000000000004</v>
      </c>
      <c r="J105" s="8">
        <f t="shared" si="60"/>
        <v>210666.90243902439</v>
      </c>
      <c r="K105" s="10">
        <v>25000000</v>
      </c>
      <c r="L105" s="7">
        <f t="shared" si="42"/>
        <v>3.1349999999999998E+24</v>
      </c>
      <c r="M105" s="8">
        <f t="shared" si="61"/>
        <v>15186.483739837397</v>
      </c>
      <c r="N105" s="8">
        <f t="shared" si="43"/>
        <v>5543066.5650406498</v>
      </c>
      <c r="O105" s="8">
        <f t="shared" si="62"/>
        <v>3048686.6107723578</v>
      </c>
      <c r="P105" s="8">
        <f t="shared" si="63"/>
        <v>41090434.851097554</v>
      </c>
      <c r="Q105" s="8">
        <f t="shared" si="57"/>
        <v>22599739.168103658</v>
      </c>
      <c r="R105" s="8">
        <f t="shared" si="39"/>
        <v>42354436.2657317</v>
      </c>
      <c r="S105" s="8">
        <f t="shared" si="64"/>
        <v>23294939.946152437</v>
      </c>
      <c r="T105" s="8">
        <f t="shared" si="40"/>
        <v>41933102.460853651</v>
      </c>
      <c r="U105" s="8">
        <f t="shared" si="45"/>
        <v>23063206.35346951</v>
      </c>
    </row>
    <row r="106" spans="1:21">
      <c r="B106" s="7">
        <v>2031</v>
      </c>
      <c r="C106" s="7">
        <v>838</v>
      </c>
      <c r="D106" s="7">
        <f t="shared" si="58"/>
        <v>5028</v>
      </c>
      <c r="E106" s="7">
        <v>15</v>
      </c>
      <c r="F106" s="7">
        <v>578</v>
      </c>
      <c r="G106" s="7">
        <v>1.3</v>
      </c>
      <c r="H106" s="7">
        <f t="shared" si="59"/>
        <v>4.3592760000000001E+25</v>
      </c>
      <c r="I106" s="12">
        <v>0.55000000000000004</v>
      </c>
      <c r="J106" s="8">
        <f t="shared" si="60"/>
        <v>211170.89024390245</v>
      </c>
      <c r="K106" s="10">
        <v>25000000</v>
      </c>
      <c r="L106" s="7">
        <f t="shared" si="42"/>
        <v>3.1424999999999997E+24</v>
      </c>
      <c r="M106" s="8">
        <f t="shared" si="61"/>
        <v>15222.815040650406</v>
      </c>
      <c r="N106" s="8">
        <f t="shared" si="43"/>
        <v>5556327.4898373988</v>
      </c>
      <c r="O106" s="8">
        <f t="shared" si="62"/>
        <v>3055980.1194105698</v>
      </c>
      <c r="P106" s="8">
        <f t="shared" si="63"/>
        <v>46646762.340934955</v>
      </c>
      <c r="Q106" s="8">
        <f t="shared" si="57"/>
        <v>25655719.287514228</v>
      </c>
      <c r="R106" s="8">
        <f t="shared" si="39"/>
        <v>47913787.682398371</v>
      </c>
      <c r="S106" s="8">
        <f t="shared" si="64"/>
        <v>26352583.225319106</v>
      </c>
      <c r="T106" s="8">
        <f t="shared" si="40"/>
        <v>47491445.901910566</v>
      </c>
      <c r="U106" s="8">
        <f t="shared" si="45"/>
        <v>26120295.246050812</v>
      </c>
    </row>
    <row r="107" spans="1:21">
      <c r="B107" s="7">
        <v>2032</v>
      </c>
      <c r="C107" s="7">
        <v>838</v>
      </c>
      <c r="D107" s="7">
        <f t="shared" si="58"/>
        <v>5028</v>
      </c>
      <c r="E107" s="7">
        <v>15</v>
      </c>
      <c r="F107" s="7">
        <v>578</v>
      </c>
      <c r="G107" s="7">
        <v>1.3</v>
      </c>
      <c r="H107" s="7">
        <f t="shared" si="59"/>
        <v>4.3592760000000001E+25</v>
      </c>
      <c r="I107" s="12">
        <v>0.55000000000000004</v>
      </c>
      <c r="J107" s="8">
        <f t="shared" si="60"/>
        <v>211170.89024390245</v>
      </c>
      <c r="K107" s="10">
        <v>25000000</v>
      </c>
      <c r="L107" s="7">
        <f t="shared" si="42"/>
        <v>3.1424999999999997E+24</v>
      </c>
      <c r="M107" s="8">
        <f t="shared" si="61"/>
        <v>15222.815040650406</v>
      </c>
      <c r="N107" s="8">
        <f t="shared" si="43"/>
        <v>5556327.4898373988</v>
      </c>
      <c r="O107" s="8">
        <f t="shared" si="62"/>
        <v>3055980.1194105698</v>
      </c>
      <c r="P107" s="8">
        <f t="shared" si="63"/>
        <v>52203089.830772355</v>
      </c>
      <c r="Q107" s="8">
        <f t="shared" si="57"/>
        <v>28711699.406924799</v>
      </c>
      <c r="R107" s="8">
        <f t="shared" si="39"/>
        <v>53470115.172235772</v>
      </c>
      <c r="S107" s="8">
        <f t="shared" si="64"/>
        <v>29408563.344729677</v>
      </c>
      <c r="T107" s="8">
        <f t="shared" si="40"/>
        <v>53047773.391747966</v>
      </c>
      <c r="U107" s="8">
        <f t="shared" si="45"/>
        <v>29176275.365461383</v>
      </c>
    </row>
    <row r="108" spans="1:21">
      <c r="B108" s="7">
        <v>2033</v>
      </c>
      <c r="C108" s="7">
        <v>839</v>
      </c>
      <c r="D108" s="7">
        <f t="shared" si="58"/>
        <v>5034</v>
      </c>
      <c r="E108" s="7">
        <v>15</v>
      </c>
      <c r="F108" s="7">
        <v>578</v>
      </c>
      <c r="G108" s="7">
        <v>1.3</v>
      </c>
      <c r="H108" s="7">
        <f t="shared" si="59"/>
        <v>4.364478E+25</v>
      </c>
      <c r="I108" s="12">
        <v>0.55000000000000004</v>
      </c>
      <c r="J108" s="8">
        <f t="shared" si="60"/>
        <v>211422.88414634147</v>
      </c>
      <c r="K108" s="10">
        <v>25000000</v>
      </c>
      <c r="L108" s="7">
        <f t="shared" si="42"/>
        <v>3.1462500000000002E+24</v>
      </c>
      <c r="M108" s="8">
        <f t="shared" si="61"/>
        <v>15240.980691056911</v>
      </c>
      <c r="N108" s="8">
        <f t="shared" si="43"/>
        <v>5562957.9522357723</v>
      </c>
      <c r="O108" s="8">
        <f t="shared" si="62"/>
        <v>3059626.8737296751</v>
      </c>
      <c r="P108" s="8">
        <f t="shared" si="63"/>
        <v>57766047.783008128</v>
      </c>
      <c r="Q108" s="8">
        <f t="shared" si="57"/>
        <v>31771326.280654471</v>
      </c>
      <c r="R108" s="8">
        <f t="shared" si="39"/>
        <v>59034585.087886177</v>
      </c>
      <c r="S108" s="8">
        <f t="shared" si="64"/>
        <v>32469021.7983374</v>
      </c>
      <c r="T108" s="8">
        <f t="shared" si="40"/>
        <v>58611739.319593497</v>
      </c>
      <c r="U108" s="8">
        <f t="shared" si="45"/>
        <v>32236456.625776425</v>
      </c>
    </row>
    <row r="109" spans="1:21">
      <c r="B109" s="7">
        <v>2034</v>
      </c>
      <c r="C109" s="7">
        <v>839</v>
      </c>
      <c r="D109" s="7">
        <f t="shared" si="58"/>
        <v>5034</v>
      </c>
      <c r="E109" s="7">
        <v>15</v>
      </c>
      <c r="F109" s="7">
        <v>578</v>
      </c>
      <c r="G109" s="7">
        <v>1.3</v>
      </c>
      <c r="H109" s="7">
        <f t="shared" si="59"/>
        <v>4.364478E+25</v>
      </c>
      <c r="I109" s="12">
        <v>0.55000000000000004</v>
      </c>
      <c r="J109" s="8">
        <f t="shared" si="60"/>
        <v>211422.88414634147</v>
      </c>
      <c r="K109" s="10">
        <v>25000000</v>
      </c>
      <c r="L109" s="7">
        <f t="shared" si="42"/>
        <v>3.1462500000000002E+24</v>
      </c>
      <c r="M109" s="8">
        <f t="shared" si="61"/>
        <v>15240.980691056911</v>
      </c>
      <c r="N109" s="8">
        <f t="shared" si="43"/>
        <v>5562957.9522357723</v>
      </c>
      <c r="O109" s="8">
        <f t="shared" si="62"/>
        <v>3059626.8737296751</v>
      </c>
      <c r="P109" s="8">
        <f t="shared" si="63"/>
        <v>63329005.735243902</v>
      </c>
      <c r="Q109" s="8">
        <f t="shared" si="57"/>
        <v>34830953.154384151</v>
      </c>
      <c r="R109" s="8">
        <f t="shared" si="39"/>
        <v>64597543.04012195</v>
      </c>
      <c r="S109" s="8">
        <f t="shared" si="64"/>
        <v>35528648.672067076</v>
      </c>
      <c r="T109" s="8">
        <f t="shared" si="40"/>
        <v>64174697.27182927</v>
      </c>
      <c r="U109" s="8">
        <f t="shared" si="45"/>
        <v>35296083.499506101</v>
      </c>
    </row>
    <row r="110" spans="1:21">
      <c r="B110" s="7">
        <v>2035</v>
      </c>
      <c r="C110" s="7">
        <v>839</v>
      </c>
      <c r="D110" s="7">
        <f t="shared" si="58"/>
        <v>5034</v>
      </c>
      <c r="E110" s="7">
        <v>15</v>
      </c>
      <c r="F110" s="7">
        <v>578</v>
      </c>
      <c r="G110" s="7">
        <v>1.3</v>
      </c>
      <c r="H110" s="7">
        <f t="shared" si="59"/>
        <v>4.364478E+25</v>
      </c>
      <c r="I110" s="12">
        <v>0.55000000000000004</v>
      </c>
      <c r="J110" s="8">
        <f t="shared" si="60"/>
        <v>211422.88414634147</v>
      </c>
      <c r="K110" s="10">
        <v>25000000</v>
      </c>
      <c r="L110" s="7">
        <f t="shared" si="42"/>
        <v>3.1462500000000002E+24</v>
      </c>
      <c r="M110" s="8">
        <f t="shared" si="61"/>
        <v>15240.980691056911</v>
      </c>
      <c r="N110" s="8">
        <f t="shared" si="43"/>
        <v>5562957.9522357723</v>
      </c>
      <c r="O110" s="8">
        <f t="shared" si="62"/>
        <v>3059626.8737296751</v>
      </c>
      <c r="P110" s="8">
        <f t="shared" si="63"/>
        <v>68891963.687479675</v>
      </c>
      <c r="Q110" s="8">
        <f t="shared" si="57"/>
        <v>37890580.028113827</v>
      </c>
      <c r="R110" s="8">
        <f t="shared" si="39"/>
        <v>70160500.992357731</v>
      </c>
      <c r="S110" s="8">
        <f t="shared" si="64"/>
        <v>38588275.545796752</v>
      </c>
      <c r="T110" s="8">
        <f t="shared" si="40"/>
        <v>69737655.224065036</v>
      </c>
      <c r="U110" s="8">
        <f t="shared" si="45"/>
        <v>38355710.37323577</v>
      </c>
    </row>
    <row r="111" spans="1:21">
      <c r="H111" s="7">
        <f t="shared" si="59"/>
        <v>0</v>
      </c>
      <c r="J111" s="8">
        <f t="shared" si="60"/>
        <v>0</v>
      </c>
      <c r="K111" s="10">
        <v>25000000</v>
      </c>
      <c r="L111" s="7">
        <f t="shared" si="42"/>
        <v>0</v>
      </c>
      <c r="M111" s="8">
        <f t="shared" si="61"/>
        <v>0</v>
      </c>
      <c r="N111" s="8">
        <f t="shared" si="43"/>
        <v>0</v>
      </c>
      <c r="O111" s="8">
        <f t="shared" si="62"/>
        <v>0</v>
      </c>
      <c r="P111" s="8"/>
      <c r="Q111" s="8"/>
      <c r="R111" s="8">
        <f t="shared" si="39"/>
        <v>0</v>
      </c>
      <c r="S111" s="8">
        <f t="shared" si="64"/>
        <v>0</v>
      </c>
      <c r="T111" s="8">
        <f t="shared" si="40"/>
        <v>0</v>
      </c>
      <c r="U111" s="8">
        <f t="shared" si="45"/>
        <v>0</v>
      </c>
    </row>
    <row r="112" spans="1:21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B113" s="6" t="s">
        <v>93</v>
      </c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  <c r="Y113" s="8">
        <f>P114+P127</f>
        <v>36460737.249620594</v>
      </c>
      <c r="Z113" s="8">
        <f t="shared" ref="Z113:AD124" si="65">Q114+Q127</f>
        <v>20053405.487291329</v>
      </c>
      <c r="AA113" s="8">
        <f t="shared" si="65"/>
        <v>65552271.847181574</v>
      </c>
      <c r="AB113" s="8">
        <f t="shared" si="65"/>
        <v>36053749.515949868</v>
      </c>
      <c r="AC113" s="8">
        <f t="shared" si="65"/>
        <v>55855093.647994578</v>
      </c>
      <c r="AD113" s="8">
        <f t="shared" si="65"/>
        <v>30720301.50639702</v>
      </c>
    </row>
    <row r="114" spans="1:30">
      <c r="A114" s="9" t="s">
        <v>28</v>
      </c>
      <c r="B114" s="7">
        <v>2024</v>
      </c>
      <c r="C114" s="7">
        <v>140</v>
      </c>
      <c r="D114" s="7">
        <f t="shared" ref="D114:D125" si="66">C114*6</f>
        <v>840</v>
      </c>
      <c r="E114" s="7">
        <v>781</v>
      </c>
      <c r="F114" s="7">
        <v>1495</v>
      </c>
      <c r="G114" s="7">
        <v>1.3</v>
      </c>
      <c r="H114" s="7">
        <f t="shared" si="59"/>
        <v>9.8077980000000005E+26</v>
      </c>
      <c r="I114" s="12">
        <v>0.55000000000000004</v>
      </c>
      <c r="J114" s="8">
        <f t="shared" si="60"/>
        <v>4751067.4593495931</v>
      </c>
      <c r="K114" s="10">
        <v>10000000</v>
      </c>
      <c r="L114" s="7">
        <f t="shared" si="42"/>
        <v>1.0934E+25</v>
      </c>
      <c r="M114" s="8">
        <f t="shared" si="61"/>
        <v>52966.192411924123</v>
      </c>
      <c r="N114" s="8">
        <f t="shared" si="43"/>
        <v>19332660.230352305</v>
      </c>
      <c r="O114" s="8">
        <f t="shared" si="62"/>
        <v>10632963.126693768</v>
      </c>
      <c r="P114" s="11">
        <f>N114+8050840.72</f>
        <v>27383500.950352304</v>
      </c>
      <c r="Q114" s="8">
        <f t="shared" ref="Q114:Q125" si="67">P114*I114</f>
        <v>15060925.522693768</v>
      </c>
      <c r="R114" s="8">
        <f t="shared" si="39"/>
        <v>55889905.706449866</v>
      </c>
      <c r="S114" s="8">
        <f t="shared" si="64"/>
        <v>30739448.138547428</v>
      </c>
      <c r="T114" s="8">
        <f t="shared" si="40"/>
        <v>46387770.787750676</v>
      </c>
      <c r="U114" s="8">
        <f t="shared" si="45"/>
        <v>25513273.933262873</v>
      </c>
      <c r="Y114" s="8">
        <f>P115+P128</f>
        <v>67571574.072113827</v>
      </c>
      <c r="Z114" s="8">
        <f t="shared" si="65"/>
        <v>37164365.73966261</v>
      </c>
      <c r="AA114" s="8">
        <f t="shared" si="65"/>
        <v>112034684.40138213</v>
      </c>
      <c r="AB114" s="8">
        <f t="shared" si="65"/>
        <v>61619076.420760177</v>
      </c>
      <c r="AC114" s="8">
        <f t="shared" si="65"/>
        <v>97213647.624959365</v>
      </c>
      <c r="AD114" s="8">
        <f t="shared" si="65"/>
        <v>53467506.19372765</v>
      </c>
    </row>
    <row r="115" spans="1:30">
      <c r="B115" s="7">
        <v>2025</v>
      </c>
      <c r="C115" s="7">
        <v>214</v>
      </c>
      <c r="D115" s="7">
        <f t="shared" si="66"/>
        <v>1284</v>
      </c>
      <c r="E115" s="7">
        <v>781</v>
      </c>
      <c r="F115" s="7">
        <v>1495</v>
      </c>
      <c r="G115" s="7">
        <v>1.3</v>
      </c>
      <c r="H115" s="7">
        <f t="shared" si="59"/>
        <v>1.49919198E+27</v>
      </c>
      <c r="I115" s="12">
        <v>0.55000000000000004</v>
      </c>
      <c r="J115" s="8">
        <f t="shared" si="60"/>
        <v>7262345.9735772358</v>
      </c>
      <c r="K115" s="10">
        <v>10000000</v>
      </c>
      <c r="L115" s="7">
        <f t="shared" si="42"/>
        <v>1.6713400000000001E+25</v>
      </c>
      <c r="M115" s="8">
        <f t="shared" si="61"/>
        <v>80962.608401084028</v>
      </c>
      <c r="N115" s="8">
        <f t="shared" si="43"/>
        <v>29551352.06639567</v>
      </c>
      <c r="O115" s="8">
        <f t="shared" si="62"/>
        <v>16253243.63651762</v>
      </c>
      <c r="P115" s="8">
        <f t="shared" ref="P115:P125" si="68">N115+P114</f>
        <v>56934853.016747974</v>
      </c>
      <c r="Q115" s="8">
        <f t="shared" si="67"/>
        <v>31314169.15921139</v>
      </c>
      <c r="R115" s="8">
        <f t="shared" si="39"/>
        <v>100508928.8582114</v>
      </c>
      <c r="S115" s="8">
        <f t="shared" si="64"/>
        <v>55279910.872016273</v>
      </c>
      <c r="T115" s="8">
        <f t="shared" si="40"/>
        <v>85984236.911056921</v>
      </c>
      <c r="U115" s="8">
        <f t="shared" si="45"/>
        <v>47291330.301081307</v>
      </c>
      <c r="Y115" s="8">
        <f>P116+P129</f>
        <v>105952933.92983741</v>
      </c>
      <c r="Z115" s="8">
        <f t="shared" si="65"/>
        <v>58274113.66141057</v>
      </c>
      <c r="AA115" s="8">
        <f t="shared" si="65"/>
        <v>160805554.0517886</v>
      </c>
      <c r="AB115" s="8">
        <f t="shared" si="65"/>
        <v>88443054.728483737</v>
      </c>
      <c r="AC115" s="8">
        <f t="shared" si="65"/>
        <v>142521347.34447154</v>
      </c>
      <c r="AD115" s="8">
        <f t="shared" si="65"/>
        <v>78386741.039459348</v>
      </c>
    </row>
    <row r="116" spans="1:30">
      <c r="B116" s="7">
        <v>2026</v>
      </c>
      <c r="C116" s="7">
        <v>264</v>
      </c>
      <c r="D116" s="7">
        <f t="shared" si="66"/>
        <v>1584</v>
      </c>
      <c r="E116" s="7">
        <v>781</v>
      </c>
      <c r="F116" s="7">
        <v>1495</v>
      </c>
      <c r="G116" s="7">
        <v>1.3</v>
      </c>
      <c r="H116" s="7">
        <f t="shared" si="59"/>
        <v>1.8494704800000001E+27</v>
      </c>
      <c r="I116" s="12">
        <v>0.55000000000000004</v>
      </c>
      <c r="J116" s="8">
        <f t="shared" si="60"/>
        <v>8959155.7804878037</v>
      </c>
      <c r="K116" s="10">
        <v>10000000</v>
      </c>
      <c r="L116" s="7">
        <f t="shared" si="42"/>
        <v>2.0618400000000002E+25</v>
      </c>
      <c r="M116" s="8">
        <f t="shared" si="61"/>
        <v>99879.105691056917</v>
      </c>
      <c r="N116" s="8">
        <f t="shared" si="43"/>
        <v>36455873.577235773</v>
      </c>
      <c r="O116" s="8">
        <f t="shared" si="62"/>
        <v>20050730.467479676</v>
      </c>
      <c r="P116" s="8">
        <f t="shared" si="68"/>
        <v>93390726.59398374</v>
      </c>
      <c r="Q116" s="8">
        <f t="shared" si="67"/>
        <v>51364899.626691058</v>
      </c>
      <c r="R116" s="8">
        <f t="shared" si="39"/>
        <v>147145661.27691054</v>
      </c>
      <c r="S116" s="8">
        <f t="shared" si="64"/>
        <v>80930113.702300802</v>
      </c>
      <c r="T116" s="8">
        <f t="shared" si="40"/>
        <v>129227349.71593496</v>
      </c>
      <c r="U116" s="8">
        <f t="shared" si="45"/>
        <v>71075042.343764231</v>
      </c>
      <c r="Y116" s="8">
        <f t="shared" ref="Y116:Y124" si="69">P117+P130</f>
        <v>147964250.93525746</v>
      </c>
      <c r="Z116" s="8">
        <f t="shared" si="65"/>
        <v>81380338.014391601</v>
      </c>
      <c r="AA116" s="8">
        <f t="shared" si="65"/>
        <v>208008602.02672088</v>
      </c>
      <c r="AB116" s="8">
        <f t="shared" si="65"/>
        <v>114404731.11469649</v>
      </c>
      <c r="AC116" s="8">
        <f t="shared" si="65"/>
        <v>187993818.32956639</v>
      </c>
      <c r="AD116" s="8">
        <f t="shared" si="65"/>
        <v>103396600.08126153</v>
      </c>
    </row>
    <row r="117" spans="1:30">
      <c r="B117" s="7">
        <v>2027</v>
      </c>
      <c r="C117" s="7">
        <v>289</v>
      </c>
      <c r="D117" s="7">
        <f t="shared" si="66"/>
        <v>1734</v>
      </c>
      <c r="E117" s="7">
        <v>781</v>
      </c>
      <c r="F117" s="7">
        <v>1495</v>
      </c>
      <c r="G117" s="7">
        <v>1.3</v>
      </c>
      <c r="H117" s="7">
        <f t="shared" si="59"/>
        <v>2.02460973E+27</v>
      </c>
      <c r="I117" s="12">
        <v>0.55000000000000004</v>
      </c>
      <c r="J117" s="8">
        <f t="shared" si="60"/>
        <v>9807560.683943091</v>
      </c>
      <c r="K117" s="10">
        <v>10000000</v>
      </c>
      <c r="L117" s="7">
        <f t="shared" si="42"/>
        <v>2.25709E+25</v>
      </c>
      <c r="M117" s="8">
        <f t="shared" si="61"/>
        <v>109337.35433604337</v>
      </c>
      <c r="N117" s="8">
        <f t="shared" si="43"/>
        <v>39908134.332655832</v>
      </c>
      <c r="O117" s="8">
        <f t="shared" si="62"/>
        <v>21949473.882960711</v>
      </c>
      <c r="P117" s="8">
        <f t="shared" si="68"/>
        <v>133298860.92663957</v>
      </c>
      <c r="Q117" s="8">
        <f t="shared" si="67"/>
        <v>73314373.509651765</v>
      </c>
      <c r="R117" s="8">
        <f t="shared" si="39"/>
        <v>192144225.03029811</v>
      </c>
      <c r="S117" s="8">
        <f t="shared" si="64"/>
        <v>105679323.76666397</v>
      </c>
      <c r="T117" s="8">
        <f t="shared" si="40"/>
        <v>172529103.66241193</v>
      </c>
      <c r="U117" s="8">
        <f t="shared" si="45"/>
        <v>94891007.014326572</v>
      </c>
      <c r="Y117" s="8">
        <f t="shared" si="69"/>
        <v>191430733.42170733</v>
      </c>
      <c r="Z117" s="8">
        <f t="shared" si="65"/>
        <v>105286903.38193904</v>
      </c>
      <c r="AA117" s="8">
        <f t="shared" si="65"/>
        <v>253553591.25707316</v>
      </c>
      <c r="AB117" s="8">
        <f t="shared" si="65"/>
        <v>139454475.19139025</v>
      </c>
      <c r="AC117" s="8">
        <f t="shared" si="65"/>
        <v>232845971.97861791</v>
      </c>
      <c r="AD117" s="8">
        <f t="shared" si="65"/>
        <v>128065284.58823985</v>
      </c>
    </row>
    <row r="118" spans="1:30">
      <c r="B118" s="7">
        <v>2028</v>
      </c>
      <c r="C118" s="7">
        <v>299</v>
      </c>
      <c r="D118" s="7">
        <f t="shared" si="66"/>
        <v>1794</v>
      </c>
      <c r="E118" s="7">
        <v>781</v>
      </c>
      <c r="F118" s="7">
        <v>1495</v>
      </c>
      <c r="G118" s="7">
        <v>1.3</v>
      </c>
      <c r="H118" s="7">
        <f t="shared" si="59"/>
        <v>2.09466543E+27</v>
      </c>
      <c r="I118" s="12">
        <v>0.55000000000000004</v>
      </c>
      <c r="J118" s="8">
        <f t="shared" si="60"/>
        <v>10146922.645325204</v>
      </c>
      <c r="K118" s="10">
        <v>10000000</v>
      </c>
      <c r="L118" s="7">
        <f t="shared" si="42"/>
        <v>2.3351899999999999E+25</v>
      </c>
      <c r="M118" s="8">
        <f t="shared" si="61"/>
        <v>113120.65379403795</v>
      </c>
      <c r="N118" s="8">
        <f t="shared" si="43"/>
        <v>41289038.634823851</v>
      </c>
      <c r="O118" s="8">
        <f t="shared" si="62"/>
        <v>22708971.249153119</v>
      </c>
      <c r="P118" s="8">
        <f t="shared" si="68"/>
        <v>174587899.56146342</v>
      </c>
      <c r="Q118" s="8">
        <f t="shared" si="67"/>
        <v>96023344.758804888</v>
      </c>
      <c r="R118" s="8">
        <f t="shared" si="39"/>
        <v>235469435.43341464</v>
      </c>
      <c r="S118" s="8">
        <f t="shared" si="64"/>
        <v>129508189.48837806</v>
      </c>
      <c r="T118" s="8">
        <f t="shared" si="40"/>
        <v>215175590.14276424</v>
      </c>
      <c r="U118" s="8">
        <f t="shared" si="45"/>
        <v>118346574.57852034</v>
      </c>
      <c r="Y118" s="8">
        <f t="shared" si="69"/>
        <v>235478751.66357723</v>
      </c>
      <c r="Z118" s="8">
        <f t="shared" si="65"/>
        <v>129513313.41496748</v>
      </c>
      <c r="AA118" s="8">
        <f t="shared" si="65"/>
        <v>298432709.80382115</v>
      </c>
      <c r="AB118" s="8">
        <f t="shared" si="65"/>
        <v>164137990.39210165</v>
      </c>
      <c r="AC118" s="8">
        <f t="shared" si="65"/>
        <v>277448057.09040648</v>
      </c>
      <c r="AD118" s="8">
        <f t="shared" si="65"/>
        <v>152596431.39972359</v>
      </c>
    </row>
    <row r="119" spans="1:30">
      <c r="B119" s="7">
        <v>2029</v>
      </c>
      <c r="C119" s="7">
        <v>303</v>
      </c>
      <c r="D119" s="7">
        <f t="shared" si="66"/>
        <v>1818</v>
      </c>
      <c r="E119" s="7">
        <v>781</v>
      </c>
      <c r="F119" s="7">
        <v>1495</v>
      </c>
      <c r="G119" s="7">
        <v>1.3</v>
      </c>
      <c r="H119" s="7">
        <f t="shared" si="59"/>
        <v>2.12268771E+27</v>
      </c>
      <c r="I119" s="12">
        <v>0.55000000000000004</v>
      </c>
      <c r="J119" s="8">
        <f t="shared" si="60"/>
        <v>10282667.429878049</v>
      </c>
      <c r="K119" s="10">
        <v>10000000</v>
      </c>
      <c r="L119" s="7">
        <f t="shared" si="42"/>
        <v>2.36643E+25</v>
      </c>
      <c r="M119" s="8">
        <f t="shared" si="61"/>
        <v>114633.97357723577</v>
      </c>
      <c r="N119" s="8">
        <f t="shared" si="43"/>
        <v>41841400.355691053</v>
      </c>
      <c r="O119" s="8">
        <f t="shared" si="62"/>
        <v>23012770.195630081</v>
      </c>
      <c r="P119" s="8">
        <f t="shared" si="68"/>
        <v>216429299.91715446</v>
      </c>
      <c r="Q119" s="8">
        <f t="shared" si="67"/>
        <v>119036114.95443496</v>
      </c>
      <c r="R119" s="8">
        <f t="shared" si="39"/>
        <v>278125304.49642277</v>
      </c>
      <c r="S119" s="8">
        <f t="shared" si="64"/>
        <v>152968917.47303253</v>
      </c>
      <c r="T119" s="8">
        <f t="shared" si="40"/>
        <v>257559969.63666666</v>
      </c>
      <c r="U119" s="8">
        <f t="shared" si="45"/>
        <v>141657983.30016667</v>
      </c>
      <c r="Y119" s="8">
        <f t="shared" si="69"/>
        <v>279813559.50571817</v>
      </c>
      <c r="Z119" s="8">
        <f t="shared" si="65"/>
        <v>153897457.728145</v>
      </c>
      <c r="AA119" s="8">
        <f t="shared" si="65"/>
        <v>343180799.85327917</v>
      </c>
      <c r="AB119" s="8">
        <f t="shared" si="65"/>
        <v>188749439.91930357</v>
      </c>
      <c r="AC119" s="8">
        <f t="shared" si="65"/>
        <v>322058386.40409219</v>
      </c>
      <c r="AD119" s="8">
        <f t="shared" si="65"/>
        <v>177132112.52225071</v>
      </c>
    </row>
    <row r="120" spans="1:30">
      <c r="B120" s="7">
        <v>2030</v>
      </c>
      <c r="C120" s="7">
        <v>305</v>
      </c>
      <c r="D120" s="7">
        <f t="shared" si="66"/>
        <v>1830</v>
      </c>
      <c r="E120" s="7">
        <v>781</v>
      </c>
      <c r="F120" s="7">
        <v>1495</v>
      </c>
      <c r="G120" s="7">
        <v>1.3</v>
      </c>
      <c r="H120" s="7">
        <f t="shared" si="59"/>
        <v>2.13669885E+27</v>
      </c>
      <c r="I120" s="12">
        <v>0.55000000000000004</v>
      </c>
      <c r="J120" s="8">
        <f t="shared" si="60"/>
        <v>10350539.822154472</v>
      </c>
      <c r="K120" s="10">
        <v>10000000</v>
      </c>
      <c r="L120" s="7">
        <f t="shared" si="42"/>
        <v>2.3820500000000002E+25</v>
      </c>
      <c r="M120" s="8">
        <f t="shared" si="61"/>
        <v>115390.63346883471</v>
      </c>
      <c r="N120" s="8">
        <f t="shared" si="43"/>
        <v>42117581.216124669</v>
      </c>
      <c r="O120" s="8">
        <f t="shared" si="62"/>
        <v>23164669.668868572</v>
      </c>
      <c r="P120" s="8">
        <f t="shared" si="68"/>
        <v>258546881.13327914</v>
      </c>
      <c r="Q120" s="8">
        <f t="shared" si="67"/>
        <v>142200784.62330353</v>
      </c>
      <c r="R120" s="8">
        <f t="shared" si="39"/>
        <v>320650120.06620598</v>
      </c>
      <c r="S120" s="8">
        <f t="shared" si="64"/>
        <v>176357566.03641331</v>
      </c>
      <c r="T120" s="8">
        <f t="shared" si="40"/>
        <v>299949040.42189705</v>
      </c>
      <c r="U120" s="8">
        <f t="shared" si="45"/>
        <v>164971972.23204339</v>
      </c>
      <c r="Y120" s="8">
        <f t="shared" si="69"/>
        <v>324153671.71777779</v>
      </c>
      <c r="Z120" s="8">
        <f t="shared" si="65"/>
        <v>178284519.44477779</v>
      </c>
      <c r="AA120" s="8">
        <f t="shared" si="65"/>
        <v>387523935.99216801</v>
      </c>
      <c r="AB120" s="8">
        <f t="shared" si="65"/>
        <v>213138164.79569241</v>
      </c>
      <c r="AC120" s="8">
        <f t="shared" si="65"/>
        <v>366400514.56737131</v>
      </c>
      <c r="AD120" s="8">
        <f t="shared" si="65"/>
        <v>201520283.01205423</v>
      </c>
    </row>
    <row r="121" spans="1:30">
      <c r="B121" s="7">
        <v>2031</v>
      </c>
      <c r="C121" s="7">
        <v>305</v>
      </c>
      <c r="D121" s="7">
        <f t="shared" si="66"/>
        <v>1830</v>
      </c>
      <c r="E121" s="7">
        <v>781</v>
      </c>
      <c r="F121" s="7">
        <v>1495</v>
      </c>
      <c r="G121" s="7">
        <v>1.3</v>
      </c>
      <c r="H121" s="7">
        <f t="shared" si="59"/>
        <v>2.13669885E+27</v>
      </c>
      <c r="I121" s="12">
        <v>0.55000000000000004</v>
      </c>
      <c r="J121" s="8">
        <f t="shared" si="60"/>
        <v>10350539.822154472</v>
      </c>
      <c r="K121" s="10">
        <v>10000000</v>
      </c>
      <c r="L121" s="7">
        <f t="shared" si="42"/>
        <v>2.3820500000000002E+25</v>
      </c>
      <c r="M121" s="8">
        <f t="shared" si="61"/>
        <v>115390.63346883471</v>
      </c>
      <c r="N121" s="8">
        <f t="shared" si="43"/>
        <v>42117581.216124669</v>
      </c>
      <c r="O121" s="8">
        <f t="shared" si="62"/>
        <v>23164669.668868572</v>
      </c>
      <c r="P121" s="8">
        <f t="shared" si="68"/>
        <v>300664462.3494038</v>
      </c>
      <c r="Q121" s="8">
        <f t="shared" si="67"/>
        <v>165365454.2921721</v>
      </c>
      <c r="R121" s="8">
        <f t="shared" si="39"/>
        <v>362767701.28233063</v>
      </c>
      <c r="S121" s="8">
        <f t="shared" si="64"/>
        <v>199522235.70528185</v>
      </c>
      <c r="T121" s="8">
        <f t="shared" si="40"/>
        <v>342066621.63802171</v>
      </c>
      <c r="U121" s="8">
        <f t="shared" si="45"/>
        <v>188136641.90091196</v>
      </c>
      <c r="Y121" s="8">
        <f t="shared" si="69"/>
        <v>368493783.92983741</v>
      </c>
      <c r="Z121" s="8">
        <f t="shared" si="65"/>
        <v>202671581.1614106</v>
      </c>
      <c r="AA121" s="8">
        <f t="shared" si="65"/>
        <v>431864048.20422763</v>
      </c>
      <c r="AB121" s="8">
        <f t="shared" si="65"/>
        <v>237525226.51232523</v>
      </c>
      <c r="AC121" s="8">
        <f t="shared" si="65"/>
        <v>410740626.77943093</v>
      </c>
      <c r="AD121" s="8">
        <f t="shared" si="65"/>
        <v>225907344.72868705</v>
      </c>
    </row>
    <row r="122" spans="1:30">
      <c r="B122" s="7">
        <v>2032</v>
      </c>
      <c r="C122" s="7">
        <v>305</v>
      </c>
      <c r="D122" s="7">
        <f t="shared" si="66"/>
        <v>1830</v>
      </c>
      <c r="E122" s="7">
        <v>781</v>
      </c>
      <c r="F122" s="7">
        <v>1495</v>
      </c>
      <c r="G122" s="7">
        <v>1.3</v>
      </c>
      <c r="H122" s="7">
        <f t="shared" si="59"/>
        <v>2.13669885E+27</v>
      </c>
      <c r="I122" s="12">
        <v>0.55000000000000004</v>
      </c>
      <c r="J122" s="8">
        <f t="shared" si="60"/>
        <v>10350539.822154472</v>
      </c>
      <c r="K122" s="10">
        <v>10000000</v>
      </c>
      <c r="L122" s="7">
        <f t="shared" si="42"/>
        <v>2.3820500000000002E+25</v>
      </c>
      <c r="M122" s="8">
        <f t="shared" si="61"/>
        <v>115390.63346883471</v>
      </c>
      <c r="N122" s="8">
        <f t="shared" si="43"/>
        <v>42117581.216124669</v>
      </c>
      <c r="O122" s="8">
        <f t="shared" si="62"/>
        <v>23164669.668868572</v>
      </c>
      <c r="P122" s="8">
        <f t="shared" si="68"/>
        <v>342782043.56552845</v>
      </c>
      <c r="Q122" s="8">
        <f t="shared" si="67"/>
        <v>188530123.96104068</v>
      </c>
      <c r="R122" s="8">
        <f t="shared" si="39"/>
        <v>404885282.49845529</v>
      </c>
      <c r="S122" s="8">
        <f t="shared" si="64"/>
        <v>222686905.37415043</v>
      </c>
      <c r="T122" s="8">
        <f t="shared" si="40"/>
        <v>384184202.85414636</v>
      </c>
      <c r="U122" s="8">
        <f t="shared" si="45"/>
        <v>211301311.56978053</v>
      </c>
      <c r="Y122" s="8">
        <f t="shared" si="69"/>
        <v>412974638.75707316</v>
      </c>
      <c r="Z122" s="8">
        <f t="shared" si="65"/>
        <v>227136051.31639025</v>
      </c>
      <c r="AA122" s="8">
        <f t="shared" si="65"/>
        <v>476550032.17170733</v>
      </c>
      <c r="AB122" s="8">
        <f t="shared" si="65"/>
        <v>262102517.69443902</v>
      </c>
      <c r="AC122" s="8">
        <f t="shared" si="65"/>
        <v>455358234.36682922</v>
      </c>
      <c r="AD122" s="8">
        <f t="shared" si="65"/>
        <v>250447028.90175611</v>
      </c>
    </row>
    <row r="123" spans="1:30">
      <c r="B123" s="7">
        <v>2033</v>
      </c>
      <c r="C123" s="7">
        <v>306</v>
      </c>
      <c r="D123" s="7">
        <f t="shared" si="66"/>
        <v>1836</v>
      </c>
      <c r="E123" s="7">
        <v>781</v>
      </c>
      <c r="F123" s="7">
        <v>1495</v>
      </c>
      <c r="G123" s="7">
        <v>1.3</v>
      </c>
      <c r="H123" s="7">
        <f t="shared" si="59"/>
        <v>2.1437044199999999E+27</v>
      </c>
      <c r="I123" s="12">
        <v>0.55000000000000004</v>
      </c>
      <c r="J123" s="8">
        <f t="shared" si="60"/>
        <v>10384476.018292682</v>
      </c>
      <c r="K123" s="10">
        <v>10000000</v>
      </c>
      <c r="L123" s="7">
        <f t="shared" si="42"/>
        <v>2.3898600000000001E+25</v>
      </c>
      <c r="M123" s="8">
        <f t="shared" si="61"/>
        <v>115768.96341463414</v>
      </c>
      <c r="N123" s="8">
        <f t="shared" si="43"/>
        <v>42255671.646341458</v>
      </c>
      <c r="O123" s="8">
        <f t="shared" si="62"/>
        <v>23240619.405487806</v>
      </c>
      <c r="P123" s="8">
        <f t="shared" si="68"/>
        <v>385037715.2118699</v>
      </c>
      <c r="Q123" s="8">
        <f t="shared" si="67"/>
        <v>211770743.36652845</v>
      </c>
      <c r="R123" s="8">
        <f t="shared" si="39"/>
        <v>447344571.32162601</v>
      </c>
      <c r="S123" s="8">
        <f t="shared" si="64"/>
        <v>246039514.22689432</v>
      </c>
      <c r="T123" s="8">
        <f t="shared" si="40"/>
        <v>426575619.28504062</v>
      </c>
      <c r="U123" s="8">
        <f t="shared" si="45"/>
        <v>234616590.60677236</v>
      </c>
      <c r="Y123" s="8">
        <f t="shared" si="69"/>
        <v>457455493.58430892</v>
      </c>
      <c r="Z123" s="8">
        <f t="shared" si="65"/>
        <v>251600521.47136992</v>
      </c>
      <c r="AA123" s="8">
        <f t="shared" si="65"/>
        <v>521030886.99894303</v>
      </c>
      <c r="AB123" s="8">
        <f t="shared" si="65"/>
        <v>286566987.8494187</v>
      </c>
      <c r="AC123" s="8">
        <f t="shared" si="65"/>
        <v>499839089.19406497</v>
      </c>
      <c r="AD123" s="8">
        <f t="shared" si="65"/>
        <v>274911499.05673575</v>
      </c>
    </row>
    <row r="124" spans="1:30">
      <c r="B124" s="7">
        <v>2034</v>
      </c>
      <c r="C124" s="7">
        <v>306</v>
      </c>
      <c r="D124" s="7">
        <f t="shared" si="66"/>
        <v>1836</v>
      </c>
      <c r="E124" s="7">
        <v>781</v>
      </c>
      <c r="F124" s="7">
        <v>1495</v>
      </c>
      <c r="G124" s="7">
        <v>1.3</v>
      </c>
      <c r="H124" s="7">
        <f t="shared" si="59"/>
        <v>2.1437044199999999E+27</v>
      </c>
      <c r="I124" s="12">
        <v>0.55000000000000004</v>
      </c>
      <c r="J124" s="8">
        <f t="shared" si="60"/>
        <v>10384476.018292682</v>
      </c>
      <c r="K124" s="10">
        <v>10000000</v>
      </c>
      <c r="L124" s="7">
        <f t="shared" si="42"/>
        <v>2.3898600000000001E+25</v>
      </c>
      <c r="M124" s="8">
        <f t="shared" si="61"/>
        <v>115768.96341463414</v>
      </c>
      <c r="N124" s="8">
        <f t="shared" si="43"/>
        <v>42255671.646341458</v>
      </c>
      <c r="O124" s="8">
        <f t="shared" si="62"/>
        <v>23240619.405487806</v>
      </c>
      <c r="P124" s="8">
        <f t="shared" si="68"/>
        <v>427293386.85821134</v>
      </c>
      <c r="Q124" s="8">
        <f t="shared" si="67"/>
        <v>235011362.77201626</v>
      </c>
      <c r="R124" s="8">
        <f t="shared" si="39"/>
        <v>489600242.96796745</v>
      </c>
      <c r="S124" s="8">
        <f t="shared" si="64"/>
        <v>269280133.63238209</v>
      </c>
      <c r="T124" s="8">
        <f t="shared" si="40"/>
        <v>468831290.93138206</v>
      </c>
      <c r="U124" s="8">
        <f t="shared" si="45"/>
        <v>257857210.01226014</v>
      </c>
      <c r="Y124" s="8">
        <f t="shared" si="69"/>
        <v>501936348.41154462</v>
      </c>
      <c r="Z124" s="8">
        <f t="shared" si="65"/>
        <v>276064991.62634957</v>
      </c>
      <c r="AA124" s="8">
        <f t="shared" si="65"/>
        <v>565511741.82617879</v>
      </c>
      <c r="AB124" s="8">
        <f t="shared" si="65"/>
        <v>311031458.00439841</v>
      </c>
      <c r="AC124" s="8">
        <f t="shared" si="65"/>
        <v>544319944.02130079</v>
      </c>
      <c r="AD124" s="8">
        <f>U125+U138</f>
        <v>299375969.21171546</v>
      </c>
    </row>
    <row r="125" spans="1:30">
      <c r="B125" s="7">
        <v>2035</v>
      </c>
      <c r="C125" s="7">
        <v>306</v>
      </c>
      <c r="D125" s="7">
        <f t="shared" si="66"/>
        <v>1836</v>
      </c>
      <c r="E125" s="7">
        <v>781</v>
      </c>
      <c r="F125" s="7">
        <v>1495</v>
      </c>
      <c r="G125" s="7">
        <v>1.3</v>
      </c>
      <c r="H125" s="7">
        <f t="shared" si="59"/>
        <v>2.1437044199999999E+27</v>
      </c>
      <c r="I125" s="12">
        <v>0.55000000000000004</v>
      </c>
      <c r="J125" s="8">
        <f t="shared" si="60"/>
        <v>10384476.018292682</v>
      </c>
      <c r="K125" s="10">
        <v>10000000</v>
      </c>
      <c r="L125" s="7">
        <f t="shared" si="42"/>
        <v>2.3898600000000001E+25</v>
      </c>
      <c r="M125" s="8">
        <f t="shared" si="61"/>
        <v>115768.96341463414</v>
      </c>
      <c r="N125" s="8">
        <f t="shared" si="43"/>
        <v>42255671.646341458</v>
      </c>
      <c r="O125" s="8">
        <f t="shared" si="62"/>
        <v>23240619.405487806</v>
      </c>
      <c r="P125" s="8">
        <f t="shared" si="68"/>
        <v>469549058.50455278</v>
      </c>
      <c r="Q125" s="8">
        <f t="shared" si="67"/>
        <v>258251982.17750406</v>
      </c>
      <c r="R125" s="8">
        <f t="shared" si="39"/>
        <v>531855914.61430889</v>
      </c>
      <c r="S125" s="8">
        <f t="shared" si="64"/>
        <v>292520753.03786993</v>
      </c>
      <c r="T125" s="8">
        <f t="shared" si="40"/>
        <v>511086962.5777235</v>
      </c>
      <c r="U125" s="8">
        <f t="shared" si="45"/>
        <v>281097829.41774797</v>
      </c>
    </row>
    <row r="126" spans="1:30">
      <c r="G126" s="7">
        <v>1.3</v>
      </c>
      <c r="H126" s="7">
        <f t="shared" si="59"/>
        <v>0</v>
      </c>
      <c r="J126" s="8">
        <f t="shared" si="60"/>
        <v>0</v>
      </c>
      <c r="K126" s="10">
        <v>10000000</v>
      </c>
      <c r="L126" s="7">
        <f t="shared" si="42"/>
        <v>0</v>
      </c>
      <c r="M126" s="8">
        <f t="shared" si="61"/>
        <v>0</v>
      </c>
      <c r="N126" s="8">
        <f t="shared" si="43"/>
        <v>0</v>
      </c>
      <c r="O126" s="8">
        <f t="shared" si="62"/>
        <v>0</v>
      </c>
      <c r="P126" s="8"/>
      <c r="Q126" s="8"/>
      <c r="R126" s="8">
        <f t="shared" si="39"/>
        <v>0</v>
      </c>
      <c r="S126" s="8">
        <f t="shared" si="64"/>
        <v>0</v>
      </c>
      <c r="T126" s="8">
        <f t="shared" si="40"/>
        <v>0</v>
      </c>
      <c r="U126" s="8">
        <f t="shared" si="45"/>
        <v>0</v>
      </c>
    </row>
    <row r="127" spans="1:30">
      <c r="A127" s="9" t="s">
        <v>29</v>
      </c>
      <c r="B127" s="7">
        <v>2024</v>
      </c>
      <c r="C127" s="7">
        <v>387</v>
      </c>
      <c r="D127" s="7">
        <f t="shared" ref="D127:D138" si="70">6*ROUND(C127,0)</f>
        <v>2322</v>
      </c>
      <c r="E127" s="7">
        <v>15</v>
      </c>
      <c r="F127" s="7">
        <v>578</v>
      </c>
      <c r="G127" s="7">
        <v>1.3</v>
      </c>
      <c r="H127" s="7">
        <f t="shared" si="59"/>
        <v>2.0131739999999998E+25</v>
      </c>
      <c r="I127" s="12">
        <v>0.55000000000000004</v>
      </c>
      <c r="J127" s="8">
        <f t="shared" si="60"/>
        <v>97521.640243902424</v>
      </c>
      <c r="K127" s="10">
        <v>10000000</v>
      </c>
      <c r="L127" s="7">
        <f t="shared" si="42"/>
        <v>5.8049999999999997E+23</v>
      </c>
      <c r="M127" s="8">
        <f t="shared" si="61"/>
        <v>2812.0426829268295</v>
      </c>
      <c r="N127" s="8">
        <f t="shared" si="43"/>
        <v>1026395.5792682928</v>
      </c>
      <c r="O127" s="8">
        <f t="shared" si="62"/>
        <v>564517.5685975611</v>
      </c>
      <c r="P127" s="11">
        <f>N127+8050840.72</f>
        <v>9077236.2992682923</v>
      </c>
      <c r="Q127" s="8">
        <f t="shared" ref="Q127:Q138" si="71">P127*I127</f>
        <v>4992479.9645975614</v>
      </c>
      <c r="R127" s="8">
        <f t="shared" si="39"/>
        <v>9662366.1407317072</v>
      </c>
      <c r="S127" s="8">
        <f t="shared" si="64"/>
        <v>5314301.3774024397</v>
      </c>
      <c r="T127" s="8">
        <f t="shared" si="40"/>
        <v>9467322.8602439016</v>
      </c>
      <c r="U127" s="8">
        <f t="shared" si="45"/>
        <v>5207027.5731341466</v>
      </c>
    </row>
    <row r="128" spans="1:30">
      <c r="B128" s="7">
        <v>2025</v>
      </c>
      <c r="C128" s="7">
        <v>588</v>
      </c>
      <c r="D128" s="7">
        <f t="shared" si="70"/>
        <v>3528</v>
      </c>
      <c r="E128" s="7">
        <v>15</v>
      </c>
      <c r="F128" s="7">
        <v>578</v>
      </c>
      <c r="G128" s="7">
        <v>1.3</v>
      </c>
      <c r="H128" s="7">
        <f t="shared" si="59"/>
        <v>3.0587759999999999E+25</v>
      </c>
      <c r="I128" s="12">
        <v>0.55000000000000004</v>
      </c>
      <c r="J128" s="8">
        <f t="shared" si="60"/>
        <v>148172.41463414635</v>
      </c>
      <c r="K128" s="10">
        <v>10000000</v>
      </c>
      <c r="L128" s="7">
        <f t="shared" si="42"/>
        <v>8.8199999999999995E+23</v>
      </c>
      <c r="M128" s="8">
        <f t="shared" si="61"/>
        <v>4272.5609756097556</v>
      </c>
      <c r="N128" s="8">
        <f t="shared" si="43"/>
        <v>1559484.7560975607</v>
      </c>
      <c r="O128" s="8">
        <f t="shared" si="62"/>
        <v>857716.61585365853</v>
      </c>
      <c r="P128" s="8">
        <f t="shared" ref="P128:P138" si="72">N128+P127</f>
        <v>10636721.055365853</v>
      </c>
      <c r="Q128" s="8">
        <f t="shared" si="71"/>
        <v>5850196.5804512193</v>
      </c>
      <c r="R128" s="8">
        <f t="shared" si="39"/>
        <v>11525755.543170732</v>
      </c>
      <c r="S128" s="8">
        <f t="shared" si="64"/>
        <v>6339165.5487439027</v>
      </c>
      <c r="T128" s="8">
        <f t="shared" si="40"/>
        <v>11229410.713902438</v>
      </c>
      <c r="U128" s="8">
        <f t="shared" si="45"/>
        <v>6176175.8926463416</v>
      </c>
    </row>
    <row r="129" spans="1:30">
      <c r="B129" s="7">
        <v>2026</v>
      </c>
      <c r="C129" s="7">
        <v>726</v>
      </c>
      <c r="D129" s="7">
        <f t="shared" si="70"/>
        <v>4356</v>
      </c>
      <c r="E129" s="7">
        <v>15</v>
      </c>
      <c r="F129" s="7">
        <v>578</v>
      </c>
      <c r="G129" s="7">
        <v>1.3</v>
      </c>
      <c r="H129" s="7">
        <f t="shared" si="59"/>
        <v>3.7766519999999998E+25</v>
      </c>
      <c r="I129" s="12">
        <v>0.55000000000000004</v>
      </c>
      <c r="J129" s="8">
        <f t="shared" si="60"/>
        <v>182947.57317073169</v>
      </c>
      <c r="K129" s="10">
        <v>10000000</v>
      </c>
      <c r="L129" s="7">
        <f t="shared" si="42"/>
        <v>1.089E+24</v>
      </c>
      <c r="M129" s="8">
        <f t="shared" si="61"/>
        <v>5275.3048780487807</v>
      </c>
      <c r="N129" s="8">
        <f t="shared" si="43"/>
        <v>1925486.2804878049</v>
      </c>
      <c r="O129" s="8">
        <f t="shared" si="62"/>
        <v>1059017.4542682928</v>
      </c>
      <c r="P129" s="8">
        <f t="shared" si="72"/>
        <v>12562207.335853659</v>
      </c>
      <c r="Q129" s="8">
        <f t="shared" si="71"/>
        <v>6909214.0347195128</v>
      </c>
      <c r="R129" s="8">
        <f t="shared" si="39"/>
        <v>13659892.774878049</v>
      </c>
      <c r="S129" s="8">
        <f t="shared" si="64"/>
        <v>7512941.0261829281</v>
      </c>
      <c r="T129" s="8">
        <f t="shared" si="40"/>
        <v>13293997.628536586</v>
      </c>
      <c r="U129" s="8">
        <f t="shared" si="45"/>
        <v>7311698.6956951227</v>
      </c>
    </row>
    <row r="130" spans="1:30">
      <c r="B130" s="7">
        <v>2027</v>
      </c>
      <c r="C130" s="7">
        <v>793</v>
      </c>
      <c r="D130" s="7">
        <f t="shared" si="70"/>
        <v>4758</v>
      </c>
      <c r="E130" s="7">
        <v>15</v>
      </c>
      <c r="F130" s="7">
        <v>578</v>
      </c>
      <c r="G130" s="7">
        <v>1.3</v>
      </c>
      <c r="H130" s="7">
        <f t="shared" si="59"/>
        <v>4.1251859999999998E+25</v>
      </c>
      <c r="I130" s="12">
        <v>0.55000000000000004</v>
      </c>
      <c r="J130" s="8">
        <f t="shared" si="60"/>
        <v>199831.16463414632</v>
      </c>
      <c r="K130" s="10">
        <v>10000000</v>
      </c>
      <c r="L130" s="7">
        <f t="shared" si="42"/>
        <v>1.1895000000000001E+24</v>
      </c>
      <c r="M130" s="8">
        <f t="shared" si="61"/>
        <v>5762.1443089430895</v>
      </c>
      <c r="N130" s="8">
        <f t="shared" si="43"/>
        <v>2103182.6727642277</v>
      </c>
      <c r="O130" s="8">
        <f t="shared" si="62"/>
        <v>1156750.4700203254</v>
      </c>
      <c r="P130" s="8">
        <f t="shared" si="72"/>
        <v>14665390.008617885</v>
      </c>
      <c r="Q130" s="8">
        <f t="shared" si="71"/>
        <v>8065964.5047398377</v>
      </c>
      <c r="R130" s="8">
        <f t="shared" si="39"/>
        <v>15864376.996422764</v>
      </c>
      <c r="S130" s="8">
        <f t="shared" si="64"/>
        <v>8725407.3480325211</v>
      </c>
      <c r="T130" s="8">
        <f t="shared" si="40"/>
        <v>15464714.66715447</v>
      </c>
      <c r="U130" s="8">
        <f t="shared" si="45"/>
        <v>8505593.06693496</v>
      </c>
    </row>
    <row r="131" spans="1:30">
      <c r="B131" s="7">
        <v>2028</v>
      </c>
      <c r="C131" s="7">
        <v>821</v>
      </c>
      <c r="D131" s="7">
        <f t="shared" si="70"/>
        <v>4926</v>
      </c>
      <c r="E131" s="7">
        <v>15</v>
      </c>
      <c r="F131" s="7">
        <v>578</v>
      </c>
      <c r="G131" s="7">
        <v>1.3</v>
      </c>
      <c r="H131" s="7">
        <f t="shared" si="59"/>
        <v>4.2708419999999997E+25</v>
      </c>
      <c r="I131" s="12">
        <v>0.55000000000000004</v>
      </c>
      <c r="J131" s="8">
        <f t="shared" si="60"/>
        <v>206886.99390243902</v>
      </c>
      <c r="K131" s="10">
        <v>10000000</v>
      </c>
      <c r="L131" s="7">
        <f t="shared" si="42"/>
        <v>1.2315E+24</v>
      </c>
      <c r="M131" s="8">
        <f t="shared" si="61"/>
        <v>5965.5995934959337</v>
      </c>
      <c r="N131" s="8">
        <f t="shared" si="43"/>
        <v>2177443.8516260157</v>
      </c>
      <c r="O131" s="8">
        <f t="shared" si="62"/>
        <v>1197594.1183943087</v>
      </c>
      <c r="P131" s="8">
        <f t="shared" si="72"/>
        <v>16842833.860243902</v>
      </c>
      <c r="Q131" s="8">
        <f t="shared" si="71"/>
        <v>9263558.6231341474</v>
      </c>
      <c r="R131" s="8">
        <f t="shared" si="39"/>
        <v>18084155.823658537</v>
      </c>
      <c r="S131" s="8">
        <f t="shared" si="64"/>
        <v>9946285.7030121963</v>
      </c>
      <c r="T131" s="8">
        <f t="shared" si="40"/>
        <v>17670381.835853659</v>
      </c>
      <c r="U131" s="8">
        <f t="shared" si="45"/>
        <v>9718710.0097195134</v>
      </c>
    </row>
    <row r="132" spans="1:30">
      <c r="B132" s="7">
        <v>2029</v>
      </c>
      <c r="C132" s="7">
        <v>832</v>
      </c>
      <c r="D132" s="7">
        <f t="shared" si="70"/>
        <v>4992</v>
      </c>
      <c r="E132" s="7">
        <v>15</v>
      </c>
      <c r="F132" s="7">
        <v>578</v>
      </c>
      <c r="G132" s="7">
        <v>1.3</v>
      </c>
      <c r="H132" s="7">
        <f t="shared" si="59"/>
        <v>4.328064E+25</v>
      </c>
      <c r="I132" s="12">
        <v>0.55000000000000004</v>
      </c>
      <c r="J132" s="8">
        <f t="shared" si="60"/>
        <v>209658.92682926831</v>
      </c>
      <c r="K132" s="10">
        <v>10000000</v>
      </c>
      <c r="L132" s="7">
        <f t="shared" si="42"/>
        <v>1.2480000000000001E+24</v>
      </c>
      <c r="M132" s="8">
        <f t="shared" si="61"/>
        <v>6045.5284552845533</v>
      </c>
      <c r="N132" s="8">
        <f t="shared" si="43"/>
        <v>2206617.8861788618</v>
      </c>
      <c r="O132" s="8">
        <f t="shared" si="62"/>
        <v>1213639.8373983742</v>
      </c>
      <c r="P132" s="8">
        <f t="shared" si="72"/>
        <v>19049451.746422764</v>
      </c>
      <c r="Q132" s="8">
        <f t="shared" si="71"/>
        <v>10477198.460532522</v>
      </c>
      <c r="R132" s="8">
        <f t="shared" ref="R132:R195" si="73">J132*6+P132</f>
        <v>20307405.307398375</v>
      </c>
      <c r="S132" s="8">
        <f t="shared" si="64"/>
        <v>11169072.919069108</v>
      </c>
      <c r="T132" s="8">
        <f t="shared" ref="T132:T195" si="74">J132*4+P132</f>
        <v>19888087.453739837</v>
      </c>
      <c r="U132" s="8">
        <f t="shared" si="45"/>
        <v>10938448.099556912</v>
      </c>
    </row>
    <row r="133" spans="1:30">
      <c r="B133" s="7">
        <v>2030</v>
      </c>
      <c r="C133" s="7">
        <v>836</v>
      </c>
      <c r="D133" s="7">
        <f t="shared" si="70"/>
        <v>5016</v>
      </c>
      <c r="E133" s="7">
        <v>15</v>
      </c>
      <c r="F133" s="7">
        <v>578</v>
      </c>
      <c r="G133" s="7">
        <v>1.3</v>
      </c>
      <c r="H133" s="7">
        <f t="shared" si="59"/>
        <v>4.3488720000000003E+25</v>
      </c>
      <c r="I133" s="12">
        <v>0.55000000000000004</v>
      </c>
      <c r="J133" s="8">
        <f t="shared" si="60"/>
        <v>210666.90243902439</v>
      </c>
      <c r="K133" s="10">
        <v>10000000</v>
      </c>
      <c r="L133" s="7">
        <f t="shared" si="42"/>
        <v>1.2539999999999999E+24</v>
      </c>
      <c r="M133" s="8">
        <f t="shared" si="61"/>
        <v>6074.5934959349588</v>
      </c>
      <c r="N133" s="8">
        <f t="shared" si="43"/>
        <v>2217226.6260162601</v>
      </c>
      <c r="O133" s="8">
        <f t="shared" si="62"/>
        <v>1219474.6443089431</v>
      </c>
      <c r="P133" s="8">
        <f t="shared" si="72"/>
        <v>21266678.372439023</v>
      </c>
      <c r="Q133" s="8">
        <f t="shared" si="71"/>
        <v>11696673.104841463</v>
      </c>
      <c r="R133" s="8">
        <f t="shared" si="73"/>
        <v>22530679.787073169</v>
      </c>
      <c r="S133" s="8">
        <f t="shared" si="64"/>
        <v>12391873.882890243</v>
      </c>
      <c r="T133" s="8">
        <f t="shared" si="74"/>
        <v>22109345.98219512</v>
      </c>
      <c r="U133" s="8">
        <f t="shared" si="45"/>
        <v>12160140.290207317</v>
      </c>
    </row>
    <row r="134" spans="1:30">
      <c r="B134" s="7">
        <v>2031</v>
      </c>
      <c r="C134" s="7">
        <v>838</v>
      </c>
      <c r="D134" s="7">
        <f t="shared" si="70"/>
        <v>5028</v>
      </c>
      <c r="E134" s="7">
        <v>15</v>
      </c>
      <c r="F134" s="7">
        <v>578</v>
      </c>
      <c r="G134" s="7">
        <v>1.3</v>
      </c>
      <c r="H134" s="7">
        <f t="shared" si="59"/>
        <v>4.3592760000000001E+25</v>
      </c>
      <c r="I134" s="12">
        <v>0.55000000000000004</v>
      </c>
      <c r="J134" s="8">
        <f t="shared" si="60"/>
        <v>211170.89024390245</v>
      </c>
      <c r="K134" s="10">
        <v>10000000</v>
      </c>
      <c r="L134" s="7">
        <f t="shared" si="42"/>
        <v>1.257E+24</v>
      </c>
      <c r="M134" s="8">
        <f t="shared" si="61"/>
        <v>6089.126016260162</v>
      </c>
      <c r="N134" s="8">
        <f t="shared" si="43"/>
        <v>2222530.995934959</v>
      </c>
      <c r="O134" s="8">
        <f t="shared" si="62"/>
        <v>1222392.0477642275</v>
      </c>
      <c r="P134" s="8">
        <f t="shared" si="72"/>
        <v>23489209.368373983</v>
      </c>
      <c r="Q134" s="8">
        <f t="shared" si="71"/>
        <v>12919065.152605692</v>
      </c>
      <c r="R134" s="8">
        <f t="shared" si="73"/>
        <v>24756234.709837396</v>
      </c>
      <c r="S134" s="8">
        <f t="shared" si="64"/>
        <v>13615929.090410568</v>
      </c>
      <c r="T134" s="8">
        <f t="shared" si="74"/>
        <v>24333892.929349594</v>
      </c>
      <c r="U134" s="8">
        <f t="shared" si="45"/>
        <v>13383641.111142278</v>
      </c>
    </row>
    <row r="135" spans="1:30">
      <c r="B135" s="7">
        <v>2032</v>
      </c>
      <c r="C135" s="7">
        <v>838</v>
      </c>
      <c r="D135" s="7">
        <f t="shared" si="70"/>
        <v>5028</v>
      </c>
      <c r="E135" s="7">
        <v>15</v>
      </c>
      <c r="F135" s="7">
        <v>578</v>
      </c>
      <c r="G135" s="7">
        <v>1.3</v>
      </c>
      <c r="H135" s="7">
        <f t="shared" si="59"/>
        <v>4.3592760000000001E+25</v>
      </c>
      <c r="I135" s="12">
        <v>0.55000000000000004</v>
      </c>
      <c r="J135" s="8">
        <f t="shared" si="60"/>
        <v>211170.89024390245</v>
      </c>
      <c r="K135" s="10">
        <v>10000000</v>
      </c>
      <c r="L135" s="7">
        <f t="shared" si="42"/>
        <v>1.257E+24</v>
      </c>
      <c r="M135" s="8">
        <f t="shared" si="61"/>
        <v>6089.126016260162</v>
      </c>
      <c r="N135" s="8">
        <f t="shared" si="43"/>
        <v>2222530.995934959</v>
      </c>
      <c r="O135" s="8">
        <f t="shared" si="62"/>
        <v>1222392.0477642275</v>
      </c>
      <c r="P135" s="8">
        <f t="shared" si="72"/>
        <v>25711740.364308942</v>
      </c>
      <c r="Q135" s="8">
        <f t="shared" si="71"/>
        <v>14141457.200369919</v>
      </c>
      <c r="R135" s="8">
        <f t="shared" si="73"/>
        <v>26978765.705772355</v>
      </c>
      <c r="S135" s="8">
        <f t="shared" si="64"/>
        <v>14838321.138174796</v>
      </c>
      <c r="T135" s="8">
        <f t="shared" si="74"/>
        <v>26556423.925284553</v>
      </c>
      <c r="U135" s="8">
        <f t="shared" si="45"/>
        <v>14606033.158906506</v>
      </c>
    </row>
    <row r="136" spans="1:30">
      <c r="B136" s="7">
        <v>2033</v>
      </c>
      <c r="C136" s="7">
        <v>839</v>
      </c>
      <c r="D136" s="7">
        <f t="shared" si="70"/>
        <v>5034</v>
      </c>
      <c r="E136" s="7">
        <v>15</v>
      </c>
      <c r="F136" s="7">
        <v>578</v>
      </c>
      <c r="G136" s="7">
        <v>1.3</v>
      </c>
      <c r="H136" s="7">
        <f t="shared" si="59"/>
        <v>4.364478E+25</v>
      </c>
      <c r="I136" s="12">
        <v>0.55000000000000004</v>
      </c>
      <c r="J136" s="8">
        <f t="shared" si="60"/>
        <v>211422.88414634147</v>
      </c>
      <c r="K136" s="10">
        <v>10000000</v>
      </c>
      <c r="L136" s="7">
        <f t="shared" si="42"/>
        <v>1.2585E+24</v>
      </c>
      <c r="M136" s="8">
        <f t="shared" si="61"/>
        <v>6096.3922764227646</v>
      </c>
      <c r="N136" s="8">
        <f t="shared" si="43"/>
        <v>2225183.1808943092</v>
      </c>
      <c r="O136" s="8">
        <f t="shared" si="62"/>
        <v>1223850.7494918702</v>
      </c>
      <c r="P136" s="8">
        <f t="shared" si="72"/>
        <v>27936923.54520325</v>
      </c>
      <c r="Q136" s="8">
        <f t="shared" si="71"/>
        <v>15365307.949861789</v>
      </c>
      <c r="R136" s="8">
        <f t="shared" si="73"/>
        <v>29205460.850081299</v>
      </c>
      <c r="S136" s="8">
        <f t="shared" si="64"/>
        <v>16063003.467544716</v>
      </c>
      <c r="T136" s="8">
        <f t="shared" si="74"/>
        <v>28782615.081788614</v>
      </c>
      <c r="U136" s="8">
        <f t="shared" si="45"/>
        <v>15830438.294983739</v>
      </c>
    </row>
    <row r="137" spans="1:30">
      <c r="B137" s="7">
        <v>2034</v>
      </c>
      <c r="C137" s="7">
        <v>839</v>
      </c>
      <c r="D137" s="7">
        <f t="shared" si="70"/>
        <v>5034</v>
      </c>
      <c r="E137" s="7">
        <v>15</v>
      </c>
      <c r="F137" s="7">
        <v>578</v>
      </c>
      <c r="G137" s="7">
        <v>1.3</v>
      </c>
      <c r="H137" s="7">
        <f t="shared" si="59"/>
        <v>4.364478E+25</v>
      </c>
      <c r="I137" s="12">
        <v>0.55000000000000004</v>
      </c>
      <c r="J137" s="8">
        <f t="shared" si="60"/>
        <v>211422.88414634147</v>
      </c>
      <c r="K137" s="10">
        <v>10000000</v>
      </c>
      <c r="L137" s="7">
        <f t="shared" si="42"/>
        <v>1.2585E+24</v>
      </c>
      <c r="M137" s="8">
        <f t="shared" si="61"/>
        <v>6096.3922764227646</v>
      </c>
      <c r="N137" s="8">
        <f t="shared" si="43"/>
        <v>2225183.1808943092</v>
      </c>
      <c r="O137" s="8">
        <f t="shared" si="62"/>
        <v>1223850.7494918702</v>
      </c>
      <c r="P137" s="8">
        <f t="shared" si="72"/>
        <v>30162106.726097558</v>
      </c>
      <c r="Q137" s="8">
        <f t="shared" si="71"/>
        <v>16589158.699353658</v>
      </c>
      <c r="R137" s="8">
        <f t="shared" si="73"/>
        <v>31430644.030975606</v>
      </c>
      <c r="S137" s="8">
        <f t="shared" si="64"/>
        <v>17286854.217036586</v>
      </c>
      <c r="T137" s="8">
        <f t="shared" si="74"/>
        <v>31007798.262682922</v>
      </c>
      <c r="U137" s="8">
        <f t="shared" si="45"/>
        <v>17054289.044475608</v>
      </c>
    </row>
    <row r="138" spans="1:30">
      <c r="B138" s="7">
        <v>2035</v>
      </c>
      <c r="C138" s="7">
        <v>839</v>
      </c>
      <c r="D138" s="7">
        <f t="shared" si="70"/>
        <v>5034</v>
      </c>
      <c r="E138" s="7">
        <v>15</v>
      </c>
      <c r="F138" s="7">
        <v>578</v>
      </c>
      <c r="G138" s="7">
        <v>1.3</v>
      </c>
      <c r="H138" s="7">
        <f t="shared" si="59"/>
        <v>4.364478E+25</v>
      </c>
      <c r="I138" s="12">
        <v>0.55000000000000004</v>
      </c>
      <c r="J138" s="8">
        <f t="shared" si="60"/>
        <v>211422.88414634147</v>
      </c>
      <c r="K138" s="10">
        <v>10000000</v>
      </c>
      <c r="L138" s="7">
        <f t="shared" si="42"/>
        <v>1.2585E+24</v>
      </c>
      <c r="M138" s="8">
        <f t="shared" si="61"/>
        <v>6096.3922764227646</v>
      </c>
      <c r="N138" s="8">
        <f t="shared" si="43"/>
        <v>2225183.1808943092</v>
      </c>
      <c r="O138" s="8">
        <f t="shared" si="62"/>
        <v>1223850.7494918702</v>
      </c>
      <c r="P138" s="8">
        <f t="shared" si="72"/>
        <v>32387289.906991865</v>
      </c>
      <c r="Q138" s="8">
        <f t="shared" si="71"/>
        <v>17813009.448845528</v>
      </c>
      <c r="R138" s="8">
        <f t="shared" si="73"/>
        <v>33655827.211869918</v>
      </c>
      <c r="S138" s="8">
        <f t="shared" si="64"/>
        <v>18510704.966528457</v>
      </c>
      <c r="T138" s="8">
        <f t="shared" si="74"/>
        <v>33232981.44357723</v>
      </c>
      <c r="U138" s="8">
        <f t="shared" si="45"/>
        <v>18278139.793967478</v>
      </c>
    </row>
    <row r="139" spans="1:30">
      <c r="H139" s="7">
        <f t="shared" si="59"/>
        <v>0</v>
      </c>
      <c r="L139" s="7">
        <f t="shared" si="42"/>
        <v>0</v>
      </c>
      <c r="N139" s="8">
        <f t="shared" si="43"/>
        <v>0</v>
      </c>
      <c r="R139" s="8">
        <f t="shared" si="73"/>
        <v>0</v>
      </c>
      <c r="T139" s="8">
        <f t="shared" si="74"/>
        <v>0</v>
      </c>
      <c r="U139" s="8">
        <f t="shared" si="45"/>
        <v>0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B141" s="6" t="s">
        <v>94</v>
      </c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  <c r="Y141" s="8">
        <f>P142+P155</f>
        <v>18137587.020962059</v>
      </c>
      <c r="Z141" s="8">
        <f t="shared" ref="Z141:AD152" si="75">Q142+Q155</f>
        <v>9975672.8615291342</v>
      </c>
      <c r="AA141" s="8">
        <f t="shared" si="75"/>
        <v>47229121.618523031</v>
      </c>
      <c r="AB141" s="8">
        <f t="shared" si="75"/>
        <v>25976016.89018767</v>
      </c>
      <c r="AC141" s="8">
        <f t="shared" si="75"/>
        <v>37531943.419336043</v>
      </c>
      <c r="AD141" s="8">
        <f t="shared" si="75"/>
        <v>20642568.880634822</v>
      </c>
    </row>
    <row r="142" spans="1:30">
      <c r="A142" s="9" t="s">
        <v>28</v>
      </c>
      <c r="B142" s="7">
        <v>2024</v>
      </c>
      <c r="C142" s="7">
        <v>140</v>
      </c>
      <c r="D142" s="7">
        <v>840</v>
      </c>
      <c r="E142" s="7">
        <v>781</v>
      </c>
      <c r="F142" s="7">
        <v>1495</v>
      </c>
      <c r="G142" s="7">
        <v>1.3</v>
      </c>
      <c r="H142" s="7">
        <f t="shared" si="59"/>
        <v>9.8077980000000005E+26</v>
      </c>
      <c r="I142" s="12">
        <v>0.55000000000000004</v>
      </c>
      <c r="J142" s="8">
        <f t="shared" ref="J142:J166" si="76">H142*G142*330/(8.856*10^22)</f>
        <v>4751067.4593495931</v>
      </c>
      <c r="K142" s="10">
        <v>1000000</v>
      </c>
      <c r="L142" s="7">
        <f t="shared" ref="L142:L210" si="77">E142*K142*10^13*C142</f>
        <v>1.0933999999999999E+24</v>
      </c>
      <c r="M142" s="8">
        <f t="shared" ref="M142:M166" si="78">L142*G142*330/(8.856*10^22)</f>
        <v>5296.6192411924121</v>
      </c>
      <c r="N142" s="8">
        <f t="shared" ref="N142:N210" si="79">M142*365</f>
        <v>1933266.0230352303</v>
      </c>
      <c r="O142" s="8">
        <f t="shared" ref="O142:O166" si="80">N142*I142</f>
        <v>1063296.3126693768</v>
      </c>
      <c r="P142" s="11">
        <f>N142+8050840.72</f>
        <v>9984106.7430352308</v>
      </c>
      <c r="Q142" s="8">
        <f t="shared" ref="Q142:Q153" si="81">P142*I142</f>
        <v>5491258.7086693775</v>
      </c>
      <c r="R142" s="8">
        <f t="shared" si="73"/>
        <v>38490511.49913279</v>
      </c>
      <c r="S142" s="8">
        <f t="shared" ref="S142:S166" si="82">R142*I142</f>
        <v>21169781.324523035</v>
      </c>
      <c r="T142" s="8">
        <f t="shared" si="74"/>
        <v>28988376.580433603</v>
      </c>
      <c r="U142" s="8">
        <f t="shared" ref="U142:U210" si="83">T142*I142</f>
        <v>15943607.119238483</v>
      </c>
      <c r="Y142" s="8">
        <f>P143+P156</f>
        <v>21248670.703211382</v>
      </c>
      <c r="Z142" s="8">
        <f t="shared" si="75"/>
        <v>11686768.88676626</v>
      </c>
      <c r="AA142" s="8">
        <f t="shared" si="75"/>
        <v>65711781.032479681</v>
      </c>
      <c r="AB142" s="8">
        <f t="shared" si="75"/>
        <v>36141479.567863829</v>
      </c>
      <c r="AC142" s="8">
        <f t="shared" si="75"/>
        <v>50890744.256056912</v>
      </c>
      <c r="AD142" s="8">
        <f t="shared" si="75"/>
        <v>27989909.340831306</v>
      </c>
    </row>
    <row r="143" spans="1:30">
      <c r="B143" s="7">
        <v>2025</v>
      </c>
      <c r="C143" s="7">
        <v>214</v>
      </c>
      <c r="D143" s="7">
        <v>1284</v>
      </c>
      <c r="E143" s="7">
        <v>781</v>
      </c>
      <c r="F143" s="7">
        <v>1495</v>
      </c>
      <c r="G143" s="7">
        <v>1.3</v>
      </c>
      <c r="H143" s="7">
        <f t="shared" si="59"/>
        <v>1.49919198E+27</v>
      </c>
      <c r="I143" s="12">
        <v>0.55000000000000004</v>
      </c>
      <c r="J143" s="8">
        <f t="shared" si="76"/>
        <v>7262345.9735772358</v>
      </c>
      <c r="K143" s="10">
        <v>1000000</v>
      </c>
      <c r="L143" s="7">
        <f t="shared" si="77"/>
        <v>1.6713399999999999E+24</v>
      </c>
      <c r="M143" s="8">
        <f t="shared" si="78"/>
        <v>8096.2608401083999</v>
      </c>
      <c r="N143" s="8">
        <f t="shared" si="79"/>
        <v>2955135.206639566</v>
      </c>
      <c r="O143" s="8">
        <f t="shared" si="80"/>
        <v>1625324.3636517613</v>
      </c>
      <c r="P143" s="8">
        <f t="shared" ref="P143:P153" si="84">N143+P142</f>
        <v>12939241.949674796</v>
      </c>
      <c r="Q143" s="8">
        <f t="shared" si="81"/>
        <v>7116583.0723211383</v>
      </c>
      <c r="R143" s="8">
        <f t="shared" si="73"/>
        <v>56513317.791138217</v>
      </c>
      <c r="S143" s="8">
        <f t="shared" si="82"/>
        <v>31082324.785126023</v>
      </c>
      <c r="T143" s="8">
        <f t="shared" si="74"/>
        <v>41988625.84398374</v>
      </c>
      <c r="U143" s="8">
        <f t="shared" si="83"/>
        <v>23093744.214191061</v>
      </c>
      <c r="Y143" s="8">
        <f>P144+P157</f>
        <v>25086806.688983738</v>
      </c>
      <c r="Z143" s="8">
        <f t="shared" si="75"/>
        <v>13797743.678941058</v>
      </c>
      <c r="AA143" s="8">
        <f t="shared" si="75"/>
        <v>79939426.810934961</v>
      </c>
      <c r="AB143" s="8">
        <f t="shared" si="75"/>
        <v>43966684.74601423</v>
      </c>
      <c r="AC143" s="8">
        <f t="shared" si="75"/>
        <v>61655220.103617877</v>
      </c>
      <c r="AD143" s="8">
        <f t="shared" si="75"/>
        <v>33910371.056989834</v>
      </c>
    </row>
    <row r="144" spans="1:30">
      <c r="B144" s="7">
        <v>2026</v>
      </c>
      <c r="C144" s="7">
        <v>264</v>
      </c>
      <c r="D144" s="7">
        <v>1584</v>
      </c>
      <c r="E144" s="7">
        <v>781</v>
      </c>
      <c r="F144" s="7">
        <v>1495</v>
      </c>
      <c r="G144" s="7">
        <v>1.3</v>
      </c>
      <c r="H144" s="7">
        <f t="shared" si="59"/>
        <v>1.8494704800000001E+27</v>
      </c>
      <c r="I144" s="12">
        <v>0.55000000000000004</v>
      </c>
      <c r="J144" s="8">
        <f t="shared" si="76"/>
        <v>8959155.7804878037</v>
      </c>
      <c r="K144" s="10">
        <v>1000000</v>
      </c>
      <c r="L144" s="7">
        <f t="shared" si="77"/>
        <v>2.0618399999999998E+24</v>
      </c>
      <c r="M144" s="8">
        <f t="shared" si="78"/>
        <v>9987.9105691056902</v>
      </c>
      <c r="N144" s="8">
        <f t="shared" si="79"/>
        <v>3645587.3577235769</v>
      </c>
      <c r="O144" s="8">
        <f t="shared" si="80"/>
        <v>2005073.0467479674</v>
      </c>
      <c r="P144" s="8">
        <f t="shared" si="84"/>
        <v>16584829.307398373</v>
      </c>
      <c r="Q144" s="8">
        <f t="shared" si="81"/>
        <v>9121656.1190691069</v>
      </c>
      <c r="R144" s="8">
        <f t="shared" si="73"/>
        <v>70339763.990325198</v>
      </c>
      <c r="S144" s="8">
        <f t="shared" si="82"/>
        <v>38686870.194678865</v>
      </c>
      <c r="T144" s="8">
        <f t="shared" si="74"/>
        <v>52421452.429349586</v>
      </c>
      <c r="U144" s="8">
        <f t="shared" si="83"/>
        <v>28831798.836142275</v>
      </c>
      <c r="Y144" s="8">
        <f t="shared" ref="Y144:Y152" si="85">P145+P158</f>
        <v>29287938.389525745</v>
      </c>
      <c r="Z144" s="8">
        <f t="shared" si="75"/>
        <v>16108366.11423916</v>
      </c>
      <c r="AA144" s="8">
        <f t="shared" si="75"/>
        <v>89332289.480989173</v>
      </c>
      <c r="AB144" s="8">
        <f t="shared" si="75"/>
        <v>49132759.214544043</v>
      </c>
      <c r="AC144" s="8">
        <f t="shared" si="75"/>
        <v>69317505.783834696</v>
      </c>
      <c r="AD144" s="8">
        <f t="shared" si="75"/>
        <v>38124628.181109086</v>
      </c>
    </row>
    <row r="145" spans="1:30">
      <c r="B145" s="7">
        <v>2027</v>
      </c>
      <c r="C145" s="7">
        <v>289</v>
      </c>
      <c r="D145" s="7">
        <v>1734</v>
      </c>
      <c r="E145" s="7">
        <v>781</v>
      </c>
      <c r="F145" s="7">
        <v>1495</v>
      </c>
      <c r="G145" s="7">
        <v>1.3</v>
      </c>
      <c r="H145" s="7">
        <f t="shared" si="59"/>
        <v>2.02460973E+27</v>
      </c>
      <c r="I145" s="12">
        <v>0.55000000000000004</v>
      </c>
      <c r="J145" s="8">
        <f t="shared" si="76"/>
        <v>9807560.683943091</v>
      </c>
      <c r="K145" s="10">
        <v>1000000</v>
      </c>
      <c r="L145" s="7">
        <f t="shared" si="77"/>
        <v>2.2570899999999998E+24</v>
      </c>
      <c r="M145" s="8">
        <f t="shared" si="78"/>
        <v>10933.735433604335</v>
      </c>
      <c r="N145" s="8">
        <f t="shared" si="79"/>
        <v>3990813.4332655827</v>
      </c>
      <c r="O145" s="8">
        <f t="shared" si="80"/>
        <v>2194947.3882960705</v>
      </c>
      <c r="P145" s="8">
        <f t="shared" si="84"/>
        <v>20575642.740663957</v>
      </c>
      <c r="Q145" s="8">
        <f t="shared" si="81"/>
        <v>11316603.507365176</v>
      </c>
      <c r="R145" s="8">
        <f t="shared" si="73"/>
        <v>79421006.844322503</v>
      </c>
      <c r="S145" s="8">
        <f t="shared" si="82"/>
        <v>43681553.764377378</v>
      </c>
      <c r="T145" s="8">
        <f t="shared" si="74"/>
        <v>59805885.476436317</v>
      </c>
      <c r="U145" s="8">
        <f t="shared" si="83"/>
        <v>32893237.012039978</v>
      </c>
      <c r="Y145" s="8">
        <f t="shared" si="85"/>
        <v>33634586.638170734</v>
      </c>
      <c r="Z145" s="8">
        <f t="shared" si="75"/>
        <v>18499022.650993906</v>
      </c>
      <c r="AA145" s="8">
        <f t="shared" si="75"/>
        <v>95757444.473536596</v>
      </c>
      <c r="AB145" s="8">
        <f t="shared" si="75"/>
        <v>52666594.460445128</v>
      </c>
      <c r="AC145" s="8">
        <f t="shared" si="75"/>
        <v>75049825.195081294</v>
      </c>
      <c r="AD145" s="8">
        <f t="shared" si="75"/>
        <v>41277403.857294716</v>
      </c>
    </row>
    <row r="146" spans="1:30">
      <c r="B146" s="7">
        <v>2028</v>
      </c>
      <c r="C146" s="7">
        <v>299</v>
      </c>
      <c r="D146" s="7">
        <v>1794</v>
      </c>
      <c r="E146" s="7">
        <v>781</v>
      </c>
      <c r="F146" s="7">
        <v>1495</v>
      </c>
      <c r="G146" s="7">
        <v>1.3</v>
      </c>
      <c r="H146" s="7">
        <f t="shared" si="59"/>
        <v>2.09466543E+27</v>
      </c>
      <c r="I146" s="12">
        <v>0.55000000000000004</v>
      </c>
      <c r="J146" s="8">
        <f t="shared" si="76"/>
        <v>10146922.645325204</v>
      </c>
      <c r="K146" s="10">
        <v>1000000</v>
      </c>
      <c r="L146" s="7">
        <f t="shared" si="77"/>
        <v>2.33519E+24</v>
      </c>
      <c r="M146" s="8">
        <f t="shared" si="78"/>
        <v>11312.065379403793</v>
      </c>
      <c r="N146" s="8">
        <f t="shared" si="79"/>
        <v>4128903.8634823845</v>
      </c>
      <c r="O146" s="8">
        <f t="shared" si="80"/>
        <v>2270897.1249153116</v>
      </c>
      <c r="P146" s="8">
        <f t="shared" si="84"/>
        <v>24704546.604146343</v>
      </c>
      <c r="Q146" s="8">
        <f t="shared" si="81"/>
        <v>13587500.632280489</v>
      </c>
      <c r="R146" s="8">
        <f t="shared" si="73"/>
        <v>85586082.476097569</v>
      </c>
      <c r="S146" s="8">
        <f t="shared" si="82"/>
        <v>47072345.361853667</v>
      </c>
      <c r="T146" s="8">
        <f t="shared" si="74"/>
        <v>65292237.185447156</v>
      </c>
      <c r="U146" s="8">
        <f t="shared" si="83"/>
        <v>35910730.451995939</v>
      </c>
      <c r="Y146" s="8">
        <f t="shared" si="85"/>
        <v>38039388.462357722</v>
      </c>
      <c r="Z146" s="8">
        <f t="shared" si="75"/>
        <v>20921663.654296748</v>
      </c>
      <c r="AA146" s="8">
        <f t="shared" si="75"/>
        <v>100993346.60260162</v>
      </c>
      <c r="AB146" s="8">
        <f t="shared" si="75"/>
        <v>55546340.631430902</v>
      </c>
      <c r="AC146" s="8">
        <f t="shared" si="75"/>
        <v>80008693.889186993</v>
      </c>
      <c r="AD146" s="8">
        <f t="shared" si="75"/>
        <v>44004781.639052853</v>
      </c>
    </row>
    <row r="147" spans="1:30">
      <c r="B147" s="7">
        <v>2029</v>
      </c>
      <c r="C147" s="7">
        <v>303</v>
      </c>
      <c r="D147" s="7">
        <v>1818</v>
      </c>
      <c r="E147" s="7">
        <v>781</v>
      </c>
      <c r="F147" s="7">
        <v>1495</v>
      </c>
      <c r="G147" s="7">
        <v>1.3</v>
      </c>
      <c r="H147" s="7">
        <f t="shared" si="59"/>
        <v>2.12268771E+27</v>
      </c>
      <c r="I147" s="12">
        <v>0.55000000000000004</v>
      </c>
      <c r="J147" s="8">
        <f t="shared" si="76"/>
        <v>10282667.429878049</v>
      </c>
      <c r="K147" s="10">
        <v>1000000</v>
      </c>
      <c r="L147" s="7">
        <f t="shared" si="77"/>
        <v>2.3664299999999999E+24</v>
      </c>
      <c r="M147" s="8">
        <f t="shared" si="78"/>
        <v>11463.397357723577</v>
      </c>
      <c r="N147" s="8">
        <f t="shared" si="79"/>
        <v>4184140.0355691058</v>
      </c>
      <c r="O147" s="8">
        <f t="shared" si="80"/>
        <v>2301277.0195630086</v>
      </c>
      <c r="P147" s="8">
        <f t="shared" si="84"/>
        <v>28888686.639715448</v>
      </c>
      <c r="Q147" s="8">
        <f t="shared" si="81"/>
        <v>15888777.651843498</v>
      </c>
      <c r="R147" s="8">
        <f t="shared" si="73"/>
        <v>90584691.21898374</v>
      </c>
      <c r="S147" s="8">
        <f t="shared" si="82"/>
        <v>49821580.170441061</v>
      </c>
      <c r="T147" s="8">
        <f t="shared" si="74"/>
        <v>70019356.359227642</v>
      </c>
      <c r="U147" s="8">
        <f t="shared" si="83"/>
        <v>38510645.997575209</v>
      </c>
      <c r="Y147" s="8">
        <f t="shared" si="85"/>
        <v>42472869.246571817</v>
      </c>
      <c r="Z147" s="8">
        <f t="shared" si="75"/>
        <v>23360078.085614502</v>
      </c>
      <c r="AA147" s="8">
        <f t="shared" si="75"/>
        <v>105840109.59413281</v>
      </c>
      <c r="AB147" s="8">
        <f t="shared" si="75"/>
        <v>58212060.27677305</v>
      </c>
      <c r="AC147" s="8">
        <f t="shared" si="75"/>
        <v>84717696.1449458</v>
      </c>
      <c r="AD147" s="8">
        <f t="shared" si="75"/>
        <v>46594732.879720196</v>
      </c>
    </row>
    <row r="148" spans="1:30">
      <c r="B148" s="7">
        <v>2030</v>
      </c>
      <c r="C148" s="7">
        <v>305</v>
      </c>
      <c r="D148" s="7">
        <v>1830</v>
      </c>
      <c r="E148" s="7">
        <v>781</v>
      </c>
      <c r="F148" s="7">
        <v>1495</v>
      </c>
      <c r="G148" s="7">
        <v>1.3</v>
      </c>
      <c r="H148" s="7">
        <f t="shared" si="59"/>
        <v>2.13669885E+27</v>
      </c>
      <c r="I148" s="12">
        <v>0.55000000000000004</v>
      </c>
      <c r="J148" s="8">
        <f t="shared" si="76"/>
        <v>10350539.822154472</v>
      </c>
      <c r="K148" s="10">
        <v>1000000</v>
      </c>
      <c r="L148" s="7">
        <f t="shared" si="77"/>
        <v>2.3820499999999999E+24</v>
      </c>
      <c r="M148" s="8">
        <f t="shared" si="78"/>
        <v>11539.063346883466</v>
      </c>
      <c r="N148" s="8">
        <f t="shared" si="79"/>
        <v>4211758.121612465</v>
      </c>
      <c r="O148" s="8">
        <f t="shared" si="80"/>
        <v>2316466.9668868561</v>
      </c>
      <c r="P148" s="8">
        <f t="shared" si="84"/>
        <v>33100444.761327915</v>
      </c>
      <c r="Q148" s="8">
        <f t="shared" si="81"/>
        <v>18205244.618730355</v>
      </c>
      <c r="R148" s="8">
        <f t="shared" si="73"/>
        <v>95203683.694254756</v>
      </c>
      <c r="S148" s="8">
        <f t="shared" si="82"/>
        <v>52362026.031840123</v>
      </c>
      <c r="T148" s="8">
        <f t="shared" si="74"/>
        <v>74502604.049945801</v>
      </c>
      <c r="U148" s="8">
        <f t="shared" si="83"/>
        <v>40976432.227470197</v>
      </c>
      <c r="Y148" s="8">
        <f t="shared" si="85"/>
        <v>46906880.467777781</v>
      </c>
      <c r="Z148" s="8">
        <f t="shared" si="75"/>
        <v>25798784.257277779</v>
      </c>
      <c r="AA148" s="8">
        <f t="shared" si="75"/>
        <v>110277144.74216802</v>
      </c>
      <c r="AB148" s="8">
        <f t="shared" si="75"/>
        <v>60652429.608192421</v>
      </c>
      <c r="AC148" s="8">
        <f t="shared" si="75"/>
        <v>89153723.317371264</v>
      </c>
      <c r="AD148" s="8">
        <f t="shared" si="75"/>
        <v>49034547.824554197</v>
      </c>
    </row>
    <row r="149" spans="1:30">
      <c r="B149" s="7">
        <v>2031</v>
      </c>
      <c r="C149" s="7">
        <v>305</v>
      </c>
      <c r="D149" s="7">
        <v>1830</v>
      </c>
      <c r="E149" s="7">
        <v>781</v>
      </c>
      <c r="F149" s="7">
        <v>1495</v>
      </c>
      <c r="G149" s="7">
        <v>1.3</v>
      </c>
      <c r="H149" s="7">
        <f t="shared" si="59"/>
        <v>2.13669885E+27</v>
      </c>
      <c r="I149" s="12">
        <v>0.55000000000000004</v>
      </c>
      <c r="J149" s="8">
        <f t="shared" si="76"/>
        <v>10350539.822154472</v>
      </c>
      <c r="K149" s="10">
        <v>1000000</v>
      </c>
      <c r="L149" s="7">
        <f t="shared" si="77"/>
        <v>2.3820499999999999E+24</v>
      </c>
      <c r="M149" s="8">
        <f t="shared" si="78"/>
        <v>11539.063346883466</v>
      </c>
      <c r="N149" s="8">
        <f t="shared" si="79"/>
        <v>4211758.121612465</v>
      </c>
      <c r="O149" s="8">
        <f t="shared" si="80"/>
        <v>2316466.9668868561</v>
      </c>
      <c r="P149" s="8">
        <f t="shared" si="84"/>
        <v>37312202.882940382</v>
      </c>
      <c r="Q149" s="8">
        <f t="shared" si="81"/>
        <v>20521711.585617211</v>
      </c>
      <c r="R149" s="8">
        <f t="shared" si="73"/>
        <v>99415441.815867215</v>
      </c>
      <c r="S149" s="8">
        <f t="shared" si="82"/>
        <v>54678492.998726971</v>
      </c>
      <c r="T149" s="8">
        <f t="shared" si="74"/>
        <v>78714362.171558261</v>
      </c>
      <c r="U149" s="8">
        <f t="shared" si="83"/>
        <v>43292899.194357045</v>
      </c>
      <c r="Y149" s="8">
        <f t="shared" si="85"/>
        <v>51340891.688983738</v>
      </c>
      <c r="Z149" s="8">
        <f t="shared" si="75"/>
        <v>28237490.428941064</v>
      </c>
      <c r="AA149" s="8">
        <f t="shared" si="75"/>
        <v>114711155.96337399</v>
      </c>
      <c r="AB149" s="8">
        <f t="shared" si="75"/>
        <v>63091135.779855698</v>
      </c>
      <c r="AC149" s="8">
        <f t="shared" si="75"/>
        <v>93587734.538577244</v>
      </c>
      <c r="AD149" s="8">
        <f t="shared" si="75"/>
        <v>51473253.996217489</v>
      </c>
    </row>
    <row r="150" spans="1:30">
      <c r="B150" s="7">
        <v>2032</v>
      </c>
      <c r="C150" s="7">
        <v>305</v>
      </c>
      <c r="D150" s="7">
        <v>1830</v>
      </c>
      <c r="E150" s="7">
        <v>781</v>
      </c>
      <c r="F150" s="7">
        <v>1495</v>
      </c>
      <c r="G150" s="7">
        <v>1.3</v>
      </c>
      <c r="H150" s="7">
        <f t="shared" si="59"/>
        <v>2.13669885E+27</v>
      </c>
      <c r="I150" s="12">
        <v>0.55000000000000004</v>
      </c>
      <c r="J150" s="8">
        <f t="shared" si="76"/>
        <v>10350539.822154472</v>
      </c>
      <c r="K150" s="10">
        <v>1000000</v>
      </c>
      <c r="L150" s="7">
        <f t="shared" si="77"/>
        <v>2.3820499999999999E+24</v>
      </c>
      <c r="M150" s="8">
        <f t="shared" si="78"/>
        <v>11539.063346883466</v>
      </c>
      <c r="N150" s="8">
        <f t="shared" si="79"/>
        <v>4211758.121612465</v>
      </c>
      <c r="O150" s="8">
        <f t="shared" si="80"/>
        <v>2316466.9668868561</v>
      </c>
      <c r="P150" s="8">
        <f t="shared" si="84"/>
        <v>41523961.004552849</v>
      </c>
      <c r="Q150" s="8">
        <f t="shared" si="81"/>
        <v>22838178.55250407</v>
      </c>
      <c r="R150" s="8">
        <f t="shared" si="73"/>
        <v>103627199.93747967</v>
      </c>
      <c r="S150" s="8">
        <f t="shared" si="82"/>
        <v>56994959.965613827</v>
      </c>
      <c r="T150" s="8">
        <f t="shared" si="74"/>
        <v>82926120.293170735</v>
      </c>
      <c r="U150" s="8">
        <f t="shared" si="83"/>
        <v>45609366.161243908</v>
      </c>
      <c r="Y150" s="8">
        <f t="shared" si="85"/>
        <v>55788977.171707317</v>
      </c>
      <c r="Z150" s="8">
        <f t="shared" si="75"/>
        <v>30683937.444439027</v>
      </c>
      <c r="AA150" s="8">
        <f t="shared" si="75"/>
        <v>119364370.58634147</v>
      </c>
      <c r="AB150" s="8">
        <f t="shared" si="75"/>
        <v>65650403.822487816</v>
      </c>
      <c r="AC150" s="8">
        <f t="shared" si="75"/>
        <v>98172572.781463414</v>
      </c>
      <c r="AD150" s="8">
        <f t="shared" si="75"/>
        <v>53994915.029804893</v>
      </c>
    </row>
    <row r="151" spans="1:30">
      <c r="B151" s="7">
        <v>2033</v>
      </c>
      <c r="C151" s="7">
        <v>306</v>
      </c>
      <c r="D151" s="7">
        <v>1836</v>
      </c>
      <c r="E151" s="7">
        <v>781</v>
      </c>
      <c r="F151" s="7">
        <v>1495</v>
      </c>
      <c r="G151" s="7">
        <v>1.3</v>
      </c>
      <c r="H151" s="7">
        <f t="shared" si="59"/>
        <v>2.1437044199999999E+27</v>
      </c>
      <c r="I151" s="12">
        <v>0.55000000000000004</v>
      </c>
      <c r="J151" s="8">
        <f t="shared" si="76"/>
        <v>10384476.018292682</v>
      </c>
      <c r="K151" s="10">
        <v>1000000</v>
      </c>
      <c r="L151" s="7">
        <f t="shared" si="77"/>
        <v>2.3898599999999997E+24</v>
      </c>
      <c r="M151" s="8">
        <f t="shared" si="78"/>
        <v>11576.896341463413</v>
      </c>
      <c r="N151" s="8">
        <f t="shared" si="79"/>
        <v>4225567.1646341458</v>
      </c>
      <c r="O151" s="8">
        <f t="shared" si="80"/>
        <v>2324061.9405487804</v>
      </c>
      <c r="P151" s="8">
        <f t="shared" si="84"/>
        <v>45749528.169186994</v>
      </c>
      <c r="Q151" s="8">
        <f t="shared" si="81"/>
        <v>25162240.493052848</v>
      </c>
      <c r="R151" s="8">
        <f t="shared" si="73"/>
        <v>108056384.27894309</v>
      </c>
      <c r="S151" s="8">
        <f t="shared" si="82"/>
        <v>59431011.353418708</v>
      </c>
      <c r="T151" s="8">
        <f t="shared" si="74"/>
        <v>87287432.242357731</v>
      </c>
      <c r="U151" s="8">
        <f t="shared" si="83"/>
        <v>48008087.733296759</v>
      </c>
      <c r="Y151" s="8">
        <f t="shared" si="85"/>
        <v>60237062.654430896</v>
      </c>
      <c r="Z151" s="8">
        <f t="shared" si="75"/>
        <v>33130384.459936995</v>
      </c>
      <c r="AA151" s="8">
        <f t="shared" si="75"/>
        <v>123812456.06906503</v>
      </c>
      <c r="AB151" s="8">
        <f t="shared" si="75"/>
        <v>68096850.837985769</v>
      </c>
      <c r="AC151" s="8">
        <f t="shared" si="75"/>
        <v>102620658.26418699</v>
      </c>
      <c r="AD151" s="8">
        <f t="shared" si="75"/>
        <v>56441362.045302846</v>
      </c>
    </row>
    <row r="152" spans="1:30">
      <c r="B152" s="7">
        <v>2034</v>
      </c>
      <c r="C152" s="7">
        <v>306</v>
      </c>
      <c r="D152" s="7">
        <v>1836</v>
      </c>
      <c r="E152" s="7">
        <v>781</v>
      </c>
      <c r="F152" s="7">
        <v>1495</v>
      </c>
      <c r="G152" s="7">
        <v>1.3</v>
      </c>
      <c r="H152" s="7">
        <f t="shared" si="59"/>
        <v>2.1437044199999999E+27</v>
      </c>
      <c r="I152" s="12">
        <v>0.55000000000000004</v>
      </c>
      <c r="J152" s="8">
        <f t="shared" si="76"/>
        <v>10384476.018292682</v>
      </c>
      <c r="K152" s="10">
        <v>1000000</v>
      </c>
      <c r="L152" s="7">
        <f t="shared" si="77"/>
        <v>2.3898599999999997E+24</v>
      </c>
      <c r="M152" s="8">
        <f t="shared" si="78"/>
        <v>11576.896341463413</v>
      </c>
      <c r="N152" s="8">
        <f t="shared" si="79"/>
        <v>4225567.1646341458</v>
      </c>
      <c r="O152" s="8">
        <f t="shared" si="80"/>
        <v>2324061.9405487804</v>
      </c>
      <c r="P152" s="8">
        <f t="shared" si="84"/>
        <v>49975095.33382114</v>
      </c>
      <c r="Q152" s="8">
        <f t="shared" si="81"/>
        <v>27486302.433601629</v>
      </c>
      <c r="R152" s="8">
        <f t="shared" si="73"/>
        <v>112281951.44357723</v>
      </c>
      <c r="S152" s="8">
        <f t="shared" si="82"/>
        <v>61755073.293967478</v>
      </c>
      <c r="T152" s="8">
        <f t="shared" si="74"/>
        <v>91512999.406991869</v>
      </c>
      <c r="U152" s="8">
        <f t="shared" si="83"/>
        <v>50332149.67384553</v>
      </c>
      <c r="Y152" s="8">
        <f t="shared" si="85"/>
        <v>64685148.137154475</v>
      </c>
      <c r="Z152" s="8">
        <f t="shared" si="75"/>
        <v>35576831.475434966</v>
      </c>
      <c r="AA152" s="8">
        <f t="shared" si="75"/>
        <v>128260541.55178861</v>
      </c>
      <c r="AB152" s="8">
        <f t="shared" si="75"/>
        <v>70543297.853483737</v>
      </c>
      <c r="AC152" s="8">
        <f t="shared" si="75"/>
        <v>107068743.74691056</v>
      </c>
      <c r="AD152" s="8">
        <f>U153+U166</f>
        <v>58887809.060800813</v>
      </c>
    </row>
    <row r="153" spans="1:30">
      <c r="B153" s="7">
        <v>2035</v>
      </c>
      <c r="C153" s="7">
        <v>306</v>
      </c>
      <c r="D153" s="7">
        <v>1836</v>
      </c>
      <c r="E153" s="7">
        <v>781</v>
      </c>
      <c r="F153" s="7">
        <v>1495</v>
      </c>
      <c r="G153" s="7">
        <v>1.3</v>
      </c>
      <c r="H153" s="7">
        <f t="shared" si="59"/>
        <v>2.1437044199999999E+27</v>
      </c>
      <c r="I153" s="12">
        <v>0.55000000000000004</v>
      </c>
      <c r="J153" s="8">
        <f t="shared" si="76"/>
        <v>10384476.018292682</v>
      </c>
      <c r="K153" s="10">
        <v>1000000</v>
      </c>
      <c r="L153" s="7">
        <f t="shared" si="77"/>
        <v>2.3898599999999997E+24</v>
      </c>
      <c r="M153" s="8">
        <f t="shared" si="78"/>
        <v>11576.896341463413</v>
      </c>
      <c r="N153" s="8">
        <f t="shared" si="79"/>
        <v>4225567.1646341458</v>
      </c>
      <c r="O153" s="8">
        <f t="shared" si="80"/>
        <v>2324061.9405487804</v>
      </c>
      <c r="P153" s="8">
        <f t="shared" si="84"/>
        <v>54200662.498455286</v>
      </c>
      <c r="Q153" s="8">
        <f t="shared" si="81"/>
        <v>29810364.37415041</v>
      </c>
      <c r="R153" s="8">
        <f t="shared" si="73"/>
        <v>116507518.60821138</v>
      </c>
      <c r="S153" s="8">
        <f t="shared" si="82"/>
        <v>64079135.234516263</v>
      </c>
      <c r="T153" s="8">
        <f t="shared" si="74"/>
        <v>95738566.571626008</v>
      </c>
      <c r="U153" s="8">
        <f t="shared" si="83"/>
        <v>52656211.614394307</v>
      </c>
    </row>
    <row r="154" spans="1:30">
      <c r="G154" s="7">
        <v>1.3</v>
      </c>
      <c r="H154" s="7">
        <f t="shared" si="59"/>
        <v>0</v>
      </c>
      <c r="J154" s="8">
        <f t="shared" si="76"/>
        <v>0</v>
      </c>
      <c r="K154" s="10">
        <v>1000000</v>
      </c>
      <c r="L154" s="7">
        <f t="shared" si="77"/>
        <v>0</v>
      </c>
      <c r="M154" s="8">
        <f t="shared" si="78"/>
        <v>0</v>
      </c>
      <c r="N154" s="8">
        <f t="shared" si="79"/>
        <v>0</v>
      </c>
      <c r="O154" s="8">
        <f t="shared" si="80"/>
        <v>0</v>
      </c>
      <c r="P154" s="8"/>
      <c r="Q154" s="8"/>
      <c r="R154" s="8">
        <f t="shared" si="73"/>
        <v>0</v>
      </c>
      <c r="S154" s="8">
        <f t="shared" si="82"/>
        <v>0</v>
      </c>
      <c r="T154" s="8">
        <f t="shared" si="74"/>
        <v>0</v>
      </c>
      <c r="U154" s="8">
        <f t="shared" si="83"/>
        <v>0</v>
      </c>
    </row>
    <row r="155" spans="1:30">
      <c r="A155" s="9" t="s">
        <v>29</v>
      </c>
      <c r="B155" s="7">
        <v>2024</v>
      </c>
      <c r="C155" s="7">
        <v>387</v>
      </c>
      <c r="D155" s="7">
        <v>2322</v>
      </c>
      <c r="E155" s="7">
        <v>15</v>
      </c>
      <c r="F155" s="7">
        <v>578</v>
      </c>
      <c r="G155" s="7">
        <v>1.3</v>
      </c>
      <c r="H155" s="7">
        <f t="shared" si="59"/>
        <v>2.0131739999999998E+25</v>
      </c>
      <c r="I155" s="12">
        <v>0.55000000000000004</v>
      </c>
      <c r="J155" s="8">
        <f t="shared" si="76"/>
        <v>97521.640243902424</v>
      </c>
      <c r="K155" s="10">
        <v>1000000</v>
      </c>
      <c r="L155" s="7">
        <f t="shared" si="77"/>
        <v>5.8050000000000004E+22</v>
      </c>
      <c r="M155" s="8">
        <f t="shared" si="78"/>
        <v>281.20426829268291</v>
      </c>
      <c r="N155" s="8">
        <f t="shared" si="79"/>
        <v>102639.55792682926</v>
      </c>
      <c r="O155" s="8">
        <f t="shared" si="80"/>
        <v>56451.756859756097</v>
      </c>
      <c r="P155" s="11">
        <f>N155+8050840.72</f>
        <v>8153480.2779268287</v>
      </c>
      <c r="Q155" s="8">
        <f t="shared" ref="Q155:Q166" si="86">P155*I155</f>
        <v>4484414.1528597558</v>
      </c>
      <c r="R155" s="8">
        <f t="shared" si="73"/>
        <v>8738610.1193902437</v>
      </c>
      <c r="S155" s="8">
        <f t="shared" si="82"/>
        <v>4806235.5656646341</v>
      </c>
      <c r="T155" s="8">
        <f t="shared" si="74"/>
        <v>8543566.8389024381</v>
      </c>
      <c r="U155" s="8">
        <f t="shared" si="83"/>
        <v>4698961.761396341</v>
      </c>
    </row>
    <row r="156" spans="1:30">
      <c r="B156" s="7">
        <v>2025</v>
      </c>
      <c r="C156" s="7">
        <v>588</v>
      </c>
      <c r="D156" s="7">
        <v>3528</v>
      </c>
      <c r="E156" s="7">
        <v>15</v>
      </c>
      <c r="F156" s="7">
        <v>578</v>
      </c>
      <c r="G156" s="7">
        <v>1.3</v>
      </c>
      <c r="H156" s="7">
        <f t="shared" si="59"/>
        <v>3.0587759999999999E+25</v>
      </c>
      <c r="I156" s="12">
        <v>0.55000000000000004</v>
      </c>
      <c r="J156" s="8">
        <f t="shared" si="76"/>
        <v>148172.41463414635</v>
      </c>
      <c r="K156" s="10">
        <v>1000000</v>
      </c>
      <c r="L156" s="7">
        <f t="shared" si="77"/>
        <v>8.8199999999999998E+22</v>
      </c>
      <c r="M156" s="8">
        <f t="shared" si="78"/>
        <v>427.2560975609756</v>
      </c>
      <c r="N156" s="8">
        <f t="shared" si="79"/>
        <v>155948.4756097561</v>
      </c>
      <c r="O156" s="8">
        <f t="shared" si="80"/>
        <v>85771.661585365859</v>
      </c>
      <c r="P156" s="8">
        <f t="shared" ref="P156:P166" si="87">N156+P155</f>
        <v>8309428.7535365848</v>
      </c>
      <c r="Q156" s="8">
        <f t="shared" si="86"/>
        <v>4570185.8144451221</v>
      </c>
      <c r="R156" s="8">
        <f t="shared" si="73"/>
        <v>9198463.2413414624</v>
      </c>
      <c r="S156" s="8">
        <f t="shared" si="82"/>
        <v>5059154.7827378046</v>
      </c>
      <c r="T156" s="8">
        <f t="shared" si="74"/>
        <v>8902118.4120731708</v>
      </c>
      <c r="U156" s="8">
        <f t="shared" si="83"/>
        <v>4896165.1266402444</v>
      </c>
    </row>
    <row r="157" spans="1:30">
      <c r="B157" s="7">
        <v>2026</v>
      </c>
      <c r="C157" s="7">
        <v>726</v>
      </c>
      <c r="D157" s="7">
        <v>4356</v>
      </c>
      <c r="E157" s="7">
        <v>15</v>
      </c>
      <c r="F157" s="7">
        <v>578</v>
      </c>
      <c r="G157" s="7">
        <v>1.3</v>
      </c>
      <c r="H157" s="7">
        <f t="shared" si="59"/>
        <v>3.7766519999999998E+25</v>
      </c>
      <c r="I157" s="12">
        <v>0.55000000000000004</v>
      </c>
      <c r="J157" s="8">
        <f t="shared" si="76"/>
        <v>182947.57317073169</v>
      </c>
      <c r="K157" s="10">
        <v>1000000</v>
      </c>
      <c r="L157" s="7">
        <f t="shared" si="77"/>
        <v>1.089E+23</v>
      </c>
      <c r="M157" s="8">
        <f t="shared" si="78"/>
        <v>527.53048780487802</v>
      </c>
      <c r="N157" s="8">
        <f t="shared" si="79"/>
        <v>192548.62804878049</v>
      </c>
      <c r="O157" s="8">
        <f t="shared" si="80"/>
        <v>105901.74542682928</v>
      </c>
      <c r="P157" s="8">
        <f t="shared" si="87"/>
        <v>8501977.3815853652</v>
      </c>
      <c r="Q157" s="8">
        <f t="shared" si="86"/>
        <v>4676087.5598719511</v>
      </c>
      <c r="R157" s="8">
        <f t="shared" si="73"/>
        <v>9599662.8206097558</v>
      </c>
      <c r="S157" s="8">
        <f t="shared" si="82"/>
        <v>5279814.5513353664</v>
      </c>
      <c r="T157" s="8">
        <f t="shared" si="74"/>
        <v>9233767.6742682923</v>
      </c>
      <c r="U157" s="8">
        <f t="shared" si="83"/>
        <v>5078572.220847561</v>
      </c>
    </row>
    <row r="158" spans="1:30">
      <c r="B158" s="7">
        <v>2027</v>
      </c>
      <c r="C158" s="7">
        <v>793</v>
      </c>
      <c r="D158" s="7">
        <v>4758</v>
      </c>
      <c r="E158" s="7">
        <v>15</v>
      </c>
      <c r="F158" s="7">
        <v>578</v>
      </c>
      <c r="G158" s="7">
        <v>1.3</v>
      </c>
      <c r="H158" s="7">
        <f t="shared" si="59"/>
        <v>4.1251859999999998E+25</v>
      </c>
      <c r="I158" s="12">
        <v>0.55000000000000004</v>
      </c>
      <c r="J158" s="8">
        <f t="shared" si="76"/>
        <v>199831.16463414632</v>
      </c>
      <c r="K158" s="10">
        <v>1000000</v>
      </c>
      <c r="L158" s="7">
        <f t="shared" si="77"/>
        <v>1.1895E+23</v>
      </c>
      <c r="M158" s="8">
        <f t="shared" si="78"/>
        <v>576.21443089430898</v>
      </c>
      <c r="N158" s="8">
        <f t="shared" si="79"/>
        <v>210318.26727642279</v>
      </c>
      <c r="O158" s="8">
        <f t="shared" si="80"/>
        <v>115675.04700203254</v>
      </c>
      <c r="P158" s="8">
        <f t="shared" si="87"/>
        <v>8712295.6488617882</v>
      </c>
      <c r="Q158" s="8">
        <f t="shared" si="86"/>
        <v>4791762.6068739835</v>
      </c>
      <c r="R158" s="8">
        <f t="shared" si="73"/>
        <v>9911282.6366666667</v>
      </c>
      <c r="S158" s="8">
        <f t="shared" si="82"/>
        <v>5451205.4501666669</v>
      </c>
      <c r="T158" s="8">
        <f t="shared" si="74"/>
        <v>9511620.3073983733</v>
      </c>
      <c r="U158" s="8">
        <f t="shared" si="83"/>
        <v>5231391.1690691058</v>
      </c>
    </row>
    <row r="159" spans="1:30">
      <c r="B159" s="7">
        <v>2028</v>
      </c>
      <c r="C159" s="7">
        <v>821</v>
      </c>
      <c r="D159" s="7">
        <v>4926</v>
      </c>
      <c r="E159" s="7">
        <v>15</v>
      </c>
      <c r="F159" s="7">
        <v>578</v>
      </c>
      <c r="G159" s="7">
        <v>1.3</v>
      </c>
      <c r="H159" s="7">
        <f t="shared" si="59"/>
        <v>4.2708419999999997E+25</v>
      </c>
      <c r="I159" s="12">
        <v>0.55000000000000004</v>
      </c>
      <c r="J159" s="8">
        <f t="shared" si="76"/>
        <v>206886.99390243902</v>
      </c>
      <c r="K159" s="10">
        <v>1000000</v>
      </c>
      <c r="L159" s="7">
        <f t="shared" si="77"/>
        <v>1.2314999999999999E+23</v>
      </c>
      <c r="M159" s="8">
        <f t="shared" si="78"/>
        <v>596.55995934959356</v>
      </c>
      <c r="N159" s="8">
        <f t="shared" si="79"/>
        <v>217744.38516260165</v>
      </c>
      <c r="O159" s="8">
        <f t="shared" si="80"/>
        <v>119759.41183943092</v>
      </c>
      <c r="P159" s="8">
        <f t="shared" si="87"/>
        <v>8930040.0340243895</v>
      </c>
      <c r="Q159" s="8">
        <f t="shared" si="86"/>
        <v>4911522.0187134147</v>
      </c>
      <c r="R159" s="8">
        <f t="shared" si="73"/>
        <v>10171361.997439023</v>
      </c>
      <c r="S159" s="8">
        <f t="shared" si="82"/>
        <v>5594249.0985914627</v>
      </c>
      <c r="T159" s="8">
        <f t="shared" si="74"/>
        <v>9757588.0096341446</v>
      </c>
      <c r="U159" s="8">
        <f t="shared" si="83"/>
        <v>5366673.4052987797</v>
      </c>
    </row>
    <row r="160" spans="1:30">
      <c r="B160" s="7">
        <v>2029</v>
      </c>
      <c r="C160" s="7">
        <v>832</v>
      </c>
      <c r="D160" s="7">
        <v>4992</v>
      </c>
      <c r="E160" s="7">
        <v>15</v>
      </c>
      <c r="F160" s="7">
        <v>578</v>
      </c>
      <c r="G160" s="7">
        <v>1.3</v>
      </c>
      <c r="H160" s="7">
        <f t="shared" si="59"/>
        <v>4.328064E+25</v>
      </c>
      <c r="I160" s="12">
        <v>0.55000000000000004</v>
      </c>
      <c r="J160" s="8">
        <f t="shared" si="76"/>
        <v>209658.92682926831</v>
      </c>
      <c r="K160" s="10">
        <v>1000000</v>
      </c>
      <c r="L160" s="7">
        <f t="shared" si="77"/>
        <v>1.248E+23</v>
      </c>
      <c r="M160" s="8">
        <f t="shared" si="78"/>
        <v>604.55284552845535</v>
      </c>
      <c r="N160" s="8">
        <f t="shared" si="79"/>
        <v>220661.7886178862</v>
      </c>
      <c r="O160" s="8">
        <f t="shared" si="80"/>
        <v>121363.98373983742</v>
      </c>
      <c r="P160" s="8">
        <f t="shared" si="87"/>
        <v>9150701.8226422761</v>
      </c>
      <c r="Q160" s="8">
        <f t="shared" si="86"/>
        <v>5032886.0024532527</v>
      </c>
      <c r="R160" s="8">
        <f t="shared" si="73"/>
        <v>10408655.383617885</v>
      </c>
      <c r="S160" s="8">
        <f t="shared" si="82"/>
        <v>5724760.4609898375</v>
      </c>
      <c r="T160" s="8">
        <f t="shared" si="74"/>
        <v>9989337.529959349</v>
      </c>
      <c r="U160" s="8">
        <f t="shared" si="83"/>
        <v>5494135.6414776426</v>
      </c>
    </row>
    <row r="161" spans="1:30">
      <c r="B161" s="7">
        <v>2030</v>
      </c>
      <c r="C161" s="7">
        <v>836</v>
      </c>
      <c r="D161" s="7">
        <v>5016</v>
      </c>
      <c r="E161" s="7">
        <v>15</v>
      </c>
      <c r="F161" s="7">
        <v>578</v>
      </c>
      <c r="G161" s="7">
        <v>1.3</v>
      </c>
      <c r="H161" s="7">
        <f t="shared" si="59"/>
        <v>4.3488720000000003E+25</v>
      </c>
      <c r="I161" s="12">
        <v>0.55000000000000004</v>
      </c>
      <c r="J161" s="8">
        <f t="shared" si="76"/>
        <v>210666.90243902439</v>
      </c>
      <c r="K161" s="10">
        <v>1000000</v>
      </c>
      <c r="L161" s="7">
        <f t="shared" si="77"/>
        <v>1.2539999999999999E+23</v>
      </c>
      <c r="M161" s="8">
        <f t="shared" si="78"/>
        <v>607.45934959349597</v>
      </c>
      <c r="N161" s="8">
        <f t="shared" si="79"/>
        <v>221722.66260162604</v>
      </c>
      <c r="O161" s="8">
        <f t="shared" si="80"/>
        <v>121947.46443089434</v>
      </c>
      <c r="P161" s="8">
        <f t="shared" si="87"/>
        <v>9372424.4852439016</v>
      </c>
      <c r="Q161" s="8">
        <f t="shared" si="86"/>
        <v>5154833.4668841464</v>
      </c>
      <c r="R161" s="8">
        <f t="shared" si="73"/>
        <v>10636425.899878047</v>
      </c>
      <c r="S161" s="8">
        <f t="shared" si="82"/>
        <v>5850034.2449329263</v>
      </c>
      <c r="T161" s="8">
        <f t="shared" si="74"/>
        <v>10215092.094999999</v>
      </c>
      <c r="U161" s="8">
        <f t="shared" si="83"/>
        <v>5618300.6522499993</v>
      </c>
    </row>
    <row r="162" spans="1:30">
      <c r="B162" s="7">
        <v>2031</v>
      </c>
      <c r="C162" s="7">
        <v>838</v>
      </c>
      <c r="D162" s="7">
        <v>5028</v>
      </c>
      <c r="E162" s="7">
        <v>15</v>
      </c>
      <c r="F162" s="7">
        <v>578</v>
      </c>
      <c r="G162" s="7">
        <v>1.3</v>
      </c>
      <c r="H162" s="7">
        <f t="shared" si="59"/>
        <v>4.3592760000000001E+25</v>
      </c>
      <c r="I162" s="12">
        <v>0.55000000000000004</v>
      </c>
      <c r="J162" s="8">
        <f t="shared" si="76"/>
        <v>211170.89024390245</v>
      </c>
      <c r="K162" s="10">
        <v>1000000</v>
      </c>
      <c r="L162" s="7">
        <f t="shared" si="77"/>
        <v>1.2570000000000001E+23</v>
      </c>
      <c r="M162" s="8">
        <f t="shared" si="78"/>
        <v>608.91260162601623</v>
      </c>
      <c r="N162" s="8">
        <f t="shared" si="79"/>
        <v>222253.09959349592</v>
      </c>
      <c r="O162" s="8">
        <f t="shared" si="80"/>
        <v>122239.20477642276</v>
      </c>
      <c r="P162" s="8">
        <f t="shared" si="87"/>
        <v>9594677.5848373976</v>
      </c>
      <c r="Q162" s="8">
        <f t="shared" si="86"/>
        <v>5277072.6716605695</v>
      </c>
      <c r="R162" s="8">
        <f t="shared" si="73"/>
        <v>10861702.926300813</v>
      </c>
      <c r="S162" s="8">
        <f t="shared" si="82"/>
        <v>5973936.6094654473</v>
      </c>
      <c r="T162" s="8">
        <f t="shared" si="74"/>
        <v>10439361.145813007</v>
      </c>
      <c r="U162" s="8">
        <f t="shared" si="83"/>
        <v>5741648.6301971544</v>
      </c>
    </row>
    <row r="163" spans="1:30">
      <c r="B163" s="7">
        <v>2032</v>
      </c>
      <c r="C163" s="7">
        <v>838</v>
      </c>
      <c r="D163" s="7">
        <v>5028</v>
      </c>
      <c r="E163" s="7">
        <v>15</v>
      </c>
      <c r="F163" s="7">
        <v>578</v>
      </c>
      <c r="G163" s="7">
        <v>1.3</v>
      </c>
      <c r="H163" s="7">
        <f t="shared" si="59"/>
        <v>4.3592760000000001E+25</v>
      </c>
      <c r="I163" s="12">
        <v>0.55000000000000004</v>
      </c>
      <c r="J163" s="8">
        <f t="shared" si="76"/>
        <v>211170.89024390245</v>
      </c>
      <c r="K163" s="10">
        <v>1000000</v>
      </c>
      <c r="L163" s="7">
        <f t="shared" si="77"/>
        <v>1.2570000000000001E+23</v>
      </c>
      <c r="M163" s="8">
        <f t="shared" si="78"/>
        <v>608.91260162601623</v>
      </c>
      <c r="N163" s="8">
        <f t="shared" si="79"/>
        <v>222253.09959349592</v>
      </c>
      <c r="O163" s="8">
        <f t="shared" si="80"/>
        <v>122239.20477642276</v>
      </c>
      <c r="P163" s="8">
        <f t="shared" si="87"/>
        <v>9816930.6844308935</v>
      </c>
      <c r="Q163" s="8">
        <f t="shared" si="86"/>
        <v>5399311.8764369916</v>
      </c>
      <c r="R163" s="8">
        <f t="shared" si="73"/>
        <v>11083956.025894308</v>
      </c>
      <c r="S163" s="8">
        <f t="shared" si="82"/>
        <v>6096175.8142418703</v>
      </c>
      <c r="T163" s="8">
        <f t="shared" si="74"/>
        <v>10661614.245406503</v>
      </c>
      <c r="U163" s="8">
        <f t="shared" si="83"/>
        <v>5863887.8349735774</v>
      </c>
    </row>
    <row r="164" spans="1:30">
      <c r="B164" s="7">
        <v>2033</v>
      </c>
      <c r="C164" s="7">
        <v>839</v>
      </c>
      <c r="D164" s="7">
        <v>5034</v>
      </c>
      <c r="E164" s="7">
        <v>15</v>
      </c>
      <c r="F164" s="7">
        <v>578</v>
      </c>
      <c r="G164" s="7">
        <v>1.3</v>
      </c>
      <c r="H164" s="7">
        <f t="shared" si="59"/>
        <v>4.364478E+25</v>
      </c>
      <c r="I164" s="12">
        <v>0.55000000000000004</v>
      </c>
      <c r="J164" s="8">
        <f t="shared" si="76"/>
        <v>211422.88414634147</v>
      </c>
      <c r="K164" s="10">
        <v>1000000</v>
      </c>
      <c r="L164" s="7">
        <f t="shared" si="77"/>
        <v>1.2585E+23</v>
      </c>
      <c r="M164" s="8">
        <f t="shared" si="78"/>
        <v>609.63922764227652</v>
      </c>
      <c r="N164" s="8">
        <f t="shared" si="79"/>
        <v>222518.31808943092</v>
      </c>
      <c r="O164" s="8">
        <f t="shared" si="80"/>
        <v>122385.07494918701</v>
      </c>
      <c r="P164" s="8">
        <f t="shared" si="87"/>
        <v>10039449.002520325</v>
      </c>
      <c r="Q164" s="8">
        <f t="shared" si="86"/>
        <v>5521696.9513861788</v>
      </c>
      <c r="R164" s="8">
        <f t="shared" si="73"/>
        <v>11307986.307398373</v>
      </c>
      <c r="S164" s="8">
        <f t="shared" si="82"/>
        <v>6219392.4690691056</v>
      </c>
      <c r="T164" s="8">
        <f t="shared" si="74"/>
        <v>10885140.539105691</v>
      </c>
      <c r="U164" s="8">
        <f t="shared" si="83"/>
        <v>5986827.2965081306</v>
      </c>
    </row>
    <row r="165" spans="1:30">
      <c r="B165" s="7">
        <v>2034</v>
      </c>
      <c r="C165" s="7">
        <v>839</v>
      </c>
      <c r="D165" s="7">
        <v>5034</v>
      </c>
      <c r="E165" s="7">
        <v>15</v>
      </c>
      <c r="F165" s="7">
        <v>578</v>
      </c>
      <c r="G165" s="7">
        <v>1.3</v>
      </c>
      <c r="H165" s="7">
        <f t="shared" si="59"/>
        <v>4.364478E+25</v>
      </c>
      <c r="I165" s="12">
        <v>0.55000000000000004</v>
      </c>
      <c r="J165" s="8">
        <f t="shared" si="76"/>
        <v>211422.88414634147</v>
      </c>
      <c r="K165" s="10">
        <v>1000000</v>
      </c>
      <c r="L165" s="7">
        <f t="shared" si="77"/>
        <v>1.2585E+23</v>
      </c>
      <c r="M165" s="8">
        <f t="shared" si="78"/>
        <v>609.63922764227652</v>
      </c>
      <c r="N165" s="8">
        <f t="shared" si="79"/>
        <v>222518.31808943092</v>
      </c>
      <c r="O165" s="8">
        <f t="shared" si="80"/>
        <v>122385.07494918701</v>
      </c>
      <c r="P165" s="8">
        <f t="shared" si="87"/>
        <v>10261967.320609756</v>
      </c>
      <c r="Q165" s="8">
        <f t="shared" si="86"/>
        <v>5644082.0263353661</v>
      </c>
      <c r="R165" s="8">
        <f t="shared" si="73"/>
        <v>11530504.625487804</v>
      </c>
      <c r="S165" s="8">
        <f t="shared" si="82"/>
        <v>6341777.5440182928</v>
      </c>
      <c r="T165" s="8">
        <f t="shared" si="74"/>
        <v>11107658.857195122</v>
      </c>
      <c r="U165" s="8">
        <f t="shared" si="83"/>
        <v>6109212.3714573178</v>
      </c>
    </row>
    <row r="166" spans="1:30">
      <c r="B166" s="7">
        <v>2035</v>
      </c>
      <c r="C166" s="7">
        <v>839</v>
      </c>
      <c r="D166" s="7">
        <v>5034</v>
      </c>
      <c r="E166" s="7">
        <v>15</v>
      </c>
      <c r="F166" s="7">
        <v>578</v>
      </c>
      <c r="G166" s="7">
        <v>1.3</v>
      </c>
      <c r="H166" s="7">
        <f t="shared" ref="H166" si="88">D166*E166*F166*10^18</f>
        <v>4.364478E+25</v>
      </c>
      <c r="I166" s="12">
        <v>0.55000000000000004</v>
      </c>
      <c r="J166" s="8">
        <f t="shared" si="76"/>
        <v>211422.88414634147</v>
      </c>
      <c r="K166" s="10">
        <v>1000000</v>
      </c>
      <c r="L166" s="7">
        <f t="shared" si="77"/>
        <v>1.2585E+23</v>
      </c>
      <c r="M166" s="8">
        <f t="shared" si="78"/>
        <v>609.63922764227652</v>
      </c>
      <c r="N166" s="8">
        <f t="shared" si="79"/>
        <v>222518.31808943092</v>
      </c>
      <c r="O166" s="8">
        <f t="shared" si="80"/>
        <v>122385.07494918701</v>
      </c>
      <c r="P166" s="8">
        <f t="shared" si="87"/>
        <v>10484485.638699187</v>
      </c>
      <c r="Q166" s="8">
        <f t="shared" si="86"/>
        <v>5766467.1012845533</v>
      </c>
      <c r="R166" s="8">
        <f t="shared" si="73"/>
        <v>11753022.943577236</v>
      </c>
      <c r="S166" s="8">
        <f t="shared" si="82"/>
        <v>6464162.61896748</v>
      </c>
      <c r="T166" s="8">
        <f t="shared" si="74"/>
        <v>11330177.175284553</v>
      </c>
      <c r="U166" s="8">
        <f t="shared" si="83"/>
        <v>6231597.4464065051</v>
      </c>
    </row>
    <row r="167" spans="1:30">
      <c r="L167" s="7">
        <f t="shared" si="77"/>
        <v>0</v>
      </c>
      <c r="N167" s="8">
        <f t="shared" si="79"/>
        <v>0</v>
      </c>
      <c r="R167" s="8">
        <f t="shared" si="73"/>
        <v>0</v>
      </c>
      <c r="T167" s="8">
        <f t="shared" si="74"/>
        <v>0</v>
      </c>
      <c r="U167" s="8">
        <f t="shared" si="83"/>
        <v>0</v>
      </c>
    </row>
    <row r="168" spans="1:30">
      <c r="A168" s="5"/>
      <c r="B168" s="6" t="s">
        <v>95</v>
      </c>
      <c r="C168" s="7" t="s">
        <v>42</v>
      </c>
      <c r="L168" s="7" t="e">
        <f t="shared" si="77"/>
        <v>#VALUE!</v>
      </c>
      <c r="N168" s="8">
        <f t="shared" si="79"/>
        <v>0</v>
      </c>
      <c r="O168" s="7" t="s">
        <v>47</v>
      </c>
      <c r="R168" s="8">
        <f t="shared" si="73"/>
        <v>0</v>
      </c>
      <c r="S168" s="7" t="s">
        <v>47</v>
      </c>
      <c r="T168" s="8">
        <f t="shared" si="74"/>
        <v>0</v>
      </c>
      <c r="U168" s="8">
        <f t="shared" si="83"/>
        <v>0</v>
      </c>
      <c r="Y168" s="8">
        <f>P169+P182</f>
        <v>66999320.9640515</v>
      </c>
      <c r="Z168" s="8">
        <f t="shared" ref="Z168:AD179" si="89">Q169+Q182</f>
        <v>3014969.4433823172</v>
      </c>
      <c r="AA168" s="8">
        <f t="shared" si="89"/>
        <v>96090855.561612472</v>
      </c>
      <c r="AB168" s="8">
        <f t="shared" si="89"/>
        <v>4324088.5002725609</v>
      </c>
      <c r="AC168" s="8">
        <f t="shared" si="89"/>
        <v>86393677.362425491</v>
      </c>
      <c r="AD168" s="8">
        <f t="shared" si="89"/>
        <v>3887715.4813091466</v>
      </c>
    </row>
    <row r="169" spans="1:30">
      <c r="A169" s="9" t="s">
        <v>28</v>
      </c>
      <c r="B169" s="7">
        <v>2024</v>
      </c>
      <c r="C169" s="7">
        <v>140</v>
      </c>
      <c r="D169" s="7">
        <f>C169*6</f>
        <v>840</v>
      </c>
      <c r="E169" s="7">
        <v>781</v>
      </c>
      <c r="F169" s="7">
        <v>1495</v>
      </c>
      <c r="G169" s="7">
        <v>1.3</v>
      </c>
      <c r="H169" s="7">
        <f>D169*E169*F169*10^18</f>
        <v>9.8077980000000005E+26</v>
      </c>
      <c r="I169" s="12">
        <v>4.4999999999999998E-2</v>
      </c>
      <c r="J169" s="8">
        <f>H169*G169*330/(8.856*10^22)</f>
        <v>4751067.4593495931</v>
      </c>
      <c r="K169" s="10">
        <v>25000000</v>
      </c>
      <c r="L169" s="7">
        <f t="shared" si="77"/>
        <v>2.7335000000000003E+25</v>
      </c>
      <c r="M169" s="8">
        <f>L169*G169*330/(8.856*10^22)</f>
        <v>132415.48102981033</v>
      </c>
      <c r="N169" s="8">
        <f t="shared" si="79"/>
        <v>48331650.575880766</v>
      </c>
      <c r="O169" s="8">
        <f>N169*I169</f>
        <v>2174924.2759146346</v>
      </c>
      <c r="P169" s="11">
        <f>N169+8050840.72</f>
        <v>56382491.295880765</v>
      </c>
      <c r="Q169" s="8">
        <f t="shared" ref="Q169:Q180" si="90">P169*I169</f>
        <v>2537212.1083146343</v>
      </c>
      <c r="R169" s="8">
        <f t="shared" si="73"/>
        <v>84888896.05197832</v>
      </c>
      <c r="S169" s="8">
        <f>R169*I169</f>
        <v>3820000.3223390244</v>
      </c>
      <c r="T169" s="8">
        <f t="shared" si="74"/>
        <v>75386761.133279145</v>
      </c>
      <c r="U169" s="8">
        <f t="shared" si="83"/>
        <v>3392404.2509975615</v>
      </c>
      <c r="Y169" s="8">
        <f>P170+P183</f>
        <v>144776413.02028456</v>
      </c>
      <c r="Z169" s="8">
        <f t="shared" si="89"/>
        <v>6514938.5859128051</v>
      </c>
      <c r="AA169" s="8">
        <f t="shared" si="89"/>
        <v>189239523.34955287</v>
      </c>
      <c r="AB169" s="8">
        <f t="shared" si="89"/>
        <v>8515778.5507298782</v>
      </c>
      <c r="AC169" s="8">
        <f t="shared" si="89"/>
        <v>174418486.5731301</v>
      </c>
      <c r="AD169" s="8">
        <f t="shared" si="89"/>
        <v>7848831.8957908535</v>
      </c>
    </row>
    <row r="170" spans="1:30">
      <c r="B170" s="7">
        <v>2025</v>
      </c>
      <c r="C170" s="7">
        <v>214</v>
      </c>
      <c r="D170" s="7">
        <f t="shared" ref="D170:D180" si="91">C170*6</f>
        <v>1284</v>
      </c>
      <c r="E170" s="7">
        <v>781</v>
      </c>
      <c r="F170" s="7">
        <v>1495</v>
      </c>
      <c r="G170" s="7">
        <v>1.3</v>
      </c>
      <c r="H170" s="7">
        <f t="shared" ref="H170:H180" si="92">D170*E170*F170*10^18</f>
        <v>1.49919198E+27</v>
      </c>
      <c r="I170" s="12">
        <v>4.4999999999999998E-2</v>
      </c>
      <c r="J170" s="8">
        <f t="shared" ref="J170:J180" si="93">H170*G170*330/(8.856*10^22)</f>
        <v>7262345.9735772358</v>
      </c>
      <c r="K170" s="10">
        <v>25000000</v>
      </c>
      <c r="L170" s="7">
        <f t="shared" si="77"/>
        <v>4.1783500000000002E+25</v>
      </c>
      <c r="M170" s="8">
        <f t="shared" ref="M170:M180" si="94">L170*G170*330/(8.856*10^22)</f>
        <v>202406.52100271004</v>
      </c>
      <c r="N170" s="8">
        <f t="shared" si="79"/>
        <v>73878380.165989161</v>
      </c>
      <c r="O170" s="8">
        <f>N170*I170</f>
        <v>3324527.1074695121</v>
      </c>
      <c r="P170" s="8">
        <f t="shared" ref="P170:P180" si="95">N170+P169</f>
        <v>130260871.46186993</v>
      </c>
      <c r="Q170" s="8">
        <f t="shared" si="90"/>
        <v>5861739.2157841465</v>
      </c>
      <c r="R170" s="8">
        <f t="shared" si="73"/>
        <v>173834947.30333334</v>
      </c>
      <c r="S170" s="8">
        <f t="shared" ref="S170:S180" si="96">R170*I170</f>
        <v>7822572.6286500003</v>
      </c>
      <c r="T170" s="8">
        <f t="shared" si="74"/>
        <v>159310255.35617888</v>
      </c>
      <c r="U170" s="8">
        <f t="shared" si="83"/>
        <v>7168961.491028049</v>
      </c>
      <c r="Y170" s="8">
        <f>P171+P184</f>
        <v>240729812.66459352</v>
      </c>
      <c r="Z170" s="8">
        <f t="shared" si="89"/>
        <v>10832841.569906708</v>
      </c>
      <c r="AA170" s="8">
        <f t="shared" si="89"/>
        <v>295582432.78654474</v>
      </c>
      <c r="AB170" s="8">
        <f t="shared" si="89"/>
        <v>13301209.475394513</v>
      </c>
      <c r="AC170" s="8">
        <f t="shared" si="89"/>
        <v>277298226.07922769</v>
      </c>
      <c r="AD170" s="8">
        <f t="shared" si="89"/>
        <v>12478420.173565246</v>
      </c>
    </row>
    <row r="171" spans="1:30">
      <c r="B171" s="7">
        <v>2026</v>
      </c>
      <c r="C171" s="7">
        <v>264</v>
      </c>
      <c r="D171" s="7">
        <f t="shared" si="91"/>
        <v>1584</v>
      </c>
      <c r="E171" s="7">
        <v>781</v>
      </c>
      <c r="F171" s="7">
        <v>1495</v>
      </c>
      <c r="G171" s="7">
        <v>1.3</v>
      </c>
      <c r="H171" s="7">
        <f t="shared" si="92"/>
        <v>1.8494704800000001E+27</v>
      </c>
      <c r="I171" s="12">
        <v>4.4999999999999998E-2</v>
      </c>
      <c r="J171" s="8">
        <f t="shared" si="93"/>
        <v>8959155.7804878037</v>
      </c>
      <c r="K171" s="10">
        <v>25000000</v>
      </c>
      <c r="L171" s="7">
        <f t="shared" si="77"/>
        <v>5.1546E+25</v>
      </c>
      <c r="M171" s="8">
        <f t="shared" si="94"/>
        <v>249697.7642276423</v>
      </c>
      <c r="N171" s="8">
        <f t="shared" si="79"/>
        <v>91139683.94308944</v>
      </c>
      <c r="O171" s="8">
        <f t="shared" ref="O171:O180" si="97">N171*I171</f>
        <v>4101285.7774390248</v>
      </c>
      <c r="P171" s="8">
        <f t="shared" si="95"/>
        <v>221400555.40495938</v>
      </c>
      <c r="Q171" s="8">
        <f t="shared" si="90"/>
        <v>9963024.9932231717</v>
      </c>
      <c r="R171" s="8">
        <f t="shared" si="73"/>
        <v>275155490.08788621</v>
      </c>
      <c r="S171" s="8">
        <f t="shared" si="96"/>
        <v>12381997.053954879</v>
      </c>
      <c r="T171" s="8">
        <f t="shared" si="74"/>
        <v>257237178.5269106</v>
      </c>
      <c r="U171" s="8">
        <f t="shared" si="83"/>
        <v>11575673.033710977</v>
      </c>
      <c r="Y171" s="8">
        <f t="shared" ref="Y171:Y179" si="98">P172+P185</f>
        <v>345758105.17814368</v>
      </c>
      <c r="Z171" s="8">
        <f t="shared" si="89"/>
        <v>15559114.733016465</v>
      </c>
      <c r="AA171" s="8">
        <f t="shared" si="89"/>
        <v>405802456.26960713</v>
      </c>
      <c r="AB171" s="8">
        <f t="shared" si="89"/>
        <v>18261110.53213232</v>
      </c>
      <c r="AC171" s="8">
        <f t="shared" si="89"/>
        <v>385787672.57245266</v>
      </c>
      <c r="AD171" s="8">
        <f t="shared" si="89"/>
        <v>17360445.26576037</v>
      </c>
    </row>
    <row r="172" spans="1:30">
      <c r="B172" s="7">
        <v>2027</v>
      </c>
      <c r="C172" s="7">
        <v>289</v>
      </c>
      <c r="D172" s="7">
        <f t="shared" si="91"/>
        <v>1734</v>
      </c>
      <c r="E172" s="7">
        <v>781</v>
      </c>
      <c r="F172" s="7">
        <v>1495</v>
      </c>
      <c r="G172" s="7">
        <v>1.3</v>
      </c>
      <c r="H172" s="7">
        <f t="shared" si="92"/>
        <v>2.02460973E+27</v>
      </c>
      <c r="I172" s="12">
        <v>4.4999999999999998E-2</v>
      </c>
      <c r="J172" s="8">
        <f t="shared" si="93"/>
        <v>9807560.683943091</v>
      </c>
      <c r="K172" s="10">
        <v>25000000</v>
      </c>
      <c r="L172" s="7">
        <f t="shared" si="77"/>
        <v>5.6427250000000004E+25</v>
      </c>
      <c r="M172" s="8">
        <f t="shared" si="94"/>
        <v>273343.38584010844</v>
      </c>
      <c r="N172" s="8">
        <f t="shared" si="79"/>
        <v>99770335.831639588</v>
      </c>
      <c r="O172" s="8">
        <f t="shared" si="97"/>
        <v>4489665.1124237813</v>
      </c>
      <c r="P172" s="8">
        <f t="shared" si="95"/>
        <v>321170891.23659897</v>
      </c>
      <c r="Q172" s="8">
        <f t="shared" si="90"/>
        <v>14452690.105646953</v>
      </c>
      <c r="R172" s="8">
        <f t="shared" si="73"/>
        <v>380016255.34025753</v>
      </c>
      <c r="S172" s="8">
        <f t="shared" si="96"/>
        <v>17100731.490311589</v>
      </c>
      <c r="T172" s="8">
        <f t="shared" si="74"/>
        <v>360401133.97237134</v>
      </c>
      <c r="U172" s="8">
        <f t="shared" si="83"/>
        <v>16218051.02875671</v>
      </c>
      <c r="Y172" s="8">
        <f t="shared" si="98"/>
        <v>454424311.39426833</v>
      </c>
      <c r="Z172" s="8">
        <f t="shared" si="89"/>
        <v>20449094.012742076</v>
      </c>
      <c r="AA172" s="8">
        <f t="shared" si="89"/>
        <v>516547169.22963417</v>
      </c>
      <c r="AB172" s="8">
        <f t="shared" si="89"/>
        <v>23244622.615333539</v>
      </c>
      <c r="AC172" s="8">
        <f t="shared" si="89"/>
        <v>495839549.95117891</v>
      </c>
      <c r="AD172" s="8">
        <f t="shared" si="89"/>
        <v>22312779.747803051</v>
      </c>
    </row>
    <row r="173" spans="1:30">
      <c r="B173" s="7">
        <v>2028</v>
      </c>
      <c r="C173" s="7">
        <v>299</v>
      </c>
      <c r="D173" s="7">
        <f t="shared" si="91"/>
        <v>1794</v>
      </c>
      <c r="E173" s="7">
        <v>781</v>
      </c>
      <c r="F173" s="7">
        <v>1495</v>
      </c>
      <c r="G173" s="7">
        <v>1.3</v>
      </c>
      <c r="H173" s="7">
        <f t="shared" si="92"/>
        <v>2.09466543E+27</v>
      </c>
      <c r="I173" s="12">
        <v>4.4999999999999998E-2</v>
      </c>
      <c r="J173" s="8">
        <f t="shared" si="93"/>
        <v>10146922.645325204</v>
      </c>
      <c r="K173" s="10">
        <v>25000000</v>
      </c>
      <c r="L173" s="7">
        <f t="shared" si="77"/>
        <v>5.8379750000000002E+25</v>
      </c>
      <c r="M173" s="8">
        <f t="shared" si="94"/>
        <v>282801.63448509487</v>
      </c>
      <c r="N173" s="8">
        <f t="shared" si="79"/>
        <v>103222596.58705963</v>
      </c>
      <c r="O173" s="8">
        <f t="shared" si="97"/>
        <v>4645016.8464176832</v>
      </c>
      <c r="P173" s="8">
        <f t="shared" si="95"/>
        <v>424393487.82365859</v>
      </c>
      <c r="Q173" s="8">
        <f t="shared" si="90"/>
        <v>19097706.952064637</v>
      </c>
      <c r="R173" s="8">
        <f t="shared" si="73"/>
        <v>485275023.69560981</v>
      </c>
      <c r="S173" s="8">
        <f t="shared" si="96"/>
        <v>21837376.066302441</v>
      </c>
      <c r="T173" s="8">
        <f t="shared" si="74"/>
        <v>464981178.40495938</v>
      </c>
      <c r="U173" s="8">
        <f t="shared" si="83"/>
        <v>20924153.028223172</v>
      </c>
      <c r="Y173" s="8">
        <f t="shared" si="98"/>
        <v>564544356.99894309</v>
      </c>
      <c r="Z173" s="8">
        <f t="shared" si="89"/>
        <v>25404496.064952441</v>
      </c>
      <c r="AA173" s="8">
        <f t="shared" si="89"/>
        <v>627498315.1391871</v>
      </c>
      <c r="AB173" s="8">
        <f t="shared" si="89"/>
        <v>28237424.181263417</v>
      </c>
      <c r="AC173" s="8">
        <f t="shared" si="89"/>
        <v>606513662.42577243</v>
      </c>
      <c r="AD173" s="8">
        <f t="shared" si="89"/>
        <v>27293114.809159756</v>
      </c>
    </row>
    <row r="174" spans="1:30">
      <c r="B174" s="7">
        <v>2029</v>
      </c>
      <c r="C174" s="7">
        <v>303</v>
      </c>
      <c r="D174" s="7">
        <f t="shared" si="91"/>
        <v>1818</v>
      </c>
      <c r="E174" s="7">
        <v>781</v>
      </c>
      <c r="F174" s="7">
        <v>1495</v>
      </c>
      <c r="G174" s="7">
        <v>1.3</v>
      </c>
      <c r="H174" s="7">
        <f t="shared" si="92"/>
        <v>2.12268771E+27</v>
      </c>
      <c r="I174" s="12">
        <v>4.4999999999999998E-2</v>
      </c>
      <c r="J174" s="8">
        <f t="shared" si="93"/>
        <v>10282667.429878049</v>
      </c>
      <c r="K174" s="10">
        <v>25000000</v>
      </c>
      <c r="L174" s="7">
        <f t="shared" si="77"/>
        <v>5.9160750000000002E+25</v>
      </c>
      <c r="M174" s="8">
        <f t="shared" si="94"/>
        <v>286584.93394308945</v>
      </c>
      <c r="N174" s="8">
        <f t="shared" si="79"/>
        <v>104603500.88922764</v>
      </c>
      <c r="O174" s="8">
        <f t="shared" si="97"/>
        <v>4707157.5400152439</v>
      </c>
      <c r="P174" s="8">
        <f t="shared" si="95"/>
        <v>528996988.71288621</v>
      </c>
      <c r="Q174" s="8">
        <f t="shared" si="90"/>
        <v>23804864.49207988</v>
      </c>
      <c r="R174" s="8">
        <f t="shared" si="73"/>
        <v>590692993.29215455</v>
      </c>
      <c r="S174" s="8">
        <f t="shared" si="96"/>
        <v>26581184.698146954</v>
      </c>
      <c r="T174" s="8">
        <f t="shared" si="74"/>
        <v>570127658.43239844</v>
      </c>
      <c r="U174" s="8">
        <f t="shared" si="83"/>
        <v>25655744.629457928</v>
      </c>
      <c r="Y174" s="8">
        <f t="shared" si="98"/>
        <v>675381376.60429549</v>
      </c>
      <c r="Z174" s="8">
        <f t="shared" si="89"/>
        <v>30392161.947193295</v>
      </c>
      <c r="AA174" s="8">
        <f t="shared" si="89"/>
        <v>738748616.95185649</v>
      </c>
      <c r="AB174" s="8">
        <f t="shared" si="89"/>
        <v>33243687.762833539</v>
      </c>
      <c r="AC174" s="8">
        <f t="shared" si="89"/>
        <v>717626203.50266945</v>
      </c>
      <c r="AD174" s="8">
        <f t="shared" si="89"/>
        <v>32293179.157620125</v>
      </c>
    </row>
    <row r="175" spans="1:30">
      <c r="B175" s="7">
        <v>2030</v>
      </c>
      <c r="C175" s="7">
        <v>305</v>
      </c>
      <c r="D175" s="7">
        <f t="shared" si="91"/>
        <v>1830</v>
      </c>
      <c r="E175" s="7">
        <v>781</v>
      </c>
      <c r="F175" s="7">
        <v>1495</v>
      </c>
      <c r="G175" s="7">
        <v>1.3</v>
      </c>
      <c r="H175" s="7">
        <f t="shared" si="92"/>
        <v>2.13669885E+27</v>
      </c>
      <c r="I175" s="12">
        <v>4.4999999999999998E-2</v>
      </c>
      <c r="J175" s="8">
        <f t="shared" si="93"/>
        <v>10350539.822154472</v>
      </c>
      <c r="K175" s="10">
        <v>25000000</v>
      </c>
      <c r="L175" s="7">
        <f t="shared" si="77"/>
        <v>5.9551250000000001E+25</v>
      </c>
      <c r="M175" s="8">
        <f t="shared" si="94"/>
        <v>288476.58367208671</v>
      </c>
      <c r="N175" s="8">
        <f t="shared" si="79"/>
        <v>105293953.04031165</v>
      </c>
      <c r="O175" s="8">
        <f t="shared" si="97"/>
        <v>4738227.8868140243</v>
      </c>
      <c r="P175" s="8">
        <f t="shared" si="95"/>
        <v>634290941.75319791</v>
      </c>
      <c r="Q175" s="8">
        <f t="shared" si="90"/>
        <v>28543092.378893904</v>
      </c>
      <c r="R175" s="8">
        <f t="shared" si="73"/>
        <v>696394180.6861248</v>
      </c>
      <c r="S175" s="8">
        <f t="shared" si="96"/>
        <v>31337738.130875614</v>
      </c>
      <c r="T175" s="8">
        <f t="shared" si="74"/>
        <v>675693101.04181576</v>
      </c>
      <c r="U175" s="8">
        <f t="shared" si="83"/>
        <v>30406189.546881709</v>
      </c>
      <c r="Y175" s="8">
        <f t="shared" si="98"/>
        <v>786231657.13444459</v>
      </c>
      <c r="Z175" s="8">
        <f t="shared" si="89"/>
        <v>35380424.571050003</v>
      </c>
      <c r="AA175" s="8">
        <f t="shared" si="89"/>
        <v>849601921.4088347</v>
      </c>
      <c r="AB175" s="8">
        <f t="shared" si="89"/>
        <v>38232086.463397563</v>
      </c>
      <c r="AC175" s="8">
        <f t="shared" si="89"/>
        <v>828478499.984038</v>
      </c>
      <c r="AD175" s="8">
        <f t="shared" si="89"/>
        <v>37281532.499281712</v>
      </c>
    </row>
    <row r="176" spans="1:30">
      <c r="B176" s="7">
        <v>2031</v>
      </c>
      <c r="C176" s="7">
        <v>305</v>
      </c>
      <c r="D176" s="7">
        <f t="shared" si="91"/>
        <v>1830</v>
      </c>
      <c r="E176" s="7">
        <v>781</v>
      </c>
      <c r="F176" s="7">
        <v>1495</v>
      </c>
      <c r="G176" s="7">
        <v>1.3</v>
      </c>
      <c r="H176" s="7">
        <f t="shared" si="92"/>
        <v>2.13669885E+27</v>
      </c>
      <c r="I176" s="12">
        <v>4.4999999999999998E-2</v>
      </c>
      <c r="J176" s="8">
        <f t="shared" si="93"/>
        <v>10350539.822154472</v>
      </c>
      <c r="K176" s="10">
        <v>25000000</v>
      </c>
      <c r="L176" s="7">
        <f t="shared" si="77"/>
        <v>5.9551250000000001E+25</v>
      </c>
      <c r="M176" s="8">
        <f t="shared" si="94"/>
        <v>288476.58367208671</v>
      </c>
      <c r="N176" s="8">
        <f t="shared" si="79"/>
        <v>105293953.04031165</v>
      </c>
      <c r="O176" s="8">
        <f t="shared" si="97"/>
        <v>4738227.8868140243</v>
      </c>
      <c r="P176" s="8">
        <f t="shared" si="95"/>
        <v>739584894.7935096</v>
      </c>
      <c r="Q176" s="8">
        <f t="shared" si="90"/>
        <v>33281320.265707932</v>
      </c>
      <c r="R176" s="8">
        <f t="shared" si="73"/>
        <v>801688133.72643638</v>
      </c>
      <c r="S176" s="8">
        <f t="shared" si="96"/>
        <v>36075966.017689638</v>
      </c>
      <c r="T176" s="8">
        <f t="shared" si="74"/>
        <v>780987054.08212745</v>
      </c>
      <c r="U176" s="8">
        <f t="shared" si="83"/>
        <v>35144417.433695734</v>
      </c>
      <c r="Y176" s="8">
        <f t="shared" si="98"/>
        <v>897081937.6645937</v>
      </c>
      <c r="Z176" s="8">
        <f t="shared" si="89"/>
        <v>40368687.194906719</v>
      </c>
      <c r="AA176" s="8">
        <f t="shared" si="89"/>
        <v>960452201.93898392</v>
      </c>
      <c r="AB176" s="8">
        <f t="shared" si="89"/>
        <v>43220349.087254278</v>
      </c>
      <c r="AC176" s="8">
        <f t="shared" si="89"/>
        <v>939328780.5141871</v>
      </c>
      <c r="AD176" s="8">
        <f t="shared" si="89"/>
        <v>42269795.12313842</v>
      </c>
    </row>
    <row r="177" spans="1:30">
      <c r="B177" s="7">
        <v>2032</v>
      </c>
      <c r="C177" s="7">
        <v>305</v>
      </c>
      <c r="D177" s="7">
        <f t="shared" si="91"/>
        <v>1830</v>
      </c>
      <c r="E177" s="7">
        <v>781</v>
      </c>
      <c r="F177" s="7">
        <v>1495</v>
      </c>
      <c r="G177" s="7">
        <v>1.3</v>
      </c>
      <c r="H177" s="7">
        <f t="shared" si="92"/>
        <v>2.13669885E+27</v>
      </c>
      <c r="I177" s="12">
        <v>4.4999999999999998E-2</v>
      </c>
      <c r="J177" s="8">
        <f t="shared" si="93"/>
        <v>10350539.822154472</v>
      </c>
      <c r="K177" s="10">
        <v>25000000</v>
      </c>
      <c r="L177" s="7">
        <f t="shared" si="77"/>
        <v>5.9551250000000001E+25</v>
      </c>
      <c r="M177" s="8">
        <f t="shared" si="94"/>
        <v>288476.58367208671</v>
      </c>
      <c r="N177" s="8">
        <f t="shared" si="79"/>
        <v>105293953.04031165</v>
      </c>
      <c r="O177" s="8">
        <f t="shared" si="97"/>
        <v>4738227.8868140243</v>
      </c>
      <c r="P177" s="8">
        <f t="shared" si="95"/>
        <v>844878847.8338213</v>
      </c>
      <c r="Q177" s="8">
        <f t="shared" si="90"/>
        <v>38019548.15252196</v>
      </c>
      <c r="R177" s="8">
        <f t="shared" si="73"/>
        <v>906982086.76674819</v>
      </c>
      <c r="S177" s="8">
        <f t="shared" si="96"/>
        <v>40814193.904503666</v>
      </c>
      <c r="T177" s="8">
        <f t="shared" si="74"/>
        <v>886281007.12243915</v>
      </c>
      <c r="U177" s="8">
        <f t="shared" si="83"/>
        <v>39882645.320509762</v>
      </c>
      <c r="Y177" s="8">
        <f t="shared" si="98"/>
        <v>1008284074.7326831</v>
      </c>
      <c r="Z177" s="8">
        <f t="shared" si="89"/>
        <v>45372783.362970732</v>
      </c>
      <c r="AA177" s="8">
        <f t="shared" si="89"/>
        <v>1071859468.1473173</v>
      </c>
      <c r="AB177" s="8">
        <f t="shared" si="89"/>
        <v>48233676.066629276</v>
      </c>
      <c r="AC177" s="8">
        <f t="shared" si="89"/>
        <v>1050667670.3424393</v>
      </c>
      <c r="AD177" s="8">
        <f t="shared" si="89"/>
        <v>47280045.165409766</v>
      </c>
    </row>
    <row r="178" spans="1:30">
      <c r="B178" s="7">
        <v>2033</v>
      </c>
      <c r="C178" s="7">
        <v>306</v>
      </c>
      <c r="D178" s="7">
        <f t="shared" si="91"/>
        <v>1836</v>
      </c>
      <c r="E178" s="7">
        <v>781</v>
      </c>
      <c r="F178" s="7">
        <v>1495</v>
      </c>
      <c r="G178" s="7">
        <v>1.3</v>
      </c>
      <c r="H178" s="7">
        <f t="shared" si="92"/>
        <v>2.1437044199999999E+27</v>
      </c>
      <c r="I178" s="12">
        <v>4.4999999999999998E-2</v>
      </c>
      <c r="J178" s="8">
        <f t="shared" si="93"/>
        <v>10384476.018292682</v>
      </c>
      <c r="K178" s="10">
        <v>25000000</v>
      </c>
      <c r="L178" s="7">
        <f t="shared" si="77"/>
        <v>5.9746500000000001E+25</v>
      </c>
      <c r="M178" s="8">
        <f t="shared" si="94"/>
        <v>289422.4085365854</v>
      </c>
      <c r="N178" s="8">
        <f t="shared" si="79"/>
        <v>105639179.11585367</v>
      </c>
      <c r="O178" s="8">
        <f t="shared" si="97"/>
        <v>4753763.060213415</v>
      </c>
      <c r="P178" s="8">
        <f t="shared" si="95"/>
        <v>950518026.94967496</v>
      </c>
      <c r="Q178" s="8">
        <f t="shared" si="90"/>
        <v>42773311.21273537</v>
      </c>
      <c r="R178" s="8">
        <f t="shared" si="73"/>
        <v>1012824883.0594311</v>
      </c>
      <c r="S178" s="8">
        <f t="shared" si="96"/>
        <v>45577119.7376744</v>
      </c>
      <c r="T178" s="8">
        <f t="shared" si="74"/>
        <v>992055931.02284575</v>
      </c>
      <c r="U178" s="8">
        <f t="shared" si="83"/>
        <v>44642516.896028057</v>
      </c>
      <c r="Y178" s="8">
        <f t="shared" si="98"/>
        <v>1119486211.8007724</v>
      </c>
      <c r="Z178" s="8">
        <f t="shared" si="89"/>
        <v>50376879.53103476</v>
      </c>
      <c r="AA178" s="8">
        <f t="shared" si="89"/>
        <v>1183061605.2154067</v>
      </c>
      <c r="AB178" s="8">
        <f t="shared" si="89"/>
        <v>53237772.234693296</v>
      </c>
      <c r="AC178" s="8">
        <f t="shared" si="89"/>
        <v>1161869807.4105287</v>
      </c>
      <c r="AD178" s="8">
        <f t="shared" si="89"/>
        <v>52284141.333473787</v>
      </c>
    </row>
    <row r="179" spans="1:30">
      <c r="B179" s="7">
        <v>2034</v>
      </c>
      <c r="C179" s="7">
        <v>306</v>
      </c>
      <c r="D179" s="7">
        <f t="shared" si="91"/>
        <v>1836</v>
      </c>
      <c r="E179" s="7">
        <v>781</v>
      </c>
      <c r="F179" s="7">
        <v>1495</v>
      </c>
      <c r="G179" s="7">
        <v>1.3</v>
      </c>
      <c r="H179" s="7">
        <f t="shared" si="92"/>
        <v>2.1437044199999999E+27</v>
      </c>
      <c r="I179" s="12">
        <v>4.4999999999999998E-2</v>
      </c>
      <c r="J179" s="8">
        <f t="shared" si="93"/>
        <v>10384476.018292682</v>
      </c>
      <c r="K179" s="10">
        <v>25000000</v>
      </c>
      <c r="L179" s="7">
        <f t="shared" si="77"/>
        <v>5.9746500000000001E+25</v>
      </c>
      <c r="M179" s="8">
        <f t="shared" si="94"/>
        <v>289422.4085365854</v>
      </c>
      <c r="N179" s="8">
        <f t="shared" si="79"/>
        <v>105639179.11585367</v>
      </c>
      <c r="O179" s="8">
        <f t="shared" si="97"/>
        <v>4753763.060213415</v>
      </c>
      <c r="P179" s="8">
        <f t="shared" si="95"/>
        <v>1056157206.0655286</v>
      </c>
      <c r="Q179" s="8">
        <f t="shared" si="90"/>
        <v>47527074.272948787</v>
      </c>
      <c r="R179" s="8">
        <f t="shared" si="73"/>
        <v>1118464062.1752846</v>
      </c>
      <c r="S179" s="8">
        <f t="shared" si="96"/>
        <v>50330882.79788781</v>
      </c>
      <c r="T179" s="8">
        <f t="shared" si="74"/>
        <v>1097695110.1386993</v>
      </c>
      <c r="U179" s="8">
        <f t="shared" si="83"/>
        <v>49396279.956241466</v>
      </c>
      <c r="Y179" s="8">
        <f t="shared" si="98"/>
        <v>1230688348.8688619</v>
      </c>
      <c r="Z179" s="8">
        <f t="shared" si="89"/>
        <v>55380975.699098781</v>
      </c>
      <c r="AA179" s="8">
        <f t="shared" si="89"/>
        <v>1294263742.2834959</v>
      </c>
      <c r="AB179" s="8">
        <f t="shared" si="89"/>
        <v>58241868.402757317</v>
      </c>
      <c r="AC179" s="8">
        <f t="shared" si="89"/>
        <v>1273071944.4786179</v>
      </c>
      <c r="AD179" s="8">
        <f>U180+U193</f>
        <v>57288237.5015378</v>
      </c>
    </row>
    <row r="180" spans="1:30">
      <c r="B180" s="7">
        <v>2035</v>
      </c>
      <c r="C180" s="7">
        <v>306</v>
      </c>
      <c r="D180" s="7">
        <f t="shared" si="91"/>
        <v>1836</v>
      </c>
      <c r="E180" s="7">
        <v>781</v>
      </c>
      <c r="F180" s="7">
        <v>1495</v>
      </c>
      <c r="G180" s="7">
        <v>1.3</v>
      </c>
      <c r="H180" s="7">
        <f t="shared" si="92"/>
        <v>2.1437044199999999E+27</v>
      </c>
      <c r="I180" s="12">
        <v>4.4999999999999998E-2</v>
      </c>
      <c r="J180" s="8">
        <f t="shared" si="93"/>
        <v>10384476.018292682</v>
      </c>
      <c r="K180" s="10">
        <v>25000000</v>
      </c>
      <c r="L180" s="7">
        <f t="shared" si="77"/>
        <v>5.9746500000000001E+25</v>
      </c>
      <c r="M180" s="8">
        <f t="shared" si="94"/>
        <v>289422.4085365854</v>
      </c>
      <c r="N180" s="8">
        <f t="shared" si="79"/>
        <v>105639179.11585367</v>
      </c>
      <c r="O180" s="8">
        <f t="shared" si="97"/>
        <v>4753763.060213415</v>
      </c>
      <c r="P180" s="8">
        <f t="shared" si="95"/>
        <v>1161796385.1813822</v>
      </c>
      <c r="Q180" s="8">
        <f t="shared" si="90"/>
        <v>52280837.333162196</v>
      </c>
      <c r="R180" s="8">
        <f t="shared" si="73"/>
        <v>1224103241.2911382</v>
      </c>
      <c r="S180" s="8">
        <f t="shared" si="96"/>
        <v>55084645.858101219</v>
      </c>
      <c r="T180" s="8">
        <f t="shared" si="74"/>
        <v>1203334289.2545528</v>
      </c>
      <c r="U180" s="8">
        <f t="shared" si="83"/>
        <v>54150043.016454875</v>
      </c>
    </row>
    <row r="181" spans="1:30">
      <c r="K181" s="10">
        <v>25000000</v>
      </c>
      <c r="L181" s="7">
        <f t="shared" si="77"/>
        <v>0</v>
      </c>
      <c r="N181" s="8">
        <f t="shared" si="79"/>
        <v>0</v>
      </c>
      <c r="R181" s="8">
        <f t="shared" si="73"/>
        <v>0</v>
      </c>
      <c r="T181" s="8">
        <f t="shared" si="74"/>
        <v>0</v>
      </c>
      <c r="U181" s="8">
        <f t="shared" si="83"/>
        <v>0</v>
      </c>
    </row>
    <row r="182" spans="1:30">
      <c r="A182" s="9" t="s">
        <v>29</v>
      </c>
      <c r="B182" s="7">
        <v>2024</v>
      </c>
      <c r="C182" s="7">
        <v>387</v>
      </c>
      <c r="D182" s="7">
        <f>6*ROUND(C182,0)</f>
        <v>2322</v>
      </c>
      <c r="E182" s="7">
        <v>15</v>
      </c>
      <c r="F182" s="7">
        <v>578</v>
      </c>
      <c r="G182" s="7">
        <v>1.3</v>
      </c>
      <c r="H182" s="7">
        <f>D182*E182*F182*10^18</f>
        <v>2.0131739999999998E+25</v>
      </c>
      <c r="I182" s="12">
        <v>4.4999999999999998E-2</v>
      </c>
      <c r="J182" s="8">
        <f>H182*G182*330/(8.856*10^22)</f>
        <v>97521.640243902424</v>
      </c>
      <c r="K182" s="10">
        <v>25000000</v>
      </c>
      <c r="L182" s="7">
        <f t="shared" si="77"/>
        <v>1.4512500000000001E+24</v>
      </c>
      <c r="M182" s="8">
        <f>L182*G182*330/(8.856*10^22)</f>
        <v>7030.1067073170725</v>
      </c>
      <c r="N182" s="8">
        <f t="shared" si="79"/>
        <v>2565988.9481707313</v>
      </c>
      <c r="O182" s="8">
        <f>N182*I182</f>
        <v>115469.5026676829</v>
      </c>
      <c r="P182" s="11">
        <f>N182+8050840.72</f>
        <v>10616829.668170732</v>
      </c>
      <c r="Q182" s="8">
        <f t="shared" ref="Q182:Q193" si="99">P182*I182</f>
        <v>477757.3350676829</v>
      </c>
      <c r="R182" s="8">
        <f t="shared" si="73"/>
        <v>11201959.509634146</v>
      </c>
      <c r="S182" s="8">
        <f>R182*I182</f>
        <v>504088.17793353659</v>
      </c>
      <c r="T182" s="8">
        <f t="shared" si="74"/>
        <v>11006916.229146341</v>
      </c>
      <c r="U182" s="8">
        <f t="shared" si="83"/>
        <v>495311.2303115853</v>
      </c>
    </row>
    <row r="183" spans="1:30">
      <c r="B183" s="7">
        <v>2025</v>
      </c>
      <c r="C183" s="7">
        <v>588</v>
      </c>
      <c r="D183" s="7">
        <f t="shared" ref="D183:D193" si="100">6*ROUND(C183,0)</f>
        <v>3528</v>
      </c>
      <c r="E183" s="7">
        <v>15</v>
      </c>
      <c r="F183" s="7">
        <v>578</v>
      </c>
      <c r="G183" s="7">
        <v>1.3</v>
      </c>
      <c r="H183" s="7">
        <f t="shared" ref="H183:H248" si="101">D183*E183*F183*10^18</f>
        <v>3.0587759999999999E+25</v>
      </c>
      <c r="I183" s="12">
        <v>4.4999999999999998E-2</v>
      </c>
      <c r="J183" s="8">
        <f t="shared" ref="J183:J221" si="102">H183*G183*330/(8.856*10^22)</f>
        <v>148172.41463414635</v>
      </c>
      <c r="K183" s="10">
        <v>25000000</v>
      </c>
      <c r="L183" s="7">
        <f t="shared" si="77"/>
        <v>2.2050000000000001E+24</v>
      </c>
      <c r="M183" s="8">
        <f t="shared" ref="M183:M221" si="103">L183*G183*330/(8.856*10^22)</f>
        <v>10681.402439024392</v>
      </c>
      <c r="N183" s="8">
        <f t="shared" si="79"/>
        <v>3898711.8902439033</v>
      </c>
      <c r="O183" s="8">
        <f t="shared" ref="O183:O221" si="104">N183*I183</f>
        <v>175442.03506097564</v>
      </c>
      <c r="P183" s="8">
        <f t="shared" ref="P183:P193" si="105">N183+P182</f>
        <v>14515541.558414634</v>
      </c>
      <c r="Q183" s="8">
        <f t="shared" si="99"/>
        <v>653199.37012865848</v>
      </c>
      <c r="R183" s="8">
        <f t="shared" si="73"/>
        <v>15404576.046219513</v>
      </c>
      <c r="S183" s="8">
        <f t="shared" ref="S183:S221" si="106">R183*I183</f>
        <v>693205.92207987804</v>
      </c>
      <c r="T183" s="8">
        <f t="shared" si="74"/>
        <v>15108231.216951219</v>
      </c>
      <c r="U183" s="8">
        <f t="shared" si="83"/>
        <v>679870.40476280486</v>
      </c>
    </row>
    <row r="184" spans="1:30">
      <c r="B184" s="7">
        <v>2026</v>
      </c>
      <c r="C184" s="7">
        <v>726</v>
      </c>
      <c r="D184" s="7">
        <f t="shared" si="100"/>
        <v>4356</v>
      </c>
      <c r="E184" s="7">
        <v>15</v>
      </c>
      <c r="F184" s="7">
        <v>578</v>
      </c>
      <c r="G184" s="7">
        <v>1.3</v>
      </c>
      <c r="H184" s="7">
        <f t="shared" si="101"/>
        <v>3.7766519999999998E+25</v>
      </c>
      <c r="I184" s="12">
        <v>4.4999999999999998E-2</v>
      </c>
      <c r="J184" s="8">
        <f t="shared" si="102"/>
        <v>182947.57317073169</v>
      </c>
      <c r="K184" s="10">
        <v>25000000</v>
      </c>
      <c r="L184" s="7">
        <f t="shared" si="77"/>
        <v>2.7225000000000003E+24</v>
      </c>
      <c r="M184" s="8">
        <f t="shared" si="103"/>
        <v>13188.262195121952</v>
      </c>
      <c r="N184" s="8">
        <f t="shared" si="79"/>
        <v>4813715.7012195121</v>
      </c>
      <c r="O184" s="8">
        <f t="shared" si="104"/>
        <v>216617.20655487804</v>
      </c>
      <c r="P184" s="8">
        <f t="shared" si="105"/>
        <v>19329257.259634145</v>
      </c>
      <c r="Q184" s="8">
        <f t="shared" si="99"/>
        <v>869816.57668353652</v>
      </c>
      <c r="R184" s="8">
        <f t="shared" si="73"/>
        <v>20426942.698658533</v>
      </c>
      <c r="S184" s="8">
        <f t="shared" si="106"/>
        <v>919212.42143963394</v>
      </c>
      <c r="T184" s="8">
        <f t="shared" si="74"/>
        <v>20061047.552317072</v>
      </c>
      <c r="U184" s="8">
        <f t="shared" si="83"/>
        <v>902747.13985426817</v>
      </c>
    </row>
    <row r="185" spans="1:30">
      <c r="B185" s="7">
        <v>2027</v>
      </c>
      <c r="C185" s="7">
        <v>793</v>
      </c>
      <c r="D185" s="7">
        <f t="shared" si="100"/>
        <v>4758</v>
      </c>
      <c r="E185" s="7">
        <v>15</v>
      </c>
      <c r="F185" s="7">
        <v>578</v>
      </c>
      <c r="G185" s="7">
        <v>1.3</v>
      </c>
      <c r="H185" s="7">
        <f t="shared" si="101"/>
        <v>4.1251859999999998E+25</v>
      </c>
      <c r="I185" s="12">
        <v>4.4999999999999998E-2</v>
      </c>
      <c r="J185" s="8">
        <f t="shared" si="102"/>
        <v>199831.16463414632</v>
      </c>
      <c r="K185" s="10">
        <v>25000000</v>
      </c>
      <c r="L185" s="7">
        <f t="shared" si="77"/>
        <v>2.9737499999999997E+24</v>
      </c>
      <c r="M185" s="8">
        <f t="shared" si="103"/>
        <v>14405.360772357722</v>
      </c>
      <c r="N185" s="8">
        <f t="shared" si="79"/>
        <v>5257956.6819105688</v>
      </c>
      <c r="O185" s="8">
        <f t="shared" si="104"/>
        <v>236608.05068597558</v>
      </c>
      <c r="P185" s="8">
        <f t="shared" si="105"/>
        <v>24587213.941544712</v>
      </c>
      <c r="Q185" s="8">
        <f t="shared" si="99"/>
        <v>1106424.6273695119</v>
      </c>
      <c r="R185" s="8">
        <f t="shared" si="73"/>
        <v>25786200.92934959</v>
      </c>
      <c r="S185" s="8">
        <f t="shared" si="106"/>
        <v>1160379.0418207315</v>
      </c>
      <c r="T185" s="8">
        <f t="shared" si="74"/>
        <v>25386538.600081299</v>
      </c>
      <c r="U185" s="8">
        <f t="shared" si="83"/>
        <v>1142394.2370036584</v>
      </c>
    </row>
    <row r="186" spans="1:30">
      <c r="B186" s="7">
        <v>2028</v>
      </c>
      <c r="C186" s="7">
        <v>821</v>
      </c>
      <c r="D186" s="7">
        <f t="shared" si="100"/>
        <v>4926</v>
      </c>
      <c r="E186" s="7">
        <v>15</v>
      </c>
      <c r="F186" s="7">
        <v>578</v>
      </c>
      <c r="G186" s="7">
        <v>1.3</v>
      </c>
      <c r="H186" s="7">
        <f t="shared" si="101"/>
        <v>4.2708419999999997E+25</v>
      </c>
      <c r="I186" s="12">
        <v>4.4999999999999998E-2</v>
      </c>
      <c r="J186" s="8">
        <f t="shared" si="102"/>
        <v>206886.99390243902</v>
      </c>
      <c r="K186" s="10">
        <v>25000000</v>
      </c>
      <c r="L186" s="7">
        <f t="shared" si="77"/>
        <v>3.07875E+24</v>
      </c>
      <c r="M186" s="8">
        <f t="shared" si="103"/>
        <v>14913.998983739835</v>
      </c>
      <c r="N186" s="8">
        <f t="shared" si="79"/>
        <v>5443609.6290650396</v>
      </c>
      <c r="O186" s="8">
        <f t="shared" si="104"/>
        <v>244962.43330792678</v>
      </c>
      <c r="P186" s="8">
        <f t="shared" si="105"/>
        <v>30030823.570609752</v>
      </c>
      <c r="Q186" s="8">
        <f t="shared" si="99"/>
        <v>1351387.0606774387</v>
      </c>
      <c r="R186" s="8">
        <f t="shared" si="73"/>
        <v>31272145.534024388</v>
      </c>
      <c r="S186" s="8">
        <f t="shared" si="106"/>
        <v>1407246.5490310974</v>
      </c>
      <c r="T186" s="8">
        <f t="shared" si="74"/>
        <v>30858371.546219509</v>
      </c>
      <c r="U186" s="8">
        <f t="shared" si="83"/>
        <v>1388626.7195798778</v>
      </c>
    </row>
    <row r="187" spans="1:30">
      <c r="B187" s="7">
        <v>2029</v>
      </c>
      <c r="C187" s="7">
        <v>832</v>
      </c>
      <c r="D187" s="7">
        <f t="shared" si="100"/>
        <v>4992</v>
      </c>
      <c r="E187" s="7">
        <v>15</v>
      </c>
      <c r="F187" s="7">
        <v>578</v>
      </c>
      <c r="G187" s="7">
        <v>1.3</v>
      </c>
      <c r="H187" s="7">
        <f t="shared" si="101"/>
        <v>4.328064E+25</v>
      </c>
      <c r="I187" s="12">
        <v>4.4999999999999998E-2</v>
      </c>
      <c r="J187" s="8">
        <f t="shared" si="102"/>
        <v>209658.92682926831</v>
      </c>
      <c r="K187" s="10">
        <v>25000000</v>
      </c>
      <c r="L187" s="7">
        <f t="shared" si="77"/>
        <v>3.12E+24</v>
      </c>
      <c r="M187" s="8">
        <f t="shared" si="103"/>
        <v>15113.821138211382</v>
      </c>
      <c r="N187" s="8">
        <f t="shared" si="79"/>
        <v>5516544.7154471548</v>
      </c>
      <c r="O187" s="8">
        <f t="shared" si="104"/>
        <v>248244.51219512196</v>
      </c>
      <c r="P187" s="8">
        <f t="shared" si="105"/>
        <v>35547368.286056906</v>
      </c>
      <c r="Q187" s="8">
        <f t="shared" si="99"/>
        <v>1599631.5728725607</v>
      </c>
      <c r="R187" s="8">
        <f t="shared" si="73"/>
        <v>36805321.847032517</v>
      </c>
      <c r="S187" s="8">
        <f t="shared" si="106"/>
        <v>1656239.4831164633</v>
      </c>
      <c r="T187" s="8">
        <f t="shared" si="74"/>
        <v>36386003.993373983</v>
      </c>
      <c r="U187" s="8">
        <f t="shared" si="83"/>
        <v>1637370.1797018291</v>
      </c>
    </row>
    <row r="188" spans="1:30">
      <c r="B188" s="7">
        <v>2030</v>
      </c>
      <c r="C188" s="7">
        <v>836</v>
      </c>
      <c r="D188" s="7">
        <f t="shared" si="100"/>
        <v>5016</v>
      </c>
      <c r="E188" s="7">
        <v>15</v>
      </c>
      <c r="F188" s="7">
        <v>578</v>
      </c>
      <c r="G188" s="7">
        <v>1.3</v>
      </c>
      <c r="H188" s="7">
        <f t="shared" si="101"/>
        <v>4.3488720000000003E+25</v>
      </c>
      <c r="I188" s="12">
        <v>4.4999999999999998E-2</v>
      </c>
      <c r="J188" s="8">
        <f t="shared" si="102"/>
        <v>210666.90243902439</v>
      </c>
      <c r="K188" s="10">
        <v>25000000</v>
      </c>
      <c r="L188" s="7">
        <f t="shared" si="77"/>
        <v>3.1349999999999998E+24</v>
      </c>
      <c r="M188" s="8">
        <f t="shared" si="103"/>
        <v>15186.483739837397</v>
      </c>
      <c r="N188" s="8">
        <f t="shared" si="79"/>
        <v>5543066.5650406498</v>
      </c>
      <c r="O188" s="8">
        <f t="shared" si="104"/>
        <v>249437.99542682923</v>
      </c>
      <c r="P188" s="8">
        <f t="shared" si="105"/>
        <v>41090434.851097554</v>
      </c>
      <c r="Q188" s="8">
        <f t="shared" si="99"/>
        <v>1849069.5682993899</v>
      </c>
      <c r="R188" s="8">
        <f t="shared" si="73"/>
        <v>42354436.2657317</v>
      </c>
      <c r="S188" s="8">
        <f t="shared" si="106"/>
        <v>1905949.6319579263</v>
      </c>
      <c r="T188" s="8">
        <f t="shared" si="74"/>
        <v>41933102.460853651</v>
      </c>
      <c r="U188" s="8">
        <f t="shared" si="83"/>
        <v>1886989.6107384143</v>
      </c>
    </row>
    <row r="189" spans="1:30">
      <c r="B189" s="7">
        <v>2031</v>
      </c>
      <c r="C189" s="7">
        <v>838</v>
      </c>
      <c r="D189" s="7">
        <f t="shared" si="100"/>
        <v>5028</v>
      </c>
      <c r="E189" s="7">
        <v>15</v>
      </c>
      <c r="F189" s="7">
        <v>578</v>
      </c>
      <c r="G189" s="7">
        <v>1.3</v>
      </c>
      <c r="H189" s="7">
        <f t="shared" si="101"/>
        <v>4.3592760000000001E+25</v>
      </c>
      <c r="I189" s="12">
        <v>4.4999999999999998E-2</v>
      </c>
      <c r="J189" s="8">
        <f t="shared" si="102"/>
        <v>211170.89024390245</v>
      </c>
      <c r="K189" s="10">
        <v>25000000</v>
      </c>
      <c r="L189" s="7">
        <f t="shared" si="77"/>
        <v>3.1424999999999997E+24</v>
      </c>
      <c r="M189" s="8">
        <f t="shared" si="103"/>
        <v>15222.815040650406</v>
      </c>
      <c r="N189" s="8">
        <f t="shared" si="79"/>
        <v>5556327.4898373988</v>
      </c>
      <c r="O189" s="8">
        <f t="shared" si="104"/>
        <v>250034.73704268294</v>
      </c>
      <c r="P189" s="8">
        <f t="shared" si="105"/>
        <v>46646762.340934955</v>
      </c>
      <c r="Q189" s="8">
        <f t="shared" si="99"/>
        <v>2099104.3053420731</v>
      </c>
      <c r="R189" s="8">
        <f t="shared" si="73"/>
        <v>47913787.682398371</v>
      </c>
      <c r="S189" s="8">
        <f t="shared" si="106"/>
        <v>2156120.4457079265</v>
      </c>
      <c r="T189" s="8">
        <f t="shared" si="74"/>
        <v>47491445.901910566</v>
      </c>
      <c r="U189" s="8">
        <f t="shared" si="83"/>
        <v>2137115.0655859755</v>
      </c>
    </row>
    <row r="190" spans="1:30">
      <c r="B190" s="7">
        <v>2032</v>
      </c>
      <c r="C190" s="7">
        <v>838</v>
      </c>
      <c r="D190" s="7">
        <f t="shared" si="100"/>
        <v>5028</v>
      </c>
      <c r="E190" s="7">
        <v>15</v>
      </c>
      <c r="F190" s="7">
        <v>578</v>
      </c>
      <c r="G190" s="7">
        <v>1.3</v>
      </c>
      <c r="H190" s="7">
        <f t="shared" si="101"/>
        <v>4.3592760000000001E+25</v>
      </c>
      <c r="I190" s="12">
        <v>4.4999999999999998E-2</v>
      </c>
      <c r="J190" s="8">
        <f t="shared" si="102"/>
        <v>211170.89024390245</v>
      </c>
      <c r="K190" s="10">
        <v>25000000</v>
      </c>
      <c r="L190" s="7">
        <f t="shared" si="77"/>
        <v>3.1424999999999997E+24</v>
      </c>
      <c r="M190" s="8">
        <f t="shared" si="103"/>
        <v>15222.815040650406</v>
      </c>
      <c r="N190" s="8">
        <f t="shared" si="79"/>
        <v>5556327.4898373988</v>
      </c>
      <c r="O190" s="8">
        <f t="shared" si="104"/>
        <v>250034.73704268294</v>
      </c>
      <c r="P190" s="8">
        <f t="shared" si="105"/>
        <v>52203089.830772355</v>
      </c>
      <c r="Q190" s="8">
        <f t="shared" si="99"/>
        <v>2349139.0423847558</v>
      </c>
      <c r="R190" s="8">
        <f t="shared" si="73"/>
        <v>53470115.172235772</v>
      </c>
      <c r="S190" s="8">
        <f t="shared" si="106"/>
        <v>2406155.1827506097</v>
      </c>
      <c r="T190" s="8">
        <f t="shared" si="74"/>
        <v>53047773.391747966</v>
      </c>
      <c r="U190" s="8">
        <f t="shared" si="83"/>
        <v>2387149.8026286582</v>
      </c>
    </row>
    <row r="191" spans="1:30">
      <c r="B191" s="7">
        <v>2033</v>
      </c>
      <c r="C191" s="7">
        <v>839</v>
      </c>
      <c r="D191" s="7">
        <f t="shared" si="100"/>
        <v>5034</v>
      </c>
      <c r="E191" s="7">
        <v>15</v>
      </c>
      <c r="F191" s="7">
        <v>578</v>
      </c>
      <c r="G191" s="7">
        <v>1.3</v>
      </c>
      <c r="H191" s="7">
        <f t="shared" si="101"/>
        <v>4.364478E+25</v>
      </c>
      <c r="I191" s="12">
        <v>4.4999999999999998E-2</v>
      </c>
      <c r="J191" s="8">
        <f t="shared" si="102"/>
        <v>211422.88414634147</v>
      </c>
      <c r="K191" s="10">
        <v>25000000</v>
      </c>
      <c r="L191" s="7">
        <f t="shared" si="77"/>
        <v>3.1462500000000002E+24</v>
      </c>
      <c r="M191" s="8">
        <f t="shared" si="103"/>
        <v>15240.980691056911</v>
      </c>
      <c r="N191" s="8">
        <f t="shared" si="79"/>
        <v>5562957.9522357723</v>
      </c>
      <c r="O191" s="8">
        <f t="shared" si="104"/>
        <v>250333.10785060975</v>
      </c>
      <c r="P191" s="8">
        <f t="shared" si="105"/>
        <v>57766047.783008128</v>
      </c>
      <c r="Q191" s="8">
        <f t="shared" si="99"/>
        <v>2599472.1502353656</v>
      </c>
      <c r="R191" s="8">
        <f t="shared" si="73"/>
        <v>59034585.087886177</v>
      </c>
      <c r="S191" s="8">
        <f t="shared" si="106"/>
        <v>2656556.3289548778</v>
      </c>
      <c r="T191" s="8">
        <f t="shared" si="74"/>
        <v>58611739.319593497</v>
      </c>
      <c r="U191" s="8">
        <f t="shared" si="83"/>
        <v>2637528.2693817071</v>
      </c>
    </row>
    <row r="192" spans="1:30">
      <c r="B192" s="7">
        <v>2034</v>
      </c>
      <c r="C192" s="7">
        <v>839</v>
      </c>
      <c r="D192" s="7">
        <f t="shared" si="100"/>
        <v>5034</v>
      </c>
      <c r="E192" s="7">
        <v>15</v>
      </c>
      <c r="F192" s="7">
        <v>578</v>
      </c>
      <c r="G192" s="7">
        <v>1.3</v>
      </c>
      <c r="H192" s="7">
        <f t="shared" si="101"/>
        <v>4.364478E+25</v>
      </c>
      <c r="I192" s="12">
        <v>4.4999999999999998E-2</v>
      </c>
      <c r="J192" s="8">
        <f t="shared" si="102"/>
        <v>211422.88414634147</v>
      </c>
      <c r="K192" s="10">
        <v>25000000</v>
      </c>
      <c r="L192" s="7">
        <f t="shared" si="77"/>
        <v>3.1462500000000002E+24</v>
      </c>
      <c r="M192" s="8">
        <f t="shared" si="103"/>
        <v>15240.980691056911</v>
      </c>
      <c r="N192" s="8">
        <f t="shared" si="79"/>
        <v>5562957.9522357723</v>
      </c>
      <c r="O192" s="8">
        <f t="shared" si="104"/>
        <v>250333.10785060975</v>
      </c>
      <c r="P192" s="8">
        <f t="shared" si="105"/>
        <v>63329005.735243902</v>
      </c>
      <c r="Q192" s="8">
        <f t="shared" si="99"/>
        <v>2849805.2580859754</v>
      </c>
      <c r="R192" s="8">
        <f t="shared" si="73"/>
        <v>64597543.04012195</v>
      </c>
      <c r="S192" s="8">
        <f t="shared" si="106"/>
        <v>2906889.4368054876</v>
      </c>
      <c r="T192" s="8">
        <f t="shared" si="74"/>
        <v>64174697.27182927</v>
      </c>
      <c r="U192" s="8">
        <f t="shared" si="83"/>
        <v>2887861.3772323169</v>
      </c>
    </row>
    <row r="193" spans="1:30">
      <c r="B193" s="7">
        <v>2035</v>
      </c>
      <c r="C193" s="7">
        <v>839</v>
      </c>
      <c r="D193" s="7">
        <f t="shared" si="100"/>
        <v>5034</v>
      </c>
      <c r="E193" s="7">
        <v>15</v>
      </c>
      <c r="F193" s="7">
        <v>578</v>
      </c>
      <c r="G193" s="7">
        <v>1.3</v>
      </c>
      <c r="H193" s="7">
        <f t="shared" si="101"/>
        <v>4.364478E+25</v>
      </c>
      <c r="I193" s="12">
        <v>4.4999999999999998E-2</v>
      </c>
      <c r="J193" s="8">
        <f t="shared" si="102"/>
        <v>211422.88414634147</v>
      </c>
      <c r="K193" s="10">
        <v>25000000</v>
      </c>
      <c r="L193" s="7">
        <f t="shared" si="77"/>
        <v>3.1462500000000002E+24</v>
      </c>
      <c r="M193" s="8">
        <f t="shared" si="103"/>
        <v>15240.980691056911</v>
      </c>
      <c r="N193" s="8">
        <f t="shared" si="79"/>
        <v>5562957.9522357723</v>
      </c>
      <c r="O193" s="8">
        <f t="shared" si="104"/>
        <v>250333.10785060975</v>
      </c>
      <c r="P193" s="8">
        <f t="shared" si="105"/>
        <v>68891963.687479675</v>
      </c>
      <c r="Q193" s="8">
        <f t="shared" si="99"/>
        <v>3100138.3659365852</v>
      </c>
      <c r="R193" s="8">
        <f t="shared" si="73"/>
        <v>70160500.992357731</v>
      </c>
      <c r="S193" s="8">
        <f t="shared" si="106"/>
        <v>3157222.5446560979</v>
      </c>
      <c r="T193" s="8">
        <f t="shared" si="74"/>
        <v>69737655.224065036</v>
      </c>
      <c r="U193" s="8">
        <f t="shared" si="83"/>
        <v>3138194.4850829267</v>
      </c>
    </row>
    <row r="194" spans="1:30">
      <c r="H194" s="7">
        <f t="shared" si="101"/>
        <v>0</v>
      </c>
      <c r="J194" s="8">
        <f t="shared" si="102"/>
        <v>0</v>
      </c>
      <c r="K194" s="10">
        <v>25000000</v>
      </c>
      <c r="L194" s="7">
        <f t="shared" si="77"/>
        <v>0</v>
      </c>
      <c r="M194" s="8">
        <f t="shared" si="103"/>
        <v>0</v>
      </c>
      <c r="N194" s="8">
        <f t="shared" si="79"/>
        <v>0</v>
      </c>
      <c r="O194" s="8">
        <f t="shared" si="104"/>
        <v>0</v>
      </c>
      <c r="P194" s="8"/>
      <c r="Q194" s="8"/>
      <c r="R194" s="8">
        <f t="shared" si="73"/>
        <v>0</v>
      </c>
      <c r="S194" s="8">
        <f t="shared" si="106"/>
        <v>0</v>
      </c>
      <c r="T194" s="8">
        <f t="shared" si="74"/>
        <v>0</v>
      </c>
      <c r="U194" s="8">
        <f t="shared" si="83"/>
        <v>0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B196" s="6" t="s">
        <v>96</v>
      </c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ref="R196:R249" si="107">J196*6+P196</f>
        <v>0</v>
      </c>
      <c r="S196" s="8">
        <f t="shared" si="106"/>
        <v>0</v>
      </c>
      <c r="T196" s="8">
        <f t="shared" ref="T196:T249" si="108">J196*4+P196</f>
        <v>0</v>
      </c>
      <c r="U196" s="8">
        <f t="shared" si="83"/>
        <v>0</v>
      </c>
      <c r="Y196" s="8">
        <f>P197+P210</f>
        <v>36460737.249620594</v>
      </c>
      <c r="Z196" s="8">
        <f t="shared" ref="Z196:AD207" si="109">Q197+Q210</f>
        <v>1640733.1762329268</v>
      </c>
      <c r="AA196" s="8">
        <f t="shared" si="109"/>
        <v>65552271.847181574</v>
      </c>
      <c r="AB196" s="8">
        <f t="shared" si="109"/>
        <v>2949852.2331231707</v>
      </c>
      <c r="AC196" s="8">
        <f t="shared" si="109"/>
        <v>55855093.647994578</v>
      </c>
      <c r="AD196" s="8">
        <f t="shared" si="109"/>
        <v>2513479.214159756</v>
      </c>
    </row>
    <row r="197" spans="1:30">
      <c r="A197" s="9" t="s">
        <v>28</v>
      </c>
      <c r="B197" s="7">
        <v>2024</v>
      </c>
      <c r="C197" s="7">
        <v>140</v>
      </c>
      <c r="D197" s="7">
        <f t="shared" ref="D197:D208" si="110">C197*6</f>
        <v>840</v>
      </c>
      <c r="E197" s="7">
        <v>781</v>
      </c>
      <c r="F197" s="7">
        <v>1495</v>
      </c>
      <c r="G197" s="7">
        <v>1.3</v>
      </c>
      <c r="H197" s="7">
        <f t="shared" si="101"/>
        <v>9.8077980000000005E+26</v>
      </c>
      <c r="I197" s="12">
        <v>4.4999999999999998E-2</v>
      </c>
      <c r="J197" s="8">
        <f t="shared" si="102"/>
        <v>4751067.4593495931</v>
      </c>
      <c r="K197" s="10">
        <v>10000000</v>
      </c>
      <c r="L197" s="7">
        <f t="shared" si="77"/>
        <v>1.0934E+25</v>
      </c>
      <c r="M197" s="8">
        <f t="shared" si="103"/>
        <v>52966.192411924123</v>
      </c>
      <c r="N197" s="8">
        <f t="shared" si="79"/>
        <v>19332660.230352305</v>
      </c>
      <c r="O197" s="8">
        <f t="shared" si="104"/>
        <v>869969.71036585374</v>
      </c>
      <c r="P197" s="11">
        <f>N197+8050840.72</f>
        <v>27383500.950352304</v>
      </c>
      <c r="Q197" s="8">
        <f t="shared" ref="Q197:Q208" si="111">P197*I197</f>
        <v>1232257.5427658537</v>
      </c>
      <c r="R197" s="8">
        <f t="shared" si="107"/>
        <v>55889905.706449866</v>
      </c>
      <c r="S197" s="8">
        <f t="shared" si="106"/>
        <v>2515045.756790244</v>
      </c>
      <c r="T197" s="8">
        <f t="shared" si="108"/>
        <v>46387770.787750676</v>
      </c>
      <c r="U197" s="8">
        <f t="shared" si="83"/>
        <v>2087449.6854487804</v>
      </c>
      <c r="Y197" s="8">
        <f>P198+P211</f>
        <v>67571574.072113827</v>
      </c>
      <c r="Z197" s="8">
        <f t="shared" si="109"/>
        <v>3040720.8332451219</v>
      </c>
      <c r="AA197" s="8">
        <f t="shared" si="109"/>
        <v>112034684.40138213</v>
      </c>
      <c r="AB197" s="8">
        <f t="shared" si="109"/>
        <v>5041560.7980621951</v>
      </c>
      <c r="AC197" s="8">
        <f t="shared" si="109"/>
        <v>97213647.624959365</v>
      </c>
      <c r="AD197" s="8">
        <f t="shared" si="109"/>
        <v>4374614.1431231713</v>
      </c>
    </row>
    <row r="198" spans="1:30">
      <c r="B198" s="7">
        <v>2025</v>
      </c>
      <c r="C198" s="7">
        <v>214</v>
      </c>
      <c r="D198" s="7">
        <f t="shared" si="110"/>
        <v>1284</v>
      </c>
      <c r="E198" s="7">
        <v>781</v>
      </c>
      <c r="F198" s="7">
        <v>1495</v>
      </c>
      <c r="G198" s="7">
        <v>1.3</v>
      </c>
      <c r="H198" s="7">
        <f t="shared" si="101"/>
        <v>1.49919198E+27</v>
      </c>
      <c r="I198" s="12">
        <v>4.4999999999999998E-2</v>
      </c>
      <c r="J198" s="8">
        <f t="shared" si="102"/>
        <v>7262345.9735772358</v>
      </c>
      <c r="K198" s="10">
        <v>10000000</v>
      </c>
      <c r="L198" s="7">
        <f t="shared" si="77"/>
        <v>1.6713400000000001E+25</v>
      </c>
      <c r="M198" s="8">
        <f t="shared" si="103"/>
        <v>80962.608401084028</v>
      </c>
      <c r="N198" s="8">
        <f t="shared" si="79"/>
        <v>29551352.06639567</v>
      </c>
      <c r="O198" s="8">
        <f t="shared" si="104"/>
        <v>1329810.8429878051</v>
      </c>
      <c r="P198" s="8">
        <f t="shared" ref="P198:P208" si="112">N198+P197</f>
        <v>56934853.016747974</v>
      </c>
      <c r="Q198" s="8">
        <f t="shared" si="111"/>
        <v>2562068.3857536586</v>
      </c>
      <c r="R198" s="8">
        <f t="shared" si="107"/>
        <v>100508928.8582114</v>
      </c>
      <c r="S198" s="8">
        <f t="shared" si="106"/>
        <v>4522901.7986195125</v>
      </c>
      <c r="T198" s="8">
        <f t="shared" si="108"/>
        <v>85984236.911056921</v>
      </c>
      <c r="U198" s="8">
        <f t="shared" si="83"/>
        <v>3869290.6609975612</v>
      </c>
      <c r="Y198" s="8">
        <f>P199+P212</f>
        <v>105952933.92983741</v>
      </c>
      <c r="Z198" s="8">
        <f t="shared" si="109"/>
        <v>4767882.0268426826</v>
      </c>
      <c r="AA198" s="8">
        <f t="shared" si="109"/>
        <v>160805554.0517886</v>
      </c>
      <c r="AB198" s="8">
        <f t="shared" si="109"/>
        <v>7236249.9323304864</v>
      </c>
      <c r="AC198" s="8">
        <f t="shared" si="109"/>
        <v>142521347.34447154</v>
      </c>
      <c r="AD198" s="8">
        <f t="shared" si="109"/>
        <v>6413460.63050122</v>
      </c>
    </row>
    <row r="199" spans="1:30">
      <c r="B199" s="7">
        <v>2026</v>
      </c>
      <c r="C199" s="7">
        <v>264</v>
      </c>
      <c r="D199" s="7">
        <f t="shared" si="110"/>
        <v>1584</v>
      </c>
      <c r="E199" s="7">
        <v>781</v>
      </c>
      <c r="F199" s="7">
        <v>1495</v>
      </c>
      <c r="G199" s="7">
        <v>1.3</v>
      </c>
      <c r="H199" s="7">
        <f t="shared" si="101"/>
        <v>1.8494704800000001E+27</v>
      </c>
      <c r="I199" s="12">
        <v>4.4999999999999998E-2</v>
      </c>
      <c r="J199" s="8">
        <f t="shared" si="102"/>
        <v>8959155.7804878037</v>
      </c>
      <c r="K199" s="10">
        <v>10000000</v>
      </c>
      <c r="L199" s="7">
        <f t="shared" si="77"/>
        <v>2.0618400000000002E+25</v>
      </c>
      <c r="M199" s="8">
        <f t="shared" si="103"/>
        <v>99879.105691056917</v>
      </c>
      <c r="N199" s="8">
        <f t="shared" si="79"/>
        <v>36455873.577235773</v>
      </c>
      <c r="O199" s="8">
        <f t="shared" si="104"/>
        <v>1640514.3109756098</v>
      </c>
      <c r="P199" s="8">
        <f t="shared" si="112"/>
        <v>93390726.59398374</v>
      </c>
      <c r="Q199" s="8">
        <f t="shared" si="111"/>
        <v>4202582.6967292679</v>
      </c>
      <c r="R199" s="8">
        <f t="shared" si="107"/>
        <v>147145661.27691054</v>
      </c>
      <c r="S199" s="8">
        <f t="shared" si="106"/>
        <v>6621554.7574609742</v>
      </c>
      <c r="T199" s="8">
        <f t="shared" si="108"/>
        <v>129227349.71593496</v>
      </c>
      <c r="U199" s="8">
        <f t="shared" si="83"/>
        <v>5815230.7372170733</v>
      </c>
      <c r="Y199" s="8">
        <f t="shared" ref="Y199:Y207" si="113">P200+P213</f>
        <v>147964250.93525746</v>
      </c>
      <c r="Z199" s="8">
        <f t="shared" si="109"/>
        <v>6658391.2920865845</v>
      </c>
      <c r="AA199" s="8">
        <f t="shared" si="109"/>
        <v>208008602.02672088</v>
      </c>
      <c r="AB199" s="8">
        <f t="shared" si="109"/>
        <v>9360387.0912024397</v>
      </c>
      <c r="AC199" s="8">
        <f t="shared" si="109"/>
        <v>187993818.32956639</v>
      </c>
      <c r="AD199" s="8">
        <f t="shared" si="109"/>
        <v>8459721.8248304874</v>
      </c>
    </row>
    <row r="200" spans="1:30">
      <c r="B200" s="7">
        <v>2027</v>
      </c>
      <c r="C200" s="7">
        <v>289</v>
      </c>
      <c r="D200" s="7">
        <f t="shared" si="110"/>
        <v>1734</v>
      </c>
      <c r="E200" s="7">
        <v>781</v>
      </c>
      <c r="F200" s="7">
        <v>1495</v>
      </c>
      <c r="G200" s="7">
        <v>1.3</v>
      </c>
      <c r="H200" s="7">
        <f t="shared" si="101"/>
        <v>2.02460973E+27</v>
      </c>
      <c r="I200" s="12">
        <v>4.4999999999999998E-2</v>
      </c>
      <c r="J200" s="8">
        <f t="shared" si="102"/>
        <v>9807560.683943091</v>
      </c>
      <c r="K200" s="10">
        <v>10000000</v>
      </c>
      <c r="L200" s="7">
        <f t="shared" si="77"/>
        <v>2.25709E+25</v>
      </c>
      <c r="M200" s="8">
        <f t="shared" si="103"/>
        <v>109337.35433604337</v>
      </c>
      <c r="N200" s="8">
        <f t="shared" si="79"/>
        <v>39908134.332655832</v>
      </c>
      <c r="O200" s="8">
        <f t="shared" si="104"/>
        <v>1795866.0449695124</v>
      </c>
      <c r="P200" s="8">
        <f t="shared" si="112"/>
        <v>133298860.92663957</v>
      </c>
      <c r="Q200" s="8">
        <f t="shared" si="111"/>
        <v>5998448.7416987801</v>
      </c>
      <c r="R200" s="8">
        <f t="shared" si="107"/>
        <v>192144225.03029811</v>
      </c>
      <c r="S200" s="8">
        <f t="shared" si="106"/>
        <v>8646490.1263634153</v>
      </c>
      <c r="T200" s="8">
        <f t="shared" si="108"/>
        <v>172529103.66241193</v>
      </c>
      <c r="U200" s="8">
        <f t="shared" si="83"/>
        <v>7763809.6648085369</v>
      </c>
      <c r="Y200" s="8">
        <f t="shared" si="113"/>
        <v>191430733.42170733</v>
      </c>
      <c r="Z200" s="8">
        <f t="shared" si="109"/>
        <v>8614383.0039768293</v>
      </c>
      <c r="AA200" s="8">
        <f t="shared" si="109"/>
        <v>253553591.25707316</v>
      </c>
      <c r="AB200" s="8">
        <f t="shared" si="109"/>
        <v>11409911.606568292</v>
      </c>
      <c r="AC200" s="8">
        <f t="shared" si="109"/>
        <v>232845971.97861791</v>
      </c>
      <c r="AD200" s="8">
        <f t="shared" si="109"/>
        <v>10478068.739037804</v>
      </c>
    </row>
    <row r="201" spans="1:30">
      <c r="B201" s="7">
        <v>2028</v>
      </c>
      <c r="C201" s="7">
        <v>299</v>
      </c>
      <c r="D201" s="7">
        <f t="shared" si="110"/>
        <v>1794</v>
      </c>
      <c r="E201" s="7">
        <v>781</v>
      </c>
      <c r="F201" s="7">
        <v>1495</v>
      </c>
      <c r="G201" s="7">
        <v>1.3</v>
      </c>
      <c r="H201" s="7">
        <f t="shared" si="101"/>
        <v>2.09466543E+27</v>
      </c>
      <c r="I201" s="12">
        <v>4.4999999999999998E-2</v>
      </c>
      <c r="J201" s="8">
        <f t="shared" si="102"/>
        <v>10146922.645325204</v>
      </c>
      <c r="K201" s="10">
        <v>10000000</v>
      </c>
      <c r="L201" s="7">
        <f t="shared" si="77"/>
        <v>2.3351899999999999E+25</v>
      </c>
      <c r="M201" s="8">
        <f t="shared" si="103"/>
        <v>113120.65379403795</v>
      </c>
      <c r="N201" s="8">
        <f t="shared" si="79"/>
        <v>41289038.634823851</v>
      </c>
      <c r="O201" s="8">
        <f t="shared" si="104"/>
        <v>1858006.7385670731</v>
      </c>
      <c r="P201" s="8">
        <f t="shared" si="112"/>
        <v>174587899.56146342</v>
      </c>
      <c r="Q201" s="8">
        <f t="shared" si="111"/>
        <v>7856455.480265853</v>
      </c>
      <c r="R201" s="8">
        <f t="shared" si="107"/>
        <v>235469435.43341464</v>
      </c>
      <c r="S201" s="8">
        <f t="shared" si="106"/>
        <v>10596124.594503658</v>
      </c>
      <c r="T201" s="8">
        <f t="shared" si="108"/>
        <v>215175590.14276424</v>
      </c>
      <c r="U201" s="8">
        <f t="shared" si="83"/>
        <v>9682901.5564243905</v>
      </c>
      <c r="Y201" s="8">
        <f t="shared" si="113"/>
        <v>235478751.66357723</v>
      </c>
      <c r="Z201" s="8">
        <f t="shared" si="109"/>
        <v>10596543.824860975</v>
      </c>
      <c r="AA201" s="8">
        <f t="shared" si="109"/>
        <v>298432709.80382115</v>
      </c>
      <c r="AB201" s="8">
        <f t="shared" si="109"/>
        <v>13429471.94117195</v>
      </c>
      <c r="AC201" s="8">
        <f t="shared" si="109"/>
        <v>277448057.09040648</v>
      </c>
      <c r="AD201" s="8">
        <f t="shared" si="109"/>
        <v>12485162.569068292</v>
      </c>
    </row>
    <row r="202" spans="1:30">
      <c r="B202" s="7">
        <v>2029</v>
      </c>
      <c r="C202" s="7">
        <v>303</v>
      </c>
      <c r="D202" s="7">
        <f t="shared" si="110"/>
        <v>1818</v>
      </c>
      <c r="E202" s="7">
        <v>781</v>
      </c>
      <c r="F202" s="7">
        <v>1495</v>
      </c>
      <c r="G202" s="7">
        <v>1.3</v>
      </c>
      <c r="H202" s="7">
        <f t="shared" si="101"/>
        <v>2.12268771E+27</v>
      </c>
      <c r="I202" s="12">
        <v>4.4999999999999998E-2</v>
      </c>
      <c r="J202" s="8">
        <f t="shared" si="102"/>
        <v>10282667.429878049</v>
      </c>
      <c r="K202" s="10">
        <v>10000000</v>
      </c>
      <c r="L202" s="7">
        <f t="shared" si="77"/>
        <v>2.36643E+25</v>
      </c>
      <c r="M202" s="8">
        <f t="shared" si="103"/>
        <v>114633.97357723577</v>
      </c>
      <c r="N202" s="8">
        <f t="shared" si="79"/>
        <v>41841400.355691053</v>
      </c>
      <c r="O202" s="8">
        <f t="shared" si="104"/>
        <v>1882863.0160060974</v>
      </c>
      <c r="P202" s="8">
        <f t="shared" si="112"/>
        <v>216429299.91715446</v>
      </c>
      <c r="Q202" s="8">
        <f t="shared" si="111"/>
        <v>9739318.4962719511</v>
      </c>
      <c r="R202" s="8">
        <f t="shared" si="107"/>
        <v>278125304.49642277</v>
      </c>
      <c r="S202" s="8">
        <f t="shared" si="106"/>
        <v>12515638.702339023</v>
      </c>
      <c r="T202" s="8">
        <f t="shared" si="108"/>
        <v>257559969.63666666</v>
      </c>
      <c r="U202" s="8">
        <f t="shared" si="83"/>
        <v>11590198.633649999</v>
      </c>
      <c r="Y202" s="8">
        <f t="shared" si="113"/>
        <v>279813559.50571817</v>
      </c>
      <c r="Z202" s="8">
        <f t="shared" si="109"/>
        <v>12591610.177757317</v>
      </c>
      <c r="AA202" s="8">
        <f t="shared" si="109"/>
        <v>343180799.85327917</v>
      </c>
      <c r="AB202" s="8">
        <f t="shared" si="109"/>
        <v>15443135.99339756</v>
      </c>
      <c r="AC202" s="8">
        <f t="shared" si="109"/>
        <v>322058386.40409219</v>
      </c>
      <c r="AD202" s="8">
        <f t="shared" si="109"/>
        <v>14492627.388184147</v>
      </c>
    </row>
    <row r="203" spans="1:30">
      <c r="B203" s="7">
        <v>2030</v>
      </c>
      <c r="C203" s="7">
        <v>305</v>
      </c>
      <c r="D203" s="7">
        <f t="shared" si="110"/>
        <v>1830</v>
      </c>
      <c r="E203" s="7">
        <v>781</v>
      </c>
      <c r="F203" s="7">
        <v>1495</v>
      </c>
      <c r="G203" s="7">
        <v>1.3</v>
      </c>
      <c r="H203" s="7">
        <f t="shared" si="101"/>
        <v>2.13669885E+27</v>
      </c>
      <c r="I203" s="12">
        <v>4.4999999999999998E-2</v>
      </c>
      <c r="J203" s="8">
        <f t="shared" si="102"/>
        <v>10350539.822154472</v>
      </c>
      <c r="K203" s="10">
        <v>10000000</v>
      </c>
      <c r="L203" s="7">
        <f t="shared" si="77"/>
        <v>2.3820500000000002E+25</v>
      </c>
      <c r="M203" s="8">
        <f t="shared" si="103"/>
        <v>115390.63346883471</v>
      </c>
      <c r="N203" s="8">
        <f t="shared" si="79"/>
        <v>42117581.216124669</v>
      </c>
      <c r="O203" s="8">
        <f t="shared" si="104"/>
        <v>1895291.15472561</v>
      </c>
      <c r="P203" s="8">
        <f t="shared" si="112"/>
        <v>258546881.13327914</v>
      </c>
      <c r="Q203" s="8">
        <f t="shared" si="111"/>
        <v>11634609.65099756</v>
      </c>
      <c r="R203" s="8">
        <f t="shared" si="107"/>
        <v>320650120.06620598</v>
      </c>
      <c r="S203" s="8">
        <f t="shared" si="106"/>
        <v>14429255.402979268</v>
      </c>
      <c r="T203" s="8">
        <f t="shared" si="108"/>
        <v>299949040.42189705</v>
      </c>
      <c r="U203" s="8">
        <f t="shared" si="83"/>
        <v>13497706.818985367</v>
      </c>
      <c r="Y203" s="8">
        <f t="shared" si="113"/>
        <v>324153671.71777779</v>
      </c>
      <c r="Z203" s="8">
        <f t="shared" si="109"/>
        <v>14586915.227299999</v>
      </c>
      <c r="AA203" s="8">
        <f t="shared" si="109"/>
        <v>387523935.99216801</v>
      </c>
      <c r="AB203" s="8">
        <f t="shared" si="109"/>
        <v>17438577.119647559</v>
      </c>
      <c r="AC203" s="8">
        <f t="shared" si="109"/>
        <v>366400514.56737131</v>
      </c>
      <c r="AD203" s="8">
        <f t="shared" si="109"/>
        <v>16488023.155531708</v>
      </c>
    </row>
    <row r="204" spans="1:30">
      <c r="B204" s="7">
        <v>2031</v>
      </c>
      <c r="C204" s="7">
        <v>305</v>
      </c>
      <c r="D204" s="7">
        <f t="shared" si="110"/>
        <v>1830</v>
      </c>
      <c r="E204" s="7">
        <v>781</v>
      </c>
      <c r="F204" s="7">
        <v>1495</v>
      </c>
      <c r="G204" s="7">
        <v>1.3</v>
      </c>
      <c r="H204" s="7">
        <f t="shared" si="101"/>
        <v>2.13669885E+27</v>
      </c>
      <c r="I204" s="12">
        <v>4.4999999999999998E-2</v>
      </c>
      <c r="J204" s="8">
        <f t="shared" si="102"/>
        <v>10350539.822154472</v>
      </c>
      <c r="K204" s="10">
        <v>10000000</v>
      </c>
      <c r="L204" s="7">
        <f t="shared" si="77"/>
        <v>2.3820500000000002E+25</v>
      </c>
      <c r="M204" s="8">
        <f t="shared" si="103"/>
        <v>115390.63346883471</v>
      </c>
      <c r="N204" s="8">
        <f t="shared" si="79"/>
        <v>42117581.216124669</v>
      </c>
      <c r="O204" s="8">
        <f t="shared" si="104"/>
        <v>1895291.15472561</v>
      </c>
      <c r="P204" s="8">
        <f t="shared" si="112"/>
        <v>300664462.3494038</v>
      </c>
      <c r="Q204" s="8">
        <f t="shared" si="111"/>
        <v>13529900.80572317</v>
      </c>
      <c r="R204" s="8">
        <f t="shared" si="107"/>
        <v>362767701.28233063</v>
      </c>
      <c r="S204" s="8">
        <f t="shared" si="106"/>
        <v>16324546.557704877</v>
      </c>
      <c r="T204" s="8">
        <f t="shared" si="108"/>
        <v>342066621.63802171</v>
      </c>
      <c r="U204" s="8">
        <f t="shared" si="83"/>
        <v>15392997.973710977</v>
      </c>
      <c r="Y204" s="8">
        <f t="shared" si="113"/>
        <v>368493783.92983741</v>
      </c>
      <c r="Z204" s="8">
        <f t="shared" si="109"/>
        <v>16582220.276842682</v>
      </c>
      <c r="AA204" s="8">
        <f t="shared" si="109"/>
        <v>431864048.20422763</v>
      </c>
      <c r="AB204" s="8">
        <f t="shared" si="109"/>
        <v>19433882.169190243</v>
      </c>
      <c r="AC204" s="8">
        <f t="shared" si="109"/>
        <v>410740626.77943093</v>
      </c>
      <c r="AD204" s="8">
        <f t="shared" si="109"/>
        <v>18483328.205074389</v>
      </c>
    </row>
    <row r="205" spans="1:30">
      <c r="B205" s="7">
        <v>2032</v>
      </c>
      <c r="C205" s="7">
        <v>305</v>
      </c>
      <c r="D205" s="7">
        <f t="shared" si="110"/>
        <v>1830</v>
      </c>
      <c r="E205" s="7">
        <v>781</v>
      </c>
      <c r="F205" s="7">
        <v>1495</v>
      </c>
      <c r="G205" s="7">
        <v>1.3</v>
      </c>
      <c r="H205" s="7">
        <f t="shared" si="101"/>
        <v>2.13669885E+27</v>
      </c>
      <c r="I205" s="12">
        <v>4.4999999999999998E-2</v>
      </c>
      <c r="J205" s="8">
        <f t="shared" si="102"/>
        <v>10350539.822154472</v>
      </c>
      <c r="K205" s="10">
        <v>10000000</v>
      </c>
      <c r="L205" s="7">
        <f t="shared" si="77"/>
        <v>2.3820500000000002E+25</v>
      </c>
      <c r="M205" s="8">
        <f t="shared" si="103"/>
        <v>115390.63346883471</v>
      </c>
      <c r="N205" s="8">
        <f t="shared" si="79"/>
        <v>42117581.216124669</v>
      </c>
      <c r="O205" s="8">
        <f t="shared" si="104"/>
        <v>1895291.15472561</v>
      </c>
      <c r="P205" s="8">
        <f t="shared" si="112"/>
        <v>342782043.56552845</v>
      </c>
      <c r="Q205" s="8">
        <f t="shared" si="111"/>
        <v>15425191.960448779</v>
      </c>
      <c r="R205" s="8">
        <f t="shared" si="107"/>
        <v>404885282.49845529</v>
      </c>
      <c r="S205" s="8">
        <f t="shared" si="106"/>
        <v>18219837.712430488</v>
      </c>
      <c r="T205" s="8">
        <f t="shared" si="108"/>
        <v>384184202.85414636</v>
      </c>
      <c r="U205" s="8">
        <f t="shared" si="83"/>
        <v>17288289.128436584</v>
      </c>
      <c r="Y205" s="8">
        <f t="shared" si="113"/>
        <v>412974638.75707316</v>
      </c>
      <c r="Z205" s="8">
        <f t="shared" si="109"/>
        <v>18583858.744068291</v>
      </c>
      <c r="AA205" s="8">
        <f t="shared" si="109"/>
        <v>476550032.17170733</v>
      </c>
      <c r="AB205" s="8">
        <f t="shared" si="109"/>
        <v>21444751.447726827</v>
      </c>
      <c r="AC205" s="8">
        <f t="shared" si="109"/>
        <v>455358234.36682922</v>
      </c>
      <c r="AD205" s="8">
        <f t="shared" si="109"/>
        <v>20491120.546507314</v>
      </c>
    </row>
    <row r="206" spans="1:30">
      <c r="B206" s="7">
        <v>2033</v>
      </c>
      <c r="C206" s="7">
        <v>306</v>
      </c>
      <c r="D206" s="7">
        <f t="shared" si="110"/>
        <v>1836</v>
      </c>
      <c r="E206" s="7">
        <v>781</v>
      </c>
      <c r="F206" s="7">
        <v>1495</v>
      </c>
      <c r="G206" s="7">
        <v>1.3</v>
      </c>
      <c r="H206" s="7">
        <f t="shared" si="101"/>
        <v>2.1437044199999999E+27</v>
      </c>
      <c r="I206" s="12">
        <v>4.4999999999999998E-2</v>
      </c>
      <c r="J206" s="8">
        <f t="shared" si="102"/>
        <v>10384476.018292682</v>
      </c>
      <c r="K206" s="10">
        <v>10000000</v>
      </c>
      <c r="L206" s="7">
        <f t="shared" si="77"/>
        <v>2.3898600000000001E+25</v>
      </c>
      <c r="M206" s="8">
        <f t="shared" si="103"/>
        <v>115768.96341463414</v>
      </c>
      <c r="N206" s="8">
        <f t="shared" si="79"/>
        <v>42255671.646341458</v>
      </c>
      <c r="O206" s="8">
        <f t="shared" si="104"/>
        <v>1901505.2240853654</v>
      </c>
      <c r="P206" s="8">
        <f t="shared" si="112"/>
        <v>385037715.2118699</v>
      </c>
      <c r="Q206" s="8">
        <f t="shared" si="111"/>
        <v>17326697.184534144</v>
      </c>
      <c r="R206" s="8">
        <f t="shared" si="107"/>
        <v>447344571.32162601</v>
      </c>
      <c r="S206" s="8">
        <f t="shared" si="106"/>
        <v>20130505.70947317</v>
      </c>
      <c r="T206" s="8">
        <f t="shared" si="108"/>
        <v>426575619.28504062</v>
      </c>
      <c r="U206" s="8">
        <f t="shared" si="83"/>
        <v>19195902.867826827</v>
      </c>
      <c r="Y206" s="8">
        <f t="shared" si="113"/>
        <v>457455493.58430892</v>
      </c>
      <c r="Z206" s="8">
        <f t="shared" si="109"/>
        <v>20585497.211293899</v>
      </c>
      <c r="AA206" s="8">
        <f t="shared" si="109"/>
        <v>521030886.99894303</v>
      </c>
      <c r="AB206" s="8">
        <f t="shared" si="109"/>
        <v>23446389.914952438</v>
      </c>
      <c r="AC206" s="8">
        <f t="shared" si="109"/>
        <v>499839089.19406497</v>
      </c>
      <c r="AD206" s="8">
        <f t="shared" si="109"/>
        <v>22492759.013732921</v>
      </c>
    </row>
    <row r="207" spans="1:30">
      <c r="B207" s="7">
        <v>2034</v>
      </c>
      <c r="C207" s="7">
        <v>306</v>
      </c>
      <c r="D207" s="7">
        <f t="shared" si="110"/>
        <v>1836</v>
      </c>
      <c r="E207" s="7">
        <v>781</v>
      </c>
      <c r="F207" s="7">
        <v>1495</v>
      </c>
      <c r="G207" s="7">
        <v>1.3</v>
      </c>
      <c r="H207" s="7">
        <f t="shared" si="101"/>
        <v>2.1437044199999999E+27</v>
      </c>
      <c r="I207" s="12">
        <v>4.4999999999999998E-2</v>
      </c>
      <c r="J207" s="8">
        <f t="shared" si="102"/>
        <v>10384476.018292682</v>
      </c>
      <c r="K207" s="10">
        <v>10000000</v>
      </c>
      <c r="L207" s="7">
        <f t="shared" si="77"/>
        <v>2.3898600000000001E+25</v>
      </c>
      <c r="M207" s="8">
        <f t="shared" si="103"/>
        <v>115768.96341463414</v>
      </c>
      <c r="N207" s="8">
        <f t="shared" si="79"/>
        <v>42255671.646341458</v>
      </c>
      <c r="O207" s="8">
        <f t="shared" si="104"/>
        <v>1901505.2240853654</v>
      </c>
      <c r="P207" s="8">
        <f t="shared" si="112"/>
        <v>427293386.85821134</v>
      </c>
      <c r="Q207" s="8">
        <f t="shared" si="111"/>
        <v>19228202.408619508</v>
      </c>
      <c r="R207" s="8">
        <f t="shared" si="107"/>
        <v>489600242.96796745</v>
      </c>
      <c r="S207" s="8">
        <f t="shared" si="106"/>
        <v>22032010.933558535</v>
      </c>
      <c r="T207" s="8">
        <f t="shared" si="108"/>
        <v>468831290.93138206</v>
      </c>
      <c r="U207" s="8">
        <f t="shared" si="83"/>
        <v>21097408.091912191</v>
      </c>
      <c r="Y207" s="8">
        <f t="shared" si="113"/>
        <v>501936348.41154462</v>
      </c>
      <c r="Z207" s="8">
        <f t="shared" si="109"/>
        <v>22587135.678519506</v>
      </c>
      <c r="AA207" s="8">
        <f t="shared" si="109"/>
        <v>565511741.82617879</v>
      </c>
      <c r="AB207" s="8">
        <f t="shared" si="109"/>
        <v>25448028.382178046</v>
      </c>
      <c r="AC207" s="8">
        <f t="shared" si="109"/>
        <v>544319944.02130079</v>
      </c>
      <c r="AD207" s="8">
        <f>U208+U221</f>
        <v>24494397.480958533</v>
      </c>
    </row>
    <row r="208" spans="1:30">
      <c r="B208" s="7">
        <v>2035</v>
      </c>
      <c r="C208" s="7">
        <v>306</v>
      </c>
      <c r="D208" s="7">
        <f t="shared" si="110"/>
        <v>1836</v>
      </c>
      <c r="E208" s="7">
        <v>781</v>
      </c>
      <c r="F208" s="7">
        <v>1495</v>
      </c>
      <c r="G208" s="7">
        <v>1.3</v>
      </c>
      <c r="H208" s="7">
        <f t="shared" si="101"/>
        <v>2.1437044199999999E+27</v>
      </c>
      <c r="I208" s="12">
        <v>4.4999999999999998E-2</v>
      </c>
      <c r="J208" s="8">
        <f t="shared" si="102"/>
        <v>10384476.018292682</v>
      </c>
      <c r="K208" s="10">
        <v>10000000</v>
      </c>
      <c r="L208" s="7">
        <f t="shared" si="77"/>
        <v>2.3898600000000001E+25</v>
      </c>
      <c r="M208" s="8">
        <f t="shared" si="103"/>
        <v>115768.96341463414</v>
      </c>
      <c r="N208" s="8">
        <f t="shared" si="79"/>
        <v>42255671.646341458</v>
      </c>
      <c r="O208" s="8">
        <f t="shared" si="104"/>
        <v>1901505.2240853654</v>
      </c>
      <c r="P208" s="8">
        <f t="shared" si="112"/>
        <v>469549058.50455278</v>
      </c>
      <c r="Q208" s="8">
        <f t="shared" si="111"/>
        <v>21129707.632704873</v>
      </c>
      <c r="R208" s="8">
        <f t="shared" si="107"/>
        <v>531855914.61430889</v>
      </c>
      <c r="S208" s="8">
        <f t="shared" si="106"/>
        <v>23933516.157643899</v>
      </c>
      <c r="T208" s="8">
        <f t="shared" si="108"/>
        <v>511086962.5777235</v>
      </c>
      <c r="U208" s="8">
        <f t="shared" si="83"/>
        <v>22998913.315997556</v>
      </c>
    </row>
    <row r="209" spans="1:30">
      <c r="G209" s="7">
        <v>1.3</v>
      </c>
      <c r="H209" s="7">
        <f t="shared" si="101"/>
        <v>0</v>
      </c>
      <c r="J209" s="8">
        <f t="shared" si="102"/>
        <v>0</v>
      </c>
      <c r="K209" s="10">
        <v>10000000</v>
      </c>
      <c r="L209" s="7">
        <f t="shared" si="77"/>
        <v>0</v>
      </c>
      <c r="M209" s="8">
        <f t="shared" si="103"/>
        <v>0</v>
      </c>
      <c r="N209" s="8">
        <f t="shared" si="79"/>
        <v>0</v>
      </c>
      <c r="O209" s="8">
        <f t="shared" si="104"/>
        <v>0</v>
      </c>
      <c r="P209" s="8"/>
      <c r="Q209" s="8"/>
      <c r="R209" s="8">
        <f t="shared" si="107"/>
        <v>0</v>
      </c>
      <c r="S209" s="8">
        <f t="shared" si="106"/>
        <v>0</v>
      </c>
      <c r="T209" s="8">
        <f t="shared" si="108"/>
        <v>0</v>
      </c>
      <c r="U209" s="8">
        <f t="shared" si="83"/>
        <v>0</v>
      </c>
    </row>
    <row r="210" spans="1:30">
      <c r="A210" s="9" t="s">
        <v>29</v>
      </c>
      <c r="B210" s="7">
        <v>2024</v>
      </c>
      <c r="C210" s="7">
        <v>387</v>
      </c>
      <c r="D210" s="7">
        <f t="shared" ref="D210:D221" si="114">6*ROUND(C210,0)</f>
        <v>2322</v>
      </c>
      <c r="E210" s="7">
        <v>15</v>
      </c>
      <c r="F210" s="7">
        <v>578</v>
      </c>
      <c r="G210" s="7">
        <v>1.3</v>
      </c>
      <c r="H210" s="7">
        <f t="shared" si="101"/>
        <v>2.0131739999999998E+25</v>
      </c>
      <c r="I210" s="12">
        <v>4.4999999999999998E-2</v>
      </c>
      <c r="J210" s="8">
        <f t="shared" si="102"/>
        <v>97521.640243902424</v>
      </c>
      <c r="K210" s="10">
        <v>10000000</v>
      </c>
      <c r="L210" s="7">
        <f t="shared" si="77"/>
        <v>5.8049999999999997E+23</v>
      </c>
      <c r="M210" s="8">
        <f t="shared" si="103"/>
        <v>2812.0426829268295</v>
      </c>
      <c r="N210" s="8">
        <f t="shared" si="79"/>
        <v>1026395.5792682928</v>
      </c>
      <c r="O210" s="8">
        <f t="shared" si="104"/>
        <v>46187.801067073175</v>
      </c>
      <c r="P210" s="11">
        <f>N210+8050840.72</f>
        <v>9077236.2992682923</v>
      </c>
      <c r="Q210" s="8">
        <f t="shared" ref="Q210:Q221" si="115">P210*I210</f>
        <v>408475.63346707314</v>
      </c>
      <c r="R210" s="8">
        <f t="shared" si="107"/>
        <v>9662366.1407317072</v>
      </c>
      <c r="S210" s="8">
        <f t="shared" si="106"/>
        <v>434806.47633292683</v>
      </c>
      <c r="T210" s="8">
        <f t="shared" si="108"/>
        <v>9467322.8602439016</v>
      </c>
      <c r="U210" s="8">
        <f t="shared" si="83"/>
        <v>426029.52871097554</v>
      </c>
    </row>
    <row r="211" spans="1:30">
      <c r="B211" s="7">
        <v>2025</v>
      </c>
      <c r="C211" s="7">
        <v>588</v>
      </c>
      <c r="D211" s="7">
        <f t="shared" si="114"/>
        <v>3528</v>
      </c>
      <c r="E211" s="7">
        <v>15</v>
      </c>
      <c r="F211" s="7">
        <v>578</v>
      </c>
      <c r="G211" s="7">
        <v>1.3</v>
      </c>
      <c r="H211" s="7">
        <f t="shared" si="101"/>
        <v>3.0587759999999999E+25</v>
      </c>
      <c r="I211" s="12">
        <v>4.4999999999999998E-2</v>
      </c>
      <c r="J211" s="8">
        <f t="shared" si="102"/>
        <v>148172.41463414635</v>
      </c>
      <c r="K211" s="10">
        <v>10000000</v>
      </c>
      <c r="L211" s="7">
        <f t="shared" ref="L211:L249" si="116">E211*K211*10^13*C211</f>
        <v>8.8199999999999995E+23</v>
      </c>
      <c r="M211" s="8">
        <f t="shared" si="103"/>
        <v>4272.5609756097556</v>
      </c>
      <c r="N211" s="8">
        <f t="shared" ref="N211:N249" si="117">M211*365</f>
        <v>1559484.7560975607</v>
      </c>
      <c r="O211" s="8">
        <f t="shared" si="104"/>
        <v>70176.814024390231</v>
      </c>
      <c r="P211" s="8">
        <f t="shared" ref="P211:P221" si="118">N211+P210</f>
        <v>10636721.055365853</v>
      </c>
      <c r="Q211" s="8">
        <f t="shared" si="115"/>
        <v>478652.44749146339</v>
      </c>
      <c r="R211" s="8">
        <f t="shared" si="107"/>
        <v>11525755.543170732</v>
      </c>
      <c r="S211" s="8">
        <f t="shared" si="106"/>
        <v>518658.99944268289</v>
      </c>
      <c r="T211" s="8">
        <f t="shared" si="108"/>
        <v>11229410.713902438</v>
      </c>
      <c r="U211" s="8">
        <f t="shared" ref="U211:U249" si="119">T211*I211</f>
        <v>505323.48212560971</v>
      </c>
    </row>
    <row r="212" spans="1:30">
      <c r="B212" s="7">
        <v>2026</v>
      </c>
      <c r="C212" s="7">
        <v>726</v>
      </c>
      <c r="D212" s="7">
        <f t="shared" si="114"/>
        <v>4356</v>
      </c>
      <c r="E212" s="7">
        <v>15</v>
      </c>
      <c r="F212" s="7">
        <v>578</v>
      </c>
      <c r="G212" s="7">
        <v>1.3</v>
      </c>
      <c r="H212" s="7">
        <f t="shared" si="101"/>
        <v>3.7766519999999998E+25</v>
      </c>
      <c r="I212" s="12">
        <v>4.4999999999999998E-2</v>
      </c>
      <c r="J212" s="8">
        <f t="shared" si="102"/>
        <v>182947.57317073169</v>
      </c>
      <c r="K212" s="10">
        <v>10000000</v>
      </c>
      <c r="L212" s="7">
        <f t="shared" si="116"/>
        <v>1.089E+24</v>
      </c>
      <c r="M212" s="8">
        <f t="shared" si="103"/>
        <v>5275.3048780487807</v>
      </c>
      <c r="N212" s="8">
        <f t="shared" si="117"/>
        <v>1925486.2804878049</v>
      </c>
      <c r="O212" s="8">
        <f t="shared" si="104"/>
        <v>86646.882621951212</v>
      </c>
      <c r="P212" s="8">
        <f t="shared" si="118"/>
        <v>12562207.335853659</v>
      </c>
      <c r="Q212" s="8">
        <f t="shared" si="115"/>
        <v>565299.33011341467</v>
      </c>
      <c r="R212" s="8">
        <f t="shared" si="107"/>
        <v>13659892.774878049</v>
      </c>
      <c r="S212" s="8">
        <f t="shared" si="106"/>
        <v>614695.17486951221</v>
      </c>
      <c r="T212" s="8">
        <f t="shared" si="108"/>
        <v>13293997.628536586</v>
      </c>
      <c r="U212" s="8">
        <f t="shared" si="119"/>
        <v>598229.89328414632</v>
      </c>
    </row>
    <row r="213" spans="1:30">
      <c r="B213" s="7">
        <v>2027</v>
      </c>
      <c r="C213" s="7">
        <v>793</v>
      </c>
      <c r="D213" s="7">
        <f t="shared" si="114"/>
        <v>4758</v>
      </c>
      <c r="E213" s="7">
        <v>15</v>
      </c>
      <c r="F213" s="7">
        <v>578</v>
      </c>
      <c r="G213" s="7">
        <v>1.3</v>
      </c>
      <c r="H213" s="7">
        <f t="shared" si="101"/>
        <v>4.1251859999999998E+25</v>
      </c>
      <c r="I213" s="12">
        <v>4.4999999999999998E-2</v>
      </c>
      <c r="J213" s="8">
        <f t="shared" si="102"/>
        <v>199831.16463414632</v>
      </c>
      <c r="K213" s="10">
        <v>10000000</v>
      </c>
      <c r="L213" s="7">
        <f t="shared" si="116"/>
        <v>1.1895000000000001E+24</v>
      </c>
      <c r="M213" s="8">
        <f t="shared" si="103"/>
        <v>5762.1443089430895</v>
      </c>
      <c r="N213" s="8">
        <f t="shared" si="117"/>
        <v>2103182.6727642277</v>
      </c>
      <c r="O213" s="8">
        <f t="shared" si="104"/>
        <v>94643.220274390245</v>
      </c>
      <c r="P213" s="8">
        <f t="shared" si="118"/>
        <v>14665390.008617885</v>
      </c>
      <c r="Q213" s="8">
        <f t="shared" si="115"/>
        <v>659942.55038780486</v>
      </c>
      <c r="R213" s="8">
        <f t="shared" si="107"/>
        <v>15864376.996422764</v>
      </c>
      <c r="S213" s="8">
        <f t="shared" si="106"/>
        <v>713896.96483902435</v>
      </c>
      <c r="T213" s="8">
        <f t="shared" si="108"/>
        <v>15464714.66715447</v>
      </c>
      <c r="U213" s="8">
        <f t="shared" si="119"/>
        <v>695912.16002195119</v>
      </c>
    </row>
    <row r="214" spans="1:30">
      <c r="B214" s="7">
        <v>2028</v>
      </c>
      <c r="C214" s="7">
        <v>821</v>
      </c>
      <c r="D214" s="7">
        <f t="shared" si="114"/>
        <v>4926</v>
      </c>
      <c r="E214" s="7">
        <v>15</v>
      </c>
      <c r="F214" s="7">
        <v>578</v>
      </c>
      <c r="G214" s="7">
        <v>1.3</v>
      </c>
      <c r="H214" s="7">
        <f t="shared" si="101"/>
        <v>4.2708419999999997E+25</v>
      </c>
      <c r="I214" s="12">
        <v>4.4999999999999998E-2</v>
      </c>
      <c r="J214" s="8">
        <f t="shared" si="102"/>
        <v>206886.99390243902</v>
      </c>
      <c r="K214" s="10">
        <v>10000000</v>
      </c>
      <c r="L214" s="7">
        <f t="shared" si="116"/>
        <v>1.2315E+24</v>
      </c>
      <c r="M214" s="8">
        <f t="shared" si="103"/>
        <v>5965.5995934959337</v>
      </c>
      <c r="N214" s="8">
        <f t="shared" si="117"/>
        <v>2177443.8516260157</v>
      </c>
      <c r="O214" s="8">
        <f t="shared" si="104"/>
        <v>97984.973323170707</v>
      </c>
      <c r="P214" s="8">
        <f t="shared" si="118"/>
        <v>16842833.860243902</v>
      </c>
      <c r="Q214" s="8">
        <f t="shared" si="115"/>
        <v>757927.52371097554</v>
      </c>
      <c r="R214" s="8">
        <f t="shared" si="107"/>
        <v>18084155.823658537</v>
      </c>
      <c r="S214" s="8">
        <f t="shared" si="106"/>
        <v>813787.01206463412</v>
      </c>
      <c r="T214" s="8">
        <f t="shared" si="108"/>
        <v>17670381.835853659</v>
      </c>
      <c r="U214" s="8">
        <f t="shared" si="119"/>
        <v>795167.1826134146</v>
      </c>
    </row>
    <row r="215" spans="1:30">
      <c r="B215" s="7">
        <v>2029</v>
      </c>
      <c r="C215" s="7">
        <v>832</v>
      </c>
      <c r="D215" s="7">
        <f t="shared" si="114"/>
        <v>4992</v>
      </c>
      <c r="E215" s="7">
        <v>15</v>
      </c>
      <c r="F215" s="7">
        <v>578</v>
      </c>
      <c r="G215" s="7">
        <v>1.3</v>
      </c>
      <c r="H215" s="7">
        <f t="shared" si="101"/>
        <v>4.328064E+25</v>
      </c>
      <c r="I215" s="12">
        <v>4.4999999999999998E-2</v>
      </c>
      <c r="J215" s="8">
        <f t="shared" si="102"/>
        <v>209658.92682926831</v>
      </c>
      <c r="K215" s="10">
        <v>10000000</v>
      </c>
      <c r="L215" s="7">
        <f t="shared" si="116"/>
        <v>1.2480000000000001E+24</v>
      </c>
      <c r="M215" s="8">
        <f t="shared" si="103"/>
        <v>6045.5284552845533</v>
      </c>
      <c r="N215" s="8">
        <f t="shared" si="117"/>
        <v>2206617.8861788618</v>
      </c>
      <c r="O215" s="8">
        <f t="shared" si="104"/>
        <v>99297.804878048773</v>
      </c>
      <c r="P215" s="8">
        <f t="shared" si="118"/>
        <v>19049451.746422764</v>
      </c>
      <c r="Q215" s="8">
        <f t="shared" si="115"/>
        <v>857225.32858902437</v>
      </c>
      <c r="R215" s="8">
        <f t="shared" si="107"/>
        <v>20307405.307398375</v>
      </c>
      <c r="S215" s="8">
        <f t="shared" si="106"/>
        <v>913833.23883292684</v>
      </c>
      <c r="T215" s="8">
        <f t="shared" si="108"/>
        <v>19888087.453739837</v>
      </c>
      <c r="U215" s="8">
        <f t="shared" si="119"/>
        <v>894963.93541829265</v>
      </c>
    </row>
    <row r="216" spans="1:30">
      <c r="B216" s="7">
        <v>2030</v>
      </c>
      <c r="C216" s="7">
        <v>836</v>
      </c>
      <c r="D216" s="7">
        <f t="shared" si="114"/>
        <v>5016</v>
      </c>
      <c r="E216" s="7">
        <v>15</v>
      </c>
      <c r="F216" s="7">
        <v>578</v>
      </c>
      <c r="G216" s="7">
        <v>1.3</v>
      </c>
      <c r="H216" s="7">
        <f t="shared" si="101"/>
        <v>4.3488720000000003E+25</v>
      </c>
      <c r="I216" s="12">
        <v>4.4999999999999998E-2</v>
      </c>
      <c r="J216" s="8">
        <f t="shared" si="102"/>
        <v>210666.90243902439</v>
      </c>
      <c r="K216" s="10">
        <v>10000000</v>
      </c>
      <c r="L216" s="7">
        <f t="shared" si="116"/>
        <v>1.2539999999999999E+24</v>
      </c>
      <c r="M216" s="8">
        <f t="shared" si="103"/>
        <v>6074.5934959349588</v>
      </c>
      <c r="N216" s="8">
        <f t="shared" si="117"/>
        <v>2217226.6260162601</v>
      </c>
      <c r="O216" s="8">
        <f t="shared" si="104"/>
        <v>99775.198170731703</v>
      </c>
      <c r="P216" s="8">
        <f t="shared" si="118"/>
        <v>21266678.372439023</v>
      </c>
      <c r="Q216" s="8">
        <f t="shared" si="115"/>
        <v>957000.52675975603</v>
      </c>
      <c r="R216" s="8">
        <f t="shared" si="107"/>
        <v>22530679.787073169</v>
      </c>
      <c r="S216" s="8">
        <f t="shared" si="106"/>
        <v>1013880.5904182926</v>
      </c>
      <c r="T216" s="8">
        <f t="shared" si="108"/>
        <v>22109345.98219512</v>
      </c>
      <c r="U216" s="8">
        <f t="shared" si="119"/>
        <v>994920.56919878034</v>
      </c>
    </row>
    <row r="217" spans="1:30">
      <c r="B217" s="7">
        <v>2031</v>
      </c>
      <c r="C217" s="7">
        <v>838</v>
      </c>
      <c r="D217" s="7">
        <f t="shared" si="114"/>
        <v>5028</v>
      </c>
      <c r="E217" s="7">
        <v>15</v>
      </c>
      <c r="F217" s="7">
        <v>578</v>
      </c>
      <c r="G217" s="7">
        <v>1.3</v>
      </c>
      <c r="H217" s="7">
        <f t="shared" si="101"/>
        <v>4.3592760000000001E+25</v>
      </c>
      <c r="I217" s="12">
        <v>4.4999999999999998E-2</v>
      </c>
      <c r="J217" s="8">
        <f t="shared" si="102"/>
        <v>211170.89024390245</v>
      </c>
      <c r="K217" s="10">
        <v>10000000</v>
      </c>
      <c r="L217" s="7">
        <f t="shared" si="116"/>
        <v>1.257E+24</v>
      </c>
      <c r="M217" s="8">
        <f t="shared" si="103"/>
        <v>6089.126016260162</v>
      </c>
      <c r="N217" s="8">
        <f t="shared" si="117"/>
        <v>2222530.995934959</v>
      </c>
      <c r="O217" s="8">
        <f t="shared" si="104"/>
        <v>100013.89481707316</v>
      </c>
      <c r="P217" s="8">
        <f t="shared" si="118"/>
        <v>23489209.368373983</v>
      </c>
      <c r="Q217" s="8">
        <f t="shared" si="115"/>
        <v>1057014.4215768292</v>
      </c>
      <c r="R217" s="8">
        <f t="shared" si="107"/>
        <v>24756234.709837396</v>
      </c>
      <c r="S217" s="8">
        <f t="shared" si="106"/>
        <v>1114030.5619426828</v>
      </c>
      <c r="T217" s="8">
        <f t="shared" si="108"/>
        <v>24333892.929349594</v>
      </c>
      <c r="U217" s="8">
        <f t="shared" si="119"/>
        <v>1095025.1818207316</v>
      </c>
    </row>
    <row r="218" spans="1:30">
      <c r="B218" s="7">
        <v>2032</v>
      </c>
      <c r="C218" s="7">
        <v>838</v>
      </c>
      <c r="D218" s="7">
        <f t="shared" si="114"/>
        <v>5028</v>
      </c>
      <c r="E218" s="7">
        <v>15</v>
      </c>
      <c r="F218" s="7">
        <v>578</v>
      </c>
      <c r="G218" s="7">
        <v>1.3</v>
      </c>
      <c r="H218" s="7">
        <f t="shared" si="101"/>
        <v>4.3592760000000001E+25</v>
      </c>
      <c r="I218" s="12">
        <v>4.4999999999999998E-2</v>
      </c>
      <c r="J218" s="8">
        <f t="shared" si="102"/>
        <v>211170.89024390245</v>
      </c>
      <c r="K218" s="10">
        <v>10000000</v>
      </c>
      <c r="L218" s="7">
        <f t="shared" si="116"/>
        <v>1.257E+24</v>
      </c>
      <c r="M218" s="8">
        <f t="shared" si="103"/>
        <v>6089.126016260162</v>
      </c>
      <c r="N218" s="8">
        <f t="shared" si="117"/>
        <v>2222530.995934959</v>
      </c>
      <c r="O218" s="8">
        <f t="shared" si="104"/>
        <v>100013.89481707316</v>
      </c>
      <c r="P218" s="8">
        <f t="shared" si="118"/>
        <v>25711740.364308942</v>
      </c>
      <c r="Q218" s="8">
        <f t="shared" si="115"/>
        <v>1157028.3163939023</v>
      </c>
      <c r="R218" s="8">
        <f t="shared" si="107"/>
        <v>26978765.705772355</v>
      </c>
      <c r="S218" s="8">
        <f t="shared" si="106"/>
        <v>1214044.456759756</v>
      </c>
      <c r="T218" s="8">
        <f t="shared" si="108"/>
        <v>26556423.925284553</v>
      </c>
      <c r="U218" s="8">
        <f t="shared" si="119"/>
        <v>1195039.0766378047</v>
      </c>
    </row>
    <row r="219" spans="1:30">
      <c r="B219" s="7">
        <v>2033</v>
      </c>
      <c r="C219" s="7">
        <v>839</v>
      </c>
      <c r="D219" s="7">
        <f t="shared" si="114"/>
        <v>5034</v>
      </c>
      <c r="E219" s="7">
        <v>15</v>
      </c>
      <c r="F219" s="7">
        <v>578</v>
      </c>
      <c r="G219" s="7">
        <v>1.3</v>
      </c>
      <c r="H219" s="7">
        <f t="shared" si="101"/>
        <v>4.364478E+25</v>
      </c>
      <c r="I219" s="12">
        <v>4.4999999999999998E-2</v>
      </c>
      <c r="J219" s="8">
        <f t="shared" si="102"/>
        <v>211422.88414634147</v>
      </c>
      <c r="K219" s="10">
        <v>10000000</v>
      </c>
      <c r="L219" s="7">
        <f t="shared" si="116"/>
        <v>1.2585E+24</v>
      </c>
      <c r="M219" s="8">
        <f t="shared" si="103"/>
        <v>6096.3922764227646</v>
      </c>
      <c r="N219" s="8">
        <f t="shared" si="117"/>
        <v>2225183.1808943092</v>
      </c>
      <c r="O219" s="8">
        <f t="shared" si="104"/>
        <v>100133.24314024391</v>
      </c>
      <c r="P219" s="8">
        <f t="shared" si="118"/>
        <v>27936923.54520325</v>
      </c>
      <c r="Q219" s="8">
        <f t="shared" si="115"/>
        <v>1257161.5595341462</v>
      </c>
      <c r="R219" s="8">
        <f t="shared" si="107"/>
        <v>29205460.850081299</v>
      </c>
      <c r="S219" s="8">
        <f t="shared" si="106"/>
        <v>1314245.7382536584</v>
      </c>
      <c r="T219" s="8">
        <f t="shared" si="108"/>
        <v>28782615.081788614</v>
      </c>
      <c r="U219" s="8">
        <f t="shared" si="119"/>
        <v>1295217.6786804877</v>
      </c>
    </row>
    <row r="220" spans="1:30">
      <c r="B220" s="7">
        <v>2034</v>
      </c>
      <c r="C220" s="7">
        <v>839</v>
      </c>
      <c r="D220" s="7">
        <f t="shared" si="114"/>
        <v>5034</v>
      </c>
      <c r="E220" s="7">
        <v>15</v>
      </c>
      <c r="F220" s="7">
        <v>578</v>
      </c>
      <c r="G220" s="7">
        <v>1.3</v>
      </c>
      <c r="H220" s="7">
        <f t="shared" si="101"/>
        <v>4.364478E+25</v>
      </c>
      <c r="I220" s="12">
        <v>4.4999999999999998E-2</v>
      </c>
      <c r="J220" s="8">
        <f t="shared" si="102"/>
        <v>211422.88414634147</v>
      </c>
      <c r="K220" s="10">
        <v>10000000</v>
      </c>
      <c r="L220" s="7">
        <f t="shared" si="116"/>
        <v>1.2585E+24</v>
      </c>
      <c r="M220" s="8">
        <f t="shared" si="103"/>
        <v>6096.3922764227646</v>
      </c>
      <c r="N220" s="8">
        <f t="shared" si="117"/>
        <v>2225183.1808943092</v>
      </c>
      <c r="O220" s="8">
        <f t="shared" si="104"/>
        <v>100133.24314024391</v>
      </c>
      <c r="P220" s="8">
        <f t="shared" si="118"/>
        <v>30162106.726097558</v>
      </c>
      <c r="Q220" s="8">
        <f t="shared" si="115"/>
        <v>1357294.8026743901</v>
      </c>
      <c r="R220" s="8">
        <f t="shared" si="107"/>
        <v>31430644.030975606</v>
      </c>
      <c r="S220" s="8">
        <f t="shared" si="106"/>
        <v>1414378.9813939023</v>
      </c>
      <c r="T220" s="8">
        <f t="shared" si="108"/>
        <v>31007798.262682922</v>
      </c>
      <c r="U220" s="8">
        <f t="shared" si="119"/>
        <v>1395350.9218207314</v>
      </c>
    </row>
    <row r="221" spans="1:30">
      <c r="B221" s="7">
        <v>2035</v>
      </c>
      <c r="C221" s="7">
        <v>839</v>
      </c>
      <c r="D221" s="7">
        <f t="shared" si="114"/>
        <v>5034</v>
      </c>
      <c r="E221" s="7">
        <v>15</v>
      </c>
      <c r="F221" s="7">
        <v>578</v>
      </c>
      <c r="G221" s="7">
        <v>1.3</v>
      </c>
      <c r="H221" s="7">
        <f t="shared" si="101"/>
        <v>4.364478E+25</v>
      </c>
      <c r="I221" s="12">
        <v>4.4999999999999998E-2</v>
      </c>
      <c r="J221" s="8">
        <f t="shared" si="102"/>
        <v>211422.88414634147</v>
      </c>
      <c r="K221" s="10">
        <v>10000000</v>
      </c>
      <c r="L221" s="7">
        <f t="shared" si="116"/>
        <v>1.2585E+24</v>
      </c>
      <c r="M221" s="8">
        <f t="shared" si="103"/>
        <v>6096.3922764227646</v>
      </c>
      <c r="N221" s="8">
        <f t="shared" si="117"/>
        <v>2225183.1808943092</v>
      </c>
      <c r="O221" s="8">
        <f t="shared" si="104"/>
        <v>100133.24314024391</v>
      </c>
      <c r="P221" s="8">
        <f t="shared" si="118"/>
        <v>32387289.906991865</v>
      </c>
      <c r="Q221" s="8">
        <f t="shared" si="115"/>
        <v>1457428.0458146338</v>
      </c>
      <c r="R221" s="8">
        <f t="shared" si="107"/>
        <v>33655827.211869918</v>
      </c>
      <c r="S221" s="8">
        <f t="shared" si="106"/>
        <v>1514512.2245341463</v>
      </c>
      <c r="T221" s="8">
        <f t="shared" si="108"/>
        <v>33232981.44357723</v>
      </c>
      <c r="U221" s="8">
        <f t="shared" si="119"/>
        <v>1495484.1649609753</v>
      </c>
    </row>
    <row r="222" spans="1:30">
      <c r="H222" s="7">
        <f t="shared" si="101"/>
        <v>0</v>
      </c>
      <c r="L222" s="7">
        <f t="shared" si="116"/>
        <v>0</v>
      </c>
      <c r="N222" s="8">
        <f t="shared" si="117"/>
        <v>0</v>
      </c>
      <c r="R222" s="8">
        <f t="shared" si="107"/>
        <v>0</v>
      </c>
      <c r="T222" s="8">
        <f t="shared" si="108"/>
        <v>0</v>
      </c>
      <c r="U222" s="8">
        <f t="shared" si="119"/>
        <v>0</v>
      </c>
    </row>
    <row r="223" spans="1:30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30">
      <c r="A224" s="5"/>
      <c r="B224" s="6" t="s">
        <v>97</v>
      </c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  <c r="Y224" s="8">
        <f>P225+P238</f>
        <v>18137587.020962059</v>
      </c>
      <c r="Z224" s="8">
        <f t="shared" ref="Z224:AD235" si="120">Q225+Q238</f>
        <v>816191.41594329267</v>
      </c>
      <c r="AA224" s="8">
        <f t="shared" si="120"/>
        <v>47229121.618523031</v>
      </c>
      <c r="AB224" s="8">
        <f t="shared" si="120"/>
        <v>2125310.4728335366</v>
      </c>
      <c r="AC224" s="8">
        <f t="shared" si="120"/>
        <v>37531943.419336043</v>
      </c>
      <c r="AD224" s="8">
        <f t="shared" si="120"/>
        <v>1688937.4538701219</v>
      </c>
    </row>
    <row r="225" spans="1:30">
      <c r="A225" s="9" t="s">
        <v>28</v>
      </c>
      <c r="B225" s="7">
        <v>2024</v>
      </c>
      <c r="C225" s="7">
        <v>140</v>
      </c>
      <c r="D225" s="7">
        <v>840</v>
      </c>
      <c r="E225" s="7">
        <v>781</v>
      </c>
      <c r="F225" s="7">
        <v>1495</v>
      </c>
      <c r="G225" s="7">
        <v>1.3</v>
      </c>
      <c r="H225" s="7">
        <f t="shared" si="101"/>
        <v>9.8077980000000005E+26</v>
      </c>
      <c r="I225" s="12">
        <v>4.4999999999999998E-2</v>
      </c>
      <c r="J225" s="8">
        <f t="shared" ref="J225:J249" si="121">H225*G225*330/(8.856*10^22)</f>
        <v>4751067.4593495931</v>
      </c>
      <c r="K225" s="10">
        <v>1000000</v>
      </c>
      <c r="L225" s="7">
        <f t="shared" si="116"/>
        <v>1.0933999999999999E+24</v>
      </c>
      <c r="M225" s="8">
        <f t="shared" ref="M225:M249" si="122">L225*G225*330/(8.856*10^22)</f>
        <v>5296.6192411924121</v>
      </c>
      <c r="N225" s="8">
        <f t="shared" si="117"/>
        <v>1933266.0230352303</v>
      </c>
      <c r="O225" s="8">
        <f t="shared" ref="O225:O249" si="123">N225*I225</f>
        <v>86996.971036585368</v>
      </c>
      <c r="P225" s="11">
        <f>N225+8050840.72</f>
        <v>9984106.7430352308</v>
      </c>
      <c r="Q225" s="8">
        <f t="shared" ref="Q225:Q236" si="124">P225*I225</f>
        <v>449284.80343658535</v>
      </c>
      <c r="R225" s="8">
        <f t="shared" si="107"/>
        <v>38490511.49913279</v>
      </c>
      <c r="S225" s="8">
        <f t="shared" ref="S225:S249" si="125">R225*I225</f>
        <v>1732073.0174609756</v>
      </c>
      <c r="T225" s="8">
        <f t="shared" si="108"/>
        <v>28988376.580433603</v>
      </c>
      <c r="U225" s="8">
        <f t="shared" si="119"/>
        <v>1304476.9461195122</v>
      </c>
      <c r="Y225" s="8">
        <f>P226+P239</f>
        <v>21248670.703211382</v>
      </c>
      <c r="Z225" s="8">
        <f t="shared" si="120"/>
        <v>956190.18164451211</v>
      </c>
      <c r="AA225" s="8">
        <f t="shared" si="120"/>
        <v>65711781.032479681</v>
      </c>
      <c r="AB225" s="8">
        <f t="shared" si="120"/>
        <v>2957030.1464615855</v>
      </c>
      <c r="AC225" s="8">
        <f t="shared" si="120"/>
        <v>50890744.256056912</v>
      </c>
      <c r="AD225" s="8">
        <f t="shared" si="120"/>
        <v>2290083.4915225608</v>
      </c>
    </row>
    <row r="226" spans="1:30">
      <c r="B226" s="7">
        <v>2025</v>
      </c>
      <c r="C226" s="7">
        <v>214</v>
      </c>
      <c r="D226" s="7">
        <v>1284</v>
      </c>
      <c r="E226" s="7">
        <v>781</v>
      </c>
      <c r="F226" s="7">
        <v>1495</v>
      </c>
      <c r="G226" s="7">
        <v>1.3</v>
      </c>
      <c r="H226" s="7">
        <f t="shared" si="101"/>
        <v>1.49919198E+27</v>
      </c>
      <c r="I226" s="12">
        <v>4.4999999999999998E-2</v>
      </c>
      <c r="J226" s="8">
        <f t="shared" si="121"/>
        <v>7262345.9735772358</v>
      </c>
      <c r="K226" s="10">
        <v>1000000</v>
      </c>
      <c r="L226" s="7">
        <f t="shared" si="116"/>
        <v>1.6713399999999999E+24</v>
      </c>
      <c r="M226" s="8">
        <f t="shared" si="122"/>
        <v>8096.2608401083999</v>
      </c>
      <c r="N226" s="8">
        <f t="shared" si="117"/>
        <v>2955135.206639566</v>
      </c>
      <c r="O226" s="8">
        <f t="shared" si="123"/>
        <v>132981.08429878048</v>
      </c>
      <c r="P226" s="8">
        <f t="shared" ref="P226:P236" si="126">N226+P225</f>
        <v>12939241.949674796</v>
      </c>
      <c r="Q226" s="8">
        <f t="shared" si="124"/>
        <v>582265.88773536577</v>
      </c>
      <c r="R226" s="8">
        <f t="shared" si="107"/>
        <v>56513317.791138217</v>
      </c>
      <c r="S226" s="8">
        <f t="shared" si="125"/>
        <v>2543099.3006012198</v>
      </c>
      <c r="T226" s="8">
        <f t="shared" si="108"/>
        <v>41988625.84398374</v>
      </c>
      <c r="U226" s="8">
        <f t="shared" si="119"/>
        <v>1889488.1629792682</v>
      </c>
      <c r="Y226" s="8">
        <f>P227+P240</f>
        <v>25086806.688983738</v>
      </c>
      <c r="Z226" s="8">
        <f t="shared" si="120"/>
        <v>1128906.3010042682</v>
      </c>
      <c r="AA226" s="8">
        <f t="shared" si="120"/>
        <v>79939426.810934961</v>
      </c>
      <c r="AB226" s="8">
        <f t="shared" si="120"/>
        <v>3597274.2064920724</v>
      </c>
      <c r="AC226" s="8">
        <f t="shared" si="120"/>
        <v>61655220.103617877</v>
      </c>
      <c r="AD226" s="8">
        <f t="shared" si="120"/>
        <v>2774484.9046628047</v>
      </c>
    </row>
    <row r="227" spans="1:30">
      <c r="B227" s="7">
        <v>2026</v>
      </c>
      <c r="C227" s="7">
        <v>264</v>
      </c>
      <c r="D227" s="7">
        <v>1584</v>
      </c>
      <c r="E227" s="7">
        <v>781</v>
      </c>
      <c r="F227" s="7">
        <v>1495</v>
      </c>
      <c r="G227" s="7">
        <v>1.3</v>
      </c>
      <c r="H227" s="7">
        <f t="shared" si="101"/>
        <v>1.8494704800000001E+27</v>
      </c>
      <c r="I227" s="12">
        <v>4.4999999999999998E-2</v>
      </c>
      <c r="J227" s="8">
        <f t="shared" si="121"/>
        <v>8959155.7804878037</v>
      </c>
      <c r="K227" s="10">
        <v>1000000</v>
      </c>
      <c r="L227" s="7">
        <f t="shared" si="116"/>
        <v>2.0618399999999998E+24</v>
      </c>
      <c r="M227" s="8">
        <f t="shared" si="122"/>
        <v>9987.9105691056902</v>
      </c>
      <c r="N227" s="8">
        <f t="shared" si="117"/>
        <v>3645587.3577235769</v>
      </c>
      <c r="O227" s="8">
        <f t="shared" si="123"/>
        <v>164051.43109756097</v>
      </c>
      <c r="P227" s="8">
        <f t="shared" si="126"/>
        <v>16584829.307398373</v>
      </c>
      <c r="Q227" s="8">
        <f t="shared" si="124"/>
        <v>746317.3188329268</v>
      </c>
      <c r="R227" s="8">
        <f t="shared" si="107"/>
        <v>70339763.990325198</v>
      </c>
      <c r="S227" s="8">
        <f t="shared" si="125"/>
        <v>3165289.3795646336</v>
      </c>
      <c r="T227" s="8">
        <f t="shared" si="108"/>
        <v>52421452.429349586</v>
      </c>
      <c r="U227" s="8">
        <f t="shared" si="119"/>
        <v>2358965.3593207314</v>
      </c>
      <c r="Y227" s="8">
        <f t="shared" ref="Y227:Y235" si="127">P228+P241</f>
        <v>29287938.389525745</v>
      </c>
      <c r="Z227" s="8">
        <f t="shared" si="120"/>
        <v>1317957.2275286585</v>
      </c>
      <c r="AA227" s="8">
        <f t="shared" si="120"/>
        <v>89332289.480989173</v>
      </c>
      <c r="AB227" s="8">
        <f t="shared" si="120"/>
        <v>4019953.0266445125</v>
      </c>
      <c r="AC227" s="8">
        <f t="shared" si="120"/>
        <v>69317505.783834696</v>
      </c>
      <c r="AD227" s="8">
        <f t="shared" si="120"/>
        <v>3119287.7602725606</v>
      </c>
    </row>
    <row r="228" spans="1:30">
      <c r="B228" s="7">
        <v>2027</v>
      </c>
      <c r="C228" s="7">
        <v>289</v>
      </c>
      <c r="D228" s="7">
        <v>1734</v>
      </c>
      <c r="E228" s="7">
        <v>781</v>
      </c>
      <c r="F228" s="7">
        <v>1495</v>
      </c>
      <c r="G228" s="7">
        <v>1.3</v>
      </c>
      <c r="H228" s="7">
        <f t="shared" si="101"/>
        <v>2.02460973E+27</v>
      </c>
      <c r="I228" s="12">
        <v>4.4999999999999998E-2</v>
      </c>
      <c r="J228" s="8">
        <f t="shared" si="121"/>
        <v>9807560.683943091</v>
      </c>
      <c r="K228" s="10">
        <v>1000000</v>
      </c>
      <c r="L228" s="7">
        <f t="shared" si="116"/>
        <v>2.2570899999999998E+24</v>
      </c>
      <c r="M228" s="8">
        <f t="shared" si="122"/>
        <v>10933.735433604335</v>
      </c>
      <c r="N228" s="8">
        <f t="shared" si="117"/>
        <v>3990813.4332655827</v>
      </c>
      <c r="O228" s="8">
        <f t="shared" si="123"/>
        <v>179586.60449695121</v>
      </c>
      <c r="P228" s="8">
        <f t="shared" si="126"/>
        <v>20575642.740663957</v>
      </c>
      <c r="Q228" s="8">
        <f t="shared" si="124"/>
        <v>925903.92332987802</v>
      </c>
      <c r="R228" s="8">
        <f t="shared" si="107"/>
        <v>79421006.844322503</v>
      </c>
      <c r="S228" s="8">
        <f t="shared" si="125"/>
        <v>3573945.3079945124</v>
      </c>
      <c r="T228" s="8">
        <f t="shared" si="108"/>
        <v>59805885.476436317</v>
      </c>
      <c r="U228" s="8">
        <f t="shared" si="119"/>
        <v>2691264.846439634</v>
      </c>
      <c r="Y228" s="8">
        <f t="shared" si="127"/>
        <v>33634586.638170734</v>
      </c>
      <c r="Z228" s="8">
        <f t="shared" si="120"/>
        <v>1513556.3987176828</v>
      </c>
      <c r="AA228" s="8">
        <f t="shared" si="120"/>
        <v>95757444.473536596</v>
      </c>
      <c r="AB228" s="8">
        <f t="shared" si="120"/>
        <v>4309085.0013091462</v>
      </c>
      <c r="AC228" s="8">
        <f t="shared" si="120"/>
        <v>75049825.195081294</v>
      </c>
      <c r="AD228" s="8">
        <f t="shared" si="120"/>
        <v>3377242.1337786587</v>
      </c>
    </row>
    <row r="229" spans="1:30">
      <c r="B229" s="7">
        <v>2028</v>
      </c>
      <c r="C229" s="7">
        <v>299</v>
      </c>
      <c r="D229" s="7">
        <v>1794</v>
      </c>
      <c r="E229" s="7">
        <v>781</v>
      </c>
      <c r="F229" s="7">
        <v>1495</v>
      </c>
      <c r="G229" s="7">
        <v>1.3</v>
      </c>
      <c r="H229" s="7">
        <f t="shared" si="101"/>
        <v>2.09466543E+27</v>
      </c>
      <c r="I229" s="12">
        <v>4.4999999999999998E-2</v>
      </c>
      <c r="J229" s="8">
        <f t="shared" si="121"/>
        <v>10146922.645325204</v>
      </c>
      <c r="K229" s="10">
        <v>1000000</v>
      </c>
      <c r="L229" s="7">
        <f t="shared" si="116"/>
        <v>2.33519E+24</v>
      </c>
      <c r="M229" s="8">
        <f t="shared" si="122"/>
        <v>11312.065379403793</v>
      </c>
      <c r="N229" s="8">
        <f t="shared" si="117"/>
        <v>4128903.8634823845</v>
      </c>
      <c r="O229" s="8">
        <f t="shared" si="123"/>
        <v>185800.67385670729</v>
      </c>
      <c r="P229" s="8">
        <f t="shared" si="126"/>
        <v>24704546.604146343</v>
      </c>
      <c r="Q229" s="8">
        <f t="shared" si="124"/>
        <v>1111704.5971865854</v>
      </c>
      <c r="R229" s="8">
        <f t="shared" si="107"/>
        <v>85586082.476097569</v>
      </c>
      <c r="S229" s="8">
        <f t="shared" si="125"/>
        <v>3851373.7114243903</v>
      </c>
      <c r="T229" s="8">
        <f t="shared" si="108"/>
        <v>65292237.185447156</v>
      </c>
      <c r="U229" s="8">
        <f t="shared" si="119"/>
        <v>2938150.673345122</v>
      </c>
      <c r="Y229" s="8">
        <f t="shared" si="127"/>
        <v>38039388.462357722</v>
      </c>
      <c r="Z229" s="8">
        <f t="shared" si="120"/>
        <v>1711772.4808060974</v>
      </c>
      <c r="AA229" s="8">
        <f t="shared" si="120"/>
        <v>100993346.60260162</v>
      </c>
      <c r="AB229" s="8">
        <f t="shared" si="120"/>
        <v>4544700.5971170729</v>
      </c>
      <c r="AC229" s="8">
        <f t="shared" si="120"/>
        <v>80008693.889186993</v>
      </c>
      <c r="AD229" s="8">
        <f t="shared" si="120"/>
        <v>3600391.2250134144</v>
      </c>
    </row>
    <row r="230" spans="1:30">
      <c r="B230" s="7">
        <v>2029</v>
      </c>
      <c r="C230" s="7">
        <v>303</v>
      </c>
      <c r="D230" s="7">
        <v>1818</v>
      </c>
      <c r="E230" s="7">
        <v>781</v>
      </c>
      <c r="F230" s="7">
        <v>1495</v>
      </c>
      <c r="G230" s="7">
        <v>1.3</v>
      </c>
      <c r="H230" s="7">
        <f t="shared" si="101"/>
        <v>2.12268771E+27</v>
      </c>
      <c r="I230" s="12">
        <v>4.4999999999999998E-2</v>
      </c>
      <c r="J230" s="8">
        <f t="shared" si="121"/>
        <v>10282667.429878049</v>
      </c>
      <c r="K230" s="10">
        <v>1000000</v>
      </c>
      <c r="L230" s="7">
        <f t="shared" si="116"/>
        <v>2.3664299999999999E+24</v>
      </c>
      <c r="M230" s="8">
        <f t="shared" si="122"/>
        <v>11463.397357723577</v>
      </c>
      <c r="N230" s="8">
        <f t="shared" si="117"/>
        <v>4184140.0355691058</v>
      </c>
      <c r="O230" s="8">
        <f t="shared" si="123"/>
        <v>188286.30160060976</v>
      </c>
      <c r="P230" s="8">
        <f t="shared" si="126"/>
        <v>28888686.639715448</v>
      </c>
      <c r="Q230" s="8">
        <f t="shared" si="124"/>
        <v>1299990.8987871951</v>
      </c>
      <c r="R230" s="8">
        <f t="shared" si="107"/>
        <v>90584691.21898374</v>
      </c>
      <c r="S230" s="8">
        <f t="shared" si="125"/>
        <v>4076311.104854268</v>
      </c>
      <c r="T230" s="8">
        <f t="shared" si="108"/>
        <v>70019356.359227642</v>
      </c>
      <c r="U230" s="8">
        <f t="shared" si="119"/>
        <v>3150871.0361652439</v>
      </c>
      <c r="Y230" s="8">
        <f t="shared" si="127"/>
        <v>42472869.246571817</v>
      </c>
      <c r="Z230" s="8">
        <f t="shared" si="120"/>
        <v>1911279.1160957315</v>
      </c>
      <c r="AA230" s="8">
        <f t="shared" si="120"/>
        <v>105840109.59413281</v>
      </c>
      <c r="AB230" s="8">
        <f t="shared" si="120"/>
        <v>4762804.9317359757</v>
      </c>
      <c r="AC230" s="8">
        <f t="shared" si="120"/>
        <v>84717696.1449458</v>
      </c>
      <c r="AD230" s="8">
        <f t="shared" si="120"/>
        <v>3812296.3265225608</v>
      </c>
    </row>
    <row r="231" spans="1:30">
      <c r="B231" s="7">
        <v>2030</v>
      </c>
      <c r="C231" s="7">
        <v>305</v>
      </c>
      <c r="D231" s="7">
        <v>1830</v>
      </c>
      <c r="E231" s="7">
        <v>781</v>
      </c>
      <c r="F231" s="7">
        <v>1495</v>
      </c>
      <c r="G231" s="7">
        <v>1.3</v>
      </c>
      <c r="H231" s="7">
        <f t="shared" si="101"/>
        <v>2.13669885E+27</v>
      </c>
      <c r="I231" s="12">
        <v>4.4999999999999998E-2</v>
      </c>
      <c r="J231" s="8">
        <f t="shared" si="121"/>
        <v>10350539.822154472</v>
      </c>
      <c r="K231" s="10">
        <v>1000000</v>
      </c>
      <c r="L231" s="7">
        <f t="shared" si="116"/>
        <v>2.3820499999999999E+24</v>
      </c>
      <c r="M231" s="8">
        <f t="shared" si="122"/>
        <v>11539.063346883466</v>
      </c>
      <c r="N231" s="8">
        <f t="shared" si="117"/>
        <v>4211758.121612465</v>
      </c>
      <c r="O231" s="8">
        <f t="shared" si="123"/>
        <v>189529.11547256092</v>
      </c>
      <c r="P231" s="8">
        <f t="shared" si="126"/>
        <v>33100444.761327915</v>
      </c>
      <c r="Q231" s="8">
        <f t="shared" si="124"/>
        <v>1489520.0142597561</v>
      </c>
      <c r="R231" s="8">
        <f t="shared" si="107"/>
        <v>95203683.694254756</v>
      </c>
      <c r="S231" s="8">
        <f t="shared" si="125"/>
        <v>4284165.7662414638</v>
      </c>
      <c r="T231" s="8">
        <f t="shared" si="108"/>
        <v>74502604.049945801</v>
      </c>
      <c r="U231" s="8">
        <f t="shared" si="119"/>
        <v>3352617.1822475609</v>
      </c>
      <c r="Y231" s="8">
        <f t="shared" si="127"/>
        <v>46906880.467777781</v>
      </c>
      <c r="Z231" s="8">
        <f t="shared" si="120"/>
        <v>2110809.6210500002</v>
      </c>
      <c r="AA231" s="8">
        <f t="shared" si="120"/>
        <v>110277144.74216802</v>
      </c>
      <c r="AB231" s="8">
        <f t="shared" si="120"/>
        <v>4962471.5133975614</v>
      </c>
      <c r="AC231" s="8">
        <f t="shared" si="120"/>
        <v>89153723.317371264</v>
      </c>
      <c r="AD231" s="8">
        <f t="shared" si="120"/>
        <v>4011917.549281707</v>
      </c>
    </row>
    <row r="232" spans="1:30">
      <c r="B232" s="7">
        <v>2031</v>
      </c>
      <c r="C232" s="7">
        <v>305</v>
      </c>
      <c r="D232" s="7">
        <v>1830</v>
      </c>
      <c r="E232" s="7">
        <v>781</v>
      </c>
      <c r="F232" s="7">
        <v>1495</v>
      </c>
      <c r="G232" s="7">
        <v>1.3</v>
      </c>
      <c r="H232" s="7">
        <f t="shared" si="101"/>
        <v>2.13669885E+27</v>
      </c>
      <c r="I232" s="12">
        <v>4.4999999999999998E-2</v>
      </c>
      <c r="J232" s="8">
        <f t="shared" si="121"/>
        <v>10350539.822154472</v>
      </c>
      <c r="K232" s="10">
        <v>1000000</v>
      </c>
      <c r="L232" s="7">
        <f t="shared" si="116"/>
        <v>2.3820499999999999E+24</v>
      </c>
      <c r="M232" s="8">
        <f t="shared" si="122"/>
        <v>11539.063346883466</v>
      </c>
      <c r="N232" s="8">
        <f t="shared" si="117"/>
        <v>4211758.121612465</v>
      </c>
      <c r="O232" s="8">
        <f t="shared" si="123"/>
        <v>189529.11547256092</v>
      </c>
      <c r="P232" s="8">
        <f t="shared" si="126"/>
        <v>37312202.882940382</v>
      </c>
      <c r="Q232" s="8">
        <f t="shared" si="124"/>
        <v>1679049.1297323171</v>
      </c>
      <c r="R232" s="8">
        <f t="shared" si="107"/>
        <v>99415441.815867215</v>
      </c>
      <c r="S232" s="8">
        <f t="shared" si="125"/>
        <v>4473694.8817140246</v>
      </c>
      <c r="T232" s="8">
        <f t="shared" si="108"/>
        <v>78714362.171558261</v>
      </c>
      <c r="U232" s="8">
        <f t="shared" si="119"/>
        <v>3542146.2977201217</v>
      </c>
      <c r="Y232" s="8">
        <f t="shared" si="127"/>
        <v>51340891.688983738</v>
      </c>
      <c r="Z232" s="8">
        <f t="shared" si="120"/>
        <v>2310340.1260042684</v>
      </c>
      <c r="AA232" s="8">
        <f t="shared" si="120"/>
        <v>114711155.96337399</v>
      </c>
      <c r="AB232" s="8">
        <f t="shared" si="120"/>
        <v>5162002.0183518296</v>
      </c>
      <c r="AC232" s="8">
        <f t="shared" si="120"/>
        <v>93587734.538577244</v>
      </c>
      <c r="AD232" s="8">
        <f t="shared" si="120"/>
        <v>4211448.0542359753</v>
      </c>
    </row>
    <row r="233" spans="1:30">
      <c r="B233" s="7">
        <v>2032</v>
      </c>
      <c r="C233" s="7">
        <v>305</v>
      </c>
      <c r="D233" s="7">
        <v>1830</v>
      </c>
      <c r="E233" s="7">
        <v>781</v>
      </c>
      <c r="F233" s="7">
        <v>1495</v>
      </c>
      <c r="G233" s="7">
        <v>1.3</v>
      </c>
      <c r="H233" s="7">
        <f t="shared" si="101"/>
        <v>2.13669885E+27</v>
      </c>
      <c r="I233" s="12">
        <v>4.4999999999999998E-2</v>
      </c>
      <c r="J233" s="8">
        <f t="shared" si="121"/>
        <v>10350539.822154472</v>
      </c>
      <c r="K233" s="10">
        <v>1000000</v>
      </c>
      <c r="L233" s="7">
        <f t="shared" si="116"/>
        <v>2.3820499999999999E+24</v>
      </c>
      <c r="M233" s="8">
        <f t="shared" si="122"/>
        <v>11539.063346883466</v>
      </c>
      <c r="N233" s="8">
        <f t="shared" si="117"/>
        <v>4211758.121612465</v>
      </c>
      <c r="O233" s="8">
        <f t="shared" si="123"/>
        <v>189529.11547256092</v>
      </c>
      <c r="P233" s="8">
        <f t="shared" si="126"/>
        <v>41523961.004552849</v>
      </c>
      <c r="Q233" s="8">
        <f t="shared" si="124"/>
        <v>1868578.245204878</v>
      </c>
      <c r="R233" s="8">
        <f t="shared" si="107"/>
        <v>103627199.93747967</v>
      </c>
      <c r="S233" s="8">
        <f t="shared" si="125"/>
        <v>4663223.9971865853</v>
      </c>
      <c r="T233" s="8">
        <f t="shared" si="108"/>
        <v>82926120.293170735</v>
      </c>
      <c r="U233" s="8">
        <f t="shared" si="119"/>
        <v>3731675.4131926829</v>
      </c>
      <c r="Y233" s="8">
        <f t="shared" si="127"/>
        <v>55788977.171707317</v>
      </c>
      <c r="Z233" s="8">
        <f t="shared" si="120"/>
        <v>2510503.9727268293</v>
      </c>
      <c r="AA233" s="8">
        <f t="shared" si="120"/>
        <v>119364370.58634147</v>
      </c>
      <c r="AB233" s="8">
        <f t="shared" si="120"/>
        <v>5371396.6763853654</v>
      </c>
      <c r="AC233" s="8">
        <f t="shared" si="120"/>
        <v>98172572.781463414</v>
      </c>
      <c r="AD233" s="8">
        <f t="shared" si="120"/>
        <v>4417765.775165854</v>
      </c>
    </row>
    <row r="234" spans="1:30">
      <c r="B234" s="7">
        <v>2033</v>
      </c>
      <c r="C234" s="7">
        <v>306</v>
      </c>
      <c r="D234" s="7">
        <v>1836</v>
      </c>
      <c r="E234" s="7">
        <v>781</v>
      </c>
      <c r="F234" s="7">
        <v>1495</v>
      </c>
      <c r="G234" s="7">
        <v>1.3</v>
      </c>
      <c r="H234" s="7">
        <f t="shared" si="101"/>
        <v>2.1437044199999999E+27</v>
      </c>
      <c r="I234" s="12">
        <v>4.4999999999999998E-2</v>
      </c>
      <c r="J234" s="8">
        <f t="shared" si="121"/>
        <v>10384476.018292682</v>
      </c>
      <c r="K234" s="10">
        <v>1000000</v>
      </c>
      <c r="L234" s="7">
        <f t="shared" si="116"/>
        <v>2.3898599999999997E+24</v>
      </c>
      <c r="M234" s="8">
        <f t="shared" si="122"/>
        <v>11576.896341463413</v>
      </c>
      <c r="N234" s="8">
        <f t="shared" si="117"/>
        <v>4225567.1646341458</v>
      </c>
      <c r="O234" s="8">
        <f t="shared" si="123"/>
        <v>190150.52240853655</v>
      </c>
      <c r="P234" s="8">
        <f t="shared" si="126"/>
        <v>45749528.169186994</v>
      </c>
      <c r="Q234" s="8">
        <f t="shared" si="124"/>
        <v>2058728.7676134147</v>
      </c>
      <c r="R234" s="8">
        <f t="shared" si="107"/>
        <v>108056384.27894309</v>
      </c>
      <c r="S234" s="8">
        <f t="shared" si="125"/>
        <v>4862537.2925524386</v>
      </c>
      <c r="T234" s="8">
        <f t="shared" si="108"/>
        <v>87287432.242357731</v>
      </c>
      <c r="U234" s="8">
        <f t="shared" si="119"/>
        <v>3927934.4509060979</v>
      </c>
      <c r="Y234" s="8">
        <f t="shared" si="127"/>
        <v>60237062.654430896</v>
      </c>
      <c r="Z234" s="8">
        <f t="shared" si="120"/>
        <v>2710667.8194493903</v>
      </c>
      <c r="AA234" s="8">
        <f t="shared" si="120"/>
        <v>123812456.06906503</v>
      </c>
      <c r="AB234" s="8">
        <f t="shared" si="120"/>
        <v>5571560.5231079264</v>
      </c>
      <c r="AC234" s="8">
        <f t="shared" si="120"/>
        <v>102620658.26418699</v>
      </c>
      <c r="AD234" s="8">
        <f t="shared" si="120"/>
        <v>4617929.621888415</v>
      </c>
    </row>
    <row r="235" spans="1:30">
      <c r="B235" s="7">
        <v>2034</v>
      </c>
      <c r="C235" s="7">
        <v>306</v>
      </c>
      <c r="D235" s="7">
        <v>1836</v>
      </c>
      <c r="E235" s="7">
        <v>781</v>
      </c>
      <c r="F235" s="7">
        <v>1495</v>
      </c>
      <c r="G235" s="7">
        <v>1.3</v>
      </c>
      <c r="H235" s="7">
        <f t="shared" si="101"/>
        <v>2.1437044199999999E+27</v>
      </c>
      <c r="I235" s="12">
        <v>4.4999999999999998E-2</v>
      </c>
      <c r="J235" s="8">
        <f t="shared" si="121"/>
        <v>10384476.018292682</v>
      </c>
      <c r="K235" s="10">
        <v>1000000</v>
      </c>
      <c r="L235" s="7">
        <f t="shared" si="116"/>
        <v>2.3898599999999997E+24</v>
      </c>
      <c r="M235" s="8">
        <f t="shared" si="122"/>
        <v>11576.896341463413</v>
      </c>
      <c r="N235" s="8">
        <f t="shared" si="117"/>
        <v>4225567.1646341458</v>
      </c>
      <c r="O235" s="8">
        <f t="shared" si="123"/>
        <v>190150.52240853655</v>
      </c>
      <c r="P235" s="8">
        <f t="shared" si="126"/>
        <v>49975095.33382114</v>
      </c>
      <c r="Q235" s="8">
        <f t="shared" si="124"/>
        <v>2248879.2900219513</v>
      </c>
      <c r="R235" s="8">
        <f t="shared" si="107"/>
        <v>112281951.44357723</v>
      </c>
      <c r="S235" s="8">
        <f t="shared" si="125"/>
        <v>5052687.8149609752</v>
      </c>
      <c r="T235" s="8">
        <f t="shared" si="108"/>
        <v>91512999.406991869</v>
      </c>
      <c r="U235" s="8">
        <f t="shared" si="119"/>
        <v>4118084.9733146341</v>
      </c>
      <c r="Y235" s="8">
        <f t="shared" si="127"/>
        <v>64685148.137154475</v>
      </c>
      <c r="Z235" s="8">
        <f t="shared" si="120"/>
        <v>2910831.6661719512</v>
      </c>
      <c r="AA235" s="8">
        <f t="shared" si="120"/>
        <v>128260541.55178861</v>
      </c>
      <c r="AB235" s="8">
        <f t="shared" si="120"/>
        <v>5771724.3698304873</v>
      </c>
      <c r="AC235" s="8">
        <f t="shared" si="120"/>
        <v>107068743.74691056</v>
      </c>
      <c r="AD235" s="8">
        <f>U236+U249</f>
        <v>4818093.468610975</v>
      </c>
    </row>
    <row r="236" spans="1:30">
      <c r="B236" s="7">
        <v>2035</v>
      </c>
      <c r="C236" s="7">
        <v>306</v>
      </c>
      <c r="D236" s="7">
        <v>1836</v>
      </c>
      <c r="E236" s="7">
        <v>781</v>
      </c>
      <c r="F236" s="7">
        <v>1495</v>
      </c>
      <c r="G236" s="7">
        <v>1.3</v>
      </c>
      <c r="H236" s="7">
        <f t="shared" si="101"/>
        <v>2.1437044199999999E+27</v>
      </c>
      <c r="I236" s="12">
        <v>4.4999999999999998E-2</v>
      </c>
      <c r="J236" s="8">
        <f t="shared" si="121"/>
        <v>10384476.018292682</v>
      </c>
      <c r="K236" s="10">
        <v>1000000</v>
      </c>
      <c r="L236" s="7">
        <f t="shared" si="116"/>
        <v>2.3898599999999997E+24</v>
      </c>
      <c r="M236" s="8">
        <f t="shared" si="122"/>
        <v>11576.896341463413</v>
      </c>
      <c r="N236" s="8">
        <f t="shared" si="117"/>
        <v>4225567.1646341458</v>
      </c>
      <c r="O236" s="8">
        <f t="shared" si="123"/>
        <v>190150.52240853655</v>
      </c>
      <c r="P236" s="8">
        <f t="shared" si="126"/>
        <v>54200662.498455286</v>
      </c>
      <c r="Q236" s="8">
        <f t="shared" si="124"/>
        <v>2439029.8124304879</v>
      </c>
      <c r="R236" s="8">
        <f t="shared" si="107"/>
        <v>116507518.60821138</v>
      </c>
      <c r="S236" s="8">
        <f t="shared" si="125"/>
        <v>5242838.3373695118</v>
      </c>
      <c r="T236" s="8">
        <f t="shared" si="108"/>
        <v>95738566.571626008</v>
      </c>
      <c r="U236" s="8">
        <f t="shared" si="119"/>
        <v>4308235.4957231702</v>
      </c>
    </row>
    <row r="237" spans="1:30">
      <c r="G237" s="7">
        <v>1.3</v>
      </c>
      <c r="H237" s="7">
        <f t="shared" si="101"/>
        <v>0</v>
      </c>
      <c r="J237" s="8">
        <f t="shared" si="121"/>
        <v>0</v>
      </c>
      <c r="K237" s="10">
        <v>1000000</v>
      </c>
      <c r="L237" s="7">
        <f t="shared" si="116"/>
        <v>0</v>
      </c>
      <c r="M237" s="8">
        <f t="shared" si="122"/>
        <v>0</v>
      </c>
      <c r="N237" s="8">
        <f t="shared" si="117"/>
        <v>0</v>
      </c>
      <c r="O237" s="8">
        <f t="shared" si="123"/>
        <v>0</v>
      </c>
      <c r="P237" s="8"/>
      <c r="Q237" s="8"/>
      <c r="R237" s="8">
        <f t="shared" si="107"/>
        <v>0</v>
      </c>
      <c r="S237" s="8">
        <f t="shared" si="125"/>
        <v>0</v>
      </c>
      <c r="T237" s="8">
        <f t="shared" si="108"/>
        <v>0</v>
      </c>
      <c r="U237" s="8">
        <f t="shared" si="119"/>
        <v>0</v>
      </c>
    </row>
    <row r="238" spans="1:30">
      <c r="A238" s="9" t="s">
        <v>29</v>
      </c>
      <c r="B238" s="7">
        <v>2024</v>
      </c>
      <c r="C238" s="7">
        <v>387</v>
      </c>
      <c r="D238" s="7">
        <v>2322</v>
      </c>
      <c r="E238" s="7">
        <v>15</v>
      </c>
      <c r="F238" s="7">
        <v>578</v>
      </c>
      <c r="G238" s="7">
        <v>1.3</v>
      </c>
      <c r="H238" s="7">
        <f t="shared" si="101"/>
        <v>2.0131739999999998E+25</v>
      </c>
      <c r="I238" s="12">
        <v>4.4999999999999998E-2</v>
      </c>
      <c r="J238" s="8">
        <f t="shared" si="121"/>
        <v>97521.640243902424</v>
      </c>
      <c r="K238" s="10">
        <v>1000000</v>
      </c>
      <c r="L238" s="7">
        <f t="shared" si="116"/>
        <v>5.8050000000000004E+22</v>
      </c>
      <c r="M238" s="8">
        <f t="shared" si="122"/>
        <v>281.20426829268291</v>
      </c>
      <c r="N238" s="8">
        <f t="shared" si="117"/>
        <v>102639.55792682926</v>
      </c>
      <c r="O238" s="8">
        <f t="shared" si="123"/>
        <v>4618.7801067073169</v>
      </c>
      <c r="P238" s="11">
        <f>N238+8050840.72</f>
        <v>8153480.2779268287</v>
      </c>
      <c r="Q238" s="8">
        <f t="shared" ref="Q238:Q249" si="128">P238*I238</f>
        <v>366906.61250670726</v>
      </c>
      <c r="R238" s="8">
        <f t="shared" si="107"/>
        <v>8738610.1193902437</v>
      </c>
      <c r="S238" s="8">
        <f t="shared" si="125"/>
        <v>393237.45537256094</v>
      </c>
      <c r="T238" s="8">
        <f t="shared" si="108"/>
        <v>8543566.8389024381</v>
      </c>
      <c r="U238" s="8">
        <f t="shared" si="119"/>
        <v>384460.50775060972</v>
      </c>
    </row>
    <row r="239" spans="1:30">
      <c r="B239" s="7">
        <v>2025</v>
      </c>
      <c r="C239" s="7">
        <v>588</v>
      </c>
      <c r="D239" s="7">
        <v>3528</v>
      </c>
      <c r="E239" s="7">
        <v>15</v>
      </c>
      <c r="F239" s="7">
        <v>578</v>
      </c>
      <c r="G239" s="7">
        <v>1.3</v>
      </c>
      <c r="H239" s="7">
        <f t="shared" si="101"/>
        <v>3.0587759999999999E+25</v>
      </c>
      <c r="I239" s="12">
        <v>4.4999999999999998E-2</v>
      </c>
      <c r="J239" s="8">
        <f t="shared" si="121"/>
        <v>148172.41463414635</v>
      </c>
      <c r="K239" s="10">
        <v>1000000</v>
      </c>
      <c r="L239" s="7">
        <f t="shared" si="116"/>
        <v>8.8199999999999998E+22</v>
      </c>
      <c r="M239" s="8">
        <f t="shared" si="122"/>
        <v>427.2560975609756</v>
      </c>
      <c r="N239" s="8">
        <f t="shared" si="117"/>
        <v>155948.4756097561</v>
      </c>
      <c r="O239" s="8">
        <f t="shared" si="123"/>
        <v>7017.6814024390242</v>
      </c>
      <c r="P239" s="8">
        <f t="shared" ref="P239:P249" si="129">N239+P238</f>
        <v>8309428.7535365848</v>
      </c>
      <c r="Q239" s="8">
        <f t="shared" si="128"/>
        <v>373924.29390914628</v>
      </c>
      <c r="R239" s="8">
        <f t="shared" si="107"/>
        <v>9198463.2413414624</v>
      </c>
      <c r="S239" s="8">
        <f t="shared" si="125"/>
        <v>413930.84586036578</v>
      </c>
      <c r="T239" s="8">
        <f t="shared" si="108"/>
        <v>8902118.4120731708</v>
      </c>
      <c r="U239" s="8">
        <f t="shared" si="119"/>
        <v>400595.32854329265</v>
      </c>
    </row>
    <row r="240" spans="1:30">
      <c r="B240" s="7">
        <v>2026</v>
      </c>
      <c r="C240" s="7">
        <v>726</v>
      </c>
      <c r="D240" s="7">
        <v>4356</v>
      </c>
      <c r="E240" s="7">
        <v>15</v>
      </c>
      <c r="F240" s="7">
        <v>578</v>
      </c>
      <c r="G240" s="7">
        <v>1.3</v>
      </c>
      <c r="H240" s="7">
        <f t="shared" si="101"/>
        <v>3.7766519999999998E+25</v>
      </c>
      <c r="I240" s="12">
        <v>4.4999999999999998E-2</v>
      </c>
      <c r="J240" s="8">
        <f t="shared" si="121"/>
        <v>182947.57317073169</v>
      </c>
      <c r="K240" s="10">
        <v>1000000</v>
      </c>
      <c r="L240" s="7">
        <f t="shared" si="116"/>
        <v>1.089E+23</v>
      </c>
      <c r="M240" s="8">
        <f t="shared" si="122"/>
        <v>527.53048780487802</v>
      </c>
      <c r="N240" s="8">
        <f t="shared" si="117"/>
        <v>192548.62804878049</v>
      </c>
      <c r="O240" s="8">
        <f t="shared" si="123"/>
        <v>8664.6882621951227</v>
      </c>
      <c r="P240" s="8">
        <f t="shared" si="129"/>
        <v>8501977.3815853652</v>
      </c>
      <c r="Q240" s="8">
        <f t="shared" si="128"/>
        <v>382588.98217134143</v>
      </c>
      <c r="R240" s="8">
        <f t="shared" si="107"/>
        <v>9599662.8206097558</v>
      </c>
      <c r="S240" s="8">
        <f t="shared" si="125"/>
        <v>431984.82692743902</v>
      </c>
      <c r="T240" s="8">
        <f t="shared" si="108"/>
        <v>9233767.6742682923</v>
      </c>
      <c r="U240" s="8">
        <f t="shared" si="119"/>
        <v>415519.54534207314</v>
      </c>
    </row>
    <row r="241" spans="2:21">
      <c r="B241" s="7">
        <v>2027</v>
      </c>
      <c r="C241" s="7">
        <v>793</v>
      </c>
      <c r="D241" s="7">
        <v>4758</v>
      </c>
      <c r="E241" s="7">
        <v>15</v>
      </c>
      <c r="F241" s="7">
        <v>578</v>
      </c>
      <c r="G241" s="7">
        <v>1.3</v>
      </c>
      <c r="H241" s="7">
        <f t="shared" si="101"/>
        <v>4.1251859999999998E+25</v>
      </c>
      <c r="I241" s="12">
        <v>4.4999999999999998E-2</v>
      </c>
      <c r="J241" s="8">
        <f t="shared" si="121"/>
        <v>199831.16463414632</v>
      </c>
      <c r="K241" s="10">
        <v>1000000</v>
      </c>
      <c r="L241" s="7">
        <f t="shared" si="116"/>
        <v>1.1895E+23</v>
      </c>
      <c r="M241" s="8">
        <f t="shared" si="122"/>
        <v>576.21443089430898</v>
      </c>
      <c r="N241" s="8">
        <f t="shared" si="117"/>
        <v>210318.26727642279</v>
      </c>
      <c r="O241" s="8">
        <f t="shared" si="123"/>
        <v>9464.322027439026</v>
      </c>
      <c r="P241" s="8">
        <f t="shared" si="129"/>
        <v>8712295.6488617882</v>
      </c>
      <c r="Q241" s="8">
        <f t="shared" si="128"/>
        <v>392053.30419878045</v>
      </c>
      <c r="R241" s="8">
        <f t="shared" si="107"/>
        <v>9911282.6366666667</v>
      </c>
      <c r="S241" s="8">
        <f t="shared" si="125"/>
        <v>446007.71865</v>
      </c>
      <c r="T241" s="8">
        <f t="shared" si="108"/>
        <v>9511620.3073983733</v>
      </c>
      <c r="U241" s="8">
        <f t="shared" si="119"/>
        <v>428022.91383292677</v>
      </c>
    </row>
    <row r="242" spans="2:21">
      <c r="B242" s="7">
        <v>2028</v>
      </c>
      <c r="C242" s="7">
        <v>821</v>
      </c>
      <c r="D242" s="7">
        <v>4926</v>
      </c>
      <c r="E242" s="7">
        <v>15</v>
      </c>
      <c r="F242" s="7">
        <v>578</v>
      </c>
      <c r="G242" s="7">
        <v>1.3</v>
      </c>
      <c r="H242" s="7">
        <f t="shared" si="101"/>
        <v>4.2708419999999997E+25</v>
      </c>
      <c r="I242" s="12">
        <v>4.4999999999999998E-2</v>
      </c>
      <c r="J242" s="8">
        <f t="shared" si="121"/>
        <v>206886.99390243902</v>
      </c>
      <c r="K242" s="10">
        <v>1000000</v>
      </c>
      <c r="L242" s="7">
        <f t="shared" si="116"/>
        <v>1.2314999999999999E+23</v>
      </c>
      <c r="M242" s="8">
        <f t="shared" si="122"/>
        <v>596.55995934959356</v>
      </c>
      <c r="N242" s="8">
        <f t="shared" si="117"/>
        <v>217744.38516260165</v>
      </c>
      <c r="O242" s="8">
        <f t="shared" si="123"/>
        <v>9798.4973323170743</v>
      </c>
      <c r="P242" s="8">
        <f t="shared" si="129"/>
        <v>8930040.0340243895</v>
      </c>
      <c r="Q242" s="8">
        <f t="shared" si="128"/>
        <v>401851.8015310975</v>
      </c>
      <c r="R242" s="8">
        <f t="shared" si="107"/>
        <v>10171361.997439023</v>
      </c>
      <c r="S242" s="8">
        <f t="shared" si="125"/>
        <v>457711.28988475603</v>
      </c>
      <c r="T242" s="8">
        <f t="shared" si="108"/>
        <v>9757588.0096341446</v>
      </c>
      <c r="U242" s="8">
        <f t="shared" si="119"/>
        <v>439091.4604335365</v>
      </c>
    </row>
    <row r="243" spans="2:21">
      <c r="B243" s="7">
        <v>2029</v>
      </c>
      <c r="C243" s="7">
        <v>832</v>
      </c>
      <c r="D243" s="7">
        <v>4992</v>
      </c>
      <c r="E243" s="7">
        <v>15</v>
      </c>
      <c r="F243" s="7">
        <v>578</v>
      </c>
      <c r="G243" s="7">
        <v>1.3</v>
      </c>
      <c r="H243" s="7">
        <f t="shared" si="101"/>
        <v>4.328064E+25</v>
      </c>
      <c r="I243" s="12">
        <v>4.4999999999999998E-2</v>
      </c>
      <c r="J243" s="8">
        <f t="shared" si="121"/>
        <v>209658.92682926831</v>
      </c>
      <c r="K243" s="10">
        <v>1000000</v>
      </c>
      <c r="L243" s="7">
        <f t="shared" si="116"/>
        <v>1.248E+23</v>
      </c>
      <c r="M243" s="8">
        <f t="shared" si="122"/>
        <v>604.55284552845535</v>
      </c>
      <c r="N243" s="8">
        <f t="shared" si="117"/>
        <v>220661.7886178862</v>
      </c>
      <c r="O243" s="8">
        <f t="shared" si="123"/>
        <v>9929.7804878048792</v>
      </c>
      <c r="P243" s="8">
        <f t="shared" si="129"/>
        <v>9150701.8226422761</v>
      </c>
      <c r="Q243" s="8">
        <f t="shared" si="128"/>
        <v>411781.58201890241</v>
      </c>
      <c r="R243" s="8">
        <f t="shared" si="107"/>
        <v>10408655.383617885</v>
      </c>
      <c r="S243" s="8">
        <f t="shared" si="125"/>
        <v>468389.49226280482</v>
      </c>
      <c r="T243" s="8">
        <f t="shared" si="108"/>
        <v>9989337.529959349</v>
      </c>
      <c r="U243" s="8">
        <f t="shared" si="119"/>
        <v>449520.18884817068</v>
      </c>
    </row>
    <row r="244" spans="2:21">
      <c r="B244" s="7">
        <v>2030</v>
      </c>
      <c r="C244" s="7">
        <v>836</v>
      </c>
      <c r="D244" s="7">
        <v>5016</v>
      </c>
      <c r="E244" s="7">
        <v>15</v>
      </c>
      <c r="F244" s="7">
        <v>578</v>
      </c>
      <c r="G244" s="7">
        <v>1.3</v>
      </c>
      <c r="H244" s="7">
        <f t="shared" si="101"/>
        <v>4.3488720000000003E+25</v>
      </c>
      <c r="I244" s="12">
        <v>4.4999999999999998E-2</v>
      </c>
      <c r="J244" s="8">
        <f t="shared" si="121"/>
        <v>210666.90243902439</v>
      </c>
      <c r="K244" s="10">
        <v>1000000</v>
      </c>
      <c r="L244" s="7">
        <f t="shared" si="116"/>
        <v>1.2539999999999999E+23</v>
      </c>
      <c r="M244" s="8">
        <f t="shared" si="122"/>
        <v>607.45934959349597</v>
      </c>
      <c r="N244" s="8">
        <f t="shared" si="117"/>
        <v>221722.66260162604</v>
      </c>
      <c r="O244" s="8">
        <f t="shared" si="123"/>
        <v>9977.519817073171</v>
      </c>
      <c r="P244" s="8">
        <f t="shared" si="129"/>
        <v>9372424.4852439016</v>
      </c>
      <c r="Q244" s="8">
        <f t="shared" si="128"/>
        <v>421759.10183597554</v>
      </c>
      <c r="R244" s="8">
        <f t="shared" si="107"/>
        <v>10636425.899878047</v>
      </c>
      <c r="S244" s="8">
        <f t="shared" si="125"/>
        <v>478639.16549451213</v>
      </c>
      <c r="T244" s="8">
        <f t="shared" si="108"/>
        <v>10215092.094999999</v>
      </c>
      <c r="U244" s="8">
        <f t="shared" si="119"/>
        <v>459679.14427499991</v>
      </c>
    </row>
    <row r="245" spans="2:21">
      <c r="B245" s="7">
        <v>2031</v>
      </c>
      <c r="C245" s="7">
        <v>838</v>
      </c>
      <c r="D245" s="7">
        <v>5028</v>
      </c>
      <c r="E245" s="7">
        <v>15</v>
      </c>
      <c r="F245" s="7">
        <v>578</v>
      </c>
      <c r="G245" s="7">
        <v>1.3</v>
      </c>
      <c r="H245" s="7">
        <f t="shared" si="101"/>
        <v>4.3592760000000001E+25</v>
      </c>
      <c r="I245" s="12">
        <v>4.4999999999999998E-2</v>
      </c>
      <c r="J245" s="8">
        <f t="shared" si="121"/>
        <v>211170.89024390245</v>
      </c>
      <c r="K245" s="10">
        <v>1000000</v>
      </c>
      <c r="L245" s="7">
        <f t="shared" si="116"/>
        <v>1.2570000000000001E+23</v>
      </c>
      <c r="M245" s="8">
        <f t="shared" si="122"/>
        <v>608.91260162601623</v>
      </c>
      <c r="N245" s="8">
        <f t="shared" si="117"/>
        <v>222253.09959349592</v>
      </c>
      <c r="O245" s="8">
        <f t="shared" si="123"/>
        <v>10001.389481707316</v>
      </c>
      <c r="P245" s="8">
        <f t="shared" si="129"/>
        <v>9594677.5848373976</v>
      </c>
      <c r="Q245" s="8">
        <f t="shared" si="128"/>
        <v>431760.4913176829</v>
      </c>
      <c r="R245" s="8">
        <f t="shared" si="107"/>
        <v>10861702.926300813</v>
      </c>
      <c r="S245" s="8">
        <f t="shared" si="125"/>
        <v>488776.63168353657</v>
      </c>
      <c r="T245" s="8">
        <f t="shared" si="108"/>
        <v>10439361.145813007</v>
      </c>
      <c r="U245" s="8">
        <f t="shared" si="119"/>
        <v>469771.25156158529</v>
      </c>
    </row>
    <row r="246" spans="2:21">
      <c r="B246" s="7">
        <v>2032</v>
      </c>
      <c r="C246" s="7">
        <v>838</v>
      </c>
      <c r="D246" s="7">
        <v>5028</v>
      </c>
      <c r="E246" s="7">
        <v>15</v>
      </c>
      <c r="F246" s="7">
        <v>578</v>
      </c>
      <c r="G246" s="7">
        <v>1.3</v>
      </c>
      <c r="H246" s="7">
        <f t="shared" si="101"/>
        <v>4.3592760000000001E+25</v>
      </c>
      <c r="I246" s="12">
        <v>4.4999999999999998E-2</v>
      </c>
      <c r="J246" s="8">
        <f t="shared" si="121"/>
        <v>211170.89024390245</v>
      </c>
      <c r="K246" s="10">
        <v>1000000</v>
      </c>
      <c r="L246" s="7">
        <f t="shared" si="116"/>
        <v>1.2570000000000001E+23</v>
      </c>
      <c r="M246" s="8">
        <f t="shared" si="122"/>
        <v>608.91260162601623</v>
      </c>
      <c r="N246" s="8">
        <f t="shared" si="117"/>
        <v>222253.09959349592</v>
      </c>
      <c r="O246" s="8">
        <f t="shared" si="123"/>
        <v>10001.389481707316</v>
      </c>
      <c r="P246" s="8">
        <f t="shared" si="129"/>
        <v>9816930.6844308935</v>
      </c>
      <c r="Q246" s="8">
        <f t="shared" si="128"/>
        <v>441761.8807993902</v>
      </c>
      <c r="R246" s="8">
        <f t="shared" si="107"/>
        <v>11083956.025894308</v>
      </c>
      <c r="S246" s="8">
        <f t="shared" si="125"/>
        <v>498778.02116524387</v>
      </c>
      <c r="T246" s="8">
        <f t="shared" si="108"/>
        <v>10661614.245406503</v>
      </c>
      <c r="U246" s="8">
        <f t="shared" si="119"/>
        <v>479772.64104329259</v>
      </c>
    </row>
    <row r="247" spans="2:21">
      <c r="B247" s="7">
        <v>2033</v>
      </c>
      <c r="C247" s="7">
        <v>839</v>
      </c>
      <c r="D247" s="7">
        <v>5034</v>
      </c>
      <c r="E247" s="7">
        <v>15</v>
      </c>
      <c r="F247" s="7">
        <v>578</v>
      </c>
      <c r="G247" s="7">
        <v>1.3</v>
      </c>
      <c r="H247" s="7">
        <f t="shared" si="101"/>
        <v>4.364478E+25</v>
      </c>
      <c r="I247" s="12">
        <v>4.4999999999999998E-2</v>
      </c>
      <c r="J247" s="8">
        <f t="shared" si="121"/>
        <v>211422.88414634147</v>
      </c>
      <c r="K247" s="10">
        <v>1000000</v>
      </c>
      <c r="L247" s="7">
        <f t="shared" si="116"/>
        <v>1.2585E+23</v>
      </c>
      <c r="M247" s="8">
        <f t="shared" si="122"/>
        <v>609.63922764227652</v>
      </c>
      <c r="N247" s="8">
        <f t="shared" si="117"/>
        <v>222518.31808943092</v>
      </c>
      <c r="O247" s="8">
        <f t="shared" si="123"/>
        <v>10013.32431402439</v>
      </c>
      <c r="P247" s="8">
        <f t="shared" si="129"/>
        <v>10039449.002520325</v>
      </c>
      <c r="Q247" s="8">
        <f t="shared" si="128"/>
        <v>451775.20511341462</v>
      </c>
      <c r="R247" s="8">
        <f t="shared" si="107"/>
        <v>11307986.307398373</v>
      </c>
      <c r="S247" s="8">
        <f t="shared" si="125"/>
        <v>508859.3838329268</v>
      </c>
      <c r="T247" s="8">
        <f t="shared" si="108"/>
        <v>10885140.539105691</v>
      </c>
      <c r="U247" s="8">
        <f t="shared" si="119"/>
        <v>489831.32425975607</v>
      </c>
    </row>
    <row r="248" spans="2:21">
      <c r="B248" s="7">
        <v>2034</v>
      </c>
      <c r="C248" s="7">
        <v>839</v>
      </c>
      <c r="D248" s="7">
        <v>5034</v>
      </c>
      <c r="E248" s="7">
        <v>15</v>
      </c>
      <c r="F248" s="7">
        <v>578</v>
      </c>
      <c r="G248" s="7">
        <v>1.3</v>
      </c>
      <c r="H248" s="7">
        <f t="shared" si="101"/>
        <v>4.364478E+25</v>
      </c>
      <c r="I248" s="12">
        <v>4.4999999999999998E-2</v>
      </c>
      <c r="J248" s="8">
        <f t="shared" si="121"/>
        <v>211422.88414634147</v>
      </c>
      <c r="K248" s="10">
        <v>1000000</v>
      </c>
      <c r="L248" s="7">
        <f t="shared" si="116"/>
        <v>1.2585E+23</v>
      </c>
      <c r="M248" s="8">
        <f t="shared" si="122"/>
        <v>609.63922764227652</v>
      </c>
      <c r="N248" s="8">
        <f t="shared" si="117"/>
        <v>222518.31808943092</v>
      </c>
      <c r="O248" s="8">
        <f t="shared" si="123"/>
        <v>10013.32431402439</v>
      </c>
      <c r="P248" s="8">
        <f t="shared" si="129"/>
        <v>10261967.320609756</v>
      </c>
      <c r="Q248" s="8">
        <f t="shared" si="128"/>
        <v>461788.52942743897</v>
      </c>
      <c r="R248" s="8">
        <f t="shared" si="107"/>
        <v>11530504.625487804</v>
      </c>
      <c r="S248" s="8">
        <f t="shared" si="125"/>
        <v>518872.70814695116</v>
      </c>
      <c r="T248" s="8">
        <f t="shared" si="108"/>
        <v>11107658.857195122</v>
      </c>
      <c r="U248" s="8">
        <f t="shared" si="119"/>
        <v>499844.64857378049</v>
      </c>
    </row>
    <row r="249" spans="2:21">
      <c r="B249" s="7">
        <v>2035</v>
      </c>
      <c r="C249" s="7">
        <v>839</v>
      </c>
      <c r="D249" s="7">
        <v>5034</v>
      </c>
      <c r="E249" s="7">
        <v>15</v>
      </c>
      <c r="F249" s="7">
        <v>578</v>
      </c>
      <c r="G249" s="7">
        <v>1.3</v>
      </c>
      <c r="H249" s="7">
        <f t="shared" ref="H249" si="130">D249*E249*F249*10^18</f>
        <v>4.364478E+25</v>
      </c>
      <c r="I249" s="12">
        <v>4.4999999999999998E-2</v>
      </c>
      <c r="J249" s="8">
        <f t="shared" si="121"/>
        <v>211422.88414634147</v>
      </c>
      <c r="K249" s="10">
        <v>1000000</v>
      </c>
      <c r="L249" s="7">
        <f t="shared" si="116"/>
        <v>1.2585E+23</v>
      </c>
      <c r="M249" s="8">
        <f t="shared" si="122"/>
        <v>609.63922764227652</v>
      </c>
      <c r="N249" s="8">
        <f t="shared" si="117"/>
        <v>222518.31808943092</v>
      </c>
      <c r="O249" s="8">
        <f t="shared" si="123"/>
        <v>10013.32431402439</v>
      </c>
      <c r="P249" s="8">
        <f t="shared" si="129"/>
        <v>10484485.638699187</v>
      </c>
      <c r="Q249" s="8">
        <f t="shared" si="128"/>
        <v>471801.85374146339</v>
      </c>
      <c r="R249" s="8">
        <f t="shared" si="107"/>
        <v>11753022.943577236</v>
      </c>
      <c r="S249" s="8">
        <f t="shared" si="125"/>
        <v>528886.03246097558</v>
      </c>
      <c r="T249" s="8">
        <f t="shared" si="108"/>
        <v>11330177.175284553</v>
      </c>
      <c r="U249" s="8">
        <f t="shared" si="119"/>
        <v>509857.97288780491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59EF-DF8F-465D-B084-3D28C374309B}">
  <dimension ref="A1:AD250"/>
  <sheetViews>
    <sheetView workbookViewId="0">
      <selection sqref="A1:A1048576"/>
    </sheetView>
  </sheetViews>
  <sheetFormatPr defaultColWidth="26.7109375" defaultRowHeight="15"/>
  <cols>
    <col min="1" max="1" width="26.7109375" style="7"/>
    <col min="2" max="16384" width="26.7109375" style="16"/>
  </cols>
  <sheetData>
    <row r="1" spans="1:30" s="15" customFormat="1" ht="103.15" customHeight="1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5" t="s">
        <v>40</v>
      </c>
      <c r="T1" s="4" t="s">
        <v>19</v>
      </c>
      <c r="U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</row>
    <row r="2" spans="1:30">
      <c r="A2" s="5"/>
    </row>
    <row r="3" spans="1:30">
      <c r="A3" s="9" t="s">
        <v>28</v>
      </c>
      <c r="B3" s="6" t="s">
        <v>98</v>
      </c>
      <c r="N3" s="16" t="s">
        <v>43</v>
      </c>
      <c r="O3" s="16" t="s">
        <v>43</v>
      </c>
      <c r="R3" s="16" t="s">
        <v>43</v>
      </c>
      <c r="S3" s="16" t="s">
        <v>43</v>
      </c>
      <c r="T3" s="16" t="s">
        <v>43</v>
      </c>
      <c r="U3" s="16" t="s">
        <v>43</v>
      </c>
      <c r="Y3" s="17">
        <f>P4+P17</f>
        <v>50054069.227940381</v>
      </c>
      <c r="Z3" s="17">
        <f t="shared" ref="Z3:AD14" si="0">Q4+Q17</f>
        <v>18970492.237389404</v>
      </c>
      <c r="AA3" s="17">
        <f t="shared" si="0"/>
        <v>59763690.752330616</v>
      </c>
      <c r="AB3" s="17">
        <f t="shared" si="0"/>
        <v>22650438.795133304</v>
      </c>
      <c r="AC3" s="17">
        <f t="shared" si="0"/>
        <v>56527150.244200543</v>
      </c>
      <c r="AD3" s="17">
        <f t="shared" si="0"/>
        <v>21423789.942552004</v>
      </c>
    </row>
    <row r="4" spans="1:30">
      <c r="B4" s="16">
        <v>2024</v>
      </c>
      <c r="C4" s="16">
        <v>140</v>
      </c>
      <c r="D4" s="16">
        <f>C4*6</f>
        <v>840</v>
      </c>
      <c r="E4" s="16">
        <v>521</v>
      </c>
      <c r="F4" s="16">
        <v>748</v>
      </c>
      <c r="G4" s="16">
        <v>1.3</v>
      </c>
      <c r="H4" s="16">
        <f>D4*E4*F4*10^18</f>
        <v>3.2735472000000001E+26</v>
      </c>
      <c r="I4" s="16">
        <v>0.379</v>
      </c>
      <c r="J4" s="17">
        <f>H4*G4*330/(8.856*10^22)</f>
        <v>1585763.0406504064</v>
      </c>
      <c r="K4" s="18">
        <v>25000000</v>
      </c>
      <c r="L4" s="16">
        <f>E4*K4*10^13*C4</f>
        <v>1.8234999999999999E+25</v>
      </c>
      <c r="M4" s="17">
        <f>L4*G4*330/(8.856*10^22)</f>
        <v>88333.502710027082</v>
      </c>
      <c r="N4" s="17">
        <f>M4*365</f>
        <v>32241728.489159886</v>
      </c>
      <c r="O4" s="17">
        <f>N4*I4</f>
        <v>12219615.097391596</v>
      </c>
      <c r="P4" s="17">
        <f>N4+8050840.72</f>
        <v>40292569.209159888</v>
      </c>
      <c r="Q4" s="17">
        <f t="shared" ref="Q4:Q15" si="1">P4*I4</f>
        <v>15270883.730271598</v>
      </c>
      <c r="R4" s="17">
        <f>J4*6+P4</f>
        <v>49807147.453062326</v>
      </c>
      <c r="S4" s="17">
        <f>R4*I4</f>
        <v>18876908.884710621</v>
      </c>
      <c r="T4" s="17">
        <f>J4*4+P4</f>
        <v>46635621.371761516</v>
      </c>
      <c r="U4" s="17">
        <f>T4*I4</f>
        <v>17674900.499897614</v>
      </c>
      <c r="W4" s="17"/>
      <c r="X4" s="17"/>
      <c r="Y4" s="17">
        <f>P5+P18</f>
        <v>101936995.46439025</v>
      </c>
      <c r="Z4" s="17">
        <f t="shared" si="0"/>
        <v>38634121.2810039</v>
      </c>
      <c r="AA4" s="17">
        <f t="shared" si="0"/>
        <v>116777052.75219513</v>
      </c>
      <c r="AB4" s="17">
        <f t="shared" si="0"/>
        <v>44258502.993081957</v>
      </c>
      <c r="AC4" s="17">
        <f t="shared" si="0"/>
        <v>111830366.98959351</v>
      </c>
      <c r="AD4" s="17">
        <f t="shared" si="0"/>
        <v>42383709.089055941</v>
      </c>
    </row>
    <row r="5" spans="1:30">
      <c r="B5" s="16">
        <v>2025</v>
      </c>
      <c r="C5" s="16">
        <v>214</v>
      </c>
      <c r="D5" s="16">
        <f t="shared" ref="D5:D15" si="2">C5*6</f>
        <v>1284</v>
      </c>
      <c r="E5" s="16">
        <v>521</v>
      </c>
      <c r="F5" s="16">
        <v>748</v>
      </c>
      <c r="G5" s="16">
        <v>1.3</v>
      </c>
      <c r="H5" s="16">
        <f t="shared" ref="H5:H15" si="3">D5*E5*F5*10^18</f>
        <v>5.0038507200000003E+26</v>
      </c>
      <c r="I5" s="16">
        <v>0.379</v>
      </c>
      <c r="J5" s="17">
        <f t="shared" ref="J5:J15" si="4">H5*G5*330/(8.856*10^22)</f>
        <v>2423952.0764227645</v>
      </c>
      <c r="K5" s="18">
        <v>25000000</v>
      </c>
      <c r="L5" s="16">
        <f t="shared" ref="L5:L73" si="5">E5*K5*10^13*C5</f>
        <v>2.78735E+25</v>
      </c>
      <c r="M5" s="17">
        <f t="shared" ref="M5:M15" si="6">L5*G5*330/(8.856*10^22)</f>
        <v>135024.06842818428</v>
      </c>
      <c r="N5" s="17">
        <f t="shared" ref="N5:N73" si="7">M5*365</f>
        <v>49283784.976287261</v>
      </c>
      <c r="O5" s="17">
        <f>N5*I5</f>
        <v>18678554.506012872</v>
      </c>
      <c r="P5" s="17">
        <f t="shared" ref="P5:P15" si="8">N5+P4</f>
        <v>89576354.185447156</v>
      </c>
      <c r="Q5" s="17">
        <f t="shared" si="1"/>
        <v>33949438.236284472</v>
      </c>
      <c r="R5" s="17">
        <f t="shared" ref="R5:R68" si="9">J5*6+P5</f>
        <v>104120066.64398375</v>
      </c>
      <c r="S5" s="17">
        <f t="shared" ref="S5:S15" si="10">R5*I5</f>
        <v>39461505.258069843</v>
      </c>
      <c r="T5" s="17">
        <f t="shared" ref="T5:T68" si="11">J5*4+P5</f>
        <v>99272162.49113822</v>
      </c>
      <c r="U5" s="17">
        <f t="shared" ref="U5:U73" si="12">T5*I5</f>
        <v>37624149.584141389</v>
      </c>
      <c r="W5" s="17"/>
      <c r="X5" s="17"/>
      <c r="Y5" s="17">
        <f>P6+P19</f>
        <v>165944827.27333334</v>
      </c>
      <c r="Z5" s="17">
        <f t="shared" si="0"/>
        <v>62893089.536593333</v>
      </c>
      <c r="AA5" s="17">
        <f t="shared" si="0"/>
        <v>184252498.53674796</v>
      </c>
      <c r="AB5" s="17">
        <f t="shared" si="0"/>
        <v>69831696.945427477</v>
      </c>
      <c r="AC5" s="17">
        <f t="shared" si="0"/>
        <v>178149941.44894308</v>
      </c>
      <c r="AD5" s="17">
        <f t="shared" si="0"/>
        <v>67518827.809149414</v>
      </c>
    </row>
    <row r="6" spans="1:30">
      <c r="B6" s="16">
        <v>2026</v>
      </c>
      <c r="C6" s="16">
        <v>264</v>
      </c>
      <c r="D6" s="16">
        <f t="shared" si="2"/>
        <v>1584</v>
      </c>
      <c r="E6" s="16">
        <v>521</v>
      </c>
      <c r="F6" s="16">
        <v>748</v>
      </c>
      <c r="G6" s="16">
        <v>1.3</v>
      </c>
      <c r="H6" s="16">
        <f t="shared" si="3"/>
        <v>6.1729747199999998E+26</v>
      </c>
      <c r="I6" s="16">
        <v>0.379</v>
      </c>
      <c r="J6" s="17">
        <f t="shared" si="4"/>
        <v>2990296.0195121951</v>
      </c>
      <c r="K6" s="18">
        <v>25000000</v>
      </c>
      <c r="L6" s="16">
        <f t="shared" si="5"/>
        <v>3.4386E+25</v>
      </c>
      <c r="M6" s="17">
        <f t="shared" si="6"/>
        <v>166571.74796747966</v>
      </c>
      <c r="N6" s="17">
        <f t="shared" si="7"/>
        <v>60798688.008130074</v>
      </c>
      <c r="O6" s="17">
        <f t="shared" ref="O6:O15" si="13">N6*I6</f>
        <v>23042702.7550813</v>
      </c>
      <c r="P6" s="17">
        <f t="shared" si="8"/>
        <v>150375042.19357723</v>
      </c>
      <c r="Q6" s="17">
        <f t="shared" si="1"/>
        <v>56992140.991365768</v>
      </c>
      <c r="R6" s="17">
        <f t="shared" si="9"/>
        <v>168316818.31065041</v>
      </c>
      <c r="S6" s="17">
        <f t="shared" si="10"/>
        <v>63792074.139736503</v>
      </c>
      <c r="T6" s="17">
        <f t="shared" si="11"/>
        <v>162336226.271626</v>
      </c>
      <c r="U6" s="17">
        <f t="shared" si="12"/>
        <v>61525429.756946251</v>
      </c>
      <c r="W6" s="17"/>
      <c r="X6" s="17"/>
      <c r="Y6" s="17">
        <f t="shared" ref="Y6:Y14" si="14">P7+P20</f>
        <v>236006271.25199187</v>
      </c>
      <c r="Z6" s="17">
        <f t="shared" si="0"/>
        <v>89446376.804504916</v>
      </c>
      <c r="AA6" s="17">
        <f t="shared" si="0"/>
        <v>256046741.5276016</v>
      </c>
      <c r="AB6" s="17">
        <f t="shared" si="0"/>
        <v>97041715.038961008</v>
      </c>
      <c r="AC6" s="17">
        <f t="shared" si="0"/>
        <v>249366584.76906502</v>
      </c>
      <c r="AD6" s="17">
        <f t="shared" si="0"/>
        <v>94509935.627475649</v>
      </c>
    </row>
    <row r="7" spans="1:30">
      <c r="B7" s="16">
        <v>2027</v>
      </c>
      <c r="C7" s="16">
        <v>289</v>
      </c>
      <c r="D7" s="16">
        <f t="shared" si="2"/>
        <v>1734</v>
      </c>
      <c r="E7" s="16">
        <v>521</v>
      </c>
      <c r="F7" s="16">
        <v>748</v>
      </c>
      <c r="G7" s="16">
        <v>1.3</v>
      </c>
      <c r="H7" s="16">
        <f t="shared" si="3"/>
        <v>6.7575367199999995E+26</v>
      </c>
      <c r="I7" s="16">
        <v>0.379</v>
      </c>
      <c r="J7" s="17">
        <f t="shared" si="4"/>
        <v>3273467.9910569103</v>
      </c>
      <c r="K7" s="18">
        <v>25000000</v>
      </c>
      <c r="L7" s="16">
        <f t="shared" si="5"/>
        <v>3.764225E+25</v>
      </c>
      <c r="M7" s="17">
        <f t="shared" si="6"/>
        <v>182345.58773712738</v>
      </c>
      <c r="N7" s="17">
        <f t="shared" si="7"/>
        <v>66556139.524051495</v>
      </c>
      <c r="O7" s="17">
        <f t="shared" si="13"/>
        <v>25224776.879615515</v>
      </c>
      <c r="P7" s="17">
        <f t="shared" si="8"/>
        <v>216931181.71762872</v>
      </c>
      <c r="Q7" s="17">
        <f t="shared" si="1"/>
        <v>82216917.870981291</v>
      </c>
      <c r="R7" s="17">
        <f t="shared" si="9"/>
        <v>236571989.66397017</v>
      </c>
      <c r="S7" s="17">
        <f t="shared" si="10"/>
        <v>89660784.082644701</v>
      </c>
      <c r="T7" s="17">
        <f t="shared" si="11"/>
        <v>230025053.68185636</v>
      </c>
      <c r="U7" s="17">
        <f t="shared" si="12"/>
        <v>87179495.345423564</v>
      </c>
      <c r="W7" s="17"/>
      <c r="X7" s="17"/>
      <c r="Y7" s="17">
        <f t="shared" si="14"/>
        <v>308494464.46845531</v>
      </c>
      <c r="Z7" s="17">
        <f t="shared" si="0"/>
        <v>116919402.03354457</v>
      </c>
      <c r="AA7" s="17">
        <f t="shared" si="0"/>
        <v>329228659.13430899</v>
      </c>
      <c r="AB7" s="17">
        <f t="shared" si="0"/>
        <v>124777661.8119031</v>
      </c>
      <c r="AC7" s="17">
        <f t="shared" si="0"/>
        <v>322317260.91235775</v>
      </c>
      <c r="AD7" s="17">
        <f t="shared" si="0"/>
        <v>122158241.8857836</v>
      </c>
    </row>
    <row r="8" spans="1:30">
      <c r="B8" s="16">
        <v>2028</v>
      </c>
      <c r="C8" s="16">
        <v>299</v>
      </c>
      <c r="D8" s="16">
        <f t="shared" si="2"/>
        <v>1794</v>
      </c>
      <c r="E8" s="16">
        <v>521</v>
      </c>
      <c r="F8" s="16">
        <v>748</v>
      </c>
      <c r="G8" s="16">
        <v>1.3</v>
      </c>
      <c r="H8" s="16">
        <f t="shared" si="3"/>
        <v>6.99136152E+26</v>
      </c>
      <c r="I8" s="16">
        <v>0.379</v>
      </c>
      <c r="J8" s="17">
        <f t="shared" si="4"/>
        <v>3386736.7796747969</v>
      </c>
      <c r="K8" s="18">
        <v>25000000</v>
      </c>
      <c r="L8" s="16">
        <f t="shared" si="5"/>
        <v>3.8944750000000003E+25</v>
      </c>
      <c r="M8" s="17">
        <f t="shared" si="6"/>
        <v>188655.12364498645</v>
      </c>
      <c r="N8" s="17">
        <f t="shared" si="7"/>
        <v>68859120.130420059</v>
      </c>
      <c r="O8" s="17">
        <f t="shared" si="13"/>
        <v>26097606.529429201</v>
      </c>
      <c r="P8" s="17">
        <f t="shared" si="8"/>
        <v>285790301.84804881</v>
      </c>
      <c r="Q8" s="17">
        <f t="shared" si="1"/>
        <v>108314524.4004105</v>
      </c>
      <c r="R8" s="17">
        <f t="shared" si="9"/>
        <v>306110722.5260976</v>
      </c>
      <c r="S8" s="17">
        <f t="shared" si="10"/>
        <v>116015963.83739099</v>
      </c>
      <c r="T8" s="17">
        <f t="shared" si="11"/>
        <v>299337248.966748</v>
      </c>
      <c r="U8" s="17">
        <f t="shared" si="12"/>
        <v>113448817.3583975</v>
      </c>
      <c r="W8" s="17"/>
      <c r="X8" s="17"/>
      <c r="Y8" s="17">
        <f t="shared" si="14"/>
        <v>381952473.31838757</v>
      </c>
      <c r="Z8" s="17">
        <f t="shared" si="0"/>
        <v>144759987.38766888</v>
      </c>
      <c r="AA8" s="17">
        <f t="shared" si="0"/>
        <v>402964056.94277781</v>
      </c>
      <c r="AB8" s="17">
        <f t="shared" si="0"/>
        <v>152723377.58131281</v>
      </c>
      <c r="AC8" s="17">
        <f t="shared" si="0"/>
        <v>395960195.73464775</v>
      </c>
      <c r="AD8" s="17">
        <f t="shared" si="0"/>
        <v>150068914.18343151</v>
      </c>
    </row>
    <row r="9" spans="1:30">
      <c r="B9" s="16">
        <v>2029</v>
      </c>
      <c r="C9" s="16">
        <v>303</v>
      </c>
      <c r="D9" s="16">
        <f t="shared" si="2"/>
        <v>1818</v>
      </c>
      <c r="E9" s="16">
        <v>521</v>
      </c>
      <c r="F9" s="16">
        <v>748</v>
      </c>
      <c r="G9" s="16">
        <v>1.3</v>
      </c>
      <c r="H9" s="16">
        <f t="shared" si="3"/>
        <v>7.0848914400000004E+26</v>
      </c>
      <c r="I9" s="16">
        <v>0.379</v>
      </c>
      <c r="J9" s="17">
        <f t="shared" si="4"/>
        <v>3432044.2951219515</v>
      </c>
      <c r="K9" s="18">
        <v>25000000</v>
      </c>
      <c r="L9" s="16">
        <f t="shared" si="5"/>
        <v>3.9465750000000003E+25</v>
      </c>
      <c r="M9" s="17">
        <f t="shared" si="6"/>
        <v>191178.93800813009</v>
      </c>
      <c r="N9" s="17">
        <f t="shared" si="7"/>
        <v>69780312.372967482</v>
      </c>
      <c r="O9" s="17">
        <f t="shared" si="13"/>
        <v>26446738.389354676</v>
      </c>
      <c r="P9" s="17">
        <f t="shared" si="8"/>
        <v>355570614.22101629</v>
      </c>
      <c r="Q9" s="17">
        <f t="shared" si="1"/>
        <v>134761262.78976518</v>
      </c>
      <c r="R9" s="17">
        <f t="shared" si="9"/>
        <v>376162879.99174798</v>
      </c>
      <c r="S9" s="17">
        <f t="shared" si="10"/>
        <v>142565731.5168725</v>
      </c>
      <c r="T9" s="17">
        <f t="shared" si="11"/>
        <v>369298791.4015041</v>
      </c>
      <c r="U9" s="17">
        <f t="shared" si="12"/>
        <v>139964241.94117007</v>
      </c>
      <c r="W9" s="17"/>
      <c r="X9" s="17"/>
      <c r="Y9" s="17">
        <f t="shared" si="14"/>
        <v>455888759.52265584</v>
      </c>
      <c r="Z9" s="17">
        <f t="shared" si="0"/>
        <v>172781839.85908657</v>
      </c>
      <c r="AA9" s="17">
        <f t="shared" si="0"/>
        <v>477038281.64460707</v>
      </c>
      <c r="AB9" s="17">
        <f t="shared" si="0"/>
        <v>180797508.7433061</v>
      </c>
      <c r="AC9" s="17">
        <f t="shared" si="0"/>
        <v>469988440.93728995</v>
      </c>
      <c r="AD9" s="17">
        <f t="shared" si="0"/>
        <v>178125619.11523288</v>
      </c>
    </row>
    <row r="10" spans="1:30">
      <c r="B10" s="16">
        <v>2030</v>
      </c>
      <c r="C10" s="16">
        <v>305</v>
      </c>
      <c r="D10" s="16">
        <f t="shared" si="2"/>
        <v>1830</v>
      </c>
      <c r="E10" s="16">
        <v>521</v>
      </c>
      <c r="F10" s="16">
        <v>748</v>
      </c>
      <c r="G10" s="16">
        <v>1.3</v>
      </c>
      <c r="H10" s="16">
        <f t="shared" si="3"/>
        <v>7.1316564E+26</v>
      </c>
      <c r="I10" s="16">
        <v>0.379</v>
      </c>
      <c r="J10" s="17">
        <f t="shared" si="4"/>
        <v>3454698.0528455283</v>
      </c>
      <c r="K10" s="18">
        <v>25000000</v>
      </c>
      <c r="L10" s="16">
        <f t="shared" si="5"/>
        <v>3.9726249999999999E+25</v>
      </c>
      <c r="M10" s="17">
        <f t="shared" si="6"/>
        <v>192440.84518970191</v>
      </c>
      <c r="N10" s="17">
        <f t="shared" si="7"/>
        <v>70240908.494241193</v>
      </c>
      <c r="O10" s="17">
        <f t="shared" si="13"/>
        <v>26621304.319317412</v>
      </c>
      <c r="P10" s="17">
        <f t="shared" si="8"/>
        <v>425811522.71525747</v>
      </c>
      <c r="Q10" s="17">
        <f t="shared" si="1"/>
        <v>161382567.10908258</v>
      </c>
      <c r="R10" s="17">
        <f t="shared" si="9"/>
        <v>446539711.03233063</v>
      </c>
      <c r="S10" s="17">
        <f t="shared" si="10"/>
        <v>169238550.48125333</v>
      </c>
      <c r="T10" s="17">
        <f t="shared" si="11"/>
        <v>439630314.92663956</v>
      </c>
      <c r="U10" s="17">
        <f t="shared" si="12"/>
        <v>166619889.35719639</v>
      </c>
      <c r="W10" s="17"/>
      <c r="X10" s="17"/>
      <c r="Y10" s="17">
        <f t="shared" si="14"/>
        <v>529833886.34345531</v>
      </c>
      <c r="Z10" s="17">
        <f t="shared" si="0"/>
        <v>200807042.92416954</v>
      </c>
      <c r="AA10" s="17">
        <f t="shared" si="0"/>
        <v>550984416.4410162</v>
      </c>
      <c r="AB10" s="17">
        <f t="shared" si="0"/>
        <v>208823093.83114517</v>
      </c>
      <c r="AC10" s="17">
        <f t="shared" si="0"/>
        <v>543934239.74182928</v>
      </c>
      <c r="AD10" s="17">
        <f t="shared" si="0"/>
        <v>206151076.86215329</v>
      </c>
    </row>
    <row r="11" spans="1:30">
      <c r="B11" s="16">
        <v>2031</v>
      </c>
      <c r="C11" s="16">
        <v>305</v>
      </c>
      <c r="D11" s="16">
        <f t="shared" si="2"/>
        <v>1830</v>
      </c>
      <c r="E11" s="16">
        <v>521</v>
      </c>
      <c r="F11" s="16">
        <v>748</v>
      </c>
      <c r="G11" s="16">
        <v>1.3</v>
      </c>
      <c r="H11" s="16">
        <f t="shared" si="3"/>
        <v>7.1316564E+26</v>
      </c>
      <c r="I11" s="16">
        <v>0.379</v>
      </c>
      <c r="J11" s="17">
        <f t="shared" si="4"/>
        <v>3454698.0528455283</v>
      </c>
      <c r="K11" s="18">
        <v>25000000</v>
      </c>
      <c r="L11" s="16">
        <f t="shared" si="5"/>
        <v>3.9726249999999999E+25</v>
      </c>
      <c r="M11" s="17">
        <f t="shared" si="6"/>
        <v>192440.84518970191</v>
      </c>
      <c r="N11" s="17">
        <f t="shared" si="7"/>
        <v>70240908.494241193</v>
      </c>
      <c r="O11" s="17">
        <f t="shared" si="13"/>
        <v>26621304.319317412</v>
      </c>
      <c r="P11" s="17">
        <f t="shared" si="8"/>
        <v>496052431.20949864</v>
      </c>
      <c r="Q11" s="17">
        <f t="shared" si="1"/>
        <v>188003871.42839998</v>
      </c>
      <c r="R11" s="17">
        <f t="shared" si="9"/>
        <v>516780619.52657181</v>
      </c>
      <c r="S11" s="17">
        <f t="shared" si="10"/>
        <v>195859854.80057073</v>
      </c>
      <c r="T11" s="17">
        <f t="shared" si="11"/>
        <v>509871223.42088073</v>
      </c>
      <c r="U11" s="17">
        <f t="shared" si="12"/>
        <v>193241193.67651379</v>
      </c>
      <c r="W11" s="17"/>
      <c r="X11" s="17"/>
      <c r="Y11" s="17">
        <f t="shared" si="14"/>
        <v>603779013.16425478</v>
      </c>
      <c r="Z11" s="17">
        <f t="shared" si="0"/>
        <v>228832245.98925257</v>
      </c>
      <c r="AA11" s="17">
        <f t="shared" si="0"/>
        <v>624929543.26181579</v>
      </c>
      <c r="AB11" s="17">
        <f t="shared" si="0"/>
        <v>236848296.89622819</v>
      </c>
      <c r="AC11" s="17">
        <f t="shared" si="0"/>
        <v>617879366.56262875</v>
      </c>
      <c r="AD11" s="17">
        <f t="shared" si="0"/>
        <v>234176279.92723632</v>
      </c>
    </row>
    <row r="12" spans="1:30">
      <c r="B12" s="16">
        <v>2032</v>
      </c>
      <c r="C12" s="16">
        <v>305</v>
      </c>
      <c r="D12" s="16">
        <f t="shared" si="2"/>
        <v>1830</v>
      </c>
      <c r="E12" s="16">
        <v>521</v>
      </c>
      <c r="F12" s="16">
        <v>748</v>
      </c>
      <c r="G12" s="16">
        <v>1.3</v>
      </c>
      <c r="H12" s="16">
        <f t="shared" si="3"/>
        <v>7.1316564E+26</v>
      </c>
      <c r="I12" s="16">
        <v>0.379</v>
      </c>
      <c r="J12" s="17">
        <f t="shared" si="4"/>
        <v>3454698.0528455283</v>
      </c>
      <c r="K12" s="18">
        <v>25000000</v>
      </c>
      <c r="L12" s="16">
        <f t="shared" si="5"/>
        <v>3.9726249999999999E+25</v>
      </c>
      <c r="M12" s="17">
        <f t="shared" si="6"/>
        <v>192440.84518970191</v>
      </c>
      <c r="N12" s="17">
        <f t="shared" si="7"/>
        <v>70240908.494241193</v>
      </c>
      <c r="O12" s="17">
        <f t="shared" si="13"/>
        <v>26621304.319317412</v>
      </c>
      <c r="P12" s="17">
        <f t="shared" si="8"/>
        <v>566293339.70373988</v>
      </c>
      <c r="Q12" s="17">
        <f t="shared" si="1"/>
        <v>214625175.74771741</v>
      </c>
      <c r="R12" s="17">
        <f t="shared" si="9"/>
        <v>587021528.02081311</v>
      </c>
      <c r="S12" s="17">
        <f t="shared" si="10"/>
        <v>222481159.11988816</v>
      </c>
      <c r="T12" s="17">
        <f t="shared" si="11"/>
        <v>580112131.91512203</v>
      </c>
      <c r="U12" s="17">
        <f t="shared" si="12"/>
        <v>219862497.99583125</v>
      </c>
      <c r="W12" s="17"/>
      <c r="X12" s="17"/>
      <c r="Y12" s="17">
        <f t="shared" si="14"/>
        <v>677958858.35395658</v>
      </c>
      <c r="Z12" s="17">
        <f t="shared" si="0"/>
        <v>256946407.31614956</v>
      </c>
      <c r="AA12" s="17">
        <f t="shared" si="0"/>
        <v>699177853.7124933</v>
      </c>
      <c r="AB12" s="17">
        <f t="shared" si="0"/>
        <v>264988406.55703494</v>
      </c>
      <c r="AC12" s="17">
        <f t="shared" si="0"/>
        <v>692104855.25964773</v>
      </c>
      <c r="AD12" s="17">
        <f t="shared" si="0"/>
        <v>262307740.14340648</v>
      </c>
    </row>
    <row r="13" spans="1:30">
      <c r="B13" s="16">
        <v>2033</v>
      </c>
      <c r="C13" s="16">
        <v>306</v>
      </c>
      <c r="D13" s="16">
        <f t="shared" si="2"/>
        <v>1836</v>
      </c>
      <c r="E13" s="16">
        <v>521</v>
      </c>
      <c r="F13" s="16">
        <v>748</v>
      </c>
      <c r="G13" s="16">
        <v>1.3</v>
      </c>
      <c r="H13" s="16">
        <f t="shared" si="3"/>
        <v>7.1550388799999998E+26</v>
      </c>
      <c r="I13" s="16">
        <v>0.379</v>
      </c>
      <c r="J13" s="17">
        <f t="shared" si="4"/>
        <v>3466024.931707317</v>
      </c>
      <c r="K13" s="18">
        <v>25000000</v>
      </c>
      <c r="L13" s="16">
        <f t="shared" si="5"/>
        <v>3.9856499999999996E+25</v>
      </c>
      <c r="M13" s="17">
        <f t="shared" si="6"/>
        <v>193071.79878048776</v>
      </c>
      <c r="N13" s="17">
        <f t="shared" si="7"/>
        <v>70471206.554878026</v>
      </c>
      <c r="O13" s="17">
        <f t="shared" si="13"/>
        <v>26708587.284298774</v>
      </c>
      <c r="P13" s="17">
        <f t="shared" si="8"/>
        <v>636764546.25861788</v>
      </c>
      <c r="Q13" s="17">
        <f t="shared" si="1"/>
        <v>241333763.03201619</v>
      </c>
      <c r="R13" s="17">
        <f t="shared" si="9"/>
        <v>657560695.84886181</v>
      </c>
      <c r="S13" s="17">
        <f t="shared" si="10"/>
        <v>249215503.72671863</v>
      </c>
      <c r="T13" s="17">
        <f t="shared" si="11"/>
        <v>650628645.98544717</v>
      </c>
      <c r="U13" s="17">
        <f t="shared" si="12"/>
        <v>246588256.82848448</v>
      </c>
      <c r="W13" s="17"/>
      <c r="X13" s="17"/>
      <c r="Y13" s="17">
        <f t="shared" si="14"/>
        <v>752138703.54365849</v>
      </c>
      <c r="Z13" s="17">
        <f t="shared" si="0"/>
        <v>285060568.64304656</v>
      </c>
      <c r="AA13" s="17">
        <f t="shared" si="0"/>
        <v>773357698.9021951</v>
      </c>
      <c r="AB13" s="17">
        <f t="shared" si="0"/>
        <v>293102567.88393193</v>
      </c>
      <c r="AC13" s="17">
        <f t="shared" si="0"/>
        <v>766284700.44934952</v>
      </c>
      <c r="AD13" s="17">
        <f t="shared" si="0"/>
        <v>290421901.47030348</v>
      </c>
    </row>
    <row r="14" spans="1:30">
      <c r="B14" s="16">
        <v>2034</v>
      </c>
      <c r="C14" s="16">
        <v>306</v>
      </c>
      <c r="D14" s="16">
        <f t="shared" si="2"/>
        <v>1836</v>
      </c>
      <c r="E14" s="16">
        <v>521</v>
      </c>
      <c r="F14" s="16">
        <v>748</v>
      </c>
      <c r="G14" s="16">
        <v>1.3</v>
      </c>
      <c r="H14" s="16">
        <f t="shared" si="3"/>
        <v>7.1550388799999998E+26</v>
      </c>
      <c r="I14" s="16">
        <v>0.379</v>
      </c>
      <c r="J14" s="17">
        <f t="shared" si="4"/>
        <v>3466024.931707317</v>
      </c>
      <c r="K14" s="18">
        <v>25000000</v>
      </c>
      <c r="L14" s="16">
        <f t="shared" si="5"/>
        <v>3.9856499999999996E+25</v>
      </c>
      <c r="M14" s="17">
        <f t="shared" si="6"/>
        <v>193071.79878048776</v>
      </c>
      <c r="N14" s="17">
        <f t="shared" si="7"/>
        <v>70471206.554878026</v>
      </c>
      <c r="O14" s="17">
        <f t="shared" si="13"/>
        <v>26708587.284298774</v>
      </c>
      <c r="P14" s="17">
        <f t="shared" si="8"/>
        <v>707235752.81349587</v>
      </c>
      <c r="Q14" s="17">
        <f t="shared" si="1"/>
        <v>268042350.31631494</v>
      </c>
      <c r="R14" s="17">
        <f t="shared" si="9"/>
        <v>728031902.40373981</v>
      </c>
      <c r="S14" s="17">
        <f t="shared" si="10"/>
        <v>275924091.01101738</v>
      </c>
      <c r="T14" s="17">
        <f t="shared" si="11"/>
        <v>721099852.54032516</v>
      </c>
      <c r="U14" s="17">
        <f t="shared" si="12"/>
        <v>273296844.11278325</v>
      </c>
      <c r="W14" s="17"/>
      <c r="X14" s="17"/>
      <c r="Y14" s="17">
        <f t="shared" si="14"/>
        <v>826318548.73336029</v>
      </c>
      <c r="Z14" s="17">
        <f t="shared" si="0"/>
        <v>313174729.96994358</v>
      </c>
      <c r="AA14" s="17">
        <f t="shared" si="0"/>
        <v>847537544.09189689</v>
      </c>
      <c r="AB14" s="17">
        <f t="shared" si="0"/>
        <v>321216729.21082896</v>
      </c>
      <c r="AC14" s="17">
        <f t="shared" si="0"/>
        <v>840464545.63905144</v>
      </c>
      <c r="AD14" s="17">
        <f>U15+U28</f>
        <v>318536062.79720044</v>
      </c>
    </row>
    <row r="15" spans="1:30">
      <c r="B15" s="16">
        <v>2035</v>
      </c>
      <c r="C15" s="16">
        <v>306</v>
      </c>
      <c r="D15" s="16">
        <f t="shared" si="2"/>
        <v>1836</v>
      </c>
      <c r="E15" s="16">
        <v>521</v>
      </c>
      <c r="F15" s="16">
        <v>748</v>
      </c>
      <c r="G15" s="16">
        <v>1.3</v>
      </c>
      <c r="H15" s="16">
        <f t="shared" si="3"/>
        <v>7.1550388799999998E+26</v>
      </c>
      <c r="I15" s="16">
        <v>0.379</v>
      </c>
      <c r="J15" s="17">
        <f t="shared" si="4"/>
        <v>3466024.931707317</v>
      </c>
      <c r="K15" s="18">
        <v>25000000</v>
      </c>
      <c r="L15" s="16">
        <f t="shared" si="5"/>
        <v>3.9856499999999996E+25</v>
      </c>
      <c r="M15" s="17">
        <f t="shared" si="6"/>
        <v>193071.79878048776</v>
      </c>
      <c r="N15" s="17">
        <f t="shared" si="7"/>
        <v>70471206.554878026</v>
      </c>
      <c r="O15" s="17">
        <f t="shared" si="13"/>
        <v>26708587.284298774</v>
      </c>
      <c r="P15" s="17">
        <f t="shared" si="8"/>
        <v>777706959.36837387</v>
      </c>
      <c r="Q15" s="17">
        <f t="shared" si="1"/>
        <v>294750937.60061371</v>
      </c>
      <c r="R15" s="17">
        <f t="shared" si="9"/>
        <v>798503108.95861781</v>
      </c>
      <c r="S15" s="17">
        <f t="shared" si="10"/>
        <v>302632678.29531616</v>
      </c>
      <c r="T15" s="17">
        <f t="shared" si="11"/>
        <v>791571059.09520316</v>
      </c>
      <c r="U15" s="17">
        <f t="shared" si="12"/>
        <v>300005431.39708197</v>
      </c>
      <c r="W15" s="17"/>
      <c r="X15" s="17"/>
      <c r="Y15" s="17"/>
      <c r="Z15" s="17"/>
      <c r="AA15" s="17"/>
      <c r="AB15" s="17"/>
      <c r="AC15" s="17"/>
      <c r="AD15" s="17"/>
    </row>
    <row r="16" spans="1:30">
      <c r="A16" s="9" t="s">
        <v>29</v>
      </c>
      <c r="K16" s="18">
        <v>25000000</v>
      </c>
      <c r="L16" s="16">
        <f t="shared" si="5"/>
        <v>0</v>
      </c>
      <c r="N16" s="17">
        <f t="shared" si="7"/>
        <v>0</v>
      </c>
      <c r="R16" s="17">
        <f t="shared" si="9"/>
        <v>0</v>
      </c>
      <c r="T16" s="17">
        <f t="shared" si="11"/>
        <v>0</v>
      </c>
      <c r="U16" s="17">
        <f t="shared" si="12"/>
        <v>0</v>
      </c>
    </row>
    <row r="17" spans="1:30">
      <c r="B17" s="16">
        <v>2024</v>
      </c>
      <c r="C17" s="16">
        <v>387</v>
      </c>
      <c r="D17" s="16">
        <f>6*ROUND(C17,0)</f>
        <v>2322</v>
      </c>
      <c r="E17" s="16">
        <v>10</v>
      </c>
      <c r="F17" s="16">
        <v>289</v>
      </c>
      <c r="G17" s="16">
        <v>1.3</v>
      </c>
      <c r="H17" s="16">
        <f>D17*E17*F17*10^18</f>
        <v>6.7105800000000002E+24</v>
      </c>
      <c r="I17" s="16">
        <v>0.379</v>
      </c>
      <c r="J17" s="17">
        <f>H17*G17*330/(8.856*10^22)</f>
        <v>32507.213414634149</v>
      </c>
      <c r="K17" s="18">
        <v>25000000</v>
      </c>
      <c r="L17" s="16">
        <f t="shared" si="5"/>
        <v>9.6750000000000004E+23</v>
      </c>
      <c r="M17" s="17">
        <f>L17*G17*330/(8.856*10^22)</f>
        <v>4686.7378048780492</v>
      </c>
      <c r="N17" s="17">
        <f t="shared" si="7"/>
        <v>1710659.2987804881</v>
      </c>
      <c r="O17" s="17">
        <f>N17*I17</f>
        <v>648339.87423780502</v>
      </c>
      <c r="P17" s="17">
        <f>N17+8050840.72</f>
        <v>9761500.0187804885</v>
      </c>
      <c r="Q17" s="17">
        <f t="shared" ref="Q17:Q28" si="15">P17*I17</f>
        <v>3699608.5071178051</v>
      </c>
      <c r="R17" s="17">
        <f t="shared" si="9"/>
        <v>9956543.2992682941</v>
      </c>
      <c r="S17" s="17">
        <f>R17*I17</f>
        <v>3773529.9104226837</v>
      </c>
      <c r="T17" s="17">
        <f t="shared" si="11"/>
        <v>9891528.872439025</v>
      </c>
      <c r="U17" s="17">
        <f t="shared" si="12"/>
        <v>3748889.4426543904</v>
      </c>
    </row>
    <row r="18" spans="1:30">
      <c r="B18" s="16">
        <v>2025</v>
      </c>
      <c r="C18" s="16">
        <v>588</v>
      </c>
      <c r="D18" s="16">
        <f t="shared" ref="D18:D28" si="16">6*ROUND(C18,0)</f>
        <v>3528</v>
      </c>
      <c r="E18" s="16">
        <v>10</v>
      </c>
      <c r="F18" s="16">
        <v>289</v>
      </c>
      <c r="G18" s="16">
        <v>1.3</v>
      </c>
      <c r="H18" s="16">
        <f t="shared" ref="H18:H83" si="17">D18*E18*F18*10^18</f>
        <v>1.019592E+25</v>
      </c>
      <c r="I18" s="16">
        <v>0.379</v>
      </c>
      <c r="J18" s="17">
        <f t="shared" ref="J18:J56" si="18">H18*G18*330/(8.856*10^22)</f>
        <v>49390.804878048781</v>
      </c>
      <c r="K18" s="18">
        <v>25000000</v>
      </c>
      <c r="L18" s="16">
        <f t="shared" si="5"/>
        <v>1.4700000000000001E+24</v>
      </c>
      <c r="M18" s="17">
        <f t="shared" ref="M18:M56" si="19">L18*G18*330/(8.856*10^22)</f>
        <v>7120.9349593495936</v>
      </c>
      <c r="N18" s="17">
        <f t="shared" si="7"/>
        <v>2599141.2601626017</v>
      </c>
      <c r="O18" s="17">
        <f t="shared" ref="O18:O56" si="20">N18*I18</f>
        <v>985074.53760162601</v>
      </c>
      <c r="P18" s="17">
        <f t="shared" ref="P18:P28" si="21">N18+P17</f>
        <v>12360641.27894309</v>
      </c>
      <c r="Q18" s="17">
        <f t="shared" si="15"/>
        <v>4684683.0447194306</v>
      </c>
      <c r="R18" s="17">
        <f t="shared" si="9"/>
        <v>12656986.108211383</v>
      </c>
      <c r="S18" s="17">
        <f t="shared" ref="S18:S56" si="22">R18*I18</f>
        <v>4796997.735012114</v>
      </c>
      <c r="T18" s="17">
        <f t="shared" si="11"/>
        <v>12558204.498455284</v>
      </c>
      <c r="U18" s="17">
        <f t="shared" si="12"/>
        <v>4759559.5049145529</v>
      </c>
    </row>
    <row r="19" spans="1:30">
      <c r="B19" s="16">
        <v>2026</v>
      </c>
      <c r="C19" s="16">
        <v>726</v>
      </c>
      <c r="D19" s="16">
        <f t="shared" si="16"/>
        <v>4356</v>
      </c>
      <c r="E19" s="16">
        <v>10</v>
      </c>
      <c r="F19" s="16">
        <v>289</v>
      </c>
      <c r="G19" s="16">
        <v>1.3</v>
      </c>
      <c r="H19" s="16">
        <f t="shared" si="17"/>
        <v>1.2588839999999999E+25</v>
      </c>
      <c r="I19" s="16">
        <v>0.379</v>
      </c>
      <c r="J19" s="17">
        <f t="shared" si="18"/>
        <v>60982.524390243896</v>
      </c>
      <c r="K19" s="18">
        <v>25000000</v>
      </c>
      <c r="L19" s="16">
        <f t="shared" si="5"/>
        <v>1.815E+24</v>
      </c>
      <c r="M19" s="17">
        <f t="shared" si="19"/>
        <v>8792.1747967479678</v>
      </c>
      <c r="N19" s="17">
        <f t="shared" si="7"/>
        <v>3209143.8008130081</v>
      </c>
      <c r="O19" s="17">
        <f t="shared" si="20"/>
        <v>1216265.5005081301</v>
      </c>
      <c r="P19" s="17">
        <f t="shared" si="21"/>
        <v>15569785.079756098</v>
      </c>
      <c r="Q19" s="17">
        <f t="shared" si="15"/>
        <v>5900948.5452275611</v>
      </c>
      <c r="R19" s="17">
        <f t="shared" si="9"/>
        <v>15935680.226097561</v>
      </c>
      <c r="S19" s="17">
        <f t="shared" si="22"/>
        <v>6039622.8056909759</v>
      </c>
      <c r="T19" s="17">
        <f t="shared" si="11"/>
        <v>15813715.177317074</v>
      </c>
      <c r="U19" s="17">
        <f t="shared" si="12"/>
        <v>5993398.052203171</v>
      </c>
    </row>
    <row r="20" spans="1:30">
      <c r="B20" s="16">
        <v>2027</v>
      </c>
      <c r="C20" s="16">
        <v>793</v>
      </c>
      <c r="D20" s="16">
        <f t="shared" si="16"/>
        <v>4758</v>
      </c>
      <c r="E20" s="16">
        <v>10</v>
      </c>
      <c r="F20" s="16">
        <v>289</v>
      </c>
      <c r="G20" s="16">
        <v>1.3</v>
      </c>
      <c r="H20" s="16">
        <f t="shared" si="17"/>
        <v>1.3750620000000001E+25</v>
      </c>
      <c r="I20" s="16">
        <v>0.379</v>
      </c>
      <c r="J20" s="17">
        <f t="shared" si="18"/>
        <v>66610.388211382116</v>
      </c>
      <c r="K20" s="18">
        <v>25000000</v>
      </c>
      <c r="L20" s="16">
        <f t="shared" si="5"/>
        <v>1.9825000000000001E+24</v>
      </c>
      <c r="M20" s="17">
        <f t="shared" si="19"/>
        <v>9603.5738482384822</v>
      </c>
      <c r="N20" s="17">
        <f t="shared" si="7"/>
        <v>3505304.4546070462</v>
      </c>
      <c r="O20" s="17">
        <f t="shared" si="20"/>
        <v>1328510.3882960705</v>
      </c>
      <c r="P20" s="17">
        <f t="shared" si="21"/>
        <v>19075089.534363143</v>
      </c>
      <c r="Q20" s="17">
        <f t="shared" si="15"/>
        <v>7229458.9335236317</v>
      </c>
      <c r="R20" s="17">
        <f t="shared" si="9"/>
        <v>19474751.863631435</v>
      </c>
      <c r="S20" s="17">
        <f t="shared" si="22"/>
        <v>7380930.9563163137</v>
      </c>
      <c r="T20" s="17">
        <f t="shared" si="11"/>
        <v>19341531.087208673</v>
      </c>
      <c r="U20" s="17">
        <f t="shared" si="12"/>
        <v>7330440.2820520876</v>
      </c>
    </row>
    <row r="21" spans="1:30">
      <c r="B21" s="16">
        <v>2028</v>
      </c>
      <c r="C21" s="16">
        <v>821</v>
      </c>
      <c r="D21" s="16">
        <f t="shared" si="16"/>
        <v>4926</v>
      </c>
      <c r="E21" s="16">
        <v>10</v>
      </c>
      <c r="F21" s="16">
        <v>289</v>
      </c>
      <c r="G21" s="16">
        <v>1.3</v>
      </c>
      <c r="H21" s="16">
        <f t="shared" si="17"/>
        <v>1.423614E+25</v>
      </c>
      <c r="I21" s="16">
        <v>0.379</v>
      </c>
      <c r="J21" s="17">
        <f t="shared" si="18"/>
        <v>68962.331300813006</v>
      </c>
      <c r="K21" s="18">
        <v>25000000</v>
      </c>
      <c r="L21" s="16">
        <f t="shared" si="5"/>
        <v>2.0525000000000001E+24</v>
      </c>
      <c r="M21" s="17">
        <f t="shared" si="19"/>
        <v>9942.6659891598938</v>
      </c>
      <c r="N21" s="17">
        <f t="shared" si="7"/>
        <v>3629073.0860433611</v>
      </c>
      <c r="O21" s="17">
        <f t="shared" si="20"/>
        <v>1375418.6996104338</v>
      </c>
      <c r="P21" s="17">
        <f t="shared" si="21"/>
        <v>22704162.620406505</v>
      </c>
      <c r="Q21" s="17">
        <f t="shared" si="15"/>
        <v>8604877.6331340652</v>
      </c>
      <c r="R21" s="17">
        <f t="shared" si="9"/>
        <v>23117936.608211383</v>
      </c>
      <c r="S21" s="17">
        <f t="shared" si="22"/>
        <v>8761697.9745121151</v>
      </c>
      <c r="T21" s="17">
        <f t="shared" si="11"/>
        <v>22980011.945609756</v>
      </c>
      <c r="U21" s="17">
        <f t="shared" si="12"/>
        <v>8709424.5273860972</v>
      </c>
    </row>
    <row r="22" spans="1:30">
      <c r="B22" s="16">
        <v>2029</v>
      </c>
      <c r="C22" s="16">
        <v>832</v>
      </c>
      <c r="D22" s="16">
        <f t="shared" si="16"/>
        <v>4992</v>
      </c>
      <c r="E22" s="16">
        <v>10</v>
      </c>
      <c r="F22" s="16">
        <v>289</v>
      </c>
      <c r="G22" s="16">
        <v>1.3</v>
      </c>
      <c r="H22" s="16">
        <f t="shared" si="17"/>
        <v>1.4426879999999999E+25</v>
      </c>
      <c r="I22" s="16">
        <v>0.379</v>
      </c>
      <c r="J22" s="17">
        <f t="shared" si="18"/>
        <v>69886.308943089432</v>
      </c>
      <c r="K22" s="18">
        <v>25000000</v>
      </c>
      <c r="L22" s="16">
        <f t="shared" si="5"/>
        <v>2.0799999999999999E+24</v>
      </c>
      <c r="M22" s="17">
        <f t="shared" si="19"/>
        <v>10075.880758807589</v>
      </c>
      <c r="N22" s="17">
        <f t="shared" si="7"/>
        <v>3677696.4769647699</v>
      </c>
      <c r="O22" s="17">
        <f t="shared" si="20"/>
        <v>1393846.9647696477</v>
      </c>
      <c r="P22" s="17">
        <f t="shared" si="21"/>
        <v>26381859.097371273</v>
      </c>
      <c r="Q22" s="17">
        <f t="shared" si="15"/>
        <v>9998724.5979037117</v>
      </c>
      <c r="R22" s="17">
        <f t="shared" si="9"/>
        <v>26801176.951029811</v>
      </c>
      <c r="S22" s="17">
        <f t="shared" si="22"/>
        <v>10157646.064440299</v>
      </c>
      <c r="T22" s="17">
        <f t="shared" si="11"/>
        <v>26661404.333143629</v>
      </c>
      <c r="U22" s="17">
        <f t="shared" si="12"/>
        <v>10104672.242261436</v>
      </c>
    </row>
    <row r="23" spans="1:30">
      <c r="B23" s="16">
        <v>2030</v>
      </c>
      <c r="C23" s="16">
        <v>836</v>
      </c>
      <c r="D23" s="16">
        <f t="shared" si="16"/>
        <v>5016</v>
      </c>
      <c r="E23" s="16">
        <v>10</v>
      </c>
      <c r="F23" s="16">
        <v>289</v>
      </c>
      <c r="G23" s="16">
        <v>1.3</v>
      </c>
      <c r="H23" s="16">
        <f t="shared" si="17"/>
        <v>1.449624E+25</v>
      </c>
      <c r="I23" s="16">
        <v>0.379</v>
      </c>
      <c r="J23" s="17">
        <f t="shared" si="18"/>
        <v>70222.300813008129</v>
      </c>
      <c r="K23" s="18">
        <v>25000000</v>
      </c>
      <c r="L23" s="16">
        <f t="shared" si="5"/>
        <v>2.0899999999999999E+24</v>
      </c>
      <c r="M23" s="17">
        <f t="shared" si="19"/>
        <v>10124.32249322493</v>
      </c>
      <c r="N23" s="17">
        <f t="shared" si="7"/>
        <v>3695377.7100270996</v>
      </c>
      <c r="O23" s="17">
        <f t="shared" si="20"/>
        <v>1400548.1521002708</v>
      </c>
      <c r="P23" s="17">
        <f t="shared" si="21"/>
        <v>30077236.807398371</v>
      </c>
      <c r="Q23" s="17">
        <f t="shared" si="15"/>
        <v>11399272.750003982</v>
      </c>
      <c r="R23" s="17">
        <f t="shared" si="9"/>
        <v>30498570.61227642</v>
      </c>
      <c r="S23" s="17">
        <f t="shared" si="22"/>
        <v>11558958.262052763</v>
      </c>
      <c r="T23" s="17">
        <f t="shared" si="11"/>
        <v>30358126.010650404</v>
      </c>
      <c r="U23" s="17">
        <f t="shared" si="12"/>
        <v>11505729.758036504</v>
      </c>
    </row>
    <row r="24" spans="1:30">
      <c r="B24" s="16">
        <v>2031</v>
      </c>
      <c r="C24" s="16">
        <v>838</v>
      </c>
      <c r="D24" s="16">
        <f t="shared" si="16"/>
        <v>5028</v>
      </c>
      <c r="E24" s="16">
        <v>10</v>
      </c>
      <c r="F24" s="16">
        <v>289</v>
      </c>
      <c r="G24" s="16">
        <v>1.3</v>
      </c>
      <c r="H24" s="16">
        <f t="shared" si="17"/>
        <v>1.4530920000000001E+25</v>
      </c>
      <c r="I24" s="16">
        <v>0.379</v>
      </c>
      <c r="J24" s="17">
        <f t="shared" si="18"/>
        <v>70390.296747967484</v>
      </c>
      <c r="K24" s="18">
        <v>25000000</v>
      </c>
      <c r="L24" s="16">
        <f t="shared" si="5"/>
        <v>2.095E+24</v>
      </c>
      <c r="M24" s="17">
        <f t="shared" si="19"/>
        <v>10148.543360433605</v>
      </c>
      <c r="N24" s="17">
        <f t="shared" si="7"/>
        <v>3704218.3265582658</v>
      </c>
      <c r="O24" s="17">
        <f t="shared" si="20"/>
        <v>1403898.7457655827</v>
      </c>
      <c r="P24" s="17">
        <f t="shared" si="21"/>
        <v>33781455.133956641</v>
      </c>
      <c r="Q24" s="17">
        <f t="shared" si="15"/>
        <v>12803171.495769568</v>
      </c>
      <c r="R24" s="17">
        <f t="shared" si="9"/>
        <v>34203796.914444447</v>
      </c>
      <c r="S24" s="17">
        <f t="shared" si="22"/>
        <v>12963239.030574445</v>
      </c>
      <c r="T24" s="17">
        <f t="shared" si="11"/>
        <v>34063016.320948511</v>
      </c>
      <c r="U24" s="17">
        <f t="shared" si="12"/>
        <v>12909883.185639486</v>
      </c>
    </row>
    <row r="25" spans="1:30">
      <c r="B25" s="16">
        <v>2032</v>
      </c>
      <c r="C25" s="16">
        <v>838</v>
      </c>
      <c r="D25" s="16">
        <f t="shared" si="16"/>
        <v>5028</v>
      </c>
      <c r="E25" s="16">
        <v>10</v>
      </c>
      <c r="F25" s="16">
        <v>289</v>
      </c>
      <c r="G25" s="16">
        <v>1.3</v>
      </c>
      <c r="H25" s="16">
        <f t="shared" si="17"/>
        <v>1.4530920000000001E+25</v>
      </c>
      <c r="I25" s="16">
        <v>0.379</v>
      </c>
      <c r="J25" s="17">
        <f t="shared" si="18"/>
        <v>70390.296747967484</v>
      </c>
      <c r="K25" s="18">
        <v>25000000</v>
      </c>
      <c r="L25" s="16">
        <f t="shared" si="5"/>
        <v>2.095E+24</v>
      </c>
      <c r="M25" s="17">
        <f t="shared" si="19"/>
        <v>10148.543360433605</v>
      </c>
      <c r="N25" s="17">
        <f t="shared" si="7"/>
        <v>3704218.3265582658</v>
      </c>
      <c r="O25" s="17">
        <f t="shared" si="20"/>
        <v>1403898.7457655827</v>
      </c>
      <c r="P25" s="17">
        <f t="shared" si="21"/>
        <v>37485673.460514903</v>
      </c>
      <c r="Q25" s="17">
        <f t="shared" si="15"/>
        <v>14207070.241535148</v>
      </c>
      <c r="R25" s="17">
        <f t="shared" si="9"/>
        <v>37908015.241002709</v>
      </c>
      <c r="S25" s="17">
        <f t="shared" si="22"/>
        <v>14367137.776340026</v>
      </c>
      <c r="T25" s="17">
        <f t="shared" si="11"/>
        <v>37767234.647506773</v>
      </c>
      <c r="U25" s="17">
        <f t="shared" si="12"/>
        <v>14313781.931405067</v>
      </c>
    </row>
    <row r="26" spans="1:30">
      <c r="B26" s="16">
        <v>2033</v>
      </c>
      <c r="C26" s="16">
        <v>839</v>
      </c>
      <c r="D26" s="16">
        <f t="shared" si="16"/>
        <v>5034</v>
      </c>
      <c r="E26" s="16">
        <v>10</v>
      </c>
      <c r="F26" s="16">
        <v>289</v>
      </c>
      <c r="G26" s="16">
        <v>1.3</v>
      </c>
      <c r="H26" s="16">
        <f t="shared" si="17"/>
        <v>1.4548260000000001E+25</v>
      </c>
      <c r="I26" s="16">
        <v>0.379</v>
      </c>
      <c r="J26" s="17">
        <f t="shared" si="18"/>
        <v>70474.294715447162</v>
      </c>
      <c r="K26" s="18">
        <v>25000000</v>
      </c>
      <c r="L26" s="16">
        <f t="shared" si="5"/>
        <v>2.0975000000000001E+24</v>
      </c>
      <c r="M26" s="17">
        <f t="shared" si="19"/>
        <v>10160.65379403794</v>
      </c>
      <c r="N26" s="17">
        <f t="shared" si="7"/>
        <v>3708638.634823848</v>
      </c>
      <c r="O26" s="17">
        <f t="shared" si="20"/>
        <v>1405574.0425982384</v>
      </c>
      <c r="P26" s="17">
        <f t="shared" si="21"/>
        <v>41194312.095338754</v>
      </c>
      <c r="Q26" s="17">
        <f t="shared" si="15"/>
        <v>15612644.284133388</v>
      </c>
      <c r="R26" s="17">
        <f t="shared" si="9"/>
        <v>41617157.863631435</v>
      </c>
      <c r="S26" s="17">
        <f t="shared" si="22"/>
        <v>15772902.830316314</v>
      </c>
      <c r="T26" s="17">
        <f t="shared" si="11"/>
        <v>41476209.274200544</v>
      </c>
      <c r="U26" s="17">
        <f t="shared" si="12"/>
        <v>15719483.314922007</v>
      </c>
    </row>
    <row r="27" spans="1:30">
      <c r="B27" s="16">
        <v>2034</v>
      </c>
      <c r="C27" s="16">
        <v>839</v>
      </c>
      <c r="D27" s="16">
        <f t="shared" si="16"/>
        <v>5034</v>
      </c>
      <c r="E27" s="16">
        <v>10</v>
      </c>
      <c r="F27" s="16">
        <v>289</v>
      </c>
      <c r="G27" s="16">
        <v>1.3</v>
      </c>
      <c r="H27" s="16">
        <f t="shared" si="17"/>
        <v>1.4548260000000001E+25</v>
      </c>
      <c r="I27" s="16">
        <v>0.379</v>
      </c>
      <c r="J27" s="17">
        <f t="shared" si="18"/>
        <v>70474.294715447162</v>
      </c>
      <c r="K27" s="18">
        <v>25000000</v>
      </c>
      <c r="L27" s="16">
        <f t="shared" si="5"/>
        <v>2.0975000000000001E+24</v>
      </c>
      <c r="M27" s="17">
        <f t="shared" si="19"/>
        <v>10160.65379403794</v>
      </c>
      <c r="N27" s="17">
        <f t="shared" si="7"/>
        <v>3708638.634823848</v>
      </c>
      <c r="O27" s="17">
        <f t="shared" si="20"/>
        <v>1405574.0425982384</v>
      </c>
      <c r="P27" s="17">
        <f t="shared" si="21"/>
        <v>44902950.730162606</v>
      </c>
      <c r="Q27" s="17">
        <f t="shared" si="15"/>
        <v>17018218.326731626</v>
      </c>
      <c r="R27" s="17">
        <f t="shared" si="9"/>
        <v>45325796.498455286</v>
      </c>
      <c r="S27" s="17">
        <f t="shared" si="22"/>
        <v>17178476.872914553</v>
      </c>
      <c r="T27" s="17">
        <f t="shared" si="11"/>
        <v>45184847.909024395</v>
      </c>
      <c r="U27" s="17">
        <f t="shared" si="12"/>
        <v>17125057.357520245</v>
      </c>
    </row>
    <row r="28" spans="1:30">
      <c r="B28" s="16">
        <v>2035</v>
      </c>
      <c r="C28" s="16">
        <v>839</v>
      </c>
      <c r="D28" s="16">
        <f t="shared" si="16"/>
        <v>5034</v>
      </c>
      <c r="E28" s="16">
        <v>10</v>
      </c>
      <c r="F28" s="16">
        <v>289</v>
      </c>
      <c r="G28" s="16">
        <v>1.3</v>
      </c>
      <c r="H28" s="16">
        <f t="shared" si="17"/>
        <v>1.4548260000000001E+25</v>
      </c>
      <c r="I28" s="16">
        <v>0.379</v>
      </c>
      <c r="J28" s="17">
        <f t="shared" si="18"/>
        <v>70474.294715447162</v>
      </c>
      <c r="K28" s="18">
        <v>25000000</v>
      </c>
      <c r="L28" s="16">
        <f t="shared" si="5"/>
        <v>2.0975000000000001E+24</v>
      </c>
      <c r="M28" s="17">
        <f t="shared" si="19"/>
        <v>10160.65379403794</v>
      </c>
      <c r="N28" s="17">
        <f t="shared" si="7"/>
        <v>3708638.634823848</v>
      </c>
      <c r="O28" s="17">
        <f t="shared" si="20"/>
        <v>1405574.0425982384</v>
      </c>
      <c r="P28" s="17">
        <f t="shared" si="21"/>
        <v>48611589.364986457</v>
      </c>
      <c r="Q28" s="17">
        <f t="shared" si="15"/>
        <v>18423792.369329866</v>
      </c>
      <c r="R28" s="17">
        <f t="shared" si="9"/>
        <v>49034435.133279137</v>
      </c>
      <c r="S28" s="17">
        <f t="shared" si="22"/>
        <v>18584050.915512793</v>
      </c>
      <c r="T28" s="17">
        <f t="shared" si="11"/>
        <v>48893486.543848246</v>
      </c>
      <c r="U28" s="17">
        <f t="shared" si="12"/>
        <v>18530631.400118485</v>
      </c>
    </row>
    <row r="29" spans="1:30">
      <c r="H29" s="16">
        <f t="shared" si="17"/>
        <v>0</v>
      </c>
      <c r="J29" s="17">
        <f t="shared" si="18"/>
        <v>0</v>
      </c>
      <c r="K29" s="18">
        <v>25000000</v>
      </c>
      <c r="L29" s="16">
        <f t="shared" si="5"/>
        <v>0</v>
      </c>
      <c r="M29" s="17">
        <f t="shared" si="19"/>
        <v>0</v>
      </c>
      <c r="N29" s="17">
        <f t="shared" si="7"/>
        <v>0</v>
      </c>
      <c r="O29" s="17">
        <f t="shared" si="20"/>
        <v>0</v>
      </c>
      <c r="P29" s="17"/>
      <c r="Q29" s="17"/>
      <c r="R29" s="17">
        <f t="shared" si="9"/>
        <v>0</v>
      </c>
      <c r="S29" s="17">
        <f t="shared" si="22"/>
        <v>0</v>
      </c>
      <c r="T29" s="17">
        <f t="shared" si="11"/>
        <v>0</v>
      </c>
      <c r="U29" s="17">
        <f t="shared" si="12"/>
        <v>0</v>
      </c>
    </row>
    <row r="30" spans="1:30">
      <c r="A30" s="5"/>
      <c r="H30" s="16">
        <f t="shared" si="17"/>
        <v>0</v>
      </c>
      <c r="J30" s="17">
        <f t="shared" si="18"/>
        <v>0</v>
      </c>
      <c r="K30" s="18">
        <v>25000000</v>
      </c>
      <c r="L30" s="16">
        <f t="shared" si="5"/>
        <v>0</v>
      </c>
      <c r="M30" s="17">
        <f t="shared" si="19"/>
        <v>0</v>
      </c>
      <c r="N30" s="17">
        <f t="shared" si="7"/>
        <v>0</v>
      </c>
      <c r="O30" s="17">
        <f t="shared" si="20"/>
        <v>0</v>
      </c>
      <c r="P30" s="17"/>
      <c r="Q30" s="17"/>
      <c r="R30" s="17">
        <f t="shared" si="9"/>
        <v>0</v>
      </c>
      <c r="S30" s="17">
        <f t="shared" si="22"/>
        <v>0</v>
      </c>
      <c r="T30" s="17">
        <f t="shared" si="11"/>
        <v>0</v>
      </c>
      <c r="U30" s="17">
        <f t="shared" si="12"/>
        <v>0</v>
      </c>
    </row>
    <row r="31" spans="1:30">
      <c r="A31" s="9" t="s">
        <v>28</v>
      </c>
      <c r="B31" s="6" t="s">
        <v>99</v>
      </c>
      <c r="H31" s="16">
        <f t="shared" si="17"/>
        <v>0</v>
      </c>
      <c r="J31" s="17">
        <f t="shared" si="18"/>
        <v>0</v>
      </c>
      <c r="K31" s="18">
        <v>25000000</v>
      </c>
      <c r="L31" s="16">
        <f t="shared" si="5"/>
        <v>0</v>
      </c>
      <c r="M31" s="17">
        <f t="shared" si="19"/>
        <v>0</v>
      </c>
      <c r="N31" s="17">
        <f t="shared" si="7"/>
        <v>0</v>
      </c>
      <c r="O31" s="17">
        <f t="shared" si="20"/>
        <v>0</v>
      </c>
      <c r="P31" s="17"/>
      <c r="Q31" s="17"/>
      <c r="R31" s="17">
        <f t="shared" si="9"/>
        <v>0</v>
      </c>
      <c r="S31" s="17">
        <f t="shared" si="22"/>
        <v>0</v>
      </c>
      <c r="T31" s="17">
        <f t="shared" si="11"/>
        <v>0</v>
      </c>
      <c r="U31" s="17">
        <f t="shared" si="12"/>
        <v>0</v>
      </c>
      <c r="Y31" s="17">
        <f>P32+P45</f>
        <v>29682636.555176146</v>
      </c>
      <c r="Z31" s="17">
        <f t="shared" ref="Z31:AD42" si="23">Q32+Q45</f>
        <v>11249719.254411761</v>
      </c>
      <c r="AA31" s="17">
        <f t="shared" si="23"/>
        <v>39392258.079566389</v>
      </c>
      <c r="AB31" s="17">
        <f t="shared" si="23"/>
        <v>14929665.812155662</v>
      </c>
      <c r="AC31" s="17">
        <f t="shared" si="23"/>
        <v>36155717.571436316</v>
      </c>
      <c r="AD31" s="17">
        <f t="shared" si="23"/>
        <v>13703016.959574362</v>
      </c>
    </row>
    <row r="32" spans="1:30">
      <c r="B32" s="16">
        <v>2024</v>
      </c>
      <c r="C32" s="16">
        <v>140</v>
      </c>
      <c r="D32" s="16">
        <f t="shared" ref="D32:D43" si="24">C32*6</f>
        <v>840</v>
      </c>
      <c r="E32" s="16">
        <v>521</v>
      </c>
      <c r="F32" s="16">
        <v>748</v>
      </c>
      <c r="G32" s="16">
        <v>1.3</v>
      </c>
      <c r="H32" s="16">
        <f t="shared" si="17"/>
        <v>3.2735472000000001E+26</v>
      </c>
      <c r="I32" s="16">
        <v>0.379</v>
      </c>
      <c r="J32" s="17">
        <f t="shared" si="18"/>
        <v>1585763.0406504064</v>
      </c>
      <c r="K32" s="18">
        <v>10000000</v>
      </c>
      <c r="L32" s="16">
        <f t="shared" si="5"/>
        <v>7.2939999999999997E+24</v>
      </c>
      <c r="M32" s="17">
        <f t="shared" si="19"/>
        <v>35333.401084010831</v>
      </c>
      <c r="N32" s="17">
        <f t="shared" si="7"/>
        <v>12896691.395663954</v>
      </c>
      <c r="O32" s="17">
        <f t="shared" si="20"/>
        <v>4887846.0389566384</v>
      </c>
      <c r="P32" s="17">
        <f>N32+8050840.72</f>
        <v>20947532.115663953</v>
      </c>
      <c r="Q32" s="17">
        <f t="shared" ref="Q32:Q43" si="25">P32*I32</f>
        <v>7939114.6718366379</v>
      </c>
      <c r="R32" s="17">
        <f t="shared" si="9"/>
        <v>30462110.359566391</v>
      </c>
      <c r="S32" s="17">
        <f t="shared" si="22"/>
        <v>11545139.826275662</v>
      </c>
      <c r="T32" s="17">
        <f t="shared" si="11"/>
        <v>27290584.278265581</v>
      </c>
      <c r="U32" s="17">
        <f t="shared" si="12"/>
        <v>10343131.441462655</v>
      </c>
      <c r="Y32" s="17">
        <f>P33+P46</f>
        <v>50435807.049756102</v>
      </c>
      <c r="Z32" s="17">
        <f t="shared" si="23"/>
        <v>19115170.871857561</v>
      </c>
      <c r="AA32" s="17">
        <f t="shared" si="23"/>
        <v>65275864.337560982</v>
      </c>
      <c r="AB32" s="17">
        <f t="shared" si="23"/>
        <v>24739552.583935611</v>
      </c>
      <c r="AC32" s="17">
        <f t="shared" si="23"/>
        <v>60329178.574959353</v>
      </c>
      <c r="AD32" s="17">
        <f t="shared" si="23"/>
        <v>22864758.679909594</v>
      </c>
    </row>
    <row r="33" spans="1:30">
      <c r="B33" s="16">
        <v>2025</v>
      </c>
      <c r="C33" s="16">
        <v>214</v>
      </c>
      <c r="D33" s="16">
        <f t="shared" si="24"/>
        <v>1284</v>
      </c>
      <c r="E33" s="16">
        <v>521</v>
      </c>
      <c r="F33" s="16">
        <v>748</v>
      </c>
      <c r="G33" s="16">
        <v>1.3</v>
      </c>
      <c r="H33" s="16">
        <f t="shared" si="17"/>
        <v>5.0038507200000003E+26</v>
      </c>
      <c r="I33" s="16">
        <v>0.379</v>
      </c>
      <c r="J33" s="17">
        <f t="shared" si="18"/>
        <v>2423952.0764227645</v>
      </c>
      <c r="K33" s="18">
        <v>10000000</v>
      </c>
      <c r="L33" s="16">
        <f t="shared" si="5"/>
        <v>1.11494E+25</v>
      </c>
      <c r="M33" s="17">
        <f t="shared" si="19"/>
        <v>54009.627371273717</v>
      </c>
      <c r="N33" s="17">
        <f t="shared" si="7"/>
        <v>19713513.990514908</v>
      </c>
      <c r="O33" s="17">
        <f t="shared" si="20"/>
        <v>7471421.8024051506</v>
      </c>
      <c r="P33" s="17">
        <f t="shared" ref="P33:P43" si="26">N33+P32</f>
        <v>40661046.106178865</v>
      </c>
      <c r="Q33" s="17">
        <f t="shared" si="25"/>
        <v>15410536.474241789</v>
      </c>
      <c r="R33" s="17">
        <f t="shared" si="9"/>
        <v>55204758.564715452</v>
      </c>
      <c r="S33" s="17">
        <f t="shared" si="22"/>
        <v>20922603.496027157</v>
      </c>
      <c r="T33" s="17">
        <f t="shared" si="11"/>
        <v>50356854.411869921</v>
      </c>
      <c r="U33" s="17">
        <f t="shared" si="12"/>
        <v>19085247.822098698</v>
      </c>
      <c r="Y33" s="17">
        <f>P34+P47</f>
        <v>76038939.773333341</v>
      </c>
      <c r="Z33" s="17">
        <f t="shared" si="23"/>
        <v>28818758.174093332</v>
      </c>
      <c r="AA33" s="17">
        <f t="shared" si="23"/>
        <v>94346611.036747977</v>
      </c>
      <c r="AB33" s="17">
        <f t="shared" si="23"/>
        <v>35757365.58292748</v>
      </c>
      <c r="AC33" s="17">
        <f t="shared" si="23"/>
        <v>88244053.948943093</v>
      </c>
      <c r="AD33" s="17">
        <f t="shared" si="23"/>
        <v>33444496.446649432</v>
      </c>
    </row>
    <row r="34" spans="1:30">
      <c r="B34" s="16">
        <v>2026</v>
      </c>
      <c r="C34" s="16">
        <v>264</v>
      </c>
      <c r="D34" s="16">
        <f t="shared" si="24"/>
        <v>1584</v>
      </c>
      <c r="E34" s="16">
        <v>521</v>
      </c>
      <c r="F34" s="16">
        <v>748</v>
      </c>
      <c r="G34" s="16">
        <v>1.3</v>
      </c>
      <c r="H34" s="16">
        <f t="shared" si="17"/>
        <v>6.1729747199999998E+26</v>
      </c>
      <c r="I34" s="16">
        <v>0.379</v>
      </c>
      <c r="J34" s="17">
        <f t="shared" si="18"/>
        <v>2990296.0195121951</v>
      </c>
      <c r="K34" s="18">
        <v>10000000</v>
      </c>
      <c r="L34" s="16">
        <f t="shared" si="5"/>
        <v>1.37544E+25</v>
      </c>
      <c r="M34" s="17">
        <f t="shared" si="19"/>
        <v>66628.699186991871</v>
      </c>
      <c r="N34" s="17">
        <f t="shared" si="7"/>
        <v>24319475.203252032</v>
      </c>
      <c r="O34" s="17">
        <f t="shared" si="20"/>
        <v>9217081.1020325199</v>
      </c>
      <c r="P34" s="17">
        <f t="shared" si="26"/>
        <v>64980521.309430897</v>
      </c>
      <c r="Q34" s="17">
        <f t="shared" si="25"/>
        <v>24627617.576274309</v>
      </c>
      <c r="R34" s="17">
        <f t="shared" si="9"/>
        <v>82922297.426504076</v>
      </c>
      <c r="S34" s="17">
        <f t="shared" si="22"/>
        <v>31427550.724645045</v>
      </c>
      <c r="T34" s="17">
        <f t="shared" si="11"/>
        <v>76941705.387479678</v>
      </c>
      <c r="U34" s="17">
        <f t="shared" si="12"/>
        <v>29160906.3418548</v>
      </c>
      <c r="Y34" s="17">
        <f t="shared" ref="Y34:Y42" si="27">P35+P48</f>
        <v>104063517.36479676</v>
      </c>
      <c r="Z34" s="17">
        <f t="shared" si="23"/>
        <v>39440073.081257977</v>
      </c>
      <c r="AA34" s="17">
        <f t="shared" si="23"/>
        <v>124103987.64040652</v>
      </c>
      <c r="AB34" s="17">
        <f t="shared" si="23"/>
        <v>47035411.315714076</v>
      </c>
      <c r="AC34" s="17">
        <f t="shared" si="23"/>
        <v>117423830.88186993</v>
      </c>
      <c r="AD34" s="17">
        <f t="shared" si="23"/>
        <v>44503631.904228702</v>
      </c>
    </row>
    <row r="35" spans="1:30">
      <c r="B35" s="16">
        <v>2027</v>
      </c>
      <c r="C35" s="16">
        <v>289</v>
      </c>
      <c r="D35" s="16">
        <f t="shared" si="24"/>
        <v>1734</v>
      </c>
      <c r="E35" s="16">
        <v>521</v>
      </c>
      <c r="F35" s="16">
        <v>748</v>
      </c>
      <c r="G35" s="16">
        <v>1.3</v>
      </c>
      <c r="H35" s="16">
        <f t="shared" si="17"/>
        <v>6.7575367199999995E+26</v>
      </c>
      <c r="I35" s="16">
        <v>0.379</v>
      </c>
      <c r="J35" s="17">
        <f t="shared" si="18"/>
        <v>3273467.9910569103</v>
      </c>
      <c r="K35" s="18">
        <v>10000000</v>
      </c>
      <c r="L35" s="16">
        <f t="shared" si="5"/>
        <v>1.50569E+25</v>
      </c>
      <c r="M35" s="17">
        <f t="shared" si="19"/>
        <v>72938.235094850956</v>
      </c>
      <c r="N35" s="17">
        <f t="shared" si="7"/>
        <v>26622455.8096206</v>
      </c>
      <c r="O35" s="17">
        <f t="shared" si="20"/>
        <v>10089910.751846207</v>
      </c>
      <c r="P35" s="17">
        <f t="shared" si="26"/>
        <v>91602977.119051501</v>
      </c>
      <c r="Q35" s="17">
        <f t="shared" si="25"/>
        <v>34717528.328120522</v>
      </c>
      <c r="R35" s="17">
        <f t="shared" si="9"/>
        <v>111243785.06539297</v>
      </c>
      <c r="S35" s="17">
        <f t="shared" si="22"/>
        <v>42161394.53978394</v>
      </c>
      <c r="T35" s="17">
        <f t="shared" si="11"/>
        <v>104696849.08327915</v>
      </c>
      <c r="U35" s="17">
        <f t="shared" si="12"/>
        <v>39680105.802562796</v>
      </c>
      <c r="Y35" s="17">
        <f t="shared" si="27"/>
        <v>133058794.65138212</v>
      </c>
      <c r="Z35" s="17">
        <f t="shared" si="23"/>
        <v>50429283.172873817</v>
      </c>
      <c r="AA35" s="17">
        <f t="shared" si="23"/>
        <v>153792989.31723577</v>
      </c>
      <c r="AB35" s="17">
        <f t="shared" si="23"/>
        <v>58287542.951232359</v>
      </c>
      <c r="AC35" s="17">
        <f t="shared" si="23"/>
        <v>146881591.09528455</v>
      </c>
      <c r="AD35" s="17">
        <f t="shared" si="23"/>
        <v>55668123.025112852</v>
      </c>
    </row>
    <row r="36" spans="1:30">
      <c r="B36" s="16">
        <v>2028</v>
      </c>
      <c r="C36" s="16">
        <v>299</v>
      </c>
      <c r="D36" s="16">
        <f t="shared" si="24"/>
        <v>1794</v>
      </c>
      <c r="E36" s="16">
        <v>521</v>
      </c>
      <c r="F36" s="16">
        <v>748</v>
      </c>
      <c r="G36" s="16">
        <v>1.3</v>
      </c>
      <c r="H36" s="16">
        <f t="shared" si="17"/>
        <v>6.99136152E+26</v>
      </c>
      <c r="I36" s="16">
        <v>0.379</v>
      </c>
      <c r="J36" s="17">
        <f t="shared" si="18"/>
        <v>3386736.7796747969</v>
      </c>
      <c r="K36" s="18">
        <v>10000000</v>
      </c>
      <c r="L36" s="16">
        <f t="shared" si="5"/>
        <v>1.5577899999999999E+25</v>
      </c>
      <c r="M36" s="17">
        <f t="shared" si="19"/>
        <v>75462.049457994566</v>
      </c>
      <c r="N36" s="17">
        <f t="shared" si="7"/>
        <v>27543648.052168015</v>
      </c>
      <c r="O36" s="17">
        <f t="shared" si="20"/>
        <v>10439042.611771679</v>
      </c>
      <c r="P36" s="17">
        <f t="shared" si="26"/>
        <v>119146625.17121951</v>
      </c>
      <c r="Q36" s="17">
        <f t="shared" si="25"/>
        <v>45156570.939892195</v>
      </c>
      <c r="R36" s="17">
        <f t="shared" si="9"/>
        <v>139467045.84926829</v>
      </c>
      <c r="S36" s="17">
        <f t="shared" si="22"/>
        <v>52858010.376872681</v>
      </c>
      <c r="T36" s="17">
        <f t="shared" si="11"/>
        <v>132693572.28991871</v>
      </c>
      <c r="U36" s="17">
        <f t="shared" si="12"/>
        <v>50290863.897879191</v>
      </c>
      <c r="Y36" s="17">
        <f t="shared" si="27"/>
        <v>162441998.19135502</v>
      </c>
      <c r="Z36" s="17">
        <f t="shared" si="23"/>
        <v>61565517.314523555</v>
      </c>
      <c r="AA36" s="17">
        <f t="shared" si="23"/>
        <v>183453581.81574526</v>
      </c>
      <c r="AB36" s="17">
        <f t="shared" si="23"/>
        <v>69528907.508167461</v>
      </c>
      <c r="AC36" s="17">
        <f t="shared" si="23"/>
        <v>176449720.60761517</v>
      </c>
      <c r="AD36" s="17">
        <f t="shared" si="23"/>
        <v>66874444.110286154</v>
      </c>
    </row>
    <row r="37" spans="1:30">
      <c r="B37" s="16">
        <v>2029</v>
      </c>
      <c r="C37" s="16">
        <v>303</v>
      </c>
      <c r="D37" s="16">
        <f t="shared" si="24"/>
        <v>1818</v>
      </c>
      <c r="E37" s="16">
        <v>521</v>
      </c>
      <c r="F37" s="16">
        <v>748</v>
      </c>
      <c r="G37" s="16">
        <v>1.3</v>
      </c>
      <c r="H37" s="16">
        <f t="shared" si="17"/>
        <v>7.0848914400000004E+26</v>
      </c>
      <c r="I37" s="16">
        <v>0.379</v>
      </c>
      <c r="J37" s="17">
        <f t="shared" si="18"/>
        <v>3432044.2951219515</v>
      </c>
      <c r="K37" s="18">
        <v>10000000</v>
      </c>
      <c r="L37" s="16">
        <f t="shared" si="5"/>
        <v>1.5786299999999999E+25</v>
      </c>
      <c r="M37" s="17">
        <f t="shared" si="19"/>
        <v>76471.575203252025</v>
      </c>
      <c r="N37" s="17">
        <f t="shared" si="7"/>
        <v>27912124.949186988</v>
      </c>
      <c r="O37" s="17">
        <f t="shared" si="20"/>
        <v>10578695.355741868</v>
      </c>
      <c r="P37" s="17">
        <f t="shared" si="26"/>
        <v>147058750.12040651</v>
      </c>
      <c r="Q37" s="17">
        <f t="shared" si="25"/>
        <v>55735266.295634069</v>
      </c>
      <c r="R37" s="17">
        <f t="shared" si="9"/>
        <v>167651015.89113823</v>
      </c>
      <c r="S37" s="17">
        <f t="shared" si="22"/>
        <v>63539735.022741385</v>
      </c>
      <c r="T37" s="17">
        <f t="shared" si="11"/>
        <v>160786927.30089432</v>
      </c>
      <c r="U37" s="17">
        <f t="shared" si="12"/>
        <v>60938245.447038949</v>
      </c>
      <c r="Y37" s="17">
        <f t="shared" si="27"/>
        <v>192016512.67306232</v>
      </c>
      <c r="Z37" s="17">
        <f t="shared" si="23"/>
        <v>72774258.303090617</v>
      </c>
      <c r="AA37" s="17">
        <f t="shared" si="23"/>
        <v>213166034.79501355</v>
      </c>
      <c r="AB37" s="17">
        <f t="shared" si="23"/>
        <v>80789927.187310129</v>
      </c>
      <c r="AC37" s="17">
        <f t="shared" si="23"/>
        <v>206116194.08769646</v>
      </c>
      <c r="AD37" s="17">
        <f t="shared" si="23"/>
        <v>78118037.559236974</v>
      </c>
    </row>
    <row r="38" spans="1:30">
      <c r="B38" s="16">
        <v>2030</v>
      </c>
      <c r="C38" s="16">
        <v>305</v>
      </c>
      <c r="D38" s="16">
        <f t="shared" si="24"/>
        <v>1830</v>
      </c>
      <c r="E38" s="16">
        <v>521</v>
      </c>
      <c r="F38" s="16">
        <v>748</v>
      </c>
      <c r="G38" s="16">
        <v>1.3</v>
      </c>
      <c r="H38" s="16">
        <f t="shared" si="17"/>
        <v>7.1316564E+26</v>
      </c>
      <c r="I38" s="16">
        <v>0.379</v>
      </c>
      <c r="J38" s="17">
        <f t="shared" si="18"/>
        <v>3454698.0528455283</v>
      </c>
      <c r="K38" s="18">
        <v>10000000</v>
      </c>
      <c r="L38" s="16">
        <f t="shared" si="5"/>
        <v>1.5890500000000001E+25</v>
      </c>
      <c r="M38" s="17">
        <f t="shared" si="19"/>
        <v>76976.338075880747</v>
      </c>
      <c r="N38" s="17">
        <f t="shared" si="7"/>
        <v>28096363.397696473</v>
      </c>
      <c r="O38" s="17">
        <f t="shared" si="20"/>
        <v>10648521.727726962</v>
      </c>
      <c r="P38" s="17">
        <f t="shared" si="26"/>
        <v>175155113.51810297</v>
      </c>
      <c r="Q38" s="17">
        <f t="shared" si="25"/>
        <v>66383788.023361027</v>
      </c>
      <c r="R38" s="17">
        <f t="shared" si="9"/>
        <v>195883301.83517614</v>
      </c>
      <c r="S38" s="17">
        <f t="shared" si="22"/>
        <v>74239771.395531759</v>
      </c>
      <c r="T38" s="17">
        <f t="shared" si="11"/>
        <v>188973905.72948509</v>
      </c>
      <c r="U38" s="17">
        <f t="shared" si="12"/>
        <v>71621110.271474853</v>
      </c>
      <c r="Y38" s="17">
        <f t="shared" si="27"/>
        <v>221594563.40138209</v>
      </c>
      <c r="Z38" s="17">
        <f t="shared" si="23"/>
        <v>83984339.529123813</v>
      </c>
      <c r="AA38" s="17">
        <f t="shared" si="23"/>
        <v>242745093.49894306</v>
      </c>
      <c r="AB38" s="17">
        <f t="shared" si="23"/>
        <v>92000390.436099425</v>
      </c>
      <c r="AC38" s="17">
        <f t="shared" si="23"/>
        <v>235694916.79975608</v>
      </c>
      <c r="AD38" s="17">
        <f t="shared" si="23"/>
        <v>89328373.467107564</v>
      </c>
    </row>
    <row r="39" spans="1:30">
      <c r="B39" s="16">
        <v>2031</v>
      </c>
      <c r="C39" s="16">
        <v>305</v>
      </c>
      <c r="D39" s="16">
        <f t="shared" si="24"/>
        <v>1830</v>
      </c>
      <c r="E39" s="16">
        <v>521</v>
      </c>
      <c r="F39" s="16">
        <v>748</v>
      </c>
      <c r="G39" s="16">
        <v>1.3</v>
      </c>
      <c r="H39" s="16">
        <f t="shared" si="17"/>
        <v>7.1316564E+26</v>
      </c>
      <c r="I39" s="16">
        <v>0.379</v>
      </c>
      <c r="J39" s="17">
        <f t="shared" si="18"/>
        <v>3454698.0528455283</v>
      </c>
      <c r="K39" s="18">
        <v>10000000</v>
      </c>
      <c r="L39" s="16">
        <f t="shared" si="5"/>
        <v>1.5890500000000001E+25</v>
      </c>
      <c r="M39" s="17">
        <f t="shared" si="19"/>
        <v>76976.338075880747</v>
      </c>
      <c r="N39" s="17">
        <f t="shared" si="7"/>
        <v>28096363.397696473</v>
      </c>
      <c r="O39" s="17">
        <f t="shared" si="20"/>
        <v>10648521.727726962</v>
      </c>
      <c r="P39" s="17">
        <f t="shared" si="26"/>
        <v>203251476.91579944</v>
      </c>
      <c r="Q39" s="17">
        <f t="shared" si="25"/>
        <v>77032309.751087993</v>
      </c>
      <c r="R39" s="17">
        <f t="shared" si="9"/>
        <v>223979665.23287261</v>
      </c>
      <c r="S39" s="17">
        <f t="shared" si="22"/>
        <v>84888293.123258725</v>
      </c>
      <c r="T39" s="17">
        <f t="shared" si="11"/>
        <v>217070269.12718156</v>
      </c>
      <c r="U39" s="17">
        <f t="shared" si="12"/>
        <v>82269631.999201819</v>
      </c>
      <c r="Y39" s="17">
        <f t="shared" si="27"/>
        <v>251172614.12970185</v>
      </c>
      <c r="Z39" s="17">
        <f t="shared" si="23"/>
        <v>95194420.755157009</v>
      </c>
      <c r="AA39" s="17">
        <f t="shared" si="23"/>
        <v>272323144.22726285</v>
      </c>
      <c r="AB39" s="17">
        <f t="shared" si="23"/>
        <v>103210471.66213262</v>
      </c>
      <c r="AC39" s="17">
        <f t="shared" si="23"/>
        <v>265272967.52807584</v>
      </c>
      <c r="AD39" s="17">
        <f t="shared" si="23"/>
        <v>100538454.69314075</v>
      </c>
    </row>
    <row r="40" spans="1:30">
      <c r="B40" s="16">
        <v>2032</v>
      </c>
      <c r="C40" s="16">
        <v>305</v>
      </c>
      <c r="D40" s="16">
        <f t="shared" si="24"/>
        <v>1830</v>
      </c>
      <c r="E40" s="16">
        <v>521</v>
      </c>
      <c r="F40" s="16">
        <v>748</v>
      </c>
      <c r="G40" s="16">
        <v>1.3</v>
      </c>
      <c r="H40" s="16">
        <f t="shared" si="17"/>
        <v>7.1316564E+26</v>
      </c>
      <c r="I40" s="16">
        <v>0.379</v>
      </c>
      <c r="J40" s="17">
        <f t="shared" si="18"/>
        <v>3454698.0528455283</v>
      </c>
      <c r="K40" s="18">
        <v>10000000</v>
      </c>
      <c r="L40" s="16">
        <f t="shared" si="5"/>
        <v>1.5890500000000001E+25</v>
      </c>
      <c r="M40" s="17">
        <f t="shared" si="19"/>
        <v>76976.338075880747</v>
      </c>
      <c r="N40" s="17">
        <f t="shared" si="7"/>
        <v>28096363.397696473</v>
      </c>
      <c r="O40" s="17">
        <f t="shared" si="20"/>
        <v>10648521.727726962</v>
      </c>
      <c r="P40" s="17">
        <f t="shared" si="26"/>
        <v>231347840.3134959</v>
      </c>
      <c r="Q40" s="17">
        <f t="shared" si="25"/>
        <v>87680831.478814945</v>
      </c>
      <c r="R40" s="17">
        <f t="shared" si="9"/>
        <v>252076028.63056907</v>
      </c>
      <c r="S40" s="17">
        <f t="shared" si="22"/>
        <v>95536814.850985676</v>
      </c>
      <c r="T40" s="17">
        <f t="shared" si="11"/>
        <v>245166632.52487803</v>
      </c>
      <c r="U40" s="17">
        <f t="shared" si="12"/>
        <v>92918153.726928771</v>
      </c>
      <c r="Y40" s="17">
        <f t="shared" si="27"/>
        <v>280844552.20558262</v>
      </c>
      <c r="Z40" s="17">
        <f t="shared" si="23"/>
        <v>106440085.28591582</v>
      </c>
      <c r="AA40" s="17">
        <f t="shared" si="23"/>
        <v>302063547.56411922</v>
      </c>
      <c r="AB40" s="17">
        <f t="shared" si="23"/>
        <v>114482084.52680118</v>
      </c>
      <c r="AC40" s="17">
        <f t="shared" si="23"/>
        <v>294990549.11127365</v>
      </c>
      <c r="AD40" s="17">
        <f t="shared" si="23"/>
        <v>111801418.11317272</v>
      </c>
    </row>
    <row r="41" spans="1:30">
      <c r="B41" s="16">
        <v>2033</v>
      </c>
      <c r="C41" s="16">
        <v>306</v>
      </c>
      <c r="D41" s="16">
        <f t="shared" si="24"/>
        <v>1836</v>
      </c>
      <c r="E41" s="16">
        <v>521</v>
      </c>
      <c r="F41" s="16">
        <v>748</v>
      </c>
      <c r="G41" s="16">
        <v>1.3</v>
      </c>
      <c r="H41" s="16">
        <f t="shared" si="17"/>
        <v>7.1550388799999998E+26</v>
      </c>
      <c r="I41" s="16">
        <v>0.379</v>
      </c>
      <c r="J41" s="17">
        <f t="shared" si="18"/>
        <v>3466024.931707317</v>
      </c>
      <c r="K41" s="18">
        <v>10000000</v>
      </c>
      <c r="L41" s="16">
        <f t="shared" si="5"/>
        <v>1.59426E+25</v>
      </c>
      <c r="M41" s="17">
        <f t="shared" si="19"/>
        <v>77228.719512195123</v>
      </c>
      <c r="N41" s="17">
        <f t="shared" si="7"/>
        <v>28188482.621951219</v>
      </c>
      <c r="O41" s="17">
        <f t="shared" si="20"/>
        <v>10683434.913719513</v>
      </c>
      <c r="P41" s="17">
        <f t="shared" si="26"/>
        <v>259536322.93544713</v>
      </c>
      <c r="Q41" s="17">
        <f t="shared" si="25"/>
        <v>98364266.392534465</v>
      </c>
      <c r="R41" s="17">
        <f t="shared" si="9"/>
        <v>280332472.52569103</v>
      </c>
      <c r="S41" s="17">
        <f t="shared" si="22"/>
        <v>106246007.0872369</v>
      </c>
      <c r="T41" s="17">
        <f t="shared" si="11"/>
        <v>273400422.66227639</v>
      </c>
      <c r="U41" s="17">
        <f t="shared" si="12"/>
        <v>103618760.18900275</v>
      </c>
      <c r="Y41" s="17">
        <f t="shared" si="27"/>
        <v>310516490.28146338</v>
      </c>
      <c r="Z41" s="17">
        <f t="shared" si="23"/>
        <v>117685749.81667462</v>
      </c>
      <c r="AA41" s="17">
        <f t="shared" si="23"/>
        <v>331735485.63999993</v>
      </c>
      <c r="AB41" s="17">
        <f t="shared" si="23"/>
        <v>125727749.05755997</v>
      </c>
      <c r="AC41" s="17">
        <f t="shared" si="23"/>
        <v>324662487.18715441</v>
      </c>
      <c r="AD41" s="17">
        <f t="shared" si="23"/>
        <v>123047082.64393154</v>
      </c>
    </row>
    <row r="42" spans="1:30">
      <c r="B42" s="16">
        <v>2034</v>
      </c>
      <c r="C42" s="16">
        <v>306</v>
      </c>
      <c r="D42" s="16">
        <f t="shared" si="24"/>
        <v>1836</v>
      </c>
      <c r="E42" s="16">
        <v>521</v>
      </c>
      <c r="F42" s="16">
        <v>748</v>
      </c>
      <c r="G42" s="16">
        <v>1.3</v>
      </c>
      <c r="H42" s="16">
        <f t="shared" si="17"/>
        <v>7.1550388799999998E+26</v>
      </c>
      <c r="I42" s="16">
        <v>0.379</v>
      </c>
      <c r="J42" s="17">
        <f t="shared" si="18"/>
        <v>3466024.931707317</v>
      </c>
      <c r="K42" s="18">
        <v>10000000</v>
      </c>
      <c r="L42" s="16">
        <f t="shared" si="5"/>
        <v>1.59426E+25</v>
      </c>
      <c r="M42" s="17">
        <f t="shared" si="19"/>
        <v>77228.719512195123</v>
      </c>
      <c r="N42" s="17">
        <f t="shared" si="7"/>
        <v>28188482.621951219</v>
      </c>
      <c r="O42" s="17">
        <f t="shared" si="20"/>
        <v>10683434.913719513</v>
      </c>
      <c r="P42" s="17">
        <f t="shared" si="26"/>
        <v>287724805.55739832</v>
      </c>
      <c r="Q42" s="17">
        <f t="shared" si="25"/>
        <v>109047701.30625397</v>
      </c>
      <c r="R42" s="17">
        <f t="shared" si="9"/>
        <v>308520955.1476422</v>
      </c>
      <c r="S42" s="17">
        <f t="shared" si="22"/>
        <v>116929442.00095639</v>
      </c>
      <c r="T42" s="17">
        <f t="shared" si="11"/>
        <v>301588905.28422761</v>
      </c>
      <c r="U42" s="17">
        <f t="shared" si="12"/>
        <v>114302195.10272227</v>
      </c>
      <c r="Y42" s="17">
        <f t="shared" si="27"/>
        <v>340188428.35734415</v>
      </c>
      <c r="Z42" s="17">
        <f t="shared" si="23"/>
        <v>128931414.34743342</v>
      </c>
      <c r="AA42" s="17">
        <f t="shared" si="23"/>
        <v>361407423.71588069</v>
      </c>
      <c r="AB42" s="17">
        <f t="shared" si="23"/>
        <v>136973413.58831877</v>
      </c>
      <c r="AC42" s="17">
        <f t="shared" si="23"/>
        <v>354334425.26303518</v>
      </c>
      <c r="AD42" s="17">
        <f>U43+U56</f>
        <v>134292747.17469034</v>
      </c>
    </row>
    <row r="43" spans="1:30">
      <c r="B43" s="16">
        <v>2035</v>
      </c>
      <c r="C43" s="16">
        <v>306</v>
      </c>
      <c r="D43" s="16">
        <f t="shared" si="24"/>
        <v>1836</v>
      </c>
      <c r="E43" s="16">
        <v>521</v>
      </c>
      <c r="F43" s="16">
        <v>748</v>
      </c>
      <c r="G43" s="16">
        <v>1.3</v>
      </c>
      <c r="H43" s="16">
        <f t="shared" si="17"/>
        <v>7.1550388799999998E+26</v>
      </c>
      <c r="I43" s="16">
        <v>0.379</v>
      </c>
      <c r="J43" s="17">
        <f t="shared" si="18"/>
        <v>3466024.931707317</v>
      </c>
      <c r="K43" s="18">
        <v>10000000</v>
      </c>
      <c r="L43" s="16">
        <f t="shared" si="5"/>
        <v>1.59426E+25</v>
      </c>
      <c r="M43" s="17">
        <f t="shared" si="19"/>
        <v>77228.719512195123</v>
      </c>
      <c r="N43" s="17">
        <f t="shared" si="7"/>
        <v>28188482.621951219</v>
      </c>
      <c r="O43" s="17">
        <f t="shared" si="20"/>
        <v>10683434.913719513</v>
      </c>
      <c r="P43" s="17">
        <f t="shared" si="26"/>
        <v>315913288.17934954</v>
      </c>
      <c r="Q43" s="17">
        <f t="shared" si="25"/>
        <v>119731136.21997347</v>
      </c>
      <c r="R43" s="17">
        <f t="shared" si="9"/>
        <v>336709437.76959342</v>
      </c>
      <c r="S43" s="17">
        <f t="shared" si="22"/>
        <v>127612876.91467591</v>
      </c>
      <c r="T43" s="17">
        <f t="shared" si="11"/>
        <v>329777387.90617883</v>
      </c>
      <c r="U43" s="17">
        <f t="shared" si="12"/>
        <v>124985630.01644178</v>
      </c>
    </row>
    <row r="44" spans="1:30">
      <c r="A44" s="9" t="s">
        <v>29</v>
      </c>
      <c r="G44" s="16">
        <v>1.3</v>
      </c>
      <c r="H44" s="16">
        <f t="shared" si="17"/>
        <v>0</v>
      </c>
      <c r="J44" s="17">
        <f t="shared" si="18"/>
        <v>0</v>
      </c>
      <c r="K44" s="18">
        <v>10000000</v>
      </c>
      <c r="L44" s="16">
        <f t="shared" si="5"/>
        <v>0</v>
      </c>
      <c r="M44" s="17">
        <f t="shared" si="19"/>
        <v>0</v>
      </c>
      <c r="N44" s="17">
        <f t="shared" si="7"/>
        <v>0</v>
      </c>
      <c r="O44" s="17">
        <f t="shared" si="20"/>
        <v>0</v>
      </c>
      <c r="P44" s="17"/>
      <c r="Q44" s="17"/>
      <c r="R44" s="17">
        <f t="shared" si="9"/>
        <v>0</v>
      </c>
      <c r="S44" s="17">
        <f t="shared" si="22"/>
        <v>0</v>
      </c>
      <c r="T44" s="17">
        <f t="shared" si="11"/>
        <v>0</v>
      </c>
      <c r="U44" s="17">
        <f t="shared" si="12"/>
        <v>0</v>
      </c>
    </row>
    <row r="45" spans="1:30">
      <c r="B45" s="16">
        <v>2024</v>
      </c>
      <c r="C45" s="16">
        <v>387</v>
      </c>
      <c r="D45" s="16">
        <f t="shared" ref="D45:D56" si="28">6*ROUND(C45,0)</f>
        <v>2322</v>
      </c>
      <c r="E45" s="16">
        <v>10</v>
      </c>
      <c r="F45" s="16">
        <v>289</v>
      </c>
      <c r="G45" s="16">
        <v>1.3</v>
      </c>
      <c r="H45" s="16">
        <f t="shared" si="17"/>
        <v>6.7105800000000002E+24</v>
      </c>
      <c r="I45" s="16">
        <v>0.379</v>
      </c>
      <c r="J45" s="17">
        <f t="shared" si="18"/>
        <v>32507.213414634149</v>
      </c>
      <c r="K45" s="18">
        <v>10000000</v>
      </c>
      <c r="L45" s="16">
        <f t="shared" si="5"/>
        <v>3.87E+23</v>
      </c>
      <c r="M45" s="17">
        <f t="shared" si="19"/>
        <v>1874.6951219512196</v>
      </c>
      <c r="N45" s="17">
        <f t="shared" si="7"/>
        <v>684263.71951219509</v>
      </c>
      <c r="O45" s="17">
        <f t="shared" si="20"/>
        <v>259335.94969512193</v>
      </c>
      <c r="P45" s="17">
        <f>N45+8050840.72</f>
        <v>8735104.4395121951</v>
      </c>
      <c r="Q45" s="17">
        <f t="shared" ref="Q45:Q56" si="29">P45*I45</f>
        <v>3310604.5825751219</v>
      </c>
      <c r="R45" s="17">
        <f t="shared" si="9"/>
        <v>8930147.7200000007</v>
      </c>
      <c r="S45" s="17">
        <f t="shared" si="22"/>
        <v>3384525.9858800005</v>
      </c>
      <c r="T45" s="17">
        <f t="shared" si="11"/>
        <v>8865133.2931707315</v>
      </c>
      <c r="U45" s="17">
        <f t="shared" si="12"/>
        <v>3359885.5181117072</v>
      </c>
    </row>
    <row r="46" spans="1:30">
      <c r="B46" s="16">
        <v>2025</v>
      </c>
      <c r="C46" s="16">
        <v>588</v>
      </c>
      <c r="D46" s="16">
        <f t="shared" si="28"/>
        <v>3528</v>
      </c>
      <c r="E46" s="16">
        <v>10</v>
      </c>
      <c r="F46" s="16">
        <v>289</v>
      </c>
      <c r="G46" s="16">
        <v>1.3</v>
      </c>
      <c r="H46" s="16">
        <f t="shared" si="17"/>
        <v>1.019592E+25</v>
      </c>
      <c r="I46" s="16">
        <v>0.379</v>
      </c>
      <c r="J46" s="17">
        <f t="shared" si="18"/>
        <v>49390.804878048781</v>
      </c>
      <c r="K46" s="18">
        <v>10000000</v>
      </c>
      <c r="L46" s="16">
        <f t="shared" si="5"/>
        <v>5.8800000000000001E+23</v>
      </c>
      <c r="M46" s="17">
        <f t="shared" si="19"/>
        <v>2848.3739837398371</v>
      </c>
      <c r="N46" s="17">
        <f t="shared" si="7"/>
        <v>1039656.5040650405</v>
      </c>
      <c r="O46" s="17">
        <f t="shared" si="20"/>
        <v>394029.81504065037</v>
      </c>
      <c r="P46" s="17">
        <f t="shared" ref="P46:P56" si="30">N46+P45</f>
        <v>9774760.9435772356</v>
      </c>
      <c r="Q46" s="17">
        <f t="shared" si="29"/>
        <v>3704634.3976157722</v>
      </c>
      <c r="R46" s="17">
        <f t="shared" si="9"/>
        <v>10071105.772845529</v>
      </c>
      <c r="S46" s="17">
        <f t="shared" si="22"/>
        <v>3816949.0879084556</v>
      </c>
      <c r="T46" s="17">
        <f t="shared" si="11"/>
        <v>9972324.16308943</v>
      </c>
      <c r="U46" s="17">
        <f t="shared" si="12"/>
        <v>3779510.857810894</v>
      </c>
    </row>
    <row r="47" spans="1:30">
      <c r="B47" s="16">
        <v>2026</v>
      </c>
      <c r="C47" s="16">
        <v>726</v>
      </c>
      <c r="D47" s="16">
        <f t="shared" si="28"/>
        <v>4356</v>
      </c>
      <c r="E47" s="16">
        <v>10</v>
      </c>
      <c r="F47" s="16">
        <v>289</v>
      </c>
      <c r="G47" s="16">
        <v>1.3</v>
      </c>
      <c r="H47" s="16">
        <f t="shared" si="17"/>
        <v>1.2588839999999999E+25</v>
      </c>
      <c r="I47" s="16">
        <v>0.379</v>
      </c>
      <c r="J47" s="17">
        <f t="shared" si="18"/>
        <v>60982.524390243896</v>
      </c>
      <c r="K47" s="18">
        <v>10000000</v>
      </c>
      <c r="L47" s="16">
        <f t="shared" si="5"/>
        <v>7.2599999999999997E+23</v>
      </c>
      <c r="M47" s="17">
        <f t="shared" si="19"/>
        <v>3516.8699186991867</v>
      </c>
      <c r="N47" s="17">
        <f t="shared" si="7"/>
        <v>1283657.5203252032</v>
      </c>
      <c r="O47" s="17">
        <f t="shared" si="20"/>
        <v>486506.20020325202</v>
      </c>
      <c r="P47" s="17">
        <f t="shared" si="30"/>
        <v>11058418.463902438</v>
      </c>
      <c r="Q47" s="17">
        <f t="shared" si="29"/>
        <v>4191140.5978190242</v>
      </c>
      <c r="R47" s="17">
        <f t="shared" si="9"/>
        <v>11424313.610243902</v>
      </c>
      <c r="S47" s="17">
        <f t="shared" si="22"/>
        <v>4329814.8582824385</v>
      </c>
      <c r="T47" s="17">
        <f t="shared" si="11"/>
        <v>11302348.561463414</v>
      </c>
      <c r="U47" s="17">
        <f t="shared" si="12"/>
        <v>4283590.1047946336</v>
      </c>
    </row>
    <row r="48" spans="1:30">
      <c r="B48" s="16">
        <v>2027</v>
      </c>
      <c r="C48" s="16">
        <v>793</v>
      </c>
      <c r="D48" s="16">
        <f t="shared" si="28"/>
        <v>4758</v>
      </c>
      <c r="E48" s="16">
        <v>10</v>
      </c>
      <c r="F48" s="16">
        <v>289</v>
      </c>
      <c r="G48" s="16">
        <v>1.3</v>
      </c>
      <c r="H48" s="16">
        <f t="shared" si="17"/>
        <v>1.3750620000000001E+25</v>
      </c>
      <c r="I48" s="16">
        <v>0.379</v>
      </c>
      <c r="J48" s="17">
        <f t="shared" si="18"/>
        <v>66610.388211382116</v>
      </c>
      <c r="K48" s="18">
        <v>10000000</v>
      </c>
      <c r="L48" s="16">
        <f t="shared" si="5"/>
        <v>7.9300000000000004E+23</v>
      </c>
      <c r="M48" s="17">
        <f t="shared" si="19"/>
        <v>3841.4295392953927</v>
      </c>
      <c r="N48" s="17">
        <f t="shared" si="7"/>
        <v>1402121.7818428183</v>
      </c>
      <c r="O48" s="17">
        <f t="shared" si="20"/>
        <v>531404.15531842818</v>
      </c>
      <c r="P48" s="17">
        <f t="shared" si="30"/>
        <v>12460540.245745257</v>
      </c>
      <c r="Q48" s="17">
        <f t="shared" si="29"/>
        <v>4722544.7531374525</v>
      </c>
      <c r="R48" s="17">
        <f t="shared" si="9"/>
        <v>12860202.57501355</v>
      </c>
      <c r="S48" s="17">
        <f t="shared" si="22"/>
        <v>4874016.7759301355</v>
      </c>
      <c r="T48" s="17">
        <f t="shared" si="11"/>
        <v>12726981.798590785</v>
      </c>
      <c r="U48" s="17">
        <f t="shared" si="12"/>
        <v>4823526.1016659075</v>
      </c>
    </row>
    <row r="49" spans="1:30">
      <c r="B49" s="16">
        <v>2028</v>
      </c>
      <c r="C49" s="16">
        <v>821</v>
      </c>
      <c r="D49" s="16">
        <f t="shared" si="28"/>
        <v>4926</v>
      </c>
      <c r="E49" s="16">
        <v>10</v>
      </c>
      <c r="F49" s="16">
        <v>289</v>
      </c>
      <c r="G49" s="16">
        <v>1.3</v>
      </c>
      <c r="H49" s="16">
        <f t="shared" si="17"/>
        <v>1.423614E+25</v>
      </c>
      <c r="I49" s="16">
        <v>0.379</v>
      </c>
      <c r="J49" s="17">
        <f t="shared" si="18"/>
        <v>68962.331300813006</v>
      </c>
      <c r="K49" s="18">
        <v>10000000</v>
      </c>
      <c r="L49" s="16">
        <f t="shared" si="5"/>
        <v>8.2100000000000001E+23</v>
      </c>
      <c r="M49" s="17">
        <f t="shared" si="19"/>
        <v>3977.0663956639569</v>
      </c>
      <c r="N49" s="17">
        <f t="shared" si="7"/>
        <v>1451629.2344173442</v>
      </c>
      <c r="O49" s="17">
        <f t="shared" si="20"/>
        <v>550167.47984417342</v>
      </c>
      <c r="P49" s="17">
        <f t="shared" si="30"/>
        <v>13912169.4801626</v>
      </c>
      <c r="Q49" s="17">
        <f t="shared" si="29"/>
        <v>5272712.232981625</v>
      </c>
      <c r="R49" s="17">
        <f t="shared" si="9"/>
        <v>14325943.467967479</v>
      </c>
      <c r="S49" s="17">
        <f t="shared" si="22"/>
        <v>5429532.574359674</v>
      </c>
      <c r="T49" s="17">
        <f t="shared" si="11"/>
        <v>14188018.805365853</v>
      </c>
      <c r="U49" s="17">
        <f t="shared" si="12"/>
        <v>5377259.127233658</v>
      </c>
    </row>
    <row r="50" spans="1:30">
      <c r="B50" s="16">
        <v>2029</v>
      </c>
      <c r="C50" s="16">
        <v>832</v>
      </c>
      <c r="D50" s="16">
        <f t="shared" si="28"/>
        <v>4992</v>
      </c>
      <c r="E50" s="16">
        <v>10</v>
      </c>
      <c r="F50" s="16">
        <v>289</v>
      </c>
      <c r="G50" s="16">
        <v>1.3</v>
      </c>
      <c r="H50" s="16">
        <f t="shared" si="17"/>
        <v>1.4426879999999999E+25</v>
      </c>
      <c r="I50" s="16">
        <v>0.379</v>
      </c>
      <c r="J50" s="17">
        <f t="shared" si="18"/>
        <v>69886.308943089432</v>
      </c>
      <c r="K50" s="18">
        <v>10000000</v>
      </c>
      <c r="L50" s="16">
        <f t="shared" si="5"/>
        <v>8.32E+23</v>
      </c>
      <c r="M50" s="17">
        <f t="shared" si="19"/>
        <v>4030.3523035230351</v>
      </c>
      <c r="N50" s="17">
        <f t="shared" si="7"/>
        <v>1471078.5907859078</v>
      </c>
      <c r="O50" s="17">
        <f t="shared" si="20"/>
        <v>557538.7859078591</v>
      </c>
      <c r="P50" s="17">
        <f t="shared" si="30"/>
        <v>15383248.070948508</v>
      </c>
      <c r="Q50" s="17">
        <f t="shared" si="29"/>
        <v>5830251.018889484</v>
      </c>
      <c r="R50" s="17">
        <f t="shared" si="9"/>
        <v>15802565.924607044</v>
      </c>
      <c r="S50" s="17">
        <f t="shared" si="22"/>
        <v>5989172.4854260702</v>
      </c>
      <c r="T50" s="17">
        <f t="shared" si="11"/>
        <v>15662793.306720866</v>
      </c>
      <c r="U50" s="17">
        <f t="shared" si="12"/>
        <v>5936198.6632472081</v>
      </c>
    </row>
    <row r="51" spans="1:30">
      <c r="B51" s="16">
        <v>2030</v>
      </c>
      <c r="C51" s="16">
        <v>836</v>
      </c>
      <c r="D51" s="16">
        <f t="shared" si="28"/>
        <v>5016</v>
      </c>
      <c r="E51" s="16">
        <v>10</v>
      </c>
      <c r="F51" s="16">
        <v>289</v>
      </c>
      <c r="G51" s="16">
        <v>1.3</v>
      </c>
      <c r="H51" s="16">
        <f t="shared" si="17"/>
        <v>1.449624E+25</v>
      </c>
      <c r="I51" s="16">
        <v>0.379</v>
      </c>
      <c r="J51" s="17">
        <f t="shared" si="18"/>
        <v>70222.300813008129</v>
      </c>
      <c r="K51" s="18">
        <v>10000000</v>
      </c>
      <c r="L51" s="16">
        <f t="shared" si="5"/>
        <v>8.3599999999999996E+23</v>
      </c>
      <c r="M51" s="17">
        <f t="shared" si="19"/>
        <v>4049.7289972899725</v>
      </c>
      <c r="N51" s="17">
        <f t="shared" si="7"/>
        <v>1478151.0840108399</v>
      </c>
      <c r="O51" s="17">
        <f t="shared" si="20"/>
        <v>560219.26084010839</v>
      </c>
      <c r="P51" s="17">
        <f t="shared" si="30"/>
        <v>16861399.154959347</v>
      </c>
      <c r="Q51" s="17">
        <f t="shared" si="29"/>
        <v>6390470.2797295926</v>
      </c>
      <c r="R51" s="17">
        <f t="shared" si="9"/>
        <v>17282732.959837396</v>
      </c>
      <c r="S51" s="17">
        <f t="shared" si="22"/>
        <v>6550155.7917783726</v>
      </c>
      <c r="T51" s="17">
        <f t="shared" si="11"/>
        <v>17142288.358211379</v>
      </c>
      <c r="U51" s="17">
        <f t="shared" si="12"/>
        <v>6496927.2877621129</v>
      </c>
    </row>
    <row r="52" spans="1:30">
      <c r="B52" s="16">
        <v>2031</v>
      </c>
      <c r="C52" s="16">
        <v>838</v>
      </c>
      <c r="D52" s="16">
        <f t="shared" si="28"/>
        <v>5028</v>
      </c>
      <c r="E52" s="16">
        <v>10</v>
      </c>
      <c r="F52" s="16">
        <v>289</v>
      </c>
      <c r="G52" s="16">
        <v>1.3</v>
      </c>
      <c r="H52" s="16">
        <f t="shared" si="17"/>
        <v>1.4530920000000001E+25</v>
      </c>
      <c r="I52" s="16">
        <v>0.379</v>
      </c>
      <c r="J52" s="17">
        <f t="shared" si="18"/>
        <v>70390.296747967484</v>
      </c>
      <c r="K52" s="18">
        <v>10000000</v>
      </c>
      <c r="L52" s="16">
        <f t="shared" si="5"/>
        <v>8.38E+23</v>
      </c>
      <c r="M52" s="17">
        <f t="shared" si="19"/>
        <v>4059.4173441734415</v>
      </c>
      <c r="N52" s="17">
        <f t="shared" si="7"/>
        <v>1481687.3306233061</v>
      </c>
      <c r="O52" s="17">
        <f t="shared" si="20"/>
        <v>561559.49830623297</v>
      </c>
      <c r="P52" s="17">
        <f t="shared" si="30"/>
        <v>18343086.485582653</v>
      </c>
      <c r="Q52" s="17">
        <f t="shared" si="29"/>
        <v>6952029.778035826</v>
      </c>
      <c r="R52" s="17">
        <f t="shared" si="9"/>
        <v>18765428.266070459</v>
      </c>
      <c r="S52" s="17">
        <f t="shared" si="22"/>
        <v>7112097.3128407039</v>
      </c>
      <c r="T52" s="17">
        <f t="shared" si="11"/>
        <v>18624647.672574524</v>
      </c>
      <c r="U52" s="17">
        <f t="shared" si="12"/>
        <v>7058741.4679057449</v>
      </c>
    </row>
    <row r="53" spans="1:30">
      <c r="B53" s="16">
        <v>2032</v>
      </c>
      <c r="C53" s="16">
        <v>838</v>
      </c>
      <c r="D53" s="16">
        <f t="shared" si="28"/>
        <v>5028</v>
      </c>
      <c r="E53" s="16">
        <v>10</v>
      </c>
      <c r="F53" s="16">
        <v>289</v>
      </c>
      <c r="G53" s="16">
        <v>1.3</v>
      </c>
      <c r="H53" s="16">
        <f t="shared" si="17"/>
        <v>1.4530920000000001E+25</v>
      </c>
      <c r="I53" s="16">
        <v>0.379</v>
      </c>
      <c r="J53" s="17">
        <f t="shared" si="18"/>
        <v>70390.296747967484</v>
      </c>
      <c r="K53" s="18">
        <v>10000000</v>
      </c>
      <c r="L53" s="16">
        <f t="shared" si="5"/>
        <v>8.38E+23</v>
      </c>
      <c r="M53" s="17">
        <f t="shared" si="19"/>
        <v>4059.4173441734415</v>
      </c>
      <c r="N53" s="17">
        <f t="shared" si="7"/>
        <v>1481687.3306233061</v>
      </c>
      <c r="O53" s="17">
        <f t="shared" si="20"/>
        <v>561559.49830623297</v>
      </c>
      <c r="P53" s="17">
        <f t="shared" si="30"/>
        <v>19824773.81620596</v>
      </c>
      <c r="Q53" s="17">
        <f t="shared" si="29"/>
        <v>7513589.2763420586</v>
      </c>
      <c r="R53" s="17">
        <f t="shared" si="9"/>
        <v>20247115.596693765</v>
      </c>
      <c r="S53" s="17">
        <f t="shared" si="22"/>
        <v>7673656.8111469373</v>
      </c>
      <c r="T53" s="17">
        <f t="shared" si="11"/>
        <v>20106335.00319783</v>
      </c>
      <c r="U53" s="17">
        <f t="shared" si="12"/>
        <v>7620300.9662119774</v>
      </c>
    </row>
    <row r="54" spans="1:30">
      <c r="B54" s="16">
        <v>2033</v>
      </c>
      <c r="C54" s="16">
        <v>839</v>
      </c>
      <c r="D54" s="16">
        <f t="shared" si="28"/>
        <v>5034</v>
      </c>
      <c r="E54" s="16">
        <v>10</v>
      </c>
      <c r="F54" s="16">
        <v>289</v>
      </c>
      <c r="G54" s="16">
        <v>1.3</v>
      </c>
      <c r="H54" s="16">
        <f t="shared" si="17"/>
        <v>1.4548260000000001E+25</v>
      </c>
      <c r="I54" s="16">
        <v>0.379</v>
      </c>
      <c r="J54" s="17">
        <f t="shared" si="18"/>
        <v>70474.294715447162</v>
      </c>
      <c r="K54" s="18">
        <v>10000000</v>
      </c>
      <c r="L54" s="16">
        <f t="shared" si="5"/>
        <v>8.3900000000000003E+23</v>
      </c>
      <c r="M54" s="17">
        <f t="shared" si="19"/>
        <v>4064.2615176151767</v>
      </c>
      <c r="N54" s="17">
        <f t="shared" si="7"/>
        <v>1483455.4539295395</v>
      </c>
      <c r="O54" s="17">
        <f t="shared" si="20"/>
        <v>562229.6170392955</v>
      </c>
      <c r="P54" s="17">
        <f t="shared" si="30"/>
        <v>21308229.2701355</v>
      </c>
      <c r="Q54" s="17">
        <f t="shared" si="29"/>
        <v>8075818.8933813544</v>
      </c>
      <c r="R54" s="17">
        <f t="shared" si="9"/>
        <v>21731075.038428184</v>
      </c>
      <c r="S54" s="17">
        <f t="shared" si="22"/>
        <v>8236077.4395642821</v>
      </c>
      <c r="T54" s="17">
        <f t="shared" si="11"/>
        <v>21590126.448997289</v>
      </c>
      <c r="U54" s="17">
        <f t="shared" si="12"/>
        <v>8182657.9241699725</v>
      </c>
    </row>
    <row r="55" spans="1:30">
      <c r="B55" s="16">
        <v>2034</v>
      </c>
      <c r="C55" s="16">
        <v>839</v>
      </c>
      <c r="D55" s="16">
        <f t="shared" si="28"/>
        <v>5034</v>
      </c>
      <c r="E55" s="16">
        <v>10</v>
      </c>
      <c r="F55" s="16">
        <v>289</v>
      </c>
      <c r="G55" s="16">
        <v>1.3</v>
      </c>
      <c r="H55" s="16">
        <f t="shared" si="17"/>
        <v>1.4548260000000001E+25</v>
      </c>
      <c r="I55" s="16">
        <v>0.379</v>
      </c>
      <c r="J55" s="17">
        <f t="shared" si="18"/>
        <v>70474.294715447162</v>
      </c>
      <c r="K55" s="18">
        <v>10000000</v>
      </c>
      <c r="L55" s="16">
        <f t="shared" si="5"/>
        <v>8.3900000000000003E+23</v>
      </c>
      <c r="M55" s="17">
        <f t="shared" si="19"/>
        <v>4064.2615176151767</v>
      </c>
      <c r="N55" s="17">
        <f t="shared" si="7"/>
        <v>1483455.4539295395</v>
      </c>
      <c r="O55" s="17">
        <f t="shared" si="20"/>
        <v>562229.6170392955</v>
      </c>
      <c r="P55" s="17">
        <f t="shared" si="30"/>
        <v>22791684.724065039</v>
      </c>
      <c r="Q55" s="17">
        <f t="shared" si="29"/>
        <v>8638048.5104206502</v>
      </c>
      <c r="R55" s="17">
        <f t="shared" si="9"/>
        <v>23214530.492357723</v>
      </c>
      <c r="S55" s="17">
        <f t="shared" si="22"/>
        <v>8798307.056603577</v>
      </c>
      <c r="T55" s="17">
        <f t="shared" si="11"/>
        <v>23073581.902926829</v>
      </c>
      <c r="U55" s="17">
        <f t="shared" si="12"/>
        <v>8744887.5412092675</v>
      </c>
    </row>
    <row r="56" spans="1:30">
      <c r="B56" s="16">
        <v>2035</v>
      </c>
      <c r="C56" s="16">
        <v>839</v>
      </c>
      <c r="D56" s="16">
        <f t="shared" si="28"/>
        <v>5034</v>
      </c>
      <c r="E56" s="16">
        <v>10</v>
      </c>
      <c r="F56" s="16">
        <v>289</v>
      </c>
      <c r="G56" s="16">
        <v>1.3</v>
      </c>
      <c r="H56" s="16">
        <f t="shared" si="17"/>
        <v>1.4548260000000001E+25</v>
      </c>
      <c r="I56" s="16">
        <v>0.379</v>
      </c>
      <c r="J56" s="17">
        <f t="shared" si="18"/>
        <v>70474.294715447162</v>
      </c>
      <c r="K56" s="18">
        <v>10000000</v>
      </c>
      <c r="L56" s="16">
        <f t="shared" si="5"/>
        <v>8.3900000000000003E+23</v>
      </c>
      <c r="M56" s="17">
        <f t="shared" si="19"/>
        <v>4064.2615176151767</v>
      </c>
      <c r="N56" s="17">
        <f t="shared" si="7"/>
        <v>1483455.4539295395</v>
      </c>
      <c r="O56" s="17">
        <f t="shared" si="20"/>
        <v>562229.6170392955</v>
      </c>
      <c r="P56" s="17">
        <f t="shared" si="30"/>
        <v>24275140.177994579</v>
      </c>
      <c r="Q56" s="17">
        <f t="shared" si="29"/>
        <v>9200278.1274599452</v>
      </c>
      <c r="R56" s="17">
        <f t="shared" si="9"/>
        <v>24697985.946287263</v>
      </c>
      <c r="S56" s="17">
        <f t="shared" si="22"/>
        <v>9360536.6736428738</v>
      </c>
      <c r="T56" s="17">
        <f t="shared" si="11"/>
        <v>24557037.356856368</v>
      </c>
      <c r="U56" s="17">
        <f t="shared" si="12"/>
        <v>9307117.1582485642</v>
      </c>
    </row>
    <row r="57" spans="1:30">
      <c r="H57" s="16">
        <f t="shared" si="17"/>
        <v>0</v>
      </c>
      <c r="L57" s="16">
        <f t="shared" si="5"/>
        <v>0</v>
      </c>
      <c r="N57" s="17">
        <f t="shared" si="7"/>
        <v>0</v>
      </c>
      <c r="R57" s="17">
        <f t="shared" si="9"/>
        <v>0</v>
      </c>
      <c r="T57" s="17">
        <f t="shared" si="11"/>
        <v>0</v>
      </c>
      <c r="U57" s="17">
        <f t="shared" si="12"/>
        <v>0</v>
      </c>
    </row>
    <row r="58" spans="1:30">
      <c r="A58" s="5"/>
      <c r="H58" s="16">
        <f t="shared" si="17"/>
        <v>0</v>
      </c>
      <c r="L58" s="16">
        <f t="shared" si="5"/>
        <v>0</v>
      </c>
      <c r="N58" s="17">
        <f t="shared" si="7"/>
        <v>0</v>
      </c>
      <c r="R58" s="17">
        <f t="shared" si="9"/>
        <v>0</v>
      </c>
      <c r="T58" s="17">
        <f t="shared" si="11"/>
        <v>0</v>
      </c>
      <c r="U58" s="17">
        <f t="shared" si="12"/>
        <v>0</v>
      </c>
    </row>
    <row r="59" spans="1:30">
      <c r="A59" s="9" t="s">
        <v>28</v>
      </c>
      <c r="B59" s="6" t="s">
        <v>100</v>
      </c>
      <c r="H59" s="16">
        <f t="shared" si="17"/>
        <v>0</v>
      </c>
      <c r="L59" s="16">
        <f t="shared" si="5"/>
        <v>0</v>
      </c>
      <c r="N59" s="17">
        <f t="shared" si="7"/>
        <v>0</v>
      </c>
      <c r="R59" s="17">
        <f t="shared" si="9"/>
        <v>0</v>
      </c>
      <c r="T59" s="17">
        <f t="shared" si="11"/>
        <v>0</v>
      </c>
      <c r="U59" s="17">
        <f t="shared" si="12"/>
        <v>0</v>
      </c>
      <c r="Y59" s="17">
        <f>P60+P73</f>
        <v>17459776.951517612</v>
      </c>
      <c r="Z59" s="17">
        <f t="shared" ref="Z59:AD70" si="31">Q60+Q73</f>
        <v>6617255.464625176</v>
      </c>
      <c r="AA59" s="17">
        <f t="shared" si="31"/>
        <v>27169398.475907855</v>
      </c>
      <c r="AB59" s="17">
        <f t="shared" si="31"/>
        <v>10297202.022369077</v>
      </c>
      <c r="AC59" s="17">
        <f t="shared" si="31"/>
        <v>23932857.967777774</v>
      </c>
      <c r="AD59" s="17">
        <f t="shared" si="31"/>
        <v>9070553.1697877776</v>
      </c>
    </row>
    <row r="60" spans="1:30">
      <c r="B60" s="16">
        <v>2024</v>
      </c>
      <c r="C60" s="16">
        <v>140</v>
      </c>
      <c r="D60" s="16">
        <v>840</v>
      </c>
      <c r="E60" s="16">
        <v>521</v>
      </c>
      <c r="F60" s="16">
        <v>748</v>
      </c>
      <c r="G60" s="16">
        <v>1.3</v>
      </c>
      <c r="H60" s="16">
        <f t="shared" si="17"/>
        <v>3.2735472000000001E+26</v>
      </c>
      <c r="I60" s="16">
        <v>0.379</v>
      </c>
      <c r="J60" s="17">
        <f t="shared" ref="J60:J84" si="32">H60*G60*330/(8.856*10^22)</f>
        <v>1585763.0406504064</v>
      </c>
      <c r="K60" s="18">
        <v>1000000</v>
      </c>
      <c r="L60" s="16">
        <f t="shared" si="5"/>
        <v>7.2939999999999997E+23</v>
      </c>
      <c r="M60" s="17">
        <f t="shared" ref="M60:M84" si="33">L60*G60*330/(8.856*10^22)</f>
        <v>3533.3401084010834</v>
      </c>
      <c r="N60" s="17">
        <f t="shared" si="7"/>
        <v>1289669.1395663954</v>
      </c>
      <c r="O60" s="17">
        <f t="shared" ref="O60:O84" si="34">N60*I60</f>
        <v>488784.60389566387</v>
      </c>
      <c r="P60" s="17">
        <f>N60+8050840.72</f>
        <v>9340509.8595663942</v>
      </c>
      <c r="Q60" s="17">
        <f t="shared" ref="Q60:Q71" si="35">P60*I60</f>
        <v>3540053.2367756637</v>
      </c>
      <c r="R60" s="17">
        <f t="shared" si="9"/>
        <v>18855088.103468832</v>
      </c>
      <c r="S60" s="17">
        <f t="shared" ref="S60:S84" si="36">R60*I60</f>
        <v>7146078.3912146874</v>
      </c>
      <c r="T60" s="17">
        <f t="shared" si="11"/>
        <v>15683562.02216802</v>
      </c>
      <c r="U60" s="17">
        <f t="shared" si="12"/>
        <v>5944070.0064016795</v>
      </c>
      <c r="Y60" s="17">
        <f>P61+P74</f>
        <v>19535094.000975609</v>
      </c>
      <c r="Z60" s="17">
        <f t="shared" si="31"/>
        <v>7403800.6263697557</v>
      </c>
      <c r="AA60" s="17">
        <f t="shared" si="31"/>
        <v>34375151.288780488</v>
      </c>
      <c r="AB60" s="17">
        <f t="shared" si="31"/>
        <v>13028182.338447805</v>
      </c>
      <c r="AC60" s="17">
        <f t="shared" si="31"/>
        <v>29428465.526178859</v>
      </c>
      <c r="AD60" s="17">
        <f t="shared" si="31"/>
        <v>11153388.434421789</v>
      </c>
    </row>
    <row r="61" spans="1:30">
      <c r="B61" s="16">
        <v>2025</v>
      </c>
      <c r="C61" s="16">
        <v>214</v>
      </c>
      <c r="D61" s="16">
        <v>1284</v>
      </c>
      <c r="E61" s="16">
        <v>521</v>
      </c>
      <c r="F61" s="16">
        <v>748</v>
      </c>
      <c r="G61" s="16">
        <v>1.3</v>
      </c>
      <c r="H61" s="16">
        <f t="shared" si="17"/>
        <v>5.0038507200000003E+26</v>
      </c>
      <c r="I61" s="16">
        <v>0.379</v>
      </c>
      <c r="J61" s="17">
        <f t="shared" si="32"/>
        <v>2423952.0764227645</v>
      </c>
      <c r="K61" s="18">
        <v>1000000</v>
      </c>
      <c r="L61" s="16">
        <f t="shared" si="5"/>
        <v>1.1149399999999999E+24</v>
      </c>
      <c r="M61" s="17">
        <f t="shared" si="33"/>
        <v>5400.96273712737</v>
      </c>
      <c r="N61" s="17">
        <f t="shared" si="7"/>
        <v>1971351.39905149</v>
      </c>
      <c r="O61" s="17">
        <f t="shared" si="34"/>
        <v>747142.18024051469</v>
      </c>
      <c r="P61" s="17">
        <f t="shared" ref="P61:P71" si="37">N61+P60</f>
        <v>11311861.258617884</v>
      </c>
      <c r="Q61" s="17">
        <f t="shared" si="35"/>
        <v>4287195.4170161784</v>
      </c>
      <c r="R61" s="17">
        <f t="shared" si="9"/>
        <v>25855573.717154473</v>
      </c>
      <c r="S61" s="17">
        <f t="shared" si="36"/>
        <v>9799262.4388015456</v>
      </c>
      <c r="T61" s="17">
        <f t="shared" si="11"/>
        <v>21007669.564308941</v>
      </c>
      <c r="U61" s="17">
        <f t="shared" si="12"/>
        <v>7961906.7648730893</v>
      </c>
      <c r="Y61" s="17">
        <f>P62+P75</f>
        <v>22095407.273333333</v>
      </c>
      <c r="Z61" s="17">
        <f t="shared" si="31"/>
        <v>8374159.3565933332</v>
      </c>
      <c r="AA61" s="17">
        <f t="shared" si="31"/>
        <v>40403078.536747962</v>
      </c>
      <c r="AB61" s="17">
        <f t="shared" si="31"/>
        <v>15312766.76542748</v>
      </c>
      <c r="AC61" s="17">
        <f t="shared" si="31"/>
        <v>34300521.448943086</v>
      </c>
      <c r="AD61" s="17">
        <f t="shared" si="31"/>
        <v>12999897.62914943</v>
      </c>
    </row>
    <row r="62" spans="1:30">
      <c r="B62" s="16">
        <v>2026</v>
      </c>
      <c r="C62" s="16">
        <v>264</v>
      </c>
      <c r="D62" s="16">
        <v>1584</v>
      </c>
      <c r="E62" s="16">
        <v>521</v>
      </c>
      <c r="F62" s="16">
        <v>748</v>
      </c>
      <c r="G62" s="16">
        <v>1.3</v>
      </c>
      <c r="H62" s="16">
        <f t="shared" si="17"/>
        <v>6.1729747199999998E+26</v>
      </c>
      <c r="I62" s="16">
        <v>0.379</v>
      </c>
      <c r="J62" s="17">
        <f t="shared" si="32"/>
        <v>2990296.0195121951</v>
      </c>
      <c r="K62" s="18">
        <v>1000000</v>
      </c>
      <c r="L62" s="16">
        <f t="shared" si="5"/>
        <v>1.37544E+24</v>
      </c>
      <c r="M62" s="17">
        <f t="shared" si="33"/>
        <v>6662.8699186991871</v>
      </c>
      <c r="N62" s="17">
        <f t="shared" si="7"/>
        <v>2431947.5203252034</v>
      </c>
      <c r="O62" s="17">
        <f t="shared" si="34"/>
        <v>921708.11020325206</v>
      </c>
      <c r="P62" s="17">
        <f t="shared" si="37"/>
        <v>13743808.778943088</v>
      </c>
      <c r="Q62" s="17">
        <f t="shared" si="35"/>
        <v>5208903.5272194305</v>
      </c>
      <c r="R62" s="17">
        <f t="shared" si="9"/>
        <v>31685584.896016259</v>
      </c>
      <c r="S62" s="17">
        <f t="shared" si="36"/>
        <v>12008836.675590163</v>
      </c>
      <c r="T62" s="17">
        <f t="shared" si="11"/>
        <v>25704992.856991868</v>
      </c>
      <c r="U62" s="17">
        <f t="shared" si="12"/>
        <v>9742192.292799918</v>
      </c>
      <c r="Y62" s="17">
        <f t="shared" ref="Y62:Y70" si="38">P63+P76</f>
        <v>24897865.032479674</v>
      </c>
      <c r="Z62" s="17">
        <f t="shared" si="31"/>
        <v>9436290.8473097961</v>
      </c>
      <c r="AA62" s="17">
        <f t="shared" si="31"/>
        <v>44938335.308089428</v>
      </c>
      <c r="AB62" s="17">
        <f t="shared" si="31"/>
        <v>17031629.081765894</v>
      </c>
      <c r="AC62" s="17">
        <f t="shared" si="31"/>
        <v>38258178.549552843</v>
      </c>
      <c r="AD62" s="17">
        <f t="shared" si="31"/>
        <v>14499849.670280527</v>
      </c>
    </row>
    <row r="63" spans="1:30">
      <c r="B63" s="16">
        <v>2027</v>
      </c>
      <c r="C63" s="16">
        <v>289</v>
      </c>
      <c r="D63" s="16">
        <v>1734</v>
      </c>
      <c r="E63" s="16">
        <v>521</v>
      </c>
      <c r="F63" s="16">
        <v>748</v>
      </c>
      <c r="G63" s="16">
        <v>1.3</v>
      </c>
      <c r="H63" s="16">
        <f t="shared" si="17"/>
        <v>6.7575367199999995E+26</v>
      </c>
      <c r="I63" s="16">
        <v>0.379</v>
      </c>
      <c r="J63" s="17">
        <f t="shared" si="32"/>
        <v>3273467.9910569103</v>
      </c>
      <c r="K63" s="18">
        <v>1000000</v>
      </c>
      <c r="L63" s="16">
        <f t="shared" si="5"/>
        <v>1.5056899999999999E+24</v>
      </c>
      <c r="M63" s="17">
        <f t="shared" si="33"/>
        <v>7293.8235094850934</v>
      </c>
      <c r="N63" s="17">
        <f t="shared" si="7"/>
        <v>2662245.5809620591</v>
      </c>
      <c r="O63" s="17">
        <f t="shared" si="34"/>
        <v>1008991.0751846205</v>
      </c>
      <c r="P63" s="17">
        <f t="shared" si="37"/>
        <v>16406054.359905146</v>
      </c>
      <c r="Q63" s="17">
        <f t="shared" si="35"/>
        <v>6217894.6024040505</v>
      </c>
      <c r="R63" s="17">
        <f t="shared" si="9"/>
        <v>36046862.306246608</v>
      </c>
      <c r="S63" s="17">
        <f t="shared" si="36"/>
        <v>13661760.814067464</v>
      </c>
      <c r="T63" s="17">
        <f t="shared" si="11"/>
        <v>29499926.324132785</v>
      </c>
      <c r="U63" s="17">
        <f t="shared" si="12"/>
        <v>11180472.076846326</v>
      </c>
      <c r="Y63" s="17">
        <f t="shared" si="38"/>
        <v>27797392.761138208</v>
      </c>
      <c r="Z63" s="17">
        <f t="shared" si="31"/>
        <v>10535211.856471382</v>
      </c>
      <c r="AA63" s="17">
        <f t="shared" si="31"/>
        <v>48531587.426991872</v>
      </c>
      <c r="AB63" s="17">
        <f t="shared" si="31"/>
        <v>18393471.63482992</v>
      </c>
      <c r="AC63" s="17">
        <f t="shared" si="31"/>
        <v>41620189.205040649</v>
      </c>
      <c r="AD63" s="17">
        <f t="shared" si="31"/>
        <v>15774051.708710406</v>
      </c>
    </row>
    <row r="64" spans="1:30">
      <c r="B64" s="16">
        <v>2028</v>
      </c>
      <c r="C64" s="16">
        <v>299</v>
      </c>
      <c r="D64" s="16">
        <v>1794</v>
      </c>
      <c r="E64" s="16">
        <v>521</v>
      </c>
      <c r="F64" s="16">
        <v>748</v>
      </c>
      <c r="G64" s="16">
        <v>1.3</v>
      </c>
      <c r="H64" s="16">
        <f t="shared" si="17"/>
        <v>6.99136152E+26</v>
      </c>
      <c r="I64" s="16">
        <v>0.379</v>
      </c>
      <c r="J64" s="17">
        <f t="shared" si="32"/>
        <v>3386736.7796747969</v>
      </c>
      <c r="K64" s="18">
        <v>1000000</v>
      </c>
      <c r="L64" s="16">
        <f t="shared" si="5"/>
        <v>1.55779E+24</v>
      </c>
      <c r="M64" s="17">
        <f t="shared" si="33"/>
        <v>7546.2049457994581</v>
      </c>
      <c r="N64" s="17">
        <f t="shared" si="7"/>
        <v>2754364.8052168023</v>
      </c>
      <c r="O64" s="17">
        <f t="shared" si="34"/>
        <v>1043904.2611771681</v>
      </c>
      <c r="P64" s="17">
        <f t="shared" si="37"/>
        <v>19160419.16512195</v>
      </c>
      <c r="Q64" s="17">
        <f t="shared" si="35"/>
        <v>7261798.8635812188</v>
      </c>
      <c r="R64" s="17">
        <f t="shared" si="9"/>
        <v>39480839.843170732</v>
      </c>
      <c r="S64" s="17">
        <f t="shared" si="36"/>
        <v>14963238.300561707</v>
      </c>
      <c r="T64" s="17">
        <f t="shared" si="11"/>
        <v>32707366.283821136</v>
      </c>
      <c r="U64" s="17">
        <f t="shared" si="12"/>
        <v>12396091.82156821</v>
      </c>
      <c r="Y64" s="17">
        <f t="shared" si="38"/>
        <v>30735713.115135502</v>
      </c>
      <c r="Z64" s="17">
        <f t="shared" si="31"/>
        <v>11648835.270636356</v>
      </c>
      <c r="AA64" s="17">
        <f t="shared" si="31"/>
        <v>51747296.73952575</v>
      </c>
      <c r="AB64" s="17">
        <f t="shared" si="31"/>
        <v>19612225.464280259</v>
      </c>
      <c r="AC64" s="17">
        <f t="shared" si="31"/>
        <v>44743435.531395666</v>
      </c>
      <c r="AD64" s="17">
        <f t="shared" si="31"/>
        <v>16957762.06639896</v>
      </c>
    </row>
    <row r="65" spans="1:30">
      <c r="B65" s="16">
        <v>2029</v>
      </c>
      <c r="C65" s="16">
        <v>303</v>
      </c>
      <c r="D65" s="16">
        <v>1818</v>
      </c>
      <c r="E65" s="16">
        <v>521</v>
      </c>
      <c r="F65" s="16">
        <v>748</v>
      </c>
      <c r="G65" s="16">
        <v>1.3</v>
      </c>
      <c r="H65" s="16">
        <f t="shared" si="17"/>
        <v>7.0848914400000004E+26</v>
      </c>
      <c r="I65" s="16">
        <v>0.379</v>
      </c>
      <c r="J65" s="17">
        <f t="shared" si="32"/>
        <v>3432044.2951219515</v>
      </c>
      <c r="K65" s="18">
        <v>1000000</v>
      </c>
      <c r="L65" s="16">
        <f t="shared" si="5"/>
        <v>1.5786299999999999E+24</v>
      </c>
      <c r="M65" s="17">
        <f t="shared" si="33"/>
        <v>7647.1575203252032</v>
      </c>
      <c r="N65" s="17">
        <f t="shared" si="7"/>
        <v>2791212.4949186994</v>
      </c>
      <c r="O65" s="17">
        <f t="shared" si="34"/>
        <v>1057869.5355741871</v>
      </c>
      <c r="P65" s="17">
        <f t="shared" si="37"/>
        <v>21951631.660040651</v>
      </c>
      <c r="Q65" s="17">
        <f t="shared" si="35"/>
        <v>8319668.3991554063</v>
      </c>
      <c r="R65" s="17">
        <f t="shared" si="9"/>
        <v>42543897.430772364</v>
      </c>
      <c r="S65" s="17">
        <f t="shared" si="36"/>
        <v>16124137.126262726</v>
      </c>
      <c r="T65" s="17">
        <f t="shared" si="11"/>
        <v>35679808.840528458</v>
      </c>
      <c r="U65" s="17">
        <f t="shared" si="12"/>
        <v>13522647.550560286</v>
      </c>
      <c r="Y65" s="17">
        <f t="shared" si="38"/>
        <v>33693164.563306235</v>
      </c>
      <c r="Z65" s="17">
        <f t="shared" si="31"/>
        <v>12769709.369493062</v>
      </c>
      <c r="AA65" s="17">
        <f t="shared" si="31"/>
        <v>54842686.68525745</v>
      </c>
      <c r="AB65" s="17">
        <f t="shared" si="31"/>
        <v>20785378.253712572</v>
      </c>
      <c r="AC65" s="17">
        <f t="shared" si="31"/>
        <v>47792845.977940381</v>
      </c>
      <c r="AD65" s="17">
        <f t="shared" si="31"/>
        <v>18113488.625639405</v>
      </c>
    </row>
    <row r="66" spans="1:30">
      <c r="B66" s="16">
        <v>2030</v>
      </c>
      <c r="C66" s="16">
        <v>305</v>
      </c>
      <c r="D66" s="16">
        <v>1830</v>
      </c>
      <c r="E66" s="16">
        <v>521</v>
      </c>
      <c r="F66" s="16">
        <v>748</v>
      </c>
      <c r="G66" s="16">
        <v>1.3</v>
      </c>
      <c r="H66" s="16">
        <f t="shared" si="17"/>
        <v>7.1316564E+26</v>
      </c>
      <c r="I66" s="16">
        <v>0.379</v>
      </c>
      <c r="J66" s="17">
        <f t="shared" si="32"/>
        <v>3454698.0528455283</v>
      </c>
      <c r="K66" s="18">
        <v>1000000</v>
      </c>
      <c r="L66" s="16">
        <f t="shared" si="5"/>
        <v>1.5890499999999999E+24</v>
      </c>
      <c r="M66" s="17">
        <f t="shared" si="33"/>
        <v>7697.6338075880749</v>
      </c>
      <c r="N66" s="17">
        <f t="shared" si="7"/>
        <v>2809636.3397696475</v>
      </c>
      <c r="O66" s="17">
        <f t="shared" si="34"/>
        <v>1064852.1727726965</v>
      </c>
      <c r="P66" s="17">
        <f t="shared" si="37"/>
        <v>24761267.999810297</v>
      </c>
      <c r="Q66" s="17">
        <f t="shared" si="35"/>
        <v>9384520.5719281025</v>
      </c>
      <c r="R66" s="17">
        <f t="shared" si="9"/>
        <v>45489456.316883467</v>
      </c>
      <c r="S66" s="17">
        <f t="shared" si="36"/>
        <v>17240503.944098834</v>
      </c>
      <c r="T66" s="17">
        <f t="shared" si="11"/>
        <v>38580060.211192414</v>
      </c>
      <c r="U66" s="17">
        <f t="shared" si="12"/>
        <v>14621842.820041925</v>
      </c>
      <c r="Y66" s="17">
        <f t="shared" si="38"/>
        <v>36650969.636138208</v>
      </c>
      <c r="Z66" s="17">
        <f t="shared" si="31"/>
        <v>13890717.492096381</v>
      </c>
      <c r="AA66" s="17">
        <f t="shared" si="31"/>
        <v>57801499.733699188</v>
      </c>
      <c r="AB66" s="17">
        <f t="shared" si="31"/>
        <v>21906768.399071991</v>
      </c>
      <c r="AC66" s="17">
        <f t="shared" si="31"/>
        <v>50751323.034512199</v>
      </c>
      <c r="AD66" s="17">
        <f t="shared" si="31"/>
        <v>19234751.430080123</v>
      </c>
    </row>
    <row r="67" spans="1:30">
      <c r="B67" s="16">
        <v>2031</v>
      </c>
      <c r="C67" s="16">
        <v>305</v>
      </c>
      <c r="D67" s="16">
        <v>1830</v>
      </c>
      <c r="E67" s="16">
        <v>521</v>
      </c>
      <c r="F67" s="16">
        <v>748</v>
      </c>
      <c r="G67" s="16">
        <v>1.3</v>
      </c>
      <c r="H67" s="16">
        <f t="shared" si="17"/>
        <v>7.1316564E+26</v>
      </c>
      <c r="I67" s="16">
        <v>0.379</v>
      </c>
      <c r="J67" s="17">
        <f t="shared" si="32"/>
        <v>3454698.0528455283</v>
      </c>
      <c r="K67" s="18">
        <v>1000000</v>
      </c>
      <c r="L67" s="16">
        <f t="shared" si="5"/>
        <v>1.5890499999999999E+24</v>
      </c>
      <c r="M67" s="17">
        <f t="shared" si="33"/>
        <v>7697.6338075880749</v>
      </c>
      <c r="N67" s="17">
        <f t="shared" si="7"/>
        <v>2809636.3397696475</v>
      </c>
      <c r="O67" s="17">
        <f t="shared" si="34"/>
        <v>1064852.1727726965</v>
      </c>
      <c r="P67" s="17">
        <f t="shared" si="37"/>
        <v>27570904.339579944</v>
      </c>
      <c r="Q67" s="17">
        <f t="shared" si="35"/>
        <v>10449372.744700799</v>
      </c>
      <c r="R67" s="17">
        <f t="shared" si="9"/>
        <v>48299092.656653114</v>
      </c>
      <c r="S67" s="17">
        <f t="shared" si="36"/>
        <v>18305356.116871532</v>
      </c>
      <c r="T67" s="17">
        <f t="shared" si="11"/>
        <v>41389696.550962061</v>
      </c>
      <c r="U67" s="17">
        <f t="shared" si="12"/>
        <v>15686694.992814621</v>
      </c>
      <c r="Y67" s="17">
        <f t="shared" si="38"/>
        <v>39608774.708970189</v>
      </c>
      <c r="Z67" s="17">
        <f t="shared" si="31"/>
        <v>15011725.614699701</v>
      </c>
      <c r="AA67" s="17">
        <f t="shared" si="31"/>
        <v>60759304.806531161</v>
      </c>
      <c r="AB67" s="17">
        <f t="shared" si="31"/>
        <v>23027776.521675311</v>
      </c>
      <c r="AC67" s="17">
        <f t="shared" si="31"/>
        <v>53709128.107344173</v>
      </c>
      <c r="AD67" s="17">
        <f t="shared" si="31"/>
        <v>20355759.552683443</v>
      </c>
    </row>
    <row r="68" spans="1:30">
      <c r="B68" s="16">
        <v>2032</v>
      </c>
      <c r="C68" s="16">
        <v>305</v>
      </c>
      <c r="D68" s="16">
        <v>1830</v>
      </c>
      <c r="E68" s="16">
        <v>521</v>
      </c>
      <c r="F68" s="16">
        <v>748</v>
      </c>
      <c r="G68" s="16">
        <v>1.3</v>
      </c>
      <c r="H68" s="16">
        <f t="shared" si="17"/>
        <v>7.1316564E+26</v>
      </c>
      <c r="I68" s="16">
        <v>0.379</v>
      </c>
      <c r="J68" s="17">
        <f t="shared" si="32"/>
        <v>3454698.0528455283</v>
      </c>
      <c r="K68" s="18">
        <v>1000000</v>
      </c>
      <c r="L68" s="16">
        <f t="shared" si="5"/>
        <v>1.5890499999999999E+24</v>
      </c>
      <c r="M68" s="17">
        <f t="shared" si="33"/>
        <v>7697.6338075880749</v>
      </c>
      <c r="N68" s="17">
        <f t="shared" si="7"/>
        <v>2809636.3397696475</v>
      </c>
      <c r="O68" s="17">
        <f t="shared" si="34"/>
        <v>1064852.1727726965</v>
      </c>
      <c r="P68" s="17">
        <f t="shared" si="37"/>
        <v>30380540.67934959</v>
      </c>
      <c r="Q68" s="17">
        <f t="shared" si="35"/>
        <v>11514224.917473495</v>
      </c>
      <c r="R68" s="17">
        <f t="shared" si="9"/>
        <v>51108728.99642276</v>
      </c>
      <c r="S68" s="17">
        <f t="shared" si="36"/>
        <v>19370208.289644226</v>
      </c>
      <c r="T68" s="17">
        <f t="shared" si="11"/>
        <v>44199332.890731707</v>
      </c>
      <c r="U68" s="17">
        <f t="shared" si="12"/>
        <v>16751547.165587317</v>
      </c>
      <c r="Y68" s="17">
        <f t="shared" si="38"/>
        <v>42575968.51655826</v>
      </c>
      <c r="Z68" s="17">
        <f t="shared" si="31"/>
        <v>16136292.067775581</v>
      </c>
      <c r="AA68" s="17">
        <f t="shared" si="31"/>
        <v>63794963.875094853</v>
      </c>
      <c r="AB68" s="17">
        <f t="shared" si="31"/>
        <v>24178291.308660947</v>
      </c>
      <c r="AC68" s="17">
        <f t="shared" si="31"/>
        <v>56721965.422249317</v>
      </c>
      <c r="AD68" s="17">
        <f t="shared" si="31"/>
        <v>21497624.895032492</v>
      </c>
    </row>
    <row r="69" spans="1:30">
      <c r="B69" s="16">
        <v>2033</v>
      </c>
      <c r="C69" s="16">
        <v>306</v>
      </c>
      <c r="D69" s="16">
        <v>1836</v>
      </c>
      <c r="E69" s="16">
        <v>521</v>
      </c>
      <c r="F69" s="16">
        <v>748</v>
      </c>
      <c r="G69" s="16">
        <v>1.3</v>
      </c>
      <c r="H69" s="16">
        <f t="shared" si="17"/>
        <v>7.1550388799999998E+26</v>
      </c>
      <c r="I69" s="16">
        <v>0.379</v>
      </c>
      <c r="J69" s="17">
        <f t="shared" si="32"/>
        <v>3466024.931707317</v>
      </c>
      <c r="K69" s="18">
        <v>1000000</v>
      </c>
      <c r="L69" s="16">
        <f t="shared" si="5"/>
        <v>1.59426E+24</v>
      </c>
      <c r="M69" s="17">
        <f t="shared" si="33"/>
        <v>7722.871951219513</v>
      </c>
      <c r="N69" s="17">
        <f t="shared" si="7"/>
        <v>2818848.2621951224</v>
      </c>
      <c r="O69" s="17">
        <f t="shared" si="34"/>
        <v>1068343.4913719513</v>
      </c>
      <c r="P69" s="17">
        <f t="shared" si="37"/>
        <v>33199388.941544712</v>
      </c>
      <c r="Q69" s="17">
        <f t="shared" si="35"/>
        <v>12582568.408845445</v>
      </c>
      <c r="R69" s="17">
        <f t="shared" ref="R69:R132" si="39">J69*6+P69</f>
        <v>53995538.531788617</v>
      </c>
      <c r="S69" s="17">
        <f t="shared" si="36"/>
        <v>20464309.103547886</v>
      </c>
      <c r="T69" s="17">
        <f t="shared" ref="T69:T132" si="40">J69*4+P69</f>
        <v>47063488.66837398</v>
      </c>
      <c r="U69" s="17">
        <f t="shared" si="12"/>
        <v>17837062.205313738</v>
      </c>
      <c r="Y69" s="17">
        <f t="shared" si="38"/>
        <v>45543162.324146345</v>
      </c>
      <c r="Z69" s="17">
        <f t="shared" si="31"/>
        <v>17260858.520851463</v>
      </c>
      <c r="AA69" s="17">
        <f t="shared" si="31"/>
        <v>66762157.682682931</v>
      </c>
      <c r="AB69" s="17">
        <f t="shared" si="31"/>
        <v>25302857.761736833</v>
      </c>
      <c r="AC69" s="17">
        <f t="shared" si="31"/>
        <v>59689159.229837403</v>
      </c>
      <c r="AD69" s="17">
        <f t="shared" si="31"/>
        <v>22622191.348108374</v>
      </c>
    </row>
    <row r="70" spans="1:30">
      <c r="B70" s="16">
        <v>2034</v>
      </c>
      <c r="C70" s="16">
        <v>306</v>
      </c>
      <c r="D70" s="16">
        <v>1836</v>
      </c>
      <c r="E70" s="16">
        <v>521</v>
      </c>
      <c r="F70" s="16">
        <v>748</v>
      </c>
      <c r="G70" s="16">
        <v>1.3</v>
      </c>
      <c r="H70" s="16">
        <f t="shared" si="17"/>
        <v>7.1550388799999998E+26</v>
      </c>
      <c r="I70" s="16">
        <v>0.379</v>
      </c>
      <c r="J70" s="17">
        <f t="shared" si="32"/>
        <v>3466024.931707317</v>
      </c>
      <c r="K70" s="18">
        <v>1000000</v>
      </c>
      <c r="L70" s="16">
        <f t="shared" si="5"/>
        <v>1.59426E+24</v>
      </c>
      <c r="M70" s="17">
        <f t="shared" si="33"/>
        <v>7722.871951219513</v>
      </c>
      <c r="N70" s="17">
        <f t="shared" si="7"/>
        <v>2818848.2621951224</v>
      </c>
      <c r="O70" s="17">
        <f t="shared" si="34"/>
        <v>1068343.4913719513</v>
      </c>
      <c r="P70" s="17">
        <f t="shared" si="37"/>
        <v>36018237.203739837</v>
      </c>
      <c r="Q70" s="17">
        <f t="shared" si="35"/>
        <v>13650911.900217399</v>
      </c>
      <c r="R70" s="17">
        <f t="shared" si="39"/>
        <v>56814386.793983743</v>
      </c>
      <c r="S70" s="17">
        <f t="shared" si="36"/>
        <v>21532652.594919838</v>
      </c>
      <c r="T70" s="17">
        <f t="shared" si="40"/>
        <v>49882336.930569105</v>
      </c>
      <c r="U70" s="17">
        <f t="shared" si="12"/>
        <v>18905405.69668569</v>
      </c>
      <c r="Y70" s="17">
        <f t="shared" si="38"/>
        <v>48510356.131734423</v>
      </c>
      <c r="Z70" s="17">
        <f t="shared" si="31"/>
        <v>18385424.973927349</v>
      </c>
      <c r="AA70" s="17">
        <f t="shared" si="31"/>
        <v>69729351.490271017</v>
      </c>
      <c r="AB70" s="17">
        <f t="shared" si="31"/>
        <v>26427424.214812711</v>
      </c>
      <c r="AC70" s="17">
        <f t="shared" si="31"/>
        <v>62656353.037425481</v>
      </c>
      <c r="AD70" s="17">
        <f>U71+U84</f>
        <v>23746757.801184256</v>
      </c>
    </row>
    <row r="71" spans="1:30">
      <c r="B71" s="16">
        <v>2035</v>
      </c>
      <c r="C71" s="16">
        <v>306</v>
      </c>
      <c r="D71" s="16">
        <v>1836</v>
      </c>
      <c r="E71" s="16">
        <v>521</v>
      </c>
      <c r="F71" s="16">
        <v>748</v>
      </c>
      <c r="G71" s="16">
        <v>1.3</v>
      </c>
      <c r="H71" s="16">
        <f t="shared" si="17"/>
        <v>7.1550388799999998E+26</v>
      </c>
      <c r="I71" s="16">
        <v>0.379</v>
      </c>
      <c r="J71" s="17">
        <f t="shared" si="32"/>
        <v>3466024.931707317</v>
      </c>
      <c r="K71" s="18">
        <v>1000000</v>
      </c>
      <c r="L71" s="16">
        <f t="shared" si="5"/>
        <v>1.59426E+24</v>
      </c>
      <c r="M71" s="17">
        <f t="shared" si="33"/>
        <v>7722.871951219513</v>
      </c>
      <c r="N71" s="17">
        <f t="shared" si="7"/>
        <v>2818848.2621951224</v>
      </c>
      <c r="O71" s="17">
        <f t="shared" si="34"/>
        <v>1068343.4913719513</v>
      </c>
      <c r="P71" s="17">
        <f t="shared" si="37"/>
        <v>38837085.465934962</v>
      </c>
      <c r="Q71" s="17">
        <f t="shared" si="35"/>
        <v>14719255.391589351</v>
      </c>
      <c r="R71" s="17">
        <f t="shared" si="39"/>
        <v>59633235.056178868</v>
      </c>
      <c r="S71" s="17">
        <f t="shared" si="36"/>
        <v>22600996.08629179</v>
      </c>
      <c r="T71" s="17">
        <f t="shared" si="40"/>
        <v>52701185.19276423</v>
      </c>
      <c r="U71" s="17">
        <f t="shared" si="12"/>
        <v>19973749.188057642</v>
      </c>
    </row>
    <row r="72" spans="1:30">
      <c r="A72" s="9" t="s">
        <v>29</v>
      </c>
      <c r="G72" s="16">
        <v>1.3</v>
      </c>
      <c r="H72" s="16">
        <f t="shared" si="17"/>
        <v>0</v>
      </c>
      <c r="J72" s="17">
        <f t="shared" si="32"/>
        <v>0</v>
      </c>
      <c r="K72" s="18">
        <v>1000000</v>
      </c>
      <c r="L72" s="16">
        <f t="shared" si="5"/>
        <v>0</v>
      </c>
      <c r="M72" s="17">
        <f t="shared" si="33"/>
        <v>0</v>
      </c>
      <c r="N72" s="17">
        <f t="shared" si="7"/>
        <v>0</v>
      </c>
      <c r="O72" s="17">
        <f t="shared" si="34"/>
        <v>0</v>
      </c>
      <c r="P72" s="17"/>
      <c r="Q72" s="17"/>
      <c r="R72" s="17">
        <f t="shared" si="39"/>
        <v>0</v>
      </c>
      <c r="S72" s="17">
        <f t="shared" si="36"/>
        <v>0</v>
      </c>
      <c r="T72" s="17">
        <f t="shared" si="40"/>
        <v>0</v>
      </c>
      <c r="U72" s="17">
        <f t="shared" si="12"/>
        <v>0</v>
      </c>
    </row>
    <row r="73" spans="1:30">
      <c r="B73" s="16">
        <v>2024</v>
      </c>
      <c r="C73" s="16">
        <v>387</v>
      </c>
      <c r="D73" s="16">
        <v>2322</v>
      </c>
      <c r="E73" s="16">
        <v>10</v>
      </c>
      <c r="F73" s="16">
        <v>289</v>
      </c>
      <c r="G73" s="16">
        <v>1.3</v>
      </c>
      <c r="H73" s="16">
        <f t="shared" si="17"/>
        <v>6.7105800000000002E+24</v>
      </c>
      <c r="I73" s="16">
        <v>0.379</v>
      </c>
      <c r="J73" s="17">
        <f t="shared" si="32"/>
        <v>32507.213414634149</v>
      </c>
      <c r="K73" s="18">
        <v>1000000</v>
      </c>
      <c r="L73" s="16">
        <f t="shared" si="5"/>
        <v>3.8699999999999997E+22</v>
      </c>
      <c r="M73" s="17">
        <f t="shared" si="33"/>
        <v>187.46951219512192</v>
      </c>
      <c r="N73" s="17">
        <f t="shared" si="7"/>
        <v>68426.371951219495</v>
      </c>
      <c r="O73" s="17">
        <f t="shared" si="34"/>
        <v>25933.594969512189</v>
      </c>
      <c r="P73" s="17">
        <f>N73+8050840.72</f>
        <v>8119267.0919512194</v>
      </c>
      <c r="Q73" s="17">
        <f t="shared" ref="Q73:Q84" si="41">P73*I73</f>
        <v>3077202.2278495124</v>
      </c>
      <c r="R73" s="17">
        <f t="shared" si="39"/>
        <v>8314310.372439024</v>
      </c>
      <c r="S73" s="17">
        <f t="shared" si="36"/>
        <v>3151123.6311543901</v>
      </c>
      <c r="T73" s="17">
        <f t="shared" si="40"/>
        <v>8249295.9456097558</v>
      </c>
      <c r="U73" s="17">
        <f t="shared" si="12"/>
        <v>3126483.1633860976</v>
      </c>
    </row>
    <row r="74" spans="1:30">
      <c r="B74" s="16">
        <v>2025</v>
      </c>
      <c r="C74" s="16">
        <v>588</v>
      </c>
      <c r="D74" s="16">
        <v>3528</v>
      </c>
      <c r="E74" s="16">
        <v>10</v>
      </c>
      <c r="F74" s="16">
        <v>289</v>
      </c>
      <c r="G74" s="16">
        <v>1.3</v>
      </c>
      <c r="H74" s="16">
        <f t="shared" si="17"/>
        <v>1.019592E+25</v>
      </c>
      <c r="I74" s="16">
        <v>0.379</v>
      </c>
      <c r="J74" s="17">
        <f t="shared" si="32"/>
        <v>49390.804878048781</v>
      </c>
      <c r="K74" s="18">
        <v>1000000</v>
      </c>
      <c r="L74" s="16">
        <f t="shared" ref="L74:L142" si="42">E74*K74*10^13*C74</f>
        <v>5.8800000000000004E+22</v>
      </c>
      <c r="M74" s="17">
        <f t="shared" si="33"/>
        <v>284.83739837398377</v>
      </c>
      <c r="N74" s="17">
        <f t="shared" ref="N74:N142" si="43">M74*365</f>
        <v>103965.65040650408</v>
      </c>
      <c r="O74" s="17">
        <f t="shared" si="34"/>
        <v>39402.981504065043</v>
      </c>
      <c r="P74" s="17">
        <f t="shared" ref="P74:P84" si="44">N74+P73</f>
        <v>8223232.7423577234</v>
      </c>
      <c r="Q74" s="17">
        <f t="shared" si="41"/>
        <v>3116605.2093535773</v>
      </c>
      <c r="R74" s="17">
        <f t="shared" si="39"/>
        <v>8519577.5716260169</v>
      </c>
      <c r="S74" s="17">
        <f t="shared" si="36"/>
        <v>3228919.8996462603</v>
      </c>
      <c r="T74" s="17">
        <f t="shared" si="40"/>
        <v>8420795.9618699178</v>
      </c>
      <c r="U74" s="17">
        <f t="shared" ref="U74:U142" si="45">T74*I74</f>
        <v>3191481.6695486987</v>
      </c>
    </row>
    <row r="75" spans="1:30">
      <c r="B75" s="16">
        <v>2026</v>
      </c>
      <c r="C75" s="16">
        <v>726</v>
      </c>
      <c r="D75" s="16">
        <v>4356</v>
      </c>
      <c r="E75" s="16">
        <v>10</v>
      </c>
      <c r="F75" s="16">
        <v>289</v>
      </c>
      <c r="G75" s="16">
        <v>1.3</v>
      </c>
      <c r="H75" s="16">
        <f t="shared" si="17"/>
        <v>1.2588839999999999E+25</v>
      </c>
      <c r="I75" s="16">
        <v>0.379</v>
      </c>
      <c r="J75" s="17">
        <f t="shared" si="32"/>
        <v>60982.524390243896</v>
      </c>
      <c r="K75" s="18">
        <v>1000000</v>
      </c>
      <c r="L75" s="16">
        <f t="shared" si="42"/>
        <v>7.2600000000000002E+22</v>
      </c>
      <c r="M75" s="17">
        <f t="shared" si="33"/>
        <v>351.6869918699187</v>
      </c>
      <c r="N75" s="17">
        <f t="shared" si="43"/>
        <v>128365.75203252032</v>
      </c>
      <c r="O75" s="17">
        <f t="shared" si="34"/>
        <v>48650.620020325201</v>
      </c>
      <c r="P75" s="17">
        <f t="shared" si="44"/>
        <v>8351598.4943902437</v>
      </c>
      <c r="Q75" s="17">
        <f t="shared" si="41"/>
        <v>3165255.8293739022</v>
      </c>
      <c r="R75" s="17">
        <f t="shared" si="39"/>
        <v>8717493.6407317072</v>
      </c>
      <c r="S75" s="17">
        <f t="shared" si="36"/>
        <v>3303930.0898373169</v>
      </c>
      <c r="T75" s="17">
        <f t="shared" si="40"/>
        <v>8595528.5919512194</v>
      </c>
      <c r="U75" s="17">
        <f t="shared" si="45"/>
        <v>3257705.336349512</v>
      </c>
    </row>
    <row r="76" spans="1:30">
      <c r="B76" s="16">
        <v>2027</v>
      </c>
      <c r="C76" s="16">
        <v>793</v>
      </c>
      <c r="D76" s="16">
        <v>4758</v>
      </c>
      <c r="E76" s="16">
        <v>10</v>
      </c>
      <c r="F76" s="16">
        <v>289</v>
      </c>
      <c r="G76" s="16">
        <v>1.3</v>
      </c>
      <c r="H76" s="16">
        <f t="shared" si="17"/>
        <v>1.3750620000000001E+25</v>
      </c>
      <c r="I76" s="16">
        <v>0.379</v>
      </c>
      <c r="J76" s="17">
        <f t="shared" si="32"/>
        <v>66610.388211382116</v>
      </c>
      <c r="K76" s="18">
        <v>1000000</v>
      </c>
      <c r="L76" s="16">
        <f t="shared" si="42"/>
        <v>7.9300000000000007E+22</v>
      </c>
      <c r="M76" s="17">
        <f t="shared" si="33"/>
        <v>384.14295392953932</v>
      </c>
      <c r="N76" s="17">
        <f t="shared" si="43"/>
        <v>140212.17818428186</v>
      </c>
      <c r="O76" s="17">
        <f t="shared" si="34"/>
        <v>53140.415531842824</v>
      </c>
      <c r="P76" s="17">
        <f t="shared" si="44"/>
        <v>8491810.6725745257</v>
      </c>
      <c r="Q76" s="17">
        <f t="shared" si="41"/>
        <v>3218396.2449057451</v>
      </c>
      <c r="R76" s="17">
        <f t="shared" si="39"/>
        <v>8891473.0018428192</v>
      </c>
      <c r="S76" s="17">
        <f t="shared" si="36"/>
        <v>3369868.2676984286</v>
      </c>
      <c r="T76" s="17">
        <f t="shared" si="40"/>
        <v>8758252.225420054</v>
      </c>
      <c r="U76" s="17">
        <f t="shared" si="45"/>
        <v>3319377.5934342006</v>
      </c>
    </row>
    <row r="77" spans="1:30">
      <c r="B77" s="16">
        <v>2028</v>
      </c>
      <c r="C77" s="16">
        <v>821</v>
      </c>
      <c r="D77" s="16">
        <v>4926</v>
      </c>
      <c r="E77" s="16">
        <v>10</v>
      </c>
      <c r="F77" s="16">
        <v>289</v>
      </c>
      <c r="G77" s="16">
        <v>1.3</v>
      </c>
      <c r="H77" s="16">
        <f t="shared" si="17"/>
        <v>1.423614E+25</v>
      </c>
      <c r="I77" s="16">
        <v>0.379</v>
      </c>
      <c r="J77" s="17">
        <f t="shared" si="32"/>
        <v>68962.331300813006</v>
      </c>
      <c r="K77" s="18">
        <v>1000000</v>
      </c>
      <c r="L77" s="16">
        <f t="shared" si="42"/>
        <v>8.2099999999999995E+22</v>
      </c>
      <c r="M77" s="17">
        <f t="shared" si="33"/>
        <v>397.70663956639561</v>
      </c>
      <c r="N77" s="17">
        <f t="shared" si="43"/>
        <v>145162.9234417344</v>
      </c>
      <c r="O77" s="17">
        <f t="shared" si="34"/>
        <v>55016.747984417336</v>
      </c>
      <c r="P77" s="17">
        <f t="shared" si="44"/>
        <v>8636973.5960162599</v>
      </c>
      <c r="Q77" s="17">
        <f t="shared" si="41"/>
        <v>3273412.9928901624</v>
      </c>
      <c r="R77" s="17">
        <f t="shared" si="39"/>
        <v>9050747.5838211384</v>
      </c>
      <c r="S77" s="17">
        <f t="shared" si="36"/>
        <v>3430233.3342682114</v>
      </c>
      <c r="T77" s="17">
        <f t="shared" si="40"/>
        <v>8912822.9212195128</v>
      </c>
      <c r="U77" s="17">
        <f t="shared" si="45"/>
        <v>3377959.8871421954</v>
      </c>
    </row>
    <row r="78" spans="1:30">
      <c r="B78" s="16">
        <v>2029</v>
      </c>
      <c r="C78" s="16">
        <v>832</v>
      </c>
      <c r="D78" s="16">
        <v>4992</v>
      </c>
      <c r="E78" s="16">
        <v>10</v>
      </c>
      <c r="F78" s="16">
        <v>289</v>
      </c>
      <c r="G78" s="16">
        <v>1.3</v>
      </c>
      <c r="H78" s="16">
        <f t="shared" si="17"/>
        <v>1.4426879999999999E+25</v>
      </c>
      <c r="I78" s="16">
        <v>0.379</v>
      </c>
      <c r="J78" s="17">
        <f t="shared" si="32"/>
        <v>69886.308943089432</v>
      </c>
      <c r="K78" s="18">
        <v>1000000</v>
      </c>
      <c r="L78" s="16">
        <f t="shared" si="42"/>
        <v>8.32E+22</v>
      </c>
      <c r="M78" s="17">
        <f t="shared" si="33"/>
        <v>403.03523035230353</v>
      </c>
      <c r="N78" s="17">
        <f t="shared" si="43"/>
        <v>147107.85907859079</v>
      </c>
      <c r="O78" s="17">
        <f t="shared" si="34"/>
        <v>55753.878590785906</v>
      </c>
      <c r="P78" s="17">
        <f t="shared" si="44"/>
        <v>8784081.4550948516</v>
      </c>
      <c r="Q78" s="17">
        <f t="shared" si="41"/>
        <v>3329166.8714809488</v>
      </c>
      <c r="R78" s="17">
        <f t="shared" si="39"/>
        <v>9203399.308753388</v>
      </c>
      <c r="S78" s="17">
        <f t="shared" si="36"/>
        <v>3488088.338017534</v>
      </c>
      <c r="T78" s="17">
        <f t="shared" si="40"/>
        <v>9063626.6908672098</v>
      </c>
      <c r="U78" s="17">
        <f t="shared" si="45"/>
        <v>3435114.5158386724</v>
      </c>
    </row>
    <row r="79" spans="1:30">
      <c r="B79" s="16">
        <v>2030</v>
      </c>
      <c r="C79" s="16">
        <v>836</v>
      </c>
      <c r="D79" s="16">
        <v>5016</v>
      </c>
      <c r="E79" s="16">
        <v>10</v>
      </c>
      <c r="F79" s="16">
        <v>289</v>
      </c>
      <c r="G79" s="16">
        <v>1.3</v>
      </c>
      <c r="H79" s="16">
        <f t="shared" si="17"/>
        <v>1.449624E+25</v>
      </c>
      <c r="I79" s="16">
        <v>0.379</v>
      </c>
      <c r="J79" s="17">
        <f t="shared" si="32"/>
        <v>70222.300813008129</v>
      </c>
      <c r="K79" s="18">
        <v>1000000</v>
      </c>
      <c r="L79" s="16">
        <f t="shared" si="42"/>
        <v>8.3599999999999996E+22</v>
      </c>
      <c r="M79" s="17">
        <f t="shared" si="33"/>
        <v>404.97289972899728</v>
      </c>
      <c r="N79" s="17">
        <f t="shared" si="43"/>
        <v>147815.108401084</v>
      </c>
      <c r="O79" s="17">
        <f t="shared" si="34"/>
        <v>56021.926084010833</v>
      </c>
      <c r="P79" s="17">
        <f t="shared" si="44"/>
        <v>8931896.5634959359</v>
      </c>
      <c r="Q79" s="17">
        <f t="shared" si="41"/>
        <v>3385188.7975649596</v>
      </c>
      <c r="R79" s="17">
        <f t="shared" si="39"/>
        <v>9353230.3683739845</v>
      </c>
      <c r="S79" s="17">
        <f t="shared" si="36"/>
        <v>3544874.3096137401</v>
      </c>
      <c r="T79" s="17">
        <f t="shared" si="40"/>
        <v>9212785.7667479683</v>
      </c>
      <c r="U79" s="17">
        <f t="shared" si="45"/>
        <v>3491645.8055974799</v>
      </c>
    </row>
    <row r="80" spans="1:30">
      <c r="B80" s="16">
        <v>2031</v>
      </c>
      <c r="C80" s="16">
        <v>838</v>
      </c>
      <c r="D80" s="16">
        <v>5028</v>
      </c>
      <c r="E80" s="16">
        <v>10</v>
      </c>
      <c r="F80" s="16">
        <v>289</v>
      </c>
      <c r="G80" s="16">
        <v>1.3</v>
      </c>
      <c r="H80" s="16">
        <f t="shared" si="17"/>
        <v>1.4530920000000001E+25</v>
      </c>
      <c r="I80" s="16">
        <v>0.379</v>
      </c>
      <c r="J80" s="17">
        <f t="shared" si="32"/>
        <v>70390.296747967484</v>
      </c>
      <c r="K80" s="18">
        <v>1000000</v>
      </c>
      <c r="L80" s="16">
        <f t="shared" si="42"/>
        <v>8.3799999999999994E+22</v>
      </c>
      <c r="M80" s="17">
        <f t="shared" si="33"/>
        <v>405.94173441734409</v>
      </c>
      <c r="N80" s="17">
        <f t="shared" si="43"/>
        <v>148168.7330623306</v>
      </c>
      <c r="O80" s="17">
        <f t="shared" si="34"/>
        <v>56155.9498306233</v>
      </c>
      <c r="P80" s="17">
        <f t="shared" si="44"/>
        <v>9080065.2965582665</v>
      </c>
      <c r="Q80" s="17">
        <f t="shared" si="41"/>
        <v>3441344.747395583</v>
      </c>
      <c r="R80" s="17">
        <f t="shared" si="39"/>
        <v>9502407.0770460721</v>
      </c>
      <c r="S80" s="17">
        <f t="shared" si="36"/>
        <v>3601412.2822004613</v>
      </c>
      <c r="T80" s="17">
        <f t="shared" si="40"/>
        <v>9361626.4835501369</v>
      </c>
      <c r="U80" s="17">
        <f t="shared" si="45"/>
        <v>3548056.4372655018</v>
      </c>
    </row>
    <row r="81" spans="1:30">
      <c r="B81" s="16">
        <v>2032</v>
      </c>
      <c r="C81" s="16">
        <v>838</v>
      </c>
      <c r="D81" s="16">
        <v>5028</v>
      </c>
      <c r="E81" s="16">
        <v>10</v>
      </c>
      <c r="F81" s="16">
        <v>289</v>
      </c>
      <c r="G81" s="16">
        <v>1.3</v>
      </c>
      <c r="H81" s="16">
        <f t="shared" si="17"/>
        <v>1.4530920000000001E+25</v>
      </c>
      <c r="I81" s="16">
        <v>0.379</v>
      </c>
      <c r="J81" s="17">
        <f t="shared" si="32"/>
        <v>70390.296747967484</v>
      </c>
      <c r="K81" s="18">
        <v>1000000</v>
      </c>
      <c r="L81" s="16">
        <f t="shared" si="42"/>
        <v>8.3799999999999994E+22</v>
      </c>
      <c r="M81" s="17">
        <f t="shared" si="33"/>
        <v>405.94173441734409</v>
      </c>
      <c r="N81" s="17">
        <f t="shared" si="43"/>
        <v>148168.7330623306</v>
      </c>
      <c r="O81" s="17">
        <f t="shared" si="34"/>
        <v>56155.9498306233</v>
      </c>
      <c r="P81" s="17">
        <f t="shared" si="44"/>
        <v>9228234.0296205971</v>
      </c>
      <c r="Q81" s="17">
        <f t="shared" si="41"/>
        <v>3497500.6972262063</v>
      </c>
      <c r="R81" s="17">
        <f t="shared" si="39"/>
        <v>9650575.8101084027</v>
      </c>
      <c r="S81" s="17">
        <f t="shared" si="36"/>
        <v>3657568.2320310846</v>
      </c>
      <c r="T81" s="17">
        <f t="shared" si="40"/>
        <v>9509795.2166124675</v>
      </c>
      <c r="U81" s="17">
        <f t="shared" si="45"/>
        <v>3604212.3870961252</v>
      </c>
    </row>
    <row r="82" spans="1:30">
      <c r="B82" s="16">
        <v>2033</v>
      </c>
      <c r="C82" s="16">
        <v>839</v>
      </c>
      <c r="D82" s="16">
        <v>5034</v>
      </c>
      <c r="E82" s="16">
        <v>10</v>
      </c>
      <c r="F82" s="16">
        <v>289</v>
      </c>
      <c r="G82" s="16">
        <v>1.3</v>
      </c>
      <c r="H82" s="16">
        <f t="shared" si="17"/>
        <v>1.4548260000000001E+25</v>
      </c>
      <c r="I82" s="16">
        <v>0.379</v>
      </c>
      <c r="J82" s="17">
        <f t="shared" si="32"/>
        <v>70474.294715447162</v>
      </c>
      <c r="K82" s="18">
        <v>1000000</v>
      </c>
      <c r="L82" s="16">
        <f t="shared" si="42"/>
        <v>8.3899999999999993E+22</v>
      </c>
      <c r="M82" s="17">
        <f t="shared" si="33"/>
        <v>406.42615176151753</v>
      </c>
      <c r="N82" s="17">
        <f t="shared" si="43"/>
        <v>148345.54539295391</v>
      </c>
      <c r="O82" s="17">
        <f t="shared" si="34"/>
        <v>56222.961703929534</v>
      </c>
      <c r="P82" s="17">
        <f t="shared" si="44"/>
        <v>9376579.5750135519</v>
      </c>
      <c r="Q82" s="17">
        <f t="shared" si="41"/>
        <v>3553723.6589301364</v>
      </c>
      <c r="R82" s="17">
        <f t="shared" si="39"/>
        <v>9799425.3433062341</v>
      </c>
      <c r="S82" s="17">
        <f t="shared" si="36"/>
        <v>3713982.2051130626</v>
      </c>
      <c r="T82" s="17">
        <f t="shared" si="40"/>
        <v>9658476.7538753413</v>
      </c>
      <c r="U82" s="17">
        <f t="shared" si="45"/>
        <v>3660562.6897187545</v>
      </c>
    </row>
    <row r="83" spans="1:30">
      <c r="B83" s="16">
        <v>2034</v>
      </c>
      <c r="C83" s="16">
        <v>839</v>
      </c>
      <c r="D83" s="16">
        <v>5034</v>
      </c>
      <c r="E83" s="16">
        <v>10</v>
      </c>
      <c r="F83" s="16">
        <v>289</v>
      </c>
      <c r="G83" s="16">
        <v>1.3</v>
      </c>
      <c r="H83" s="16">
        <f t="shared" si="17"/>
        <v>1.4548260000000001E+25</v>
      </c>
      <c r="I83" s="16">
        <v>0.379</v>
      </c>
      <c r="J83" s="17">
        <f t="shared" si="32"/>
        <v>70474.294715447162</v>
      </c>
      <c r="K83" s="18">
        <v>1000000</v>
      </c>
      <c r="L83" s="16">
        <f t="shared" si="42"/>
        <v>8.3899999999999993E+22</v>
      </c>
      <c r="M83" s="17">
        <f t="shared" si="33"/>
        <v>406.42615176151753</v>
      </c>
      <c r="N83" s="17">
        <f t="shared" si="43"/>
        <v>148345.54539295391</v>
      </c>
      <c r="O83" s="17">
        <f t="shared" si="34"/>
        <v>56222.961703929534</v>
      </c>
      <c r="P83" s="17">
        <f t="shared" si="44"/>
        <v>9524925.1204065066</v>
      </c>
      <c r="Q83" s="17">
        <f t="shared" si="41"/>
        <v>3609946.6206340659</v>
      </c>
      <c r="R83" s="17">
        <f t="shared" si="39"/>
        <v>9947770.8886991888</v>
      </c>
      <c r="S83" s="17">
        <f t="shared" si="36"/>
        <v>3770205.1668169927</v>
      </c>
      <c r="T83" s="17">
        <f t="shared" si="40"/>
        <v>9806822.299268296</v>
      </c>
      <c r="U83" s="17">
        <f t="shared" si="45"/>
        <v>3716785.6514226841</v>
      </c>
    </row>
    <row r="84" spans="1:30">
      <c r="B84" s="16">
        <v>2035</v>
      </c>
      <c r="C84" s="16">
        <v>839</v>
      </c>
      <c r="D84" s="16">
        <v>5034</v>
      </c>
      <c r="E84" s="16">
        <v>10</v>
      </c>
      <c r="F84" s="16">
        <v>289</v>
      </c>
      <c r="G84" s="16">
        <v>1.3</v>
      </c>
      <c r="H84" s="16">
        <f t="shared" ref="H84" si="46">D84*E84*F84*10^18</f>
        <v>1.4548260000000001E+25</v>
      </c>
      <c r="I84" s="16">
        <v>0.379</v>
      </c>
      <c r="J84" s="17">
        <f t="shared" si="32"/>
        <v>70474.294715447162</v>
      </c>
      <c r="K84" s="18">
        <v>1000000</v>
      </c>
      <c r="L84" s="16">
        <f t="shared" si="42"/>
        <v>8.3899999999999993E+22</v>
      </c>
      <c r="M84" s="17">
        <f t="shared" si="33"/>
        <v>406.42615176151753</v>
      </c>
      <c r="N84" s="17">
        <f t="shared" si="43"/>
        <v>148345.54539295391</v>
      </c>
      <c r="O84" s="17">
        <f t="shared" si="34"/>
        <v>56222.961703929534</v>
      </c>
      <c r="P84" s="17">
        <f t="shared" si="44"/>
        <v>9673270.6657994613</v>
      </c>
      <c r="Q84" s="17">
        <f t="shared" si="41"/>
        <v>3666169.582337996</v>
      </c>
      <c r="R84" s="17">
        <f t="shared" si="39"/>
        <v>10096116.434092144</v>
      </c>
      <c r="S84" s="17">
        <f t="shared" si="36"/>
        <v>3826428.1285209223</v>
      </c>
      <c r="T84" s="17">
        <f t="shared" si="40"/>
        <v>9955167.8446612507</v>
      </c>
      <c r="U84" s="17">
        <f t="shared" si="45"/>
        <v>3773008.6131266141</v>
      </c>
    </row>
    <row r="85" spans="1:30">
      <c r="A85" s="5"/>
      <c r="L85" s="16">
        <f t="shared" si="42"/>
        <v>0</v>
      </c>
      <c r="N85" s="17">
        <f t="shared" si="43"/>
        <v>0</v>
      </c>
      <c r="R85" s="17">
        <f t="shared" si="39"/>
        <v>0</v>
      </c>
      <c r="T85" s="17">
        <f t="shared" si="40"/>
        <v>0</v>
      </c>
      <c r="U85" s="17">
        <f t="shared" si="45"/>
        <v>0</v>
      </c>
    </row>
    <row r="86" spans="1:30">
      <c r="A86" s="9" t="s">
        <v>28</v>
      </c>
      <c r="B86" s="6" t="s">
        <v>101</v>
      </c>
      <c r="C86" s="16" t="s">
        <v>42</v>
      </c>
      <c r="L86" s="16" t="e">
        <f t="shared" si="42"/>
        <v>#VALUE!</v>
      </c>
      <c r="N86" s="17">
        <f t="shared" si="43"/>
        <v>0</v>
      </c>
      <c r="O86" s="16" t="s">
        <v>47</v>
      </c>
      <c r="R86" s="17">
        <f t="shared" si="39"/>
        <v>0</v>
      </c>
      <c r="S86" s="16" t="s">
        <v>47</v>
      </c>
      <c r="T86" s="17">
        <f t="shared" si="40"/>
        <v>0</v>
      </c>
      <c r="U86" s="17">
        <f t="shared" si="45"/>
        <v>0</v>
      </c>
      <c r="Y86" s="17">
        <f>P87+P100</f>
        <v>50054069.227940381</v>
      </c>
      <c r="Z86" s="17">
        <f t="shared" ref="Z86:AD97" si="47">Q87+Q100</f>
        <v>27529738.075367209</v>
      </c>
      <c r="AA86" s="17">
        <f t="shared" si="47"/>
        <v>59763690.752330616</v>
      </c>
      <c r="AB86" s="17">
        <f t="shared" si="47"/>
        <v>32870029.913781844</v>
      </c>
      <c r="AC86" s="17">
        <f t="shared" si="47"/>
        <v>56527150.244200543</v>
      </c>
      <c r="AD86" s="17">
        <f t="shared" si="47"/>
        <v>31089932.634310301</v>
      </c>
    </row>
    <row r="87" spans="1:30">
      <c r="B87" s="16">
        <v>2024</v>
      </c>
      <c r="C87" s="16">
        <v>140</v>
      </c>
      <c r="D87" s="16">
        <f>C87*6</f>
        <v>840</v>
      </c>
      <c r="E87" s="16">
        <v>521</v>
      </c>
      <c r="F87" s="16">
        <v>748</v>
      </c>
      <c r="G87" s="16">
        <v>1.3</v>
      </c>
      <c r="H87" s="16">
        <f>D87*E87*F87*10^18</f>
        <v>3.2735472000000001E+26</v>
      </c>
      <c r="I87" s="19">
        <v>0.55000000000000004</v>
      </c>
      <c r="J87" s="17">
        <f>H87*G87*330/(8.856*10^22)</f>
        <v>1585763.0406504064</v>
      </c>
      <c r="K87" s="18">
        <v>25000000</v>
      </c>
      <c r="L87" s="16">
        <f t="shared" si="42"/>
        <v>1.8234999999999999E+25</v>
      </c>
      <c r="M87" s="17">
        <f>L87*G87*330/(8.856*10^22)</f>
        <v>88333.502710027082</v>
      </c>
      <c r="N87" s="17">
        <f t="shared" si="43"/>
        <v>32241728.489159886</v>
      </c>
      <c r="O87" s="17">
        <f>N87*I87</f>
        <v>17732950.669037938</v>
      </c>
      <c r="P87" s="17">
        <f>N87+8050840.72</f>
        <v>40292569.209159888</v>
      </c>
      <c r="Q87" s="17">
        <f t="shared" ref="Q87:Q98" si="48">P87*I87</f>
        <v>22160913.06503794</v>
      </c>
      <c r="R87" s="17">
        <f t="shared" si="39"/>
        <v>49807147.453062326</v>
      </c>
      <c r="S87" s="17">
        <f>R87*I87</f>
        <v>27393931.099184282</v>
      </c>
      <c r="T87" s="17">
        <f t="shared" si="40"/>
        <v>46635621.371761516</v>
      </c>
      <c r="U87" s="17">
        <f t="shared" si="45"/>
        <v>25649591.754468836</v>
      </c>
      <c r="Y87" s="17">
        <f>P88+P101</f>
        <v>101936995.46439025</v>
      </c>
      <c r="Z87" s="17">
        <f t="shared" si="47"/>
        <v>56065347.505414642</v>
      </c>
      <c r="AA87" s="17">
        <f t="shared" si="47"/>
        <v>116777052.75219513</v>
      </c>
      <c r="AB87" s="17">
        <f t="shared" si="47"/>
        <v>64227379.013707332</v>
      </c>
      <c r="AC87" s="17">
        <f t="shared" si="47"/>
        <v>111830366.98959351</v>
      </c>
      <c r="AD87" s="17">
        <f t="shared" si="47"/>
        <v>61506701.844276428</v>
      </c>
    </row>
    <row r="88" spans="1:30">
      <c r="B88" s="16">
        <v>2025</v>
      </c>
      <c r="C88" s="16">
        <v>214</v>
      </c>
      <c r="D88" s="16">
        <f t="shared" ref="D88:D98" si="49">C88*6</f>
        <v>1284</v>
      </c>
      <c r="E88" s="16">
        <v>521</v>
      </c>
      <c r="F88" s="16">
        <v>748</v>
      </c>
      <c r="G88" s="16">
        <v>1.3</v>
      </c>
      <c r="H88" s="16">
        <f t="shared" ref="H88:H98" si="50">D88*E88*F88*10^18</f>
        <v>5.0038507200000003E+26</v>
      </c>
      <c r="I88" s="19">
        <v>0.55000000000000004</v>
      </c>
      <c r="J88" s="17">
        <f t="shared" ref="J88:J98" si="51">H88*G88*330/(8.856*10^22)</f>
        <v>2423952.0764227645</v>
      </c>
      <c r="K88" s="18">
        <v>25000000</v>
      </c>
      <c r="L88" s="16">
        <f t="shared" si="42"/>
        <v>2.78735E+25</v>
      </c>
      <c r="M88" s="17">
        <f t="shared" ref="M88:M98" si="52">L88*G88*330/(8.856*10^22)</f>
        <v>135024.06842818428</v>
      </c>
      <c r="N88" s="17">
        <f t="shared" si="43"/>
        <v>49283784.976287261</v>
      </c>
      <c r="O88" s="17">
        <f>N88*I88</f>
        <v>27106081.736957997</v>
      </c>
      <c r="P88" s="17">
        <f t="shared" ref="P88:P98" si="53">N88+P87</f>
        <v>89576354.185447156</v>
      </c>
      <c r="Q88" s="17">
        <f t="shared" si="48"/>
        <v>49266994.801995941</v>
      </c>
      <c r="R88" s="17">
        <f t="shared" si="39"/>
        <v>104120066.64398375</v>
      </c>
      <c r="S88" s="17">
        <f t="shared" ref="S88:S98" si="54">R88*I88</f>
        <v>57266036.654191069</v>
      </c>
      <c r="T88" s="17">
        <f t="shared" si="40"/>
        <v>99272162.49113822</v>
      </c>
      <c r="U88" s="17">
        <f t="shared" si="45"/>
        <v>54599689.370126024</v>
      </c>
      <c r="Y88" s="17">
        <f>P89+P102</f>
        <v>165944827.27333334</v>
      </c>
      <c r="Z88" s="17">
        <f t="shared" si="47"/>
        <v>91269655.000333339</v>
      </c>
      <c r="AA88" s="17">
        <f t="shared" si="47"/>
        <v>184252498.53674796</v>
      </c>
      <c r="AB88" s="17">
        <f t="shared" si="47"/>
        <v>101338874.1952114</v>
      </c>
      <c r="AC88" s="17">
        <f t="shared" si="47"/>
        <v>178149941.44894308</v>
      </c>
      <c r="AD88" s="17">
        <f t="shared" si="47"/>
        <v>97982467.79691869</v>
      </c>
    </row>
    <row r="89" spans="1:30">
      <c r="B89" s="16">
        <v>2026</v>
      </c>
      <c r="C89" s="16">
        <v>264</v>
      </c>
      <c r="D89" s="16">
        <f t="shared" si="49"/>
        <v>1584</v>
      </c>
      <c r="E89" s="16">
        <v>521</v>
      </c>
      <c r="F89" s="16">
        <v>748</v>
      </c>
      <c r="G89" s="16">
        <v>1.3</v>
      </c>
      <c r="H89" s="16">
        <f t="shared" si="50"/>
        <v>6.1729747199999998E+26</v>
      </c>
      <c r="I89" s="19">
        <v>0.55000000000000004</v>
      </c>
      <c r="J89" s="17">
        <f t="shared" si="51"/>
        <v>2990296.0195121951</v>
      </c>
      <c r="K89" s="18">
        <v>25000000</v>
      </c>
      <c r="L89" s="16">
        <f t="shared" si="42"/>
        <v>3.4386E+25</v>
      </c>
      <c r="M89" s="17">
        <f t="shared" si="52"/>
        <v>166571.74796747966</v>
      </c>
      <c r="N89" s="17">
        <f t="shared" si="43"/>
        <v>60798688.008130074</v>
      </c>
      <c r="O89" s="17">
        <f t="shared" ref="O89:O98" si="55">N89*I89</f>
        <v>33439278.404471543</v>
      </c>
      <c r="P89" s="17">
        <f t="shared" si="53"/>
        <v>150375042.19357723</v>
      </c>
      <c r="Q89" s="17">
        <f t="shared" si="48"/>
        <v>82706273.206467479</v>
      </c>
      <c r="R89" s="17">
        <f t="shared" si="39"/>
        <v>168316818.31065041</v>
      </c>
      <c r="S89" s="17">
        <f t="shared" si="54"/>
        <v>92574250.070857733</v>
      </c>
      <c r="T89" s="17">
        <f t="shared" si="40"/>
        <v>162336226.271626</v>
      </c>
      <c r="U89" s="17">
        <f t="shared" si="45"/>
        <v>89284924.449394301</v>
      </c>
      <c r="Y89" s="17">
        <f t="shared" ref="Y89:Y97" si="56">P90+P103</f>
        <v>236006271.25199187</v>
      </c>
      <c r="Z89" s="17">
        <f t="shared" si="47"/>
        <v>129803449.18859553</v>
      </c>
      <c r="AA89" s="17">
        <f t="shared" si="47"/>
        <v>256046741.5276016</v>
      </c>
      <c r="AB89" s="17">
        <f t="shared" si="47"/>
        <v>140825707.8401809</v>
      </c>
      <c r="AC89" s="17">
        <f t="shared" si="47"/>
        <v>249366584.76906502</v>
      </c>
      <c r="AD89" s="17">
        <f t="shared" si="47"/>
        <v>137151621.62298578</v>
      </c>
    </row>
    <row r="90" spans="1:30">
      <c r="B90" s="16">
        <v>2027</v>
      </c>
      <c r="C90" s="16">
        <v>289</v>
      </c>
      <c r="D90" s="16">
        <f t="shared" si="49"/>
        <v>1734</v>
      </c>
      <c r="E90" s="16">
        <v>521</v>
      </c>
      <c r="F90" s="16">
        <v>748</v>
      </c>
      <c r="G90" s="16">
        <v>1.3</v>
      </c>
      <c r="H90" s="16">
        <f t="shared" si="50"/>
        <v>6.7575367199999995E+26</v>
      </c>
      <c r="I90" s="19">
        <v>0.55000000000000004</v>
      </c>
      <c r="J90" s="17">
        <f t="shared" si="51"/>
        <v>3273467.9910569103</v>
      </c>
      <c r="K90" s="18">
        <v>25000000</v>
      </c>
      <c r="L90" s="16">
        <f t="shared" si="42"/>
        <v>3.764225E+25</v>
      </c>
      <c r="M90" s="17">
        <f t="shared" si="52"/>
        <v>182345.58773712738</v>
      </c>
      <c r="N90" s="17">
        <f t="shared" si="43"/>
        <v>66556139.524051495</v>
      </c>
      <c r="O90" s="17">
        <f t="shared" si="55"/>
        <v>36605876.738228329</v>
      </c>
      <c r="P90" s="17">
        <f t="shared" si="53"/>
        <v>216931181.71762872</v>
      </c>
      <c r="Q90" s="17">
        <f t="shared" si="48"/>
        <v>119312149.9446958</v>
      </c>
      <c r="R90" s="17">
        <f t="shared" si="39"/>
        <v>236571989.66397017</v>
      </c>
      <c r="S90" s="17">
        <f t="shared" si="54"/>
        <v>130114594.31518361</v>
      </c>
      <c r="T90" s="17">
        <f t="shared" si="40"/>
        <v>230025053.68185636</v>
      </c>
      <c r="U90" s="17">
        <f t="shared" si="45"/>
        <v>126513779.52502102</v>
      </c>
      <c r="Y90" s="17">
        <f t="shared" si="56"/>
        <v>308494464.46845531</v>
      </c>
      <c r="Z90" s="17">
        <f t="shared" si="47"/>
        <v>169671955.45765045</v>
      </c>
      <c r="AA90" s="17">
        <f t="shared" si="47"/>
        <v>329228659.13430899</v>
      </c>
      <c r="AB90" s="17">
        <f t="shared" si="47"/>
        <v>181075762.52386996</v>
      </c>
      <c r="AC90" s="17">
        <f t="shared" si="47"/>
        <v>322317260.91235775</v>
      </c>
      <c r="AD90" s="17">
        <f t="shared" si="47"/>
        <v>177274493.50179678</v>
      </c>
    </row>
    <row r="91" spans="1:30">
      <c r="B91" s="16">
        <v>2028</v>
      </c>
      <c r="C91" s="16">
        <v>299</v>
      </c>
      <c r="D91" s="16">
        <f t="shared" si="49"/>
        <v>1794</v>
      </c>
      <c r="E91" s="16">
        <v>521</v>
      </c>
      <c r="F91" s="16">
        <v>748</v>
      </c>
      <c r="G91" s="16">
        <v>1.3</v>
      </c>
      <c r="H91" s="16">
        <f t="shared" si="50"/>
        <v>6.99136152E+26</v>
      </c>
      <c r="I91" s="19">
        <v>0.55000000000000004</v>
      </c>
      <c r="J91" s="17">
        <f t="shared" si="51"/>
        <v>3386736.7796747969</v>
      </c>
      <c r="K91" s="18">
        <v>25000000</v>
      </c>
      <c r="L91" s="16">
        <f t="shared" si="42"/>
        <v>3.8944750000000003E+25</v>
      </c>
      <c r="M91" s="17">
        <f t="shared" si="52"/>
        <v>188655.12364498645</v>
      </c>
      <c r="N91" s="17">
        <f t="shared" si="43"/>
        <v>68859120.130420059</v>
      </c>
      <c r="O91" s="17">
        <f t="shared" si="55"/>
        <v>37872516.071731038</v>
      </c>
      <c r="P91" s="17">
        <f t="shared" si="53"/>
        <v>285790301.84804881</v>
      </c>
      <c r="Q91" s="17">
        <f t="shared" si="48"/>
        <v>157184666.01642686</v>
      </c>
      <c r="R91" s="17">
        <f t="shared" si="39"/>
        <v>306110722.5260976</v>
      </c>
      <c r="S91" s="17">
        <f t="shared" si="54"/>
        <v>168360897.38935369</v>
      </c>
      <c r="T91" s="17">
        <f t="shared" si="40"/>
        <v>299337248.966748</v>
      </c>
      <c r="U91" s="17">
        <f t="shared" si="45"/>
        <v>164635486.93171141</v>
      </c>
      <c r="Y91" s="17">
        <f t="shared" si="56"/>
        <v>381952473.31838757</v>
      </c>
      <c r="Z91" s="17">
        <f t="shared" si="47"/>
        <v>210073860.32511318</v>
      </c>
      <c r="AA91" s="17">
        <f t="shared" si="47"/>
        <v>402964056.94277781</v>
      </c>
      <c r="AB91" s="17">
        <f t="shared" si="47"/>
        <v>221630231.31852779</v>
      </c>
      <c r="AC91" s="17">
        <f t="shared" si="47"/>
        <v>395960195.73464775</v>
      </c>
      <c r="AD91" s="17">
        <f t="shared" si="47"/>
        <v>217778107.65405625</v>
      </c>
    </row>
    <row r="92" spans="1:30">
      <c r="B92" s="16">
        <v>2029</v>
      </c>
      <c r="C92" s="16">
        <v>303</v>
      </c>
      <c r="D92" s="16">
        <f t="shared" si="49"/>
        <v>1818</v>
      </c>
      <c r="E92" s="16">
        <v>521</v>
      </c>
      <c r="F92" s="16">
        <v>748</v>
      </c>
      <c r="G92" s="16">
        <v>1.3</v>
      </c>
      <c r="H92" s="16">
        <f t="shared" si="50"/>
        <v>7.0848914400000004E+26</v>
      </c>
      <c r="I92" s="19">
        <v>0.55000000000000004</v>
      </c>
      <c r="J92" s="17">
        <f t="shared" si="51"/>
        <v>3432044.2951219515</v>
      </c>
      <c r="K92" s="18">
        <v>25000000</v>
      </c>
      <c r="L92" s="16">
        <f t="shared" si="42"/>
        <v>3.9465750000000003E+25</v>
      </c>
      <c r="M92" s="17">
        <f t="shared" si="52"/>
        <v>191178.93800813009</v>
      </c>
      <c r="N92" s="17">
        <f t="shared" si="43"/>
        <v>69780312.372967482</v>
      </c>
      <c r="O92" s="17">
        <f t="shared" si="55"/>
        <v>38379171.805132121</v>
      </c>
      <c r="P92" s="17">
        <f t="shared" si="53"/>
        <v>355570614.22101629</v>
      </c>
      <c r="Q92" s="17">
        <f t="shared" si="48"/>
        <v>195563837.82155898</v>
      </c>
      <c r="R92" s="17">
        <f t="shared" si="39"/>
        <v>376162879.99174798</v>
      </c>
      <c r="S92" s="17">
        <f t="shared" si="54"/>
        <v>206889583.9954614</v>
      </c>
      <c r="T92" s="17">
        <f t="shared" si="40"/>
        <v>369298791.4015041</v>
      </c>
      <c r="U92" s="17">
        <f t="shared" si="45"/>
        <v>203114335.27082726</v>
      </c>
      <c r="Y92" s="17">
        <f t="shared" si="56"/>
        <v>455888759.52265584</v>
      </c>
      <c r="Z92" s="17">
        <f t="shared" si="47"/>
        <v>250738817.73746073</v>
      </c>
      <c r="AA92" s="17">
        <f t="shared" si="47"/>
        <v>477038281.64460707</v>
      </c>
      <c r="AB92" s="17">
        <f t="shared" si="47"/>
        <v>262371054.90453389</v>
      </c>
      <c r="AC92" s="17">
        <f t="shared" si="47"/>
        <v>469988440.93728995</v>
      </c>
      <c r="AD92" s="17">
        <f t="shared" si="47"/>
        <v>258493642.51550949</v>
      </c>
    </row>
    <row r="93" spans="1:30">
      <c r="B93" s="16">
        <v>2030</v>
      </c>
      <c r="C93" s="16">
        <v>305</v>
      </c>
      <c r="D93" s="16">
        <f t="shared" si="49"/>
        <v>1830</v>
      </c>
      <c r="E93" s="16">
        <v>521</v>
      </c>
      <c r="F93" s="16">
        <v>748</v>
      </c>
      <c r="G93" s="16">
        <v>1.3</v>
      </c>
      <c r="H93" s="16">
        <f t="shared" si="50"/>
        <v>7.1316564E+26</v>
      </c>
      <c r="I93" s="19">
        <v>0.55000000000000004</v>
      </c>
      <c r="J93" s="17">
        <f t="shared" si="51"/>
        <v>3454698.0528455283</v>
      </c>
      <c r="K93" s="18">
        <v>25000000</v>
      </c>
      <c r="L93" s="16">
        <f t="shared" si="42"/>
        <v>3.9726249999999999E+25</v>
      </c>
      <c r="M93" s="17">
        <f t="shared" si="52"/>
        <v>192440.84518970191</v>
      </c>
      <c r="N93" s="17">
        <f t="shared" si="43"/>
        <v>70240908.494241193</v>
      </c>
      <c r="O93" s="17">
        <f t="shared" si="55"/>
        <v>38632499.671832658</v>
      </c>
      <c r="P93" s="17">
        <f t="shared" si="53"/>
        <v>425811522.71525747</v>
      </c>
      <c r="Q93" s="17">
        <f t="shared" si="48"/>
        <v>234196337.49339163</v>
      </c>
      <c r="R93" s="17">
        <f t="shared" si="39"/>
        <v>446539711.03233063</v>
      </c>
      <c r="S93" s="17">
        <f t="shared" si="54"/>
        <v>245596841.06778187</v>
      </c>
      <c r="T93" s="17">
        <f t="shared" si="40"/>
        <v>439630314.92663956</v>
      </c>
      <c r="U93" s="17">
        <f t="shared" si="45"/>
        <v>241796673.20965177</v>
      </c>
      <c r="Y93" s="17">
        <f t="shared" si="56"/>
        <v>529833886.34345531</v>
      </c>
      <c r="Z93" s="17">
        <f t="shared" si="47"/>
        <v>291408637.48890042</v>
      </c>
      <c r="AA93" s="17">
        <f t="shared" si="47"/>
        <v>550984416.4410162</v>
      </c>
      <c r="AB93" s="17">
        <f t="shared" si="47"/>
        <v>303041429.04255897</v>
      </c>
      <c r="AC93" s="17">
        <f t="shared" si="47"/>
        <v>543934239.74182928</v>
      </c>
      <c r="AD93" s="17">
        <f t="shared" si="47"/>
        <v>299163831.85800612</v>
      </c>
    </row>
    <row r="94" spans="1:30">
      <c r="B94" s="16">
        <v>2031</v>
      </c>
      <c r="C94" s="16">
        <v>305</v>
      </c>
      <c r="D94" s="16">
        <f t="shared" si="49"/>
        <v>1830</v>
      </c>
      <c r="E94" s="16">
        <v>521</v>
      </c>
      <c r="F94" s="16">
        <v>748</v>
      </c>
      <c r="G94" s="16">
        <v>1.3</v>
      </c>
      <c r="H94" s="16">
        <f t="shared" si="50"/>
        <v>7.1316564E+26</v>
      </c>
      <c r="I94" s="19">
        <v>0.55000000000000004</v>
      </c>
      <c r="J94" s="17">
        <f t="shared" si="51"/>
        <v>3454698.0528455283</v>
      </c>
      <c r="K94" s="18">
        <v>25000000</v>
      </c>
      <c r="L94" s="16">
        <f t="shared" si="42"/>
        <v>3.9726249999999999E+25</v>
      </c>
      <c r="M94" s="17">
        <f t="shared" si="52"/>
        <v>192440.84518970191</v>
      </c>
      <c r="N94" s="17">
        <f t="shared" si="43"/>
        <v>70240908.494241193</v>
      </c>
      <c r="O94" s="17">
        <f t="shared" si="55"/>
        <v>38632499.671832658</v>
      </c>
      <c r="P94" s="17">
        <f t="shared" si="53"/>
        <v>496052431.20949864</v>
      </c>
      <c r="Q94" s="17">
        <f t="shared" si="48"/>
        <v>272828837.16522425</v>
      </c>
      <c r="R94" s="17">
        <f t="shared" si="39"/>
        <v>516780619.52657181</v>
      </c>
      <c r="S94" s="17">
        <f t="shared" si="54"/>
        <v>284229340.73961455</v>
      </c>
      <c r="T94" s="17">
        <f t="shared" si="40"/>
        <v>509871223.42088073</v>
      </c>
      <c r="U94" s="17">
        <f t="shared" si="45"/>
        <v>280429172.88148445</v>
      </c>
      <c r="Y94" s="17">
        <f t="shared" si="56"/>
        <v>603779013.16425478</v>
      </c>
      <c r="Z94" s="17">
        <f t="shared" si="47"/>
        <v>332078457.24034011</v>
      </c>
      <c r="AA94" s="17">
        <f t="shared" si="47"/>
        <v>624929543.26181579</v>
      </c>
      <c r="AB94" s="17">
        <f t="shared" si="47"/>
        <v>343711248.79399872</v>
      </c>
      <c r="AC94" s="17">
        <f t="shared" si="47"/>
        <v>617879366.56262875</v>
      </c>
      <c r="AD94" s="17">
        <f t="shared" si="47"/>
        <v>339833651.60944587</v>
      </c>
    </row>
    <row r="95" spans="1:30">
      <c r="B95" s="16">
        <v>2032</v>
      </c>
      <c r="C95" s="16">
        <v>305</v>
      </c>
      <c r="D95" s="16">
        <f t="shared" si="49"/>
        <v>1830</v>
      </c>
      <c r="E95" s="16">
        <v>521</v>
      </c>
      <c r="F95" s="16">
        <v>748</v>
      </c>
      <c r="G95" s="16">
        <v>1.3</v>
      </c>
      <c r="H95" s="16">
        <f t="shared" si="50"/>
        <v>7.1316564E+26</v>
      </c>
      <c r="I95" s="19">
        <v>0.55000000000000004</v>
      </c>
      <c r="J95" s="17">
        <f t="shared" si="51"/>
        <v>3454698.0528455283</v>
      </c>
      <c r="K95" s="18">
        <v>25000000</v>
      </c>
      <c r="L95" s="16">
        <f t="shared" si="42"/>
        <v>3.9726249999999999E+25</v>
      </c>
      <c r="M95" s="17">
        <f t="shared" si="52"/>
        <v>192440.84518970191</v>
      </c>
      <c r="N95" s="17">
        <f t="shared" si="43"/>
        <v>70240908.494241193</v>
      </c>
      <c r="O95" s="17">
        <f t="shared" si="55"/>
        <v>38632499.671832658</v>
      </c>
      <c r="P95" s="17">
        <f t="shared" si="53"/>
        <v>566293339.70373988</v>
      </c>
      <c r="Q95" s="17">
        <f t="shared" si="48"/>
        <v>311461336.83705693</v>
      </c>
      <c r="R95" s="17">
        <f t="shared" si="39"/>
        <v>587021528.02081311</v>
      </c>
      <c r="S95" s="17">
        <f t="shared" si="54"/>
        <v>322861840.41144723</v>
      </c>
      <c r="T95" s="17">
        <f t="shared" si="40"/>
        <v>580112131.91512203</v>
      </c>
      <c r="U95" s="17">
        <f t="shared" si="45"/>
        <v>319061672.55331713</v>
      </c>
      <c r="Y95" s="17">
        <f t="shared" si="56"/>
        <v>677958858.35395658</v>
      </c>
      <c r="Z95" s="17">
        <f t="shared" si="47"/>
        <v>372877372.0946762</v>
      </c>
      <c r="AA95" s="17">
        <f t="shared" si="47"/>
        <v>699177853.7124933</v>
      </c>
      <c r="AB95" s="17">
        <f t="shared" si="47"/>
        <v>384547819.54187131</v>
      </c>
      <c r="AC95" s="17">
        <f t="shared" si="47"/>
        <v>692104855.25964773</v>
      </c>
      <c r="AD95" s="17">
        <f t="shared" si="47"/>
        <v>380657670.39280623</v>
      </c>
    </row>
    <row r="96" spans="1:30">
      <c r="B96" s="16">
        <v>2033</v>
      </c>
      <c r="C96" s="16">
        <v>306</v>
      </c>
      <c r="D96" s="16">
        <f t="shared" si="49"/>
        <v>1836</v>
      </c>
      <c r="E96" s="16">
        <v>521</v>
      </c>
      <c r="F96" s="16">
        <v>748</v>
      </c>
      <c r="G96" s="16">
        <v>1.3</v>
      </c>
      <c r="H96" s="16">
        <f t="shared" si="50"/>
        <v>7.1550388799999998E+26</v>
      </c>
      <c r="I96" s="19">
        <v>0.55000000000000004</v>
      </c>
      <c r="J96" s="17">
        <f t="shared" si="51"/>
        <v>3466024.931707317</v>
      </c>
      <c r="K96" s="18">
        <v>25000000</v>
      </c>
      <c r="L96" s="16">
        <f t="shared" si="42"/>
        <v>3.9856499999999996E+25</v>
      </c>
      <c r="M96" s="17">
        <f t="shared" si="52"/>
        <v>193071.79878048776</v>
      </c>
      <c r="N96" s="17">
        <f t="shared" si="43"/>
        <v>70471206.554878026</v>
      </c>
      <c r="O96" s="17">
        <f t="shared" si="55"/>
        <v>38759163.605182916</v>
      </c>
      <c r="P96" s="17">
        <f t="shared" si="53"/>
        <v>636764546.25861788</v>
      </c>
      <c r="Q96" s="17">
        <f t="shared" si="48"/>
        <v>350220500.44223988</v>
      </c>
      <c r="R96" s="17">
        <f t="shared" si="39"/>
        <v>657560695.84886181</v>
      </c>
      <c r="S96" s="17">
        <f t="shared" si="54"/>
        <v>361658382.716874</v>
      </c>
      <c r="T96" s="17">
        <f t="shared" si="40"/>
        <v>650628645.98544717</v>
      </c>
      <c r="U96" s="17">
        <f t="shared" si="45"/>
        <v>357845755.29199594</v>
      </c>
      <c r="Y96" s="17">
        <f t="shared" si="56"/>
        <v>752138703.54365849</v>
      </c>
      <c r="Z96" s="17">
        <f t="shared" si="47"/>
        <v>413676286.94901222</v>
      </c>
      <c r="AA96" s="17">
        <f t="shared" si="47"/>
        <v>773357698.9021951</v>
      </c>
      <c r="AB96" s="17">
        <f t="shared" si="47"/>
        <v>425346734.39620733</v>
      </c>
      <c r="AC96" s="17">
        <f t="shared" si="47"/>
        <v>766284700.44934952</v>
      </c>
      <c r="AD96" s="17">
        <f t="shared" si="47"/>
        <v>421456585.24714231</v>
      </c>
    </row>
    <row r="97" spans="1:30">
      <c r="B97" s="16">
        <v>2034</v>
      </c>
      <c r="C97" s="16">
        <v>306</v>
      </c>
      <c r="D97" s="16">
        <f t="shared" si="49"/>
        <v>1836</v>
      </c>
      <c r="E97" s="16">
        <v>521</v>
      </c>
      <c r="F97" s="16">
        <v>748</v>
      </c>
      <c r="G97" s="16">
        <v>1.3</v>
      </c>
      <c r="H97" s="16">
        <f t="shared" si="50"/>
        <v>7.1550388799999998E+26</v>
      </c>
      <c r="I97" s="19">
        <v>0.55000000000000004</v>
      </c>
      <c r="J97" s="17">
        <f t="shared" si="51"/>
        <v>3466024.931707317</v>
      </c>
      <c r="K97" s="18">
        <v>25000000</v>
      </c>
      <c r="L97" s="16">
        <f t="shared" si="42"/>
        <v>3.9856499999999996E+25</v>
      </c>
      <c r="M97" s="17">
        <f t="shared" si="52"/>
        <v>193071.79878048776</v>
      </c>
      <c r="N97" s="17">
        <f t="shared" si="43"/>
        <v>70471206.554878026</v>
      </c>
      <c r="O97" s="17">
        <f t="shared" si="55"/>
        <v>38759163.605182916</v>
      </c>
      <c r="P97" s="17">
        <f t="shared" si="53"/>
        <v>707235752.81349587</v>
      </c>
      <c r="Q97" s="17">
        <f t="shared" si="48"/>
        <v>388979664.04742277</v>
      </c>
      <c r="R97" s="17">
        <f t="shared" si="39"/>
        <v>728031902.40373981</v>
      </c>
      <c r="S97" s="17">
        <f t="shared" si="54"/>
        <v>400417546.32205695</v>
      </c>
      <c r="T97" s="17">
        <f t="shared" si="40"/>
        <v>721099852.54032516</v>
      </c>
      <c r="U97" s="17">
        <f t="shared" si="45"/>
        <v>396604918.89717889</v>
      </c>
      <c r="Y97" s="17">
        <f t="shared" si="56"/>
        <v>826318548.73336029</v>
      </c>
      <c r="Z97" s="17">
        <f t="shared" si="47"/>
        <v>454475201.80334818</v>
      </c>
      <c r="AA97" s="17">
        <f t="shared" si="47"/>
        <v>847537544.09189689</v>
      </c>
      <c r="AB97" s="17">
        <f t="shared" si="47"/>
        <v>466145649.25054336</v>
      </c>
      <c r="AC97" s="17">
        <f t="shared" si="47"/>
        <v>840464545.63905144</v>
      </c>
      <c r="AD97" s="17">
        <f>U98+U111</f>
        <v>462255500.10147834</v>
      </c>
    </row>
    <row r="98" spans="1:30">
      <c r="B98" s="16">
        <v>2035</v>
      </c>
      <c r="C98" s="16">
        <v>306</v>
      </c>
      <c r="D98" s="16">
        <f t="shared" si="49"/>
        <v>1836</v>
      </c>
      <c r="E98" s="16">
        <v>521</v>
      </c>
      <c r="F98" s="16">
        <v>748</v>
      </c>
      <c r="G98" s="16">
        <v>1.3</v>
      </c>
      <c r="H98" s="16">
        <f t="shared" si="50"/>
        <v>7.1550388799999998E+26</v>
      </c>
      <c r="I98" s="19">
        <v>0.55000000000000004</v>
      </c>
      <c r="J98" s="17">
        <f t="shared" si="51"/>
        <v>3466024.931707317</v>
      </c>
      <c r="K98" s="18">
        <v>25000000</v>
      </c>
      <c r="L98" s="16">
        <f t="shared" si="42"/>
        <v>3.9856499999999996E+25</v>
      </c>
      <c r="M98" s="17">
        <f t="shared" si="52"/>
        <v>193071.79878048776</v>
      </c>
      <c r="N98" s="17">
        <f t="shared" si="43"/>
        <v>70471206.554878026</v>
      </c>
      <c r="O98" s="17">
        <f t="shared" si="55"/>
        <v>38759163.605182916</v>
      </c>
      <c r="P98" s="17">
        <f t="shared" si="53"/>
        <v>777706959.36837387</v>
      </c>
      <c r="Q98" s="17">
        <f t="shared" si="48"/>
        <v>427738827.65260565</v>
      </c>
      <c r="R98" s="17">
        <f t="shared" si="39"/>
        <v>798503108.95861781</v>
      </c>
      <c r="S98" s="17">
        <f t="shared" si="54"/>
        <v>439176709.92723984</v>
      </c>
      <c r="T98" s="17">
        <f t="shared" si="40"/>
        <v>791571059.09520316</v>
      </c>
      <c r="U98" s="17">
        <f t="shared" si="45"/>
        <v>435364082.50236177</v>
      </c>
    </row>
    <row r="99" spans="1:30">
      <c r="A99" s="9" t="s">
        <v>29</v>
      </c>
      <c r="K99" s="18">
        <v>25000000</v>
      </c>
      <c r="L99" s="16">
        <f t="shared" si="42"/>
        <v>0</v>
      </c>
      <c r="N99" s="17">
        <f t="shared" si="43"/>
        <v>0</v>
      </c>
      <c r="R99" s="17">
        <f t="shared" si="39"/>
        <v>0</v>
      </c>
      <c r="T99" s="17">
        <f t="shared" si="40"/>
        <v>0</v>
      </c>
      <c r="U99" s="17">
        <f t="shared" si="45"/>
        <v>0</v>
      </c>
    </row>
    <row r="100" spans="1:30">
      <c r="B100" s="16">
        <v>2024</v>
      </c>
      <c r="C100" s="16">
        <v>387</v>
      </c>
      <c r="D100" s="16">
        <f>6*ROUND(C100,0)</f>
        <v>2322</v>
      </c>
      <c r="E100" s="16">
        <v>10</v>
      </c>
      <c r="F100" s="16">
        <v>289</v>
      </c>
      <c r="G100" s="16">
        <v>1.3</v>
      </c>
      <c r="H100" s="16">
        <f>D100*E100*F100*10^18</f>
        <v>6.7105800000000002E+24</v>
      </c>
      <c r="I100" s="19">
        <v>0.55000000000000004</v>
      </c>
      <c r="J100" s="17">
        <f>H100*G100*330/(8.856*10^22)</f>
        <v>32507.213414634149</v>
      </c>
      <c r="K100" s="18">
        <v>25000000</v>
      </c>
      <c r="L100" s="16">
        <f t="shared" si="42"/>
        <v>9.6750000000000004E+23</v>
      </c>
      <c r="M100" s="17">
        <f>L100*G100*330/(8.856*10^22)</f>
        <v>4686.7378048780492</v>
      </c>
      <c r="N100" s="17">
        <f t="shared" si="43"/>
        <v>1710659.2987804881</v>
      </c>
      <c r="O100" s="17">
        <f>N100*I100</f>
        <v>940862.61432926857</v>
      </c>
      <c r="P100" s="17">
        <f>N100+8050840.72</f>
        <v>9761500.0187804885</v>
      </c>
      <c r="Q100" s="17">
        <f t="shared" ref="Q100:Q111" si="57">P100*I100</f>
        <v>5368825.0103292689</v>
      </c>
      <c r="R100" s="17">
        <f t="shared" si="39"/>
        <v>9956543.2992682941</v>
      </c>
      <c r="S100" s="17">
        <f>R100*I100</f>
        <v>5476098.814597562</v>
      </c>
      <c r="T100" s="17">
        <f t="shared" si="40"/>
        <v>9891528.872439025</v>
      </c>
      <c r="U100" s="17">
        <f t="shared" si="45"/>
        <v>5440340.8798414646</v>
      </c>
    </row>
    <row r="101" spans="1:30">
      <c r="B101" s="16">
        <v>2025</v>
      </c>
      <c r="C101" s="16">
        <v>588</v>
      </c>
      <c r="D101" s="16">
        <f t="shared" ref="D101:D111" si="58">6*ROUND(C101,0)</f>
        <v>3528</v>
      </c>
      <c r="E101" s="16">
        <v>10</v>
      </c>
      <c r="F101" s="16">
        <v>289</v>
      </c>
      <c r="G101" s="16">
        <v>1.3</v>
      </c>
      <c r="H101" s="16">
        <f t="shared" ref="H101:H166" si="59">D101*E101*F101*10^18</f>
        <v>1.019592E+25</v>
      </c>
      <c r="I101" s="19">
        <v>0.55000000000000004</v>
      </c>
      <c r="J101" s="17">
        <f t="shared" ref="J101:J139" si="60">H101*G101*330/(8.856*10^22)</f>
        <v>49390.804878048781</v>
      </c>
      <c r="K101" s="18">
        <v>25000000</v>
      </c>
      <c r="L101" s="16">
        <f t="shared" si="42"/>
        <v>1.4700000000000001E+24</v>
      </c>
      <c r="M101" s="17">
        <f t="shared" ref="M101:M139" si="61">L101*G101*330/(8.856*10^22)</f>
        <v>7120.9349593495936</v>
      </c>
      <c r="N101" s="17">
        <f t="shared" si="43"/>
        <v>2599141.2601626017</v>
      </c>
      <c r="O101" s="17">
        <f t="shared" ref="O101:O139" si="62">N101*I101</f>
        <v>1429527.6930894312</v>
      </c>
      <c r="P101" s="17">
        <f t="shared" ref="P101:P111" si="63">N101+P100</f>
        <v>12360641.27894309</v>
      </c>
      <c r="Q101" s="17">
        <f t="shared" si="57"/>
        <v>6798352.7034187</v>
      </c>
      <c r="R101" s="17">
        <f t="shared" si="39"/>
        <v>12656986.108211383</v>
      </c>
      <c r="S101" s="17">
        <f t="shared" ref="S101:S139" si="64">R101*I101</f>
        <v>6961342.3595162611</v>
      </c>
      <c r="T101" s="17">
        <f t="shared" si="40"/>
        <v>12558204.498455284</v>
      </c>
      <c r="U101" s="17">
        <f t="shared" si="45"/>
        <v>6907012.4741504071</v>
      </c>
    </row>
    <row r="102" spans="1:30">
      <c r="B102" s="16">
        <v>2026</v>
      </c>
      <c r="C102" s="16">
        <v>726</v>
      </c>
      <c r="D102" s="16">
        <f t="shared" si="58"/>
        <v>4356</v>
      </c>
      <c r="E102" s="16">
        <v>10</v>
      </c>
      <c r="F102" s="16">
        <v>289</v>
      </c>
      <c r="G102" s="16">
        <v>1.3</v>
      </c>
      <c r="H102" s="16">
        <f t="shared" si="59"/>
        <v>1.2588839999999999E+25</v>
      </c>
      <c r="I102" s="19">
        <v>0.55000000000000004</v>
      </c>
      <c r="J102" s="17">
        <f t="shared" si="60"/>
        <v>60982.524390243896</v>
      </c>
      <c r="K102" s="18">
        <v>25000000</v>
      </c>
      <c r="L102" s="16">
        <f t="shared" si="42"/>
        <v>1.815E+24</v>
      </c>
      <c r="M102" s="17">
        <f t="shared" si="61"/>
        <v>8792.1747967479678</v>
      </c>
      <c r="N102" s="17">
        <f t="shared" si="43"/>
        <v>3209143.8008130081</v>
      </c>
      <c r="O102" s="17">
        <f t="shared" si="62"/>
        <v>1765029.0904471546</v>
      </c>
      <c r="P102" s="17">
        <f t="shared" si="63"/>
        <v>15569785.079756098</v>
      </c>
      <c r="Q102" s="17">
        <f t="shared" si="57"/>
        <v>8563381.7938658539</v>
      </c>
      <c r="R102" s="17">
        <f t="shared" si="39"/>
        <v>15935680.226097561</v>
      </c>
      <c r="S102" s="17">
        <f t="shared" si="64"/>
        <v>8764624.1243536603</v>
      </c>
      <c r="T102" s="17">
        <f t="shared" si="40"/>
        <v>15813715.177317074</v>
      </c>
      <c r="U102" s="17">
        <f t="shared" si="45"/>
        <v>8697543.3475243915</v>
      </c>
    </row>
    <row r="103" spans="1:30">
      <c r="B103" s="16">
        <v>2027</v>
      </c>
      <c r="C103" s="16">
        <v>793</v>
      </c>
      <c r="D103" s="16">
        <f t="shared" si="58"/>
        <v>4758</v>
      </c>
      <c r="E103" s="16">
        <v>10</v>
      </c>
      <c r="F103" s="16">
        <v>289</v>
      </c>
      <c r="G103" s="16">
        <v>1.3</v>
      </c>
      <c r="H103" s="16">
        <f t="shared" si="59"/>
        <v>1.3750620000000001E+25</v>
      </c>
      <c r="I103" s="19">
        <v>0.55000000000000004</v>
      </c>
      <c r="J103" s="17">
        <f t="shared" si="60"/>
        <v>66610.388211382116</v>
      </c>
      <c r="K103" s="18">
        <v>25000000</v>
      </c>
      <c r="L103" s="16">
        <f t="shared" si="42"/>
        <v>1.9825000000000001E+24</v>
      </c>
      <c r="M103" s="17">
        <f t="shared" si="61"/>
        <v>9603.5738482384822</v>
      </c>
      <c r="N103" s="17">
        <f t="shared" si="43"/>
        <v>3505304.4546070462</v>
      </c>
      <c r="O103" s="17">
        <f t="shared" si="62"/>
        <v>1927917.4500338756</v>
      </c>
      <c r="P103" s="17">
        <f t="shared" si="63"/>
        <v>19075089.534363143</v>
      </c>
      <c r="Q103" s="17">
        <f t="shared" si="57"/>
        <v>10491299.243899729</v>
      </c>
      <c r="R103" s="17">
        <f t="shared" si="39"/>
        <v>19474751.863631435</v>
      </c>
      <c r="S103" s="17">
        <f t="shared" si="64"/>
        <v>10711113.52499729</v>
      </c>
      <c r="T103" s="17">
        <f t="shared" si="40"/>
        <v>19341531.087208673</v>
      </c>
      <c r="U103" s="17">
        <f t="shared" si="45"/>
        <v>10637842.097964771</v>
      </c>
    </row>
    <row r="104" spans="1:30">
      <c r="B104" s="16">
        <v>2028</v>
      </c>
      <c r="C104" s="16">
        <v>821</v>
      </c>
      <c r="D104" s="16">
        <f t="shared" si="58"/>
        <v>4926</v>
      </c>
      <c r="E104" s="16">
        <v>10</v>
      </c>
      <c r="F104" s="16">
        <v>289</v>
      </c>
      <c r="G104" s="16">
        <v>1.3</v>
      </c>
      <c r="H104" s="16">
        <f t="shared" si="59"/>
        <v>1.423614E+25</v>
      </c>
      <c r="I104" s="19">
        <v>0.55000000000000004</v>
      </c>
      <c r="J104" s="17">
        <f t="shared" si="60"/>
        <v>68962.331300813006</v>
      </c>
      <c r="K104" s="18">
        <v>25000000</v>
      </c>
      <c r="L104" s="16">
        <f t="shared" si="42"/>
        <v>2.0525000000000001E+24</v>
      </c>
      <c r="M104" s="17">
        <f t="shared" si="61"/>
        <v>9942.6659891598938</v>
      </c>
      <c r="N104" s="17">
        <f t="shared" si="43"/>
        <v>3629073.0860433611</v>
      </c>
      <c r="O104" s="17">
        <f t="shared" si="62"/>
        <v>1995990.1973238487</v>
      </c>
      <c r="P104" s="17">
        <f t="shared" si="63"/>
        <v>22704162.620406505</v>
      </c>
      <c r="Q104" s="17">
        <f t="shared" si="57"/>
        <v>12487289.441223579</v>
      </c>
      <c r="R104" s="17">
        <f t="shared" si="39"/>
        <v>23117936.608211383</v>
      </c>
      <c r="S104" s="17">
        <f t="shared" si="64"/>
        <v>12714865.134516262</v>
      </c>
      <c r="T104" s="17">
        <f t="shared" si="40"/>
        <v>22980011.945609756</v>
      </c>
      <c r="U104" s="17">
        <f t="shared" si="45"/>
        <v>12639006.570085367</v>
      </c>
    </row>
    <row r="105" spans="1:30">
      <c r="B105" s="16">
        <v>2029</v>
      </c>
      <c r="C105" s="16">
        <v>832</v>
      </c>
      <c r="D105" s="16">
        <f t="shared" si="58"/>
        <v>4992</v>
      </c>
      <c r="E105" s="16">
        <v>10</v>
      </c>
      <c r="F105" s="16">
        <v>289</v>
      </c>
      <c r="G105" s="16">
        <v>1.3</v>
      </c>
      <c r="H105" s="16">
        <f t="shared" si="59"/>
        <v>1.4426879999999999E+25</v>
      </c>
      <c r="I105" s="19">
        <v>0.55000000000000004</v>
      </c>
      <c r="J105" s="17">
        <f t="shared" si="60"/>
        <v>69886.308943089432</v>
      </c>
      <c r="K105" s="18">
        <v>25000000</v>
      </c>
      <c r="L105" s="16">
        <f t="shared" si="42"/>
        <v>2.0799999999999999E+24</v>
      </c>
      <c r="M105" s="17">
        <f t="shared" si="61"/>
        <v>10075.880758807589</v>
      </c>
      <c r="N105" s="17">
        <f t="shared" si="43"/>
        <v>3677696.4769647699</v>
      </c>
      <c r="O105" s="17">
        <f t="shared" si="62"/>
        <v>2022733.0623306236</v>
      </c>
      <c r="P105" s="17">
        <f t="shared" si="63"/>
        <v>26381859.097371273</v>
      </c>
      <c r="Q105" s="17">
        <f t="shared" si="57"/>
        <v>14510022.503554201</v>
      </c>
      <c r="R105" s="17">
        <f t="shared" si="39"/>
        <v>26801176.951029811</v>
      </c>
      <c r="S105" s="17">
        <f t="shared" si="64"/>
        <v>14740647.323066397</v>
      </c>
      <c r="T105" s="17">
        <f t="shared" si="40"/>
        <v>26661404.333143629</v>
      </c>
      <c r="U105" s="17">
        <f t="shared" si="45"/>
        <v>14663772.383228997</v>
      </c>
    </row>
    <row r="106" spans="1:30">
      <c r="B106" s="16">
        <v>2030</v>
      </c>
      <c r="C106" s="16">
        <v>836</v>
      </c>
      <c r="D106" s="16">
        <f t="shared" si="58"/>
        <v>5016</v>
      </c>
      <c r="E106" s="16">
        <v>10</v>
      </c>
      <c r="F106" s="16">
        <v>289</v>
      </c>
      <c r="G106" s="16">
        <v>1.3</v>
      </c>
      <c r="H106" s="16">
        <f t="shared" si="59"/>
        <v>1.449624E+25</v>
      </c>
      <c r="I106" s="19">
        <v>0.55000000000000004</v>
      </c>
      <c r="J106" s="17">
        <f t="shared" si="60"/>
        <v>70222.300813008129</v>
      </c>
      <c r="K106" s="18">
        <v>25000000</v>
      </c>
      <c r="L106" s="16">
        <f t="shared" si="42"/>
        <v>2.0899999999999999E+24</v>
      </c>
      <c r="M106" s="17">
        <f t="shared" si="61"/>
        <v>10124.32249322493</v>
      </c>
      <c r="N106" s="17">
        <f t="shared" si="43"/>
        <v>3695377.7100270996</v>
      </c>
      <c r="O106" s="17">
        <f t="shared" si="62"/>
        <v>2032457.740514905</v>
      </c>
      <c r="P106" s="17">
        <f t="shared" si="63"/>
        <v>30077236.807398371</v>
      </c>
      <c r="Q106" s="17">
        <f t="shared" si="57"/>
        <v>16542480.244069105</v>
      </c>
      <c r="R106" s="17">
        <f t="shared" si="39"/>
        <v>30498570.61227642</v>
      </c>
      <c r="S106" s="17">
        <f t="shared" si="64"/>
        <v>16774213.836752033</v>
      </c>
      <c r="T106" s="17">
        <f t="shared" si="40"/>
        <v>30358126.010650404</v>
      </c>
      <c r="U106" s="17">
        <f t="shared" si="45"/>
        <v>16696969.305857724</v>
      </c>
    </row>
    <row r="107" spans="1:30">
      <c r="B107" s="16">
        <v>2031</v>
      </c>
      <c r="C107" s="16">
        <v>838</v>
      </c>
      <c r="D107" s="16">
        <f t="shared" si="58"/>
        <v>5028</v>
      </c>
      <c r="E107" s="16">
        <v>10</v>
      </c>
      <c r="F107" s="16">
        <v>289</v>
      </c>
      <c r="G107" s="16">
        <v>1.3</v>
      </c>
      <c r="H107" s="16">
        <f t="shared" si="59"/>
        <v>1.4530920000000001E+25</v>
      </c>
      <c r="I107" s="19">
        <v>0.55000000000000004</v>
      </c>
      <c r="J107" s="17">
        <f t="shared" si="60"/>
        <v>70390.296747967484</v>
      </c>
      <c r="K107" s="18">
        <v>25000000</v>
      </c>
      <c r="L107" s="16">
        <f t="shared" si="42"/>
        <v>2.095E+24</v>
      </c>
      <c r="M107" s="17">
        <f t="shared" si="61"/>
        <v>10148.543360433605</v>
      </c>
      <c r="N107" s="17">
        <f t="shared" si="43"/>
        <v>3704218.3265582658</v>
      </c>
      <c r="O107" s="17">
        <f t="shared" si="62"/>
        <v>2037320.0796070464</v>
      </c>
      <c r="P107" s="17">
        <f t="shared" si="63"/>
        <v>33781455.133956641</v>
      </c>
      <c r="Q107" s="17">
        <f t="shared" si="57"/>
        <v>18579800.323676154</v>
      </c>
      <c r="R107" s="17">
        <f t="shared" si="39"/>
        <v>34203796.914444447</v>
      </c>
      <c r="S107" s="17">
        <f t="shared" si="64"/>
        <v>18812088.302944448</v>
      </c>
      <c r="T107" s="17">
        <f t="shared" si="40"/>
        <v>34063016.320948511</v>
      </c>
      <c r="U107" s="17">
        <f t="shared" si="45"/>
        <v>18734658.976521682</v>
      </c>
    </row>
    <row r="108" spans="1:30">
      <c r="B108" s="16">
        <v>2032</v>
      </c>
      <c r="C108" s="16">
        <v>838</v>
      </c>
      <c r="D108" s="16">
        <f t="shared" si="58"/>
        <v>5028</v>
      </c>
      <c r="E108" s="16">
        <v>10</v>
      </c>
      <c r="F108" s="16">
        <v>289</v>
      </c>
      <c r="G108" s="16">
        <v>1.3</v>
      </c>
      <c r="H108" s="16">
        <f t="shared" si="59"/>
        <v>1.4530920000000001E+25</v>
      </c>
      <c r="I108" s="19">
        <v>0.55000000000000004</v>
      </c>
      <c r="J108" s="17">
        <f t="shared" si="60"/>
        <v>70390.296747967484</v>
      </c>
      <c r="K108" s="18">
        <v>25000000</v>
      </c>
      <c r="L108" s="16">
        <f t="shared" si="42"/>
        <v>2.095E+24</v>
      </c>
      <c r="M108" s="17">
        <f t="shared" si="61"/>
        <v>10148.543360433605</v>
      </c>
      <c r="N108" s="17">
        <f t="shared" si="43"/>
        <v>3704218.3265582658</v>
      </c>
      <c r="O108" s="17">
        <f t="shared" si="62"/>
        <v>2037320.0796070464</v>
      </c>
      <c r="P108" s="17">
        <f t="shared" si="63"/>
        <v>37485673.460514903</v>
      </c>
      <c r="Q108" s="17">
        <f t="shared" si="57"/>
        <v>20617120.403283197</v>
      </c>
      <c r="R108" s="17">
        <f t="shared" si="39"/>
        <v>37908015.241002709</v>
      </c>
      <c r="S108" s="17">
        <f t="shared" si="64"/>
        <v>20849408.382551491</v>
      </c>
      <c r="T108" s="17">
        <f t="shared" si="40"/>
        <v>37767234.647506773</v>
      </c>
      <c r="U108" s="17">
        <f t="shared" si="45"/>
        <v>20771979.056128725</v>
      </c>
    </row>
    <row r="109" spans="1:30">
      <c r="B109" s="16">
        <v>2033</v>
      </c>
      <c r="C109" s="16">
        <v>839</v>
      </c>
      <c r="D109" s="16">
        <f t="shared" si="58"/>
        <v>5034</v>
      </c>
      <c r="E109" s="16">
        <v>10</v>
      </c>
      <c r="F109" s="16">
        <v>289</v>
      </c>
      <c r="G109" s="16">
        <v>1.3</v>
      </c>
      <c r="H109" s="16">
        <f t="shared" si="59"/>
        <v>1.4548260000000001E+25</v>
      </c>
      <c r="I109" s="19">
        <v>0.55000000000000004</v>
      </c>
      <c r="J109" s="17">
        <f t="shared" si="60"/>
        <v>70474.294715447162</v>
      </c>
      <c r="K109" s="18">
        <v>25000000</v>
      </c>
      <c r="L109" s="16">
        <f t="shared" si="42"/>
        <v>2.0975000000000001E+24</v>
      </c>
      <c r="M109" s="17">
        <f t="shared" si="61"/>
        <v>10160.65379403794</v>
      </c>
      <c r="N109" s="17">
        <f t="shared" si="43"/>
        <v>3708638.634823848</v>
      </c>
      <c r="O109" s="17">
        <f t="shared" si="62"/>
        <v>2039751.2491531165</v>
      </c>
      <c r="P109" s="17">
        <f t="shared" si="63"/>
        <v>41194312.095338754</v>
      </c>
      <c r="Q109" s="17">
        <f t="shared" si="57"/>
        <v>22656871.652436316</v>
      </c>
      <c r="R109" s="17">
        <f t="shared" si="39"/>
        <v>41617157.863631435</v>
      </c>
      <c r="S109" s="17">
        <f t="shared" si="64"/>
        <v>22889436.824997291</v>
      </c>
      <c r="T109" s="17">
        <f t="shared" si="40"/>
        <v>41476209.274200544</v>
      </c>
      <c r="U109" s="17">
        <f t="shared" si="45"/>
        <v>22811915.100810301</v>
      </c>
    </row>
    <row r="110" spans="1:30">
      <c r="B110" s="16">
        <v>2034</v>
      </c>
      <c r="C110" s="16">
        <v>839</v>
      </c>
      <c r="D110" s="16">
        <f t="shared" si="58"/>
        <v>5034</v>
      </c>
      <c r="E110" s="16">
        <v>10</v>
      </c>
      <c r="F110" s="16">
        <v>289</v>
      </c>
      <c r="G110" s="16">
        <v>1.3</v>
      </c>
      <c r="H110" s="16">
        <f t="shared" si="59"/>
        <v>1.4548260000000001E+25</v>
      </c>
      <c r="I110" s="19">
        <v>0.55000000000000004</v>
      </c>
      <c r="J110" s="17">
        <f t="shared" si="60"/>
        <v>70474.294715447162</v>
      </c>
      <c r="K110" s="18">
        <v>25000000</v>
      </c>
      <c r="L110" s="16">
        <f t="shared" si="42"/>
        <v>2.0975000000000001E+24</v>
      </c>
      <c r="M110" s="17">
        <f t="shared" si="61"/>
        <v>10160.65379403794</v>
      </c>
      <c r="N110" s="17">
        <f t="shared" si="43"/>
        <v>3708638.634823848</v>
      </c>
      <c r="O110" s="17">
        <f t="shared" si="62"/>
        <v>2039751.2491531165</v>
      </c>
      <c r="P110" s="17">
        <f t="shared" si="63"/>
        <v>44902950.730162606</v>
      </c>
      <c r="Q110" s="17">
        <f t="shared" si="57"/>
        <v>24696622.901589435</v>
      </c>
      <c r="R110" s="17">
        <f t="shared" si="39"/>
        <v>45325796.498455286</v>
      </c>
      <c r="S110" s="17">
        <f t="shared" si="64"/>
        <v>24929188.07415041</v>
      </c>
      <c r="T110" s="17">
        <f t="shared" si="40"/>
        <v>45184847.909024395</v>
      </c>
      <c r="U110" s="17">
        <f t="shared" si="45"/>
        <v>24851666.349963419</v>
      </c>
    </row>
    <row r="111" spans="1:30">
      <c r="B111" s="16">
        <v>2035</v>
      </c>
      <c r="C111" s="16">
        <v>839</v>
      </c>
      <c r="D111" s="16">
        <f t="shared" si="58"/>
        <v>5034</v>
      </c>
      <c r="E111" s="16">
        <v>10</v>
      </c>
      <c r="F111" s="16">
        <v>289</v>
      </c>
      <c r="G111" s="16">
        <v>1.3</v>
      </c>
      <c r="H111" s="16">
        <f t="shared" si="59"/>
        <v>1.4548260000000001E+25</v>
      </c>
      <c r="I111" s="19">
        <v>0.55000000000000004</v>
      </c>
      <c r="J111" s="17">
        <f t="shared" si="60"/>
        <v>70474.294715447162</v>
      </c>
      <c r="K111" s="18">
        <v>25000000</v>
      </c>
      <c r="L111" s="16">
        <f t="shared" si="42"/>
        <v>2.0975000000000001E+24</v>
      </c>
      <c r="M111" s="17">
        <f t="shared" si="61"/>
        <v>10160.65379403794</v>
      </c>
      <c r="N111" s="17">
        <f t="shared" si="43"/>
        <v>3708638.634823848</v>
      </c>
      <c r="O111" s="17">
        <f t="shared" si="62"/>
        <v>2039751.2491531165</v>
      </c>
      <c r="P111" s="17">
        <f t="shared" si="63"/>
        <v>48611589.364986457</v>
      </c>
      <c r="Q111" s="17">
        <f t="shared" si="57"/>
        <v>26736374.150742553</v>
      </c>
      <c r="R111" s="17">
        <f t="shared" si="39"/>
        <v>49034435.133279137</v>
      </c>
      <c r="S111" s="17">
        <f t="shared" si="64"/>
        <v>26968939.323303528</v>
      </c>
      <c r="T111" s="17">
        <f t="shared" si="40"/>
        <v>48893486.543848246</v>
      </c>
      <c r="U111" s="17">
        <f t="shared" si="45"/>
        <v>26891417.599116538</v>
      </c>
    </row>
    <row r="112" spans="1:30">
      <c r="H112" s="16">
        <f t="shared" si="59"/>
        <v>0</v>
      </c>
      <c r="J112" s="17">
        <f t="shared" si="60"/>
        <v>0</v>
      </c>
      <c r="K112" s="18">
        <v>25000000</v>
      </c>
      <c r="L112" s="16">
        <f t="shared" si="42"/>
        <v>0</v>
      </c>
      <c r="M112" s="17">
        <f t="shared" si="61"/>
        <v>0</v>
      </c>
      <c r="N112" s="17">
        <f t="shared" si="43"/>
        <v>0</v>
      </c>
      <c r="O112" s="17">
        <f t="shared" si="62"/>
        <v>0</v>
      </c>
      <c r="P112" s="17"/>
      <c r="Q112" s="17"/>
      <c r="R112" s="17">
        <f t="shared" si="39"/>
        <v>0</v>
      </c>
      <c r="S112" s="17">
        <f t="shared" si="64"/>
        <v>0</v>
      </c>
      <c r="T112" s="17">
        <f t="shared" si="40"/>
        <v>0</v>
      </c>
      <c r="U112" s="17">
        <f t="shared" si="45"/>
        <v>0</v>
      </c>
    </row>
    <row r="113" spans="1:30">
      <c r="A113" s="5"/>
      <c r="H113" s="16">
        <f t="shared" si="59"/>
        <v>0</v>
      </c>
      <c r="J113" s="17">
        <f t="shared" si="60"/>
        <v>0</v>
      </c>
      <c r="K113" s="18">
        <v>25000000</v>
      </c>
      <c r="L113" s="16">
        <f t="shared" si="42"/>
        <v>0</v>
      </c>
      <c r="M113" s="17">
        <f t="shared" si="61"/>
        <v>0</v>
      </c>
      <c r="N113" s="17">
        <f t="shared" si="43"/>
        <v>0</v>
      </c>
      <c r="O113" s="17">
        <f t="shared" si="62"/>
        <v>0</v>
      </c>
      <c r="P113" s="17"/>
      <c r="Q113" s="17"/>
      <c r="R113" s="17">
        <f t="shared" si="39"/>
        <v>0</v>
      </c>
      <c r="S113" s="17">
        <f t="shared" si="64"/>
        <v>0</v>
      </c>
      <c r="T113" s="17">
        <f t="shared" si="40"/>
        <v>0</v>
      </c>
      <c r="U113" s="17">
        <f t="shared" si="45"/>
        <v>0</v>
      </c>
    </row>
    <row r="114" spans="1:30">
      <c r="A114" s="9" t="s">
        <v>28</v>
      </c>
      <c r="B114" s="6" t="s">
        <v>102</v>
      </c>
      <c r="H114" s="16">
        <f t="shared" si="59"/>
        <v>0</v>
      </c>
      <c r="J114" s="17">
        <f t="shared" si="60"/>
        <v>0</v>
      </c>
      <c r="K114" s="18">
        <v>25000000</v>
      </c>
      <c r="L114" s="16">
        <f t="shared" si="42"/>
        <v>0</v>
      </c>
      <c r="M114" s="17">
        <f t="shared" si="61"/>
        <v>0</v>
      </c>
      <c r="N114" s="17">
        <f t="shared" si="43"/>
        <v>0</v>
      </c>
      <c r="O114" s="17">
        <f t="shared" si="62"/>
        <v>0</v>
      </c>
      <c r="P114" s="17"/>
      <c r="Q114" s="17"/>
      <c r="R114" s="17">
        <f t="shared" si="39"/>
        <v>0</v>
      </c>
      <c r="S114" s="17">
        <f t="shared" si="64"/>
        <v>0</v>
      </c>
      <c r="T114" s="17">
        <f t="shared" si="40"/>
        <v>0</v>
      </c>
      <c r="U114" s="17">
        <f t="shared" si="45"/>
        <v>0</v>
      </c>
      <c r="Y114" s="17">
        <f>P115+P128</f>
        <v>29682636.555176146</v>
      </c>
      <c r="Z114" s="17">
        <f t="shared" ref="Z114:AD125" si="65">Q115+Q128</f>
        <v>16325450.105346883</v>
      </c>
      <c r="AA114" s="17">
        <f t="shared" si="65"/>
        <v>39392258.079566389</v>
      </c>
      <c r="AB114" s="17">
        <f t="shared" si="65"/>
        <v>21665741.94376152</v>
      </c>
      <c r="AC114" s="17">
        <f t="shared" si="65"/>
        <v>36155717.571436316</v>
      </c>
      <c r="AD114" s="17">
        <f t="shared" si="65"/>
        <v>19885644.664289974</v>
      </c>
    </row>
    <row r="115" spans="1:30">
      <c r="B115" s="16">
        <v>2024</v>
      </c>
      <c r="C115" s="16">
        <v>140</v>
      </c>
      <c r="D115" s="16">
        <f t="shared" ref="D115:D126" si="66">C115*6</f>
        <v>840</v>
      </c>
      <c r="E115" s="16">
        <v>521</v>
      </c>
      <c r="F115" s="16">
        <v>748</v>
      </c>
      <c r="G115" s="16">
        <v>1.3</v>
      </c>
      <c r="H115" s="16">
        <f t="shared" si="59"/>
        <v>3.2735472000000001E+26</v>
      </c>
      <c r="I115" s="19">
        <v>0.55000000000000004</v>
      </c>
      <c r="J115" s="17">
        <f t="shared" si="60"/>
        <v>1585763.0406504064</v>
      </c>
      <c r="K115" s="18">
        <v>10000000</v>
      </c>
      <c r="L115" s="16">
        <f t="shared" si="42"/>
        <v>7.2939999999999997E+24</v>
      </c>
      <c r="M115" s="17">
        <f t="shared" si="61"/>
        <v>35333.401084010831</v>
      </c>
      <c r="N115" s="17">
        <f t="shared" si="43"/>
        <v>12896691.395663954</v>
      </c>
      <c r="O115" s="17">
        <f t="shared" si="62"/>
        <v>7093180.2676151758</v>
      </c>
      <c r="P115" s="17">
        <f>N115+8050840.72</f>
        <v>20947532.115663953</v>
      </c>
      <c r="Q115" s="17">
        <f t="shared" ref="Q115:Q126" si="67">P115*I115</f>
        <v>11521142.663615175</v>
      </c>
      <c r="R115" s="17">
        <f t="shared" si="39"/>
        <v>30462110.359566391</v>
      </c>
      <c r="S115" s="17">
        <f t="shared" si="64"/>
        <v>16754160.697761517</v>
      </c>
      <c r="T115" s="17">
        <f t="shared" si="40"/>
        <v>27290584.278265581</v>
      </c>
      <c r="U115" s="17">
        <f t="shared" si="45"/>
        <v>15009821.353046071</v>
      </c>
      <c r="Y115" s="17">
        <f>P116+P129</f>
        <v>50435807.049756102</v>
      </c>
      <c r="Z115" s="17">
        <f t="shared" si="65"/>
        <v>27739693.877365857</v>
      </c>
      <c r="AA115" s="17">
        <f t="shared" si="65"/>
        <v>65275864.337560982</v>
      </c>
      <c r="AB115" s="17">
        <f t="shared" si="65"/>
        <v>35901725.385658547</v>
      </c>
      <c r="AC115" s="17">
        <f t="shared" si="65"/>
        <v>60329178.574959353</v>
      </c>
      <c r="AD115" s="17">
        <f t="shared" si="65"/>
        <v>33181048.216227643</v>
      </c>
    </row>
    <row r="116" spans="1:30">
      <c r="B116" s="16">
        <v>2025</v>
      </c>
      <c r="C116" s="16">
        <v>214</v>
      </c>
      <c r="D116" s="16">
        <f t="shared" si="66"/>
        <v>1284</v>
      </c>
      <c r="E116" s="16">
        <v>521</v>
      </c>
      <c r="F116" s="16">
        <v>748</v>
      </c>
      <c r="G116" s="16">
        <v>1.3</v>
      </c>
      <c r="H116" s="16">
        <f t="shared" si="59"/>
        <v>5.0038507200000003E+26</v>
      </c>
      <c r="I116" s="19">
        <v>0.55000000000000004</v>
      </c>
      <c r="J116" s="17">
        <f t="shared" si="60"/>
        <v>2423952.0764227645</v>
      </c>
      <c r="K116" s="18">
        <v>10000000</v>
      </c>
      <c r="L116" s="16">
        <f t="shared" si="42"/>
        <v>1.11494E+25</v>
      </c>
      <c r="M116" s="17">
        <f t="shared" si="61"/>
        <v>54009.627371273717</v>
      </c>
      <c r="N116" s="17">
        <f t="shared" si="43"/>
        <v>19713513.990514908</v>
      </c>
      <c r="O116" s="17">
        <f t="shared" si="62"/>
        <v>10842432.6947832</v>
      </c>
      <c r="P116" s="17">
        <f t="shared" ref="P116:P126" si="68">N116+P115</f>
        <v>40661046.106178865</v>
      </c>
      <c r="Q116" s="17">
        <f t="shared" si="67"/>
        <v>22363575.358398378</v>
      </c>
      <c r="R116" s="17">
        <f t="shared" si="39"/>
        <v>55204758.564715452</v>
      </c>
      <c r="S116" s="17">
        <f t="shared" si="64"/>
        <v>30362617.210593503</v>
      </c>
      <c r="T116" s="17">
        <f t="shared" si="40"/>
        <v>50356854.411869921</v>
      </c>
      <c r="U116" s="17">
        <f t="shared" si="45"/>
        <v>27696269.926528458</v>
      </c>
      <c r="Y116" s="17">
        <f>P117+P130</f>
        <v>76038939.773333341</v>
      </c>
      <c r="Z116" s="17">
        <f t="shared" si="65"/>
        <v>41821416.875333339</v>
      </c>
      <c r="AA116" s="17">
        <f t="shared" si="65"/>
        <v>94346611.036747977</v>
      </c>
      <c r="AB116" s="17">
        <f t="shared" si="65"/>
        <v>51890636.070211396</v>
      </c>
      <c r="AC116" s="17">
        <f t="shared" si="65"/>
        <v>88244053.948943093</v>
      </c>
      <c r="AD116" s="17">
        <f t="shared" si="65"/>
        <v>48534229.671918705</v>
      </c>
    </row>
    <row r="117" spans="1:30">
      <c r="B117" s="16">
        <v>2026</v>
      </c>
      <c r="C117" s="16">
        <v>264</v>
      </c>
      <c r="D117" s="16">
        <f t="shared" si="66"/>
        <v>1584</v>
      </c>
      <c r="E117" s="16">
        <v>521</v>
      </c>
      <c r="F117" s="16">
        <v>748</v>
      </c>
      <c r="G117" s="16">
        <v>1.3</v>
      </c>
      <c r="H117" s="16">
        <f t="shared" si="59"/>
        <v>6.1729747199999998E+26</v>
      </c>
      <c r="I117" s="19">
        <v>0.55000000000000004</v>
      </c>
      <c r="J117" s="17">
        <f t="shared" si="60"/>
        <v>2990296.0195121951</v>
      </c>
      <c r="K117" s="18">
        <v>10000000</v>
      </c>
      <c r="L117" s="16">
        <f t="shared" si="42"/>
        <v>1.37544E+25</v>
      </c>
      <c r="M117" s="17">
        <f t="shared" si="61"/>
        <v>66628.699186991871</v>
      </c>
      <c r="N117" s="17">
        <f t="shared" si="43"/>
        <v>24319475.203252032</v>
      </c>
      <c r="O117" s="17">
        <f t="shared" si="62"/>
        <v>13375711.361788619</v>
      </c>
      <c r="P117" s="17">
        <f t="shared" si="68"/>
        <v>64980521.309430897</v>
      </c>
      <c r="Q117" s="17">
        <f t="shared" si="67"/>
        <v>35739286.720186993</v>
      </c>
      <c r="R117" s="17">
        <f t="shared" si="39"/>
        <v>82922297.426504076</v>
      </c>
      <c r="S117" s="17">
        <f t="shared" si="64"/>
        <v>45607263.584577248</v>
      </c>
      <c r="T117" s="17">
        <f t="shared" si="40"/>
        <v>76941705.387479678</v>
      </c>
      <c r="U117" s="17">
        <f t="shared" si="45"/>
        <v>42317937.963113829</v>
      </c>
      <c r="Y117" s="17">
        <f t="shared" ref="Y117:Y125" si="69">P118+P131</f>
        <v>104063517.36479676</v>
      </c>
      <c r="Z117" s="17">
        <f t="shared" si="65"/>
        <v>57234934.550638221</v>
      </c>
      <c r="AA117" s="17">
        <f t="shared" si="65"/>
        <v>124103987.64040652</v>
      </c>
      <c r="AB117" s="17">
        <f t="shared" si="65"/>
        <v>68257193.202223584</v>
      </c>
      <c r="AC117" s="17">
        <f t="shared" si="65"/>
        <v>117423830.88186993</v>
      </c>
      <c r="AD117" s="17">
        <f t="shared" si="65"/>
        <v>64583106.985028468</v>
      </c>
    </row>
    <row r="118" spans="1:30">
      <c r="B118" s="16">
        <v>2027</v>
      </c>
      <c r="C118" s="16">
        <v>289</v>
      </c>
      <c r="D118" s="16">
        <f t="shared" si="66"/>
        <v>1734</v>
      </c>
      <c r="E118" s="16">
        <v>521</v>
      </c>
      <c r="F118" s="16">
        <v>748</v>
      </c>
      <c r="G118" s="16">
        <v>1.3</v>
      </c>
      <c r="H118" s="16">
        <f t="shared" si="59"/>
        <v>6.7575367199999995E+26</v>
      </c>
      <c r="I118" s="19">
        <v>0.55000000000000004</v>
      </c>
      <c r="J118" s="17">
        <f t="shared" si="60"/>
        <v>3273467.9910569103</v>
      </c>
      <c r="K118" s="18">
        <v>10000000</v>
      </c>
      <c r="L118" s="16">
        <f t="shared" si="42"/>
        <v>1.50569E+25</v>
      </c>
      <c r="M118" s="17">
        <f t="shared" si="61"/>
        <v>72938.235094850956</v>
      </c>
      <c r="N118" s="17">
        <f t="shared" si="43"/>
        <v>26622455.8096206</v>
      </c>
      <c r="O118" s="17">
        <f t="shared" si="62"/>
        <v>14642350.695291331</v>
      </c>
      <c r="P118" s="17">
        <f t="shared" si="68"/>
        <v>91602977.119051501</v>
      </c>
      <c r="Q118" s="17">
        <f t="shared" si="67"/>
        <v>50381637.415478326</v>
      </c>
      <c r="R118" s="17">
        <f t="shared" si="39"/>
        <v>111243785.06539297</v>
      </c>
      <c r="S118" s="17">
        <f t="shared" si="64"/>
        <v>61184081.785966136</v>
      </c>
      <c r="T118" s="17">
        <f t="shared" si="40"/>
        <v>104696849.08327915</v>
      </c>
      <c r="U118" s="17">
        <f t="shared" si="45"/>
        <v>57583266.995803535</v>
      </c>
      <c r="Y118" s="17">
        <f t="shared" si="69"/>
        <v>133058794.65138212</v>
      </c>
      <c r="Z118" s="17">
        <f t="shared" si="65"/>
        <v>73182337.058260173</v>
      </c>
      <c r="AA118" s="17">
        <f t="shared" si="65"/>
        <v>153792989.31723577</v>
      </c>
      <c r="AB118" s="17">
        <f t="shared" si="65"/>
        <v>84586144.124479681</v>
      </c>
      <c r="AC118" s="17">
        <f t="shared" si="65"/>
        <v>146881591.09528455</v>
      </c>
      <c r="AD118" s="17">
        <f t="shared" si="65"/>
        <v>80784875.102406517</v>
      </c>
    </row>
    <row r="119" spans="1:30">
      <c r="B119" s="16">
        <v>2028</v>
      </c>
      <c r="C119" s="16">
        <v>299</v>
      </c>
      <c r="D119" s="16">
        <f t="shared" si="66"/>
        <v>1794</v>
      </c>
      <c r="E119" s="16">
        <v>521</v>
      </c>
      <c r="F119" s="16">
        <v>748</v>
      </c>
      <c r="G119" s="16">
        <v>1.3</v>
      </c>
      <c r="H119" s="16">
        <f t="shared" si="59"/>
        <v>6.99136152E+26</v>
      </c>
      <c r="I119" s="19">
        <v>0.55000000000000004</v>
      </c>
      <c r="J119" s="17">
        <f t="shared" si="60"/>
        <v>3386736.7796747969</v>
      </c>
      <c r="K119" s="18">
        <v>10000000</v>
      </c>
      <c r="L119" s="16">
        <f t="shared" si="42"/>
        <v>1.5577899999999999E+25</v>
      </c>
      <c r="M119" s="17">
        <f t="shared" si="61"/>
        <v>75462.049457994566</v>
      </c>
      <c r="N119" s="17">
        <f t="shared" si="43"/>
        <v>27543648.052168015</v>
      </c>
      <c r="O119" s="17">
        <f t="shared" si="62"/>
        <v>15149006.42869241</v>
      </c>
      <c r="P119" s="17">
        <f t="shared" si="68"/>
        <v>119146625.17121951</v>
      </c>
      <c r="Q119" s="17">
        <f t="shared" si="67"/>
        <v>65530643.844170734</v>
      </c>
      <c r="R119" s="17">
        <f t="shared" si="39"/>
        <v>139467045.84926829</v>
      </c>
      <c r="S119" s="17">
        <f t="shared" si="64"/>
        <v>76706875.217097566</v>
      </c>
      <c r="T119" s="17">
        <f t="shared" si="40"/>
        <v>132693572.28991871</v>
      </c>
      <c r="U119" s="17">
        <f t="shared" si="45"/>
        <v>72981464.759455293</v>
      </c>
      <c r="Y119" s="17">
        <f t="shared" si="69"/>
        <v>162441998.19135502</v>
      </c>
      <c r="Z119" s="17">
        <f t="shared" si="65"/>
        <v>89343099.005245268</v>
      </c>
      <c r="AA119" s="17">
        <f t="shared" si="65"/>
        <v>183453581.81574526</v>
      </c>
      <c r="AB119" s="17">
        <f t="shared" si="65"/>
        <v>100899469.99865991</v>
      </c>
      <c r="AC119" s="17">
        <f t="shared" si="65"/>
        <v>176449720.60761517</v>
      </c>
      <c r="AD119" s="17">
        <f t="shared" si="65"/>
        <v>97047346.334188372</v>
      </c>
    </row>
    <row r="120" spans="1:30">
      <c r="B120" s="16">
        <v>2029</v>
      </c>
      <c r="C120" s="16">
        <v>303</v>
      </c>
      <c r="D120" s="16">
        <f t="shared" si="66"/>
        <v>1818</v>
      </c>
      <c r="E120" s="16">
        <v>521</v>
      </c>
      <c r="F120" s="16">
        <v>748</v>
      </c>
      <c r="G120" s="16">
        <v>1.3</v>
      </c>
      <c r="H120" s="16">
        <f t="shared" si="59"/>
        <v>7.0848914400000004E+26</v>
      </c>
      <c r="I120" s="19">
        <v>0.55000000000000004</v>
      </c>
      <c r="J120" s="17">
        <f t="shared" si="60"/>
        <v>3432044.2951219515</v>
      </c>
      <c r="K120" s="18">
        <v>10000000</v>
      </c>
      <c r="L120" s="16">
        <f t="shared" si="42"/>
        <v>1.5786299999999999E+25</v>
      </c>
      <c r="M120" s="17">
        <f t="shared" si="61"/>
        <v>76471.575203252025</v>
      </c>
      <c r="N120" s="17">
        <f t="shared" si="43"/>
        <v>27912124.949186988</v>
      </c>
      <c r="O120" s="17">
        <f t="shared" si="62"/>
        <v>15351668.722052844</v>
      </c>
      <c r="P120" s="17">
        <f t="shared" si="68"/>
        <v>147058750.12040651</v>
      </c>
      <c r="Q120" s="17">
        <f t="shared" si="67"/>
        <v>80882312.566223592</v>
      </c>
      <c r="R120" s="17">
        <f t="shared" si="39"/>
        <v>167651015.89113823</v>
      </c>
      <c r="S120" s="17">
        <f t="shared" si="64"/>
        <v>92208058.740126029</v>
      </c>
      <c r="T120" s="17">
        <f t="shared" si="40"/>
        <v>160786927.30089432</v>
      </c>
      <c r="U120" s="17">
        <f t="shared" si="45"/>
        <v>88432810.015491888</v>
      </c>
      <c r="Y120" s="17">
        <f t="shared" si="69"/>
        <v>192016512.67306232</v>
      </c>
      <c r="Z120" s="17">
        <f t="shared" si="65"/>
        <v>105609081.97018428</v>
      </c>
      <c r="AA120" s="17">
        <f t="shared" si="65"/>
        <v>213166034.79501355</v>
      </c>
      <c r="AB120" s="17">
        <f t="shared" si="65"/>
        <v>117241319.13725746</v>
      </c>
      <c r="AC120" s="17">
        <f t="shared" si="65"/>
        <v>206116194.08769646</v>
      </c>
      <c r="AD120" s="17">
        <f t="shared" si="65"/>
        <v>113363906.74823307</v>
      </c>
    </row>
    <row r="121" spans="1:30">
      <c r="B121" s="16">
        <v>2030</v>
      </c>
      <c r="C121" s="16">
        <v>305</v>
      </c>
      <c r="D121" s="16">
        <f t="shared" si="66"/>
        <v>1830</v>
      </c>
      <c r="E121" s="16">
        <v>521</v>
      </c>
      <c r="F121" s="16">
        <v>748</v>
      </c>
      <c r="G121" s="16">
        <v>1.3</v>
      </c>
      <c r="H121" s="16">
        <f t="shared" si="59"/>
        <v>7.1316564E+26</v>
      </c>
      <c r="I121" s="19">
        <v>0.55000000000000004</v>
      </c>
      <c r="J121" s="17">
        <f t="shared" si="60"/>
        <v>3454698.0528455283</v>
      </c>
      <c r="K121" s="18">
        <v>10000000</v>
      </c>
      <c r="L121" s="16">
        <f t="shared" si="42"/>
        <v>1.5890500000000001E+25</v>
      </c>
      <c r="M121" s="17">
        <f t="shared" si="61"/>
        <v>76976.338075880747</v>
      </c>
      <c r="N121" s="17">
        <f t="shared" si="43"/>
        <v>28096363.397696473</v>
      </c>
      <c r="O121" s="17">
        <f t="shared" si="62"/>
        <v>15452999.868733061</v>
      </c>
      <c r="P121" s="17">
        <f t="shared" si="68"/>
        <v>175155113.51810297</v>
      </c>
      <c r="Q121" s="17">
        <f t="shared" si="67"/>
        <v>96335312.43495664</v>
      </c>
      <c r="R121" s="17">
        <f t="shared" si="39"/>
        <v>195883301.83517614</v>
      </c>
      <c r="S121" s="17">
        <f t="shared" si="64"/>
        <v>107735816.00934689</v>
      </c>
      <c r="T121" s="17">
        <f t="shared" si="40"/>
        <v>188973905.72948509</v>
      </c>
      <c r="U121" s="17">
        <f t="shared" si="45"/>
        <v>103935648.1512168</v>
      </c>
      <c r="Y121" s="17">
        <f t="shared" si="69"/>
        <v>221594563.40138209</v>
      </c>
      <c r="Z121" s="17">
        <f t="shared" si="65"/>
        <v>121877009.87076016</v>
      </c>
      <c r="AA121" s="17">
        <f t="shared" si="65"/>
        <v>242745093.49894306</v>
      </c>
      <c r="AB121" s="17">
        <f t="shared" si="65"/>
        <v>133509801.42441869</v>
      </c>
      <c r="AC121" s="17">
        <f t="shared" si="65"/>
        <v>235694916.79975608</v>
      </c>
      <c r="AD121" s="17">
        <f t="shared" si="65"/>
        <v>129632204.23986585</v>
      </c>
    </row>
    <row r="122" spans="1:30">
      <c r="B122" s="16">
        <v>2031</v>
      </c>
      <c r="C122" s="16">
        <v>305</v>
      </c>
      <c r="D122" s="16">
        <f t="shared" si="66"/>
        <v>1830</v>
      </c>
      <c r="E122" s="16">
        <v>521</v>
      </c>
      <c r="F122" s="16">
        <v>748</v>
      </c>
      <c r="G122" s="16">
        <v>1.3</v>
      </c>
      <c r="H122" s="16">
        <f t="shared" si="59"/>
        <v>7.1316564E+26</v>
      </c>
      <c r="I122" s="19">
        <v>0.55000000000000004</v>
      </c>
      <c r="J122" s="17">
        <f t="shared" si="60"/>
        <v>3454698.0528455283</v>
      </c>
      <c r="K122" s="18">
        <v>10000000</v>
      </c>
      <c r="L122" s="16">
        <f t="shared" si="42"/>
        <v>1.5890500000000001E+25</v>
      </c>
      <c r="M122" s="17">
        <f t="shared" si="61"/>
        <v>76976.338075880747</v>
      </c>
      <c r="N122" s="17">
        <f t="shared" si="43"/>
        <v>28096363.397696473</v>
      </c>
      <c r="O122" s="17">
        <f t="shared" si="62"/>
        <v>15452999.868733061</v>
      </c>
      <c r="P122" s="17">
        <f t="shared" si="68"/>
        <v>203251476.91579944</v>
      </c>
      <c r="Q122" s="17">
        <f t="shared" si="67"/>
        <v>111788312.3036897</v>
      </c>
      <c r="R122" s="17">
        <f t="shared" si="39"/>
        <v>223979665.23287261</v>
      </c>
      <c r="S122" s="17">
        <f t="shared" si="64"/>
        <v>123188815.87807994</v>
      </c>
      <c r="T122" s="17">
        <f t="shared" si="40"/>
        <v>217070269.12718156</v>
      </c>
      <c r="U122" s="17">
        <f t="shared" si="45"/>
        <v>119388648.01994987</v>
      </c>
      <c r="Y122" s="17">
        <f t="shared" si="69"/>
        <v>251172614.12970185</v>
      </c>
      <c r="Z122" s="17">
        <f t="shared" si="65"/>
        <v>138144937.77133602</v>
      </c>
      <c r="AA122" s="17">
        <f t="shared" si="65"/>
        <v>272323144.22726285</v>
      </c>
      <c r="AB122" s="17">
        <f t="shared" si="65"/>
        <v>149777729.32499456</v>
      </c>
      <c r="AC122" s="17">
        <f t="shared" si="65"/>
        <v>265272967.52807584</v>
      </c>
      <c r="AD122" s="17">
        <f t="shared" si="65"/>
        <v>145900132.14044175</v>
      </c>
    </row>
    <row r="123" spans="1:30">
      <c r="B123" s="16">
        <v>2032</v>
      </c>
      <c r="C123" s="16">
        <v>305</v>
      </c>
      <c r="D123" s="16">
        <f t="shared" si="66"/>
        <v>1830</v>
      </c>
      <c r="E123" s="16">
        <v>521</v>
      </c>
      <c r="F123" s="16">
        <v>748</v>
      </c>
      <c r="G123" s="16">
        <v>1.3</v>
      </c>
      <c r="H123" s="16">
        <f t="shared" si="59"/>
        <v>7.1316564E+26</v>
      </c>
      <c r="I123" s="19">
        <v>0.55000000000000004</v>
      </c>
      <c r="J123" s="17">
        <f t="shared" si="60"/>
        <v>3454698.0528455283</v>
      </c>
      <c r="K123" s="18">
        <v>10000000</v>
      </c>
      <c r="L123" s="16">
        <f t="shared" si="42"/>
        <v>1.5890500000000001E+25</v>
      </c>
      <c r="M123" s="17">
        <f t="shared" si="61"/>
        <v>76976.338075880747</v>
      </c>
      <c r="N123" s="17">
        <f t="shared" si="43"/>
        <v>28096363.397696473</v>
      </c>
      <c r="O123" s="17">
        <f t="shared" si="62"/>
        <v>15452999.868733061</v>
      </c>
      <c r="P123" s="17">
        <f t="shared" si="68"/>
        <v>231347840.3134959</v>
      </c>
      <c r="Q123" s="17">
        <f t="shared" si="67"/>
        <v>127241312.17242275</v>
      </c>
      <c r="R123" s="17">
        <f t="shared" si="39"/>
        <v>252076028.63056907</v>
      </c>
      <c r="S123" s="17">
        <f t="shared" si="64"/>
        <v>138641815.746813</v>
      </c>
      <c r="T123" s="17">
        <f t="shared" si="40"/>
        <v>245166632.52487803</v>
      </c>
      <c r="U123" s="17">
        <f t="shared" si="45"/>
        <v>134841647.88868293</v>
      </c>
      <c r="Y123" s="17">
        <f t="shared" si="69"/>
        <v>280844552.20558262</v>
      </c>
      <c r="Z123" s="17">
        <f t="shared" si="65"/>
        <v>154464503.71307045</v>
      </c>
      <c r="AA123" s="17">
        <f t="shared" si="65"/>
        <v>302063547.56411922</v>
      </c>
      <c r="AB123" s="17">
        <f t="shared" si="65"/>
        <v>166134951.16026559</v>
      </c>
      <c r="AC123" s="17">
        <f t="shared" si="65"/>
        <v>294990549.11127365</v>
      </c>
      <c r="AD123" s="17">
        <f t="shared" si="65"/>
        <v>162244802.01120055</v>
      </c>
    </row>
    <row r="124" spans="1:30">
      <c r="B124" s="16">
        <v>2033</v>
      </c>
      <c r="C124" s="16">
        <v>306</v>
      </c>
      <c r="D124" s="16">
        <f t="shared" si="66"/>
        <v>1836</v>
      </c>
      <c r="E124" s="16">
        <v>521</v>
      </c>
      <c r="F124" s="16">
        <v>748</v>
      </c>
      <c r="G124" s="16">
        <v>1.3</v>
      </c>
      <c r="H124" s="16">
        <f t="shared" si="59"/>
        <v>7.1550388799999998E+26</v>
      </c>
      <c r="I124" s="19">
        <v>0.55000000000000004</v>
      </c>
      <c r="J124" s="17">
        <f t="shared" si="60"/>
        <v>3466024.931707317</v>
      </c>
      <c r="K124" s="18">
        <v>10000000</v>
      </c>
      <c r="L124" s="16">
        <f t="shared" si="42"/>
        <v>1.59426E+25</v>
      </c>
      <c r="M124" s="17">
        <f t="shared" si="61"/>
        <v>77228.719512195123</v>
      </c>
      <c r="N124" s="17">
        <f t="shared" si="43"/>
        <v>28188482.621951219</v>
      </c>
      <c r="O124" s="17">
        <f t="shared" si="62"/>
        <v>15503665.442073172</v>
      </c>
      <c r="P124" s="17">
        <f t="shared" si="68"/>
        <v>259536322.93544713</v>
      </c>
      <c r="Q124" s="17">
        <f t="shared" si="67"/>
        <v>142744977.61449593</v>
      </c>
      <c r="R124" s="17">
        <f t="shared" si="39"/>
        <v>280332472.52569103</v>
      </c>
      <c r="S124" s="17">
        <f t="shared" si="64"/>
        <v>154182859.88913009</v>
      </c>
      <c r="T124" s="17">
        <f t="shared" si="40"/>
        <v>273400422.66227639</v>
      </c>
      <c r="U124" s="17">
        <f t="shared" si="45"/>
        <v>150370232.46425202</v>
      </c>
      <c r="Y124" s="17">
        <f t="shared" si="69"/>
        <v>310516490.28146338</v>
      </c>
      <c r="Z124" s="17">
        <f t="shared" si="65"/>
        <v>170784069.65480489</v>
      </c>
      <c r="AA124" s="17">
        <f t="shared" si="65"/>
        <v>331735485.63999993</v>
      </c>
      <c r="AB124" s="17">
        <f t="shared" si="65"/>
        <v>182454517.10199997</v>
      </c>
      <c r="AC124" s="17">
        <f t="shared" si="65"/>
        <v>324662487.18715441</v>
      </c>
      <c r="AD124" s="17">
        <f t="shared" si="65"/>
        <v>178564367.95293495</v>
      </c>
    </row>
    <row r="125" spans="1:30">
      <c r="B125" s="16">
        <v>2034</v>
      </c>
      <c r="C125" s="16">
        <v>306</v>
      </c>
      <c r="D125" s="16">
        <f t="shared" si="66"/>
        <v>1836</v>
      </c>
      <c r="E125" s="16">
        <v>521</v>
      </c>
      <c r="F125" s="16">
        <v>748</v>
      </c>
      <c r="G125" s="16">
        <v>1.3</v>
      </c>
      <c r="H125" s="16">
        <f t="shared" si="59"/>
        <v>7.1550388799999998E+26</v>
      </c>
      <c r="I125" s="19">
        <v>0.55000000000000004</v>
      </c>
      <c r="J125" s="17">
        <f t="shared" si="60"/>
        <v>3466024.931707317</v>
      </c>
      <c r="K125" s="18">
        <v>10000000</v>
      </c>
      <c r="L125" s="16">
        <f t="shared" si="42"/>
        <v>1.59426E+25</v>
      </c>
      <c r="M125" s="17">
        <f t="shared" si="61"/>
        <v>77228.719512195123</v>
      </c>
      <c r="N125" s="17">
        <f t="shared" si="43"/>
        <v>28188482.621951219</v>
      </c>
      <c r="O125" s="17">
        <f t="shared" si="62"/>
        <v>15503665.442073172</v>
      </c>
      <c r="P125" s="17">
        <f t="shared" si="68"/>
        <v>287724805.55739832</v>
      </c>
      <c r="Q125" s="17">
        <f t="shared" si="67"/>
        <v>158248643.0565691</v>
      </c>
      <c r="R125" s="17">
        <f t="shared" si="39"/>
        <v>308520955.1476422</v>
      </c>
      <c r="S125" s="17">
        <f t="shared" si="64"/>
        <v>169686525.33120322</v>
      </c>
      <c r="T125" s="17">
        <f t="shared" si="40"/>
        <v>301588905.28422761</v>
      </c>
      <c r="U125" s="17">
        <f t="shared" si="45"/>
        <v>165873897.90632519</v>
      </c>
      <c r="Y125" s="17">
        <f t="shared" si="69"/>
        <v>340188428.35734415</v>
      </c>
      <c r="Z125" s="17">
        <f t="shared" si="65"/>
        <v>187103635.59653929</v>
      </c>
      <c r="AA125" s="17">
        <f t="shared" si="65"/>
        <v>361407423.71588069</v>
      </c>
      <c r="AB125" s="17">
        <f t="shared" si="65"/>
        <v>198774083.04373437</v>
      </c>
      <c r="AC125" s="17">
        <f t="shared" si="65"/>
        <v>354334425.26303518</v>
      </c>
      <c r="AD125" s="17">
        <f>U126+U139</f>
        <v>194883933.89466935</v>
      </c>
    </row>
    <row r="126" spans="1:30">
      <c r="B126" s="16">
        <v>2035</v>
      </c>
      <c r="C126" s="16">
        <v>306</v>
      </c>
      <c r="D126" s="16">
        <f t="shared" si="66"/>
        <v>1836</v>
      </c>
      <c r="E126" s="16">
        <v>521</v>
      </c>
      <c r="F126" s="16">
        <v>748</v>
      </c>
      <c r="G126" s="16">
        <v>1.3</v>
      </c>
      <c r="H126" s="16">
        <f t="shared" si="59"/>
        <v>7.1550388799999998E+26</v>
      </c>
      <c r="I126" s="19">
        <v>0.55000000000000004</v>
      </c>
      <c r="J126" s="17">
        <f t="shared" si="60"/>
        <v>3466024.931707317</v>
      </c>
      <c r="K126" s="18">
        <v>10000000</v>
      </c>
      <c r="L126" s="16">
        <f t="shared" si="42"/>
        <v>1.59426E+25</v>
      </c>
      <c r="M126" s="17">
        <f t="shared" si="61"/>
        <v>77228.719512195123</v>
      </c>
      <c r="N126" s="17">
        <f t="shared" si="43"/>
        <v>28188482.621951219</v>
      </c>
      <c r="O126" s="17">
        <f t="shared" si="62"/>
        <v>15503665.442073172</v>
      </c>
      <c r="P126" s="17">
        <f t="shared" si="68"/>
        <v>315913288.17934954</v>
      </c>
      <c r="Q126" s="17">
        <f t="shared" si="67"/>
        <v>173752308.49864227</v>
      </c>
      <c r="R126" s="17">
        <f t="shared" si="39"/>
        <v>336709437.76959342</v>
      </c>
      <c r="S126" s="17">
        <f t="shared" si="64"/>
        <v>185190190.77327639</v>
      </c>
      <c r="T126" s="17">
        <f t="shared" si="40"/>
        <v>329777387.90617883</v>
      </c>
      <c r="U126" s="17">
        <f t="shared" si="45"/>
        <v>181377563.34839836</v>
      </c>
    </row>
    <row r="127" spans="1:30">
      <c r="A127" s="9" t="s">
        <v>29</v>
      </c>
      <c r="G127" s="16">
        <v>1.3</v>
      </c>
      <c r="H127" s="16">
        <f t="shared" si="59"/>
        <v>0</v>
      </c>
      <c r="J127" s="17">
        <f t="shared" si="60"/>
        <v>0</v>
      </c>
      <c r="K127" s="18">
        <v>10000000</v>
      </c>
      <c r="L127" s="16">
        <f t="shared" si="42"/>
        <v>0</v>
      </c>
      <c r="M127" s="17">
        <f t="shared" si="61"/>
        <v>0</v>
      </c>
      <c r="N127" s="17">
        <f t="shared" si="43"/>
        <v>0</v>
      </c>
      <c r="O127" s="17">
        <f t="shared" si="62"/>
        <v>0</v>
      </c>
      <c r="P127" s="17"/>
      <c r="Q127" s="17"/>
      <c r="R127" s="17">
        <f t="shared" si="39"/>
        <v>0</v>
      </c>
      <c r="S127" s="17">
        <f t="shared" si="64"/>
        <v>0</v>
      </c>
      <c r="T127" s="17">
        <f t="shared" si="40"/>
        <v>0</v>
      </c>
      <c r="U127" s="17">
        <f t="shared" si="45"/>
        <v>0</v>
      </c>
    </row>
    <row r="128" spans="1:30">
      <c r="B128" s="16">
        <v>2024</v>
      </c>
      <c r="C128" s="16">
        <v>387</v>
      </c>
      <c r="D128" s="16">
        <f t="shared" ref="D128:D139" si="70">6*ROUND(C128,0)</f>
        <v>2322</v>
      </c>
      <c r="E128" s="16">
        <v>10</v>
      </c>
      <c r="F128" s="16">
        <v>289</v>
      </c>
      <c r="G128" s="16">
        <v>1.3</v>
      </c>
      <c r="H128" s="16">
        <f t="shared" si="59"/>
        <v>6.7105800000000002E+24</v>
      </c>
      <c r="I128" s="19">
        <v>0.55000000000000004</v>
      </c>
      <c r="J128" s="17">
        <f t="shared" si="60"/>
        <v>32507.213414634149</v>
      </c>
      <c r="K128" s="18">
        <v>10000000</v>
      </c>
      <c r="L128" s="16">
        <f t="shared" si="42"/>
        <v>3.87E+23</v>
      </c>
      <c r="M128" s="17">
        <f t="shared" si="61"/>
        <v>1874.6951219512196</v>
      </c>
      <c r="N128" s="17">
        <f t="shared" si="43"/>
        <v>684263.71951219509</v>
      </c>
      <c r="O128" s="17">
        <f t="shared" si="62"/>
        <v>376345.04573170736</v>
      </c>
      <c r="P128" s="17">
        <f>N128+8050840.72</f>
        <v>8735104.4395121951</v>
      </c>
      <c r="Q128" s="17">
        <f t="shared" ref="Q128:Q139" si="71">P128*I128</f>
        <v>4804307.4417317081</v>
      </c>
      <c r="R128" s="17">
        <f t="shared" si="39"/>
        <v>8930147.7200000007</v>
      </c>
      <c r="S128" s="17">
        <f t="shared" si="64"/>
        <v>4911581.2460000012</v>
      </c>
      <c r="T128" s="17">
        <f t="shared" si="40"/>
        <v>8865133.2931707315</v>
      </c>
      <c r="U128" s="17">
        <f t="shared" si="45"/>
        <v>4875823.3112439029</v>
      </c>
    </row>
    <row r="129" spans="1:30">
      <c r="B129" s="16">
        <v>2025</v>
      </c>
      <c r="C129" s="16">
        <v>588</v>
      </c>
      <c r="D129" s="16">
        <f t="shared" si="70"/>
        <v>3528</v>
      </c>
      <c r="E129" s="16">
        <v>10</v>
      </c>
      <c r="F129" s="16">
        <v>289</v>
      </c>
      <c r="G129" s="16">
        <v>1.3</v>
      </c>
      <c r="H129" s="16">
        <f t="shared" si="59"/>
        <v>1.019592E+25</v>
      </c>
      <c r="I129" s="19">
        <v>0.55000000000000004</v>
      </c>
      <c r="J129" s="17">
        <f t="shared" si="60"/>
        <v>49390.804878048781</v>
      </c>
      <c r="K129" s="18">
        <v>10000000</v>
      </c>
      <c r="L129" s="16">
        <f t="shared" si="42"/>
        <v>5.8800000000000001E+23</v>
      </c>
      <c r="M129" s="17">
        <f t="shared" si="61"/>
        <v>2848.3739837398371</v>
      </c>
      <c r="N129" s="17">
        <f t="shared" si="43"/>
        <v>1039656.5040650405</v>
      </c>
      <c r="O129" s="17">
        <f t="shared" si="62"/>
        <v>571811.07723577227</v>
      </c>
      <c r="P129" s="17">
        <f t="shared" ref="P129:P139" si="72">N129+P128</f>
        <v>9774760.9435772356</v>
      </c>
      <c r="Q129" s="17">
        <f t="shared" si="71"/>
        <v>5376118.5189674804</v>
      </c>
      <c r="R129" s="17">
        <f t="shared" si="39"/>
        <v>10071105.772845529</v>
      </c>
      <c r="S129" s="17">
        <f t="shared" si="64"/>
        <v>5539108.1750650415</v>
      </c>
      <c r="T129" s="17">
        <f t="shared" si="40"/>
        <v>9972324.16308943</v>
      </c>
      <c r="U129" s="17">
        <f t="shared" si="45"/>
        <v>5484778.2896991866</v>
      </c>
    </row>
    <row r="130" spans="1:30">
      <c r="B130" s="16">
        <v>2026</v>
      </c>
      <c r="C130" s="16">
        <v>726</v>
      </c>
      <c r="D130" s="16">
        <f t="shared" si="70"/>
        <v>4356</v>
      </c>
      <c r="E130" s="16">
        <v>10</v>
      </c>
      <c r="F130" s="16">
        <v>289</v>
      </c>
      <c r="G130" s="16">
        <v>1.3</v>
      </c>
      <c r="H130" s="16">
        <f t="shared" si="59"/>
        <v>1.2588839999999999E+25</v>
      </c>
      <c r="I130" s="19">
        <v>0.55000000000000004</v>
      </c>
      <c r="J130" s="17">
        <f t="shared" si="60"/>
        <v>60982.524390243896</v>
      </c>
      <c r="K130" s="18">
        <v>10000000</v>
      </c>
      <c r="L130" s="16">
        <f t="shared" si="42"/>
        <v>7.2599999999999997E+23</v>
      </c>
      <c r="M130" s="17">
        <f t="shared" si="61"/>
        <v>3516.8699186991867</v>
      </c>
      <c r="N130" s="17">
        <f t="shared" si="43"/>
        <v>1283657.5203252032</v>
      </c>
      <c r="O130" s="17">
        <f t="shared" si="62"/>
        <v>706011.63617886184</v>
      </c>
      <c r="P130" s="17">
        <f t="shared" si="72"/>
        <v>11058418.463902438</v>
      </c>
      <c r="Q130" s="17">
        <f t="shared" si="71"/>
        <v>6082130.1551463418</v>
      </c>
      <c r="R130" s="17">
        <f t="shared" si="39"/>
        <v>11424313.610243902</v>
      </c>
      <c r="S130" s="17">
        <f t="shared" si="64"/>
        <v>6283372.4856341463</v>
      </c>
      <c r="T130" s="17">
        <f t="shared" si="40"/>
        <v>11302348.561463414</v>
      </c>
      <c r="U130" s="17">
        <f t="shared" si="45"/>
        <v>6216291.7088048784</v>
      </c>
    </row>
    <row r="131" spans="1:30">
      <c r="B131" s="16">
        <v>2027</v>
      </c>
      <c r="C131" s="16">
        <v>793</v>
      </c>
      <c r="D131" s="16">
        <f t="shared" si="70"/>
        <v>4758</v>
      </c>
      <c r="E131" s="16">
        <v>10</v>
      </c>
      <c r="F131" s="16">
        <v>289</v>
      </c>
      <c r="G131" s="16">
        <v>1.3</v>
      </c>
      <c r="H131" s="16">
        <f t="shared" si="59"/>
        <v>1.3750620000000001E+25</v>
      </c>
      <c r="I131" s="19">
        <v>0.55000000000000004</v>
      </c>
      <c r="J131" s="17">
        <f t="shared" si="60"/>
        <v>66610.388211382116</v>
      </c>
      <c r="K131" s="18">
        <v>10000000</v>
      </c>
      <c r="L131" s="16">
        <f t="shared" si="42"/>
        <v>7.9300000000000004E+23</v>
      </c>
      <c r="M131" s="17">
        <f t="shared" si="61"/>
        <v>3841.4295392953927</v>
      </c>
      <c r="N131" s="17">
        <f t="shared" si="43"/>
        <v>1402121.7818428183</v>
      </c>
      <c r="O131" s="17">
        <f t="shared" si="62"/>
        <v>771166.98001355014</v>
      </c>
      <c r="P131" s="17">
        <f t="shared" si="72"/>
        <v>12460540.245745257</v>
      </c>
      <c r="Q131" s="17">
        <f t="shared" si="71"/>
        <v>6853297.135159892</v>
      </c>
      <c r="R131" s="17">
        <f t="shared" si="39"/>
        <v>12860202.57501355</v>
      </c>
      <c r="S131" s="17">
        <f t="shared" si="64"/>
        <v>7073111.4162574532</v>
      </c>
      <c r="T131" s="17">
        <f t="shared" si="40"/>
        <v>12726981.798590785</v>
      </c>
      <c r="U131" s="17">
        <f t="shared" si="45"/>
        <v>6999839.9892249322</v>
      </c>
    </row>
    <row r="132" spans="1:30">
      <c r="B132" s="16">
        <v>2028</v>
      </c>
      <c r="C132" s="16">
        <v>821</v>
      </c>
      <c r="D132" s="16">
        <f t="shared" si="70"/>
        <v>4926</v>
      </c>
      <c r="E132" s="16">
        <v>10</v>
      </c>
      <c r="F132" s="16">
        <v>289</v>
      </c>
      <c r="G132" s="16">
        <v>1.3</v>
      </c>
      <c r="H132" s="16">
        <f t="shared" si="59"/>
        <v>1.423614E+25</v>
      </c>
      <c r="I132" s="19">
        <v>0.55000000000000004</v>
      </c>
      <c r="J132" s="17">
        <f t="shared" si="60"/>
        <v>68962.331300813006</v>
      </c>
      <c r="K132" s="18">
        <v>10000000</v>
      </c>
      <c r="L132" s="16">
        <f t="shared" si="42"/>
        <v>8.2100000000000001E+23</v>
      </c>
      <c r="M132" s="17">
        <f t="shared" si="61"/>
        <v>3977.0663956639569</v>
      </c>
      <c r="N132" s="17">
        <f t="shared" si="43"/>
        <v>1451629.2344173442</v>
      </c>
      <c r="O132" s="17">
        <f t="shared" si="62"/>
        <v>798396.07892953942</v>
      </c>
      <c r="P132" s="17">
        <f t="shared" si="72"/>
        <v>13912169.4801626</v>
      </c>
      <c r="Q132" s="17">
        <f t="shared" si="71"/>
        <v>7651693.2140894309</v>
      </c>
      <c r="R132" s="17">
        <f t="shared" si="39"/>
        <v>14325943.467967479</v>
      </c>
      <c r="S132" s="17">
        <f t="shared" si="64"/>
        <v>7879268.9073821139</v>
      </c>
      <c r="T132" s="17">
        <f t="shared" si="40"/>
        <v>14188018.805365853</v>
      </c>
      <c r="U132" s="17">
        <f t="shared" si="45"/>
        <v>7803410.3429512195</v>
      </c>
    </row>
    <row r="133" spans="1:30">
      <c r="B133" s="16">
        <v>2029</v>
      </c>
      <c r="C133" s="16">
        <v>832</v>
      </c>
      <c r="D133" s="16">
        <f t="shared" si="70"/>
        <v>4992</v>
      </c>
      <c r="E133" s="16">
        <v>10</v>
      </c>
      <c r="F133" s="16">
        <v>289</v>
      </c>
      <c r="G133" s="16">
        <v>1.3</v>
      </c>
      <c r="H133" s="16">
        <f t="shared" si="59"/>
        <v>1.4426879999999999E+25</v>
      </c>
      <c r="I133" s="19">
        <v>0.55000000000000004</v>
      </c>
      <c r="J133" s="17">
        <f t="shared" si="60"/>
        <v>69886.308943089432</v>
      </c>
      <c r="K133" s="18">
        <v>10000000</v>
      </c>
      <c r="L133" s="16">
        <f t="shared" si="42"/>
        <v>8.32E+23</v>
      </c>
      <c r="M133" s="17">
        <f t="shared" si="61"/>
        <v>4030.3523035230351</v>
      </c>
      <c r="N133" s="17">
        <f t="shared" si="43"/>
        <v>1471078.5907859078</v>
      </c>
      <c r="O133" s="17">
        <f t="shared" si="62"/>
        <v>809093.2249322494</v>
      </c>
      <c r="P133" s="17">
        <f t="shared" si="72"/>
        <v>15383248.070948508</v>
      </c>
      <c r="Q133" s="17">
        <f t="shared" si="71"/>
        <v>8460786.4390216805</v>
      </c>
      <c r="R133" s="17">
        <f t="shared" ref="R133:R196" si="73">J133*6+P133</f>
        <v>15802565.924607044</v>
      </c>
      <c r="S133" s="17">
        <f t="shared" si="64"/>
        <v>8691411.2585338745</v>
      </c>
      <c r="T133" s="17">
        <f t="shared" ref="T133:T196" si="74">J133*4+P133</f>
        <v>15662793.306720866</v>
      </c>
      <c r="U133" s="17">
        <f t="shared" si="45"/>
        <v>8614536.3186964765</v>
      </c>
    </row>
    <row r="134" spans="1:30">
      <c r="B134" s="16">
        <v>2030</v>
      </c>
      <c r="C134" s="16">
        <v>836</v>
      </c>
      <c r="D134" s="16">
        <f t="shared" si="70"/>
        <v>5016</v>
      </c>
      <c r="E134" s="16">
        <v>10</v>
      </c>
      <c r="F134" s="16">
        <v>289</v>
      </c>
      <c r="G134" s="16">
        <v>1.3</v>
      </c>
      <c r="H134" s="16">
        <f t="shared" si="59"/>
        <v>1.449624E+25</v>
      </c>
      <c r="I134" s="19">
        <v>0.55000000000000004</v>
      </c>
      <c r="J134" s="17">
        <f t="shared" si="60"/>
        <v>70222.300813008129</v>
      </c>
      <c r="K134" s="18">
        <v>10000000</v>
      </c>
      <c r="L134" s="16">
        <f t="shared" si="42"/>
        <v>8.3599999999999996E+23</v>
      </c>
      <c r="M134" s="17">
        <f t="shared" si="61"/>
        <v>4049.7289972899725</v>
      </c>
      <c r="N134" s="17">
        <f t="shared" si="43"/>
        <v>1478151.0840108399</v>
      </c>
      <c r="O134" s="17">
        <f t="shared" si="62"/>
        <v>812983.09620596201</v>
      </c>
      <c r="P134" s="17">
        <f t="shared" si="72"/>
        <v>16861399.154959347</v>
      </c>
      <c r="Q134" s="17">
        <f t="shared" si="71"/>
        <v>9273769.5352276415</v>
      </c>
      <c r="R134" s="17">
        <f t="shared" si="73"/>
        <v>17282732.959837396</v>
      </c>
      <c r="S134" s="17">
        <f t="shared" si="64"/>
        <v>9505503.1279105693</v>
      </c>
      <c r="T134" s="17">
        <f t="shared" si="74"/>
        <v>17142288.358211379</v>
      </c>
      <c r="U134" s="17">
        <f t="shared" si="45"/>
        <v>9428258.59701626</v>
      </c>
    </row>
    <row r="135" spans="1:30">
      <c r="B135" s="16">
        <v>2031</v>
      </c>
      <c r="C135" s="16">
        <v>838</v>
      </c>
      <c r="D135" s="16">
        <f t="shared" si="70"/>
        <v>5028</v>
      </c>
      <c r="E135" s="16">
        <v>10</v>
      </c>
      <c r="F135" s="16">
        <v>289</v>
      </c>
      <c r="G135" s="16">
        <v>1.3</v>
      </c>
      <c r="H135" s="16">
        <f t="shared" si="59"/>
        <v>1.4530920000000001E+25</v>
      </c>
      <c r="I135" s="19">
        <v>0.55000000000000004</v>
      </c>
      <c r="J135" s="17">
        <f t="shared" si="60"/>
        <v>70390.296747967484</v>
      </c>
      <c r="K135" s="18">
        <v>10000000</v>
      </c>
      <c r="L135" s="16">
        <f t="shared" si="42"/>
        <v>8.38E+23</v>
      </c>
      <c r="M135" s="17">
        <f t="shared" si="61"/>
        <v>4059.4173441734415</v>
      </c>
      <c r="N135" s="17">
        <f t="shared" si="43"/>
        <v>1481687.3306233061</v>
      </c>
      <c r="O135" s="17">
        <f t="shared" si="62"/>
        <v>814928.03184281837</v>
      </c>
      <c r="P135" s="17">
        <f t="shared" si="72"/>
        <v>18343086.485582653</v>
      </c>
      <c r="Q135" s="17">
        <f t="shared" si="71"/>
        <v>10088697.56707046</v>
      </c>
      <c r="R135" s="17">
        <f t="shared" si="73"/>
        <v>18765428.266070459</v>
      </c>
      <c r="S135" s="17">
        <f t="shared" si="64"/>
        <v>10320985.546338754</v>
      </c>
      <c r="T135" s="17">
        <f t="shared" si="74"/>
        <v>18624647.672574524</v>
      </c>
      <c r="U135" s="17">
        <f t="shared" si="45"/>
        <v>10243556.21991599</v>
      </c>
    </row>
    <row r="136" spans="1:30">
      <c r="B136" s="16">
        <v>2032</v>
      </c>
      <c r="C136" s="16">
        <v>838</v>
      </c>
      <c r="D136" s="16">
        <f t="shared" si="70"/>
        <v>5028</v>
      </c>
      <c r="E136" s="16">
        <v>10</v>
      </c>
      <c r="F136" s="16">
        <v>289</v>
      </c>
      <c r="G136" s="16">
        <v>1.3</v>
      </c>
      <c r="H136" s="16">
        <f t="shared" si="59"/>
        <v>1.4530920000000001E+25</v>
      </c>
      <c r="I136" s="19">
        <v>0.55000000000000004</v>
      </c>
      <c r="J136" s="17">
        <f t="shared" si="60"/>
        <v>70390.296747967484</v>
      </c>
      <c r="K136" s="18">
        <v>10000000</v>
      </c>
      <c r="L136" s="16">
        <f t="shared" si="42"/>
        <v>8.38E+23</v>
      </c>
      <c r="M136" s="17">
        <f t="shared" si="61"/>
        <v>4059.4173441734415</v>
      </c>
      <c r="N136" s="17">
        <f t="shared" si="43"/>
        <v>1481687.3306233061</v>
      </c>
      <c r="O136" s="17">
        <f t="shared" si="62"/>
        <v>814928.03184281837</v>
      </c>
      <c r="P136" s="17">
        <f t="shared" si="72"/>
        <v>19824773.81620596</v>
      </c>
      <c r="Q136" s="17">
        <f t="shared" si="71"/>
        <v>10903625.598913278</v>
      </c>
      <c r="R136" s="17">
        <f t="shared" si="73"/>
        <v>20247115.596693765</v>
      </c>
      <c r="S136" s="17">
        <f t="shared" si="64"/>
        <v>11135913.578181572</v>
      </c>
      <c r="T136" s="17">
        <f t="shared" si="74"/>
        <v>20106335.00319783</v>
      </c>
      <c r="U136" s="17">
        <f t="shared" si="45"/>
        <v>11058484.251758808</v>
      </c>
    </row>
    <row r="137" spans="1:30">
      <c r="B137" s="16">
        <v>2033</v>
      </c>
      <c r="C137" s="16">
        <v>839</v>
      </c>
      <c r="D137" s="16">
        <f t="shared" si="70"/>
        <v>5034</v>
      </c>
      <c r="E137" s="16">
        <v>10</v>
      </c>
      <c r="F137" s="16">
        <v>289</v>
      </c>
      <c r="G137" s="16">
        <v>1.3</v>
      </c>
      <c r="H137" s="16">
        <f t="shared" si="59"/>
        <v>1.4548260000000001E+25</v>
      </c>
      <c r="I137" s="19">
        <v>0.55000000000000004</v>
      </c>
      <c r="J137" s="17">
        <f t="shared" si="60"/>
        <v>70474.294715447162</v>
      </c>
      <c r="K137" s="18">
        <v>10000000</v>
      </c>
      <c r="L137" s="16">
        <f t="shared" si="42"/>
        <v>8.3900000000000003E+23</v>
      </c>
      <c r="M137" s="17">
        <f t="shared" si="61"/>
        <v>4064.2615176151767</v>
      </c>
      <c r="N137" s="17">
        <f t="shared" si="43"/>
        <v>1483455.4539295395</v>
      </c>
      <c r="O137" s="17">
        <f t="shared" si="62"/>
        <v>815900.49966124678</v>
      </c>
      <c r="P137" s="17">
        <f t="shared" si="72"/>
        <v>21308229.2701355</v>
      </c>
      <c r="Q137" s="17">
        <f t="shared" si="71"/>
        <v>11719526.098574527</v>
      </c>
      <c r="R137" s="17">
        <f t="shared" si="73"/>
        <v>21731075.038428184</v>
      </c>
      <c r="S137" s="17">
        <f t="shared" si="64"/>
        <v>11952091.271135502</v>
      </c>
      <c r="T137" s="17">
        <f t="shared" si="74"/>
        <v>21590126.448997289</v>
      </c>
      <c r="U137" s="17">
        <f t="shared" si="45"/>
        <v>11874569.546948509</v>
      </c>
    </row>
    <row r="138" spans="1:30">
      <c r="B138" s="16">
        <v>2034</v>
      </c>
      <c r="C138" s="16">
        <v>839</v>
      </c>
      <c r="D138" s="16">
        <f t="shared" si="70"/>
        <v>5034</v>
      </c>
      <c r="E138" s="16">
        <v>10</v>
      </c>
      <c r="F138" s="16">
        <v>289</v>
      </c>
      <c r="G138" s="16">
        <v>1.3</v>
      </c>
      <c r="H138" s="16">
        <f t="shared" si="59"/>
        <v>1.4548260000000001E+25</v>
      </c>
      <c r="I138" s="19">
        <v>0.55000000000000004</v>
      </c>
      <c r="J138" s="17">
        <f t="shared" si="60"/>
        <v>70474.294715447162</v>
      </c>
      <c r="K138" s="18">
        <v>10000000</v>
      </c>
      <c r="L138" s="16">
        <f t="shared" si="42"/>
        <v>8.3900000000000003E+23</v>
      </c>
      <c r="M138" s="17">
        <f t="shared" si="61"/>
        <v>4064.2615176151767</v>
      </c>
      <c r="N138" s="17">
        <f t="shared" si="43"/>
        <v>1483455.4539295395</v>
      </c>
      <c r="O138" s="17">
        <f t="shared" si="62"/>
        <v>815900.49966124678</v>
      </c>
      <c r="P138" s="17">
        <f t="shared" si="72"/>
        <v>22791684.724065039</v>
      </c>
      <c r="Q138" s="17">
        <f t="shared" si="71"/>
        <v>12535426.598235773</v>
      </c>
      <c r="R138" s="17">
        <f t="shared" si="73"/>
        <v>23214530.492357723</v>
      </c>
      <c r="S138" s="17">
        <f t="shared" si="64"/>
        <v>12767991.77079675</v>
      </c>
      <c r="T138" s="17">
        <f t="shared" si="74"/>
        <v>23073581.902926829</v>
      </c>
      <c r="U138" s="17">
        <f t="shared" si="45"/>
        <v>12690470.046609757</v>
      </c>
    </row>
    <row r="139" spans="1:30">
      <c r="B139" s="16">
        <v>2035</v>
      </c>
      <c r="C139" s="16">
        <v>839</v>
      </c>
      <c r="D139" s="16">
        <f t="shared" si="70"/>
        <v>5034</v>
      </c>
      <c r="E139" s="16">
        <v>10</v>
      </c>
      <c r="F139" s="16">
        <v>289</v>
      </c>
      <c r="G139" s="16">
        <v>1.3</v>
      </c>
      <c r="H139" s="16">
        <f t="shared" si="59"/>
        <v>1.4548260000000001E+25</v>
      </c>
      <c r="I139" s="19">
        <v>0.55000000000000004</v>
      </c>
      <c r="J139" s="17">
        <f t="shared" si="60"/>
        <v>70474.294715447162</v>
      </c>
      <c r="K139" s="18">
        <v>10000000</v>
      </c>
      <c r="L139" s="16">
        <f t="shared" si="42"/>
        <v>8.3900000000000003E+23</v>
      </c>
      <c r="M139" s="17">
        <f t="shared" si="61"/>
        <v>4064.2615176151767</v>
      </c>
      <c r="N139" s="17">
        <f t="shared" si="43"/>
        <v>1483455.4539295395</v>
      </c>
      <c r="O139" s="17">
        <f t="shared" si="62"/>
        <v>815900.49966124678</v>
      </c>
      <c r="P139" s="17">
        <f t="shared" si="72"/>
        <v>24275140.177994579</v>
      </c>
      <c r="Q139" s="17">
        <f t="shared" si="71"/>
        <v>13351327.097897019</v>
      </c>
      <c r="R139" s="17">
        <f t="shared" si="73"/>
        <v>24697985.946287263</v>
      </c>
      <c r="S139" s="17">
        <f t="shared" si="64"/>
        <v>13583892.270457996</v>
      </c>
      <c r="T139" s="17">
        <f t="shared" si="74"/>
        <v>24557037.356856368</v>
      </c>
      <c r="U139" s="17">
        <f t="shared" si="45"/>
        <v>13506370.546271004</v>
      </c>
    </row>
    <row r="140" spans="1:30">
      <c r="H140" s="16">
        <f t="shared" si="59"/>
        <v>0</v>
      </c>
      <c r="L140" s="16">
        <f t="shared" si="42"/>
        <v>0</v>
      </c>
      <c r="N140" s="17">
        <f t="shared" si="43"/>
        <v>0</v>
      </c>
      <c r="R140" s="17">
        <f t="shared" si="73"/>
        <v>0</v>
      </c>
      <c r="T140" s="17">
        <f t="shared" si="74"/>
        <v>0</v>
      </c>
      <c r="U140" s="17">
        <f t="shared" si="45"/>
        <v>0</v>
      </c>
    </row>
    <row r="141" spans="1:30">
      <c r="A141" s="5"/>
      <c r="H141" s="16">
        <f t="shared" si="59"/>
        <v>0</v>
      </c>
      <c r="L141" s="16">
        <f t="shared" si="42"/>
        <v>0</v>
      </c>
      <c r="N141" s="17">
        <f t="shared" si="43"/>
        <v>0</v>
      </c>
      <c r="R141" s="17">
        <f t="shared" si="73"/>
        <v>0</v>
      </c>
      <c r="T141" s="17">
        <f t="shared" si="74"/>
        <v>0</v>
      </c>
      <c r="U141" s="17">
        <f t="shared" si="45"/>
        <v>0</v>
      </c>
    </row>
    <row r="142" spans="1:30">
      <c r="A142" s="9" t="s">
        <v>28</v>
      </c>
      <c r="B142" s="6" t="s">
        <v>103</v>
      </c>
      <c r="H142" s="16">
        <f t="shared" si="59"/>
        <v>0</v>
      </c>
      <c r="L142" s="16">
        <f t="shared" si="42"/>
        <v>0</v>
      </c>
      <c r="N142" s="17">
        <f t="shared" si="43"/>
        <v>0</v>
      </c>
      <c r="R142" s="17">
        <f t="shared" si="73"/>
        <v>0</v>
      </c>
      <c r="T142" s="17">
        <f t="shared" si="74"/>
        <v>0</v>
      </c>
      <c r="U142" s="17">
        <f t="shared" si="45"/>
        <v>0</v>
      </c>
      <c r="Y142" s="17">
        <f>P143+P156</f>
        <v>17459776.951517612</v>
      </c>
      <c r="Z142" s="17">
        <f t="shared" ref="Z142:AD153" si="75">Q143+Q156</f>
        <v>9602877.3233346883</v>
      </c>
      <c r="AA142" s="17">
        <f t="shared" si="75"/>
        <v>27169398.475907855</v>
      </c>
      <c r="AB142" s="17">
        <f t="shared" si="75"/>
        <v>14943169.161749322</v>
      </c>
      <c r="AC142" s="17">
        <f t="shared" si="75"/>
        <v>23932857.967777774</v>
      </c>
      <c r="AD142" s="17">
        <f t="shared" si="75"/>
        <v>13163071.882277777</v>
      </c>
    </row>
    <row r="143" spans="1:30">
      <c r="B143" s="16">
        <v>2024</v>
      </c>
      <c r="C143" s="16">
        <v>140</v>
      </c>
      <c r="D143" s="16">
        <v>840</v>
      </c>
      <c r="E143" s="16">
        <v>521</v>
      </c>
      <c r="F143" s="16">
        <v>748</v>
      </c>
      <c r="G143" s="16">
        <v>1.3</v>
      </c>
      <c r="H143" s="16">
        <f t="shared" si="59"/>
        <v>3.2735472000000001E+26</v>
      </c>
      <c r="I143" s="19">
        <v>0.55000000000000004</v>
      </c>
      <c r="J143" s="17">
        <f t="shared" ref="J143:J167" si="76">H143*G143*330/(8.856*10^22)</f>
        <v>1585763.0406504064</v>
      </c>
      <c r="K143" s="18">
        <v>1000000</v>
      </c>
      <c r="L143" s="16">
        <f t="shared" ref="L143:L211" si="77">E143*K143*10^13*C143</f>
        <v>7.2939999999999997E+23</v>
      </c>
      <c r="M143" s="17">
        <f t="shared" ref="M143:M167" si="78">L143*G143*330/(8.856*10^22)</f>
        <v>3533.3401084010834</v>
      </c>
      <c r="N143" s="17">
        <f t="shared" ref="N143:N211" si="79">M143*365</f>
        <v>1289669.1395663954</v>
      </c>
      <c r="O143" s="17">
        <f t="shared" ref="O143:O167" si="80">N143*I143</f>
        <v>709318.02676151751</v>
      </c>
      <c r="P143" s="17">
        <f>N143+8050840.72</f>
        <v>9340509.8595663942</v>
      </c>
      <c r="Q143" s="17">
        <f t="shared" ref="Q143:Q154" si="81">P143*I143</f>
        <v>5137280.4227615176</v>
      </c>
      <c r="R143" s="17">
        <f t="shared" si="73"/>
        <v>18855088.103468832</v>
      </c>
      <c r="S143" s="17">
        <f t="shared" ref="S143:S167" si="82">R143*I143</f>
        <v>10370298.456907859</v>
      </c>
      <c r="T143" s="17">
        <f t="shared" si="74"/>
        <v>15683562.02216802</v>
      </c>
      <c r="U143" s="17">
        <f t="shared" ref="U143:U211" si="83">T143*I143</f>
        <v>8625959.112192411</v>
      </c>
      <c r="Y143" s="17">
        <f>P144+P157</f>
        <v>19535094.000975609</v>
      </c>
      <c r="Z143" s="17">
        <f t="shared" si="75"/>
        <v>10744301.700536586</v>
      </c>
      <c r="AA143" s="17">
        <f t="shared" si="75"/>
        <v>34375151.288780488</v>
      </c>
      <c r="AB143" s="17">
        <f t="shared" si="75"/>
        <v>18906333.208829269</v>
      </c>
      <c r="AC143" s="17">
        <f t="shared" si="75"/>
        <v>29428465.526178859</v>
      </c>
      <c r="AD143" s="17">
        <f t="shared" si="75"/>
        <v>16185656.039398374</v>
      </c>
    </row>
    <row r="144" spans="1:30">
      <c r="B144" s="16">
        <v>2025</v>
      </c>
      <c r="C144" s="16">
        <v>214</v>
      </c>
      <c r="D144" s="16">
        <v>1284</v>
      </c>
      <c r="E144" s="16">
        <v>521</v>
      </c>
      <c r="F144" s="16">
        <v>748</v>
      </c>
      <c r="G144" s="16">
        <v>1.3</v>
      </c>
      <c r="H144" s="16">
        <f t="shared" si="59"/>
        <v>5.0038507200000003E+26</v>
      </c>
      <c r="I144" s="19">
        <v>0.55000000000000004</v>
      </c>
      <c r="J144" s="17">
        <f t="shared" si="76"/>
        <v>2423952.0764227645</v>
      </c>
      <c r="K144" s="18">
        <v>1000000</v>
      </c>
      <c r="L144" s="16">
        <f t="shared" si="77"/>
        <v>1.1149399999999999E+24</v>
      </c>
      <c r="M144" s="17">
        <f t="shared" si="78"/>
        <v>5400.96273712737</v>
      </c>
      <c r="N144" s="17">
        <f t="shared" si="79"/>
        <v>1971351.39905149</v>
      </c>
      <c r="O144" s="17">
        <f t="shared" si="80"/>
        <v>1084243.2694783197</v>
      </c>
      <c r="P144" s="17">
        <f t="shared" ref="P144:P154" si="84">N144+P143</f>
        <v>11311861.258617884</v>
      </c>
      <c r="Q144" s="17">
        <f t="shared" si="81"/>
        <v>6221523.6922398368</v>
      </c>
      <c r="R144" s="17">
        <f t="shared" si="73"/>
        <v>25855573.717154473</v>
      </c>
      <c r="S144" s="17">
        <f t="shared" si="82"/>
        <v>14220565.544434961</v>
      </c>
      <c r="T144" s="17">
        <f t="shared" si="74"/>
        <v>21007669.564308941</v>
      </c>
      <c r="U144" s="17">
        <f t="shared" si="83"/>
        <v>11554218.260369919</v>
      </c>
      <c r="Y144" s="17">
        <f>P145+P158</f>
        <v>22095407.273333333</v>
      </c>
      <c r="Z144" s="17">
        <f t="shared" si="75"/>
        <v>12152474.000333333</v>
      </c>
      <c r="AA144" s="17">
        <f t="shared" si="75"/>
        <v>40403078.536747962</v>
      </c>
      <c r="AB144" s="17">
        <f t="shared" si="75"/>
        <v>22221693.195211384</v>
      </c>
      <c r="AC144" s="17">
        <f t="shared" si="75"/>
        <v>34300521.448943086</v>
      </c>
      <c r="AD144" s="17">
        <f t="shared" si="75"/>
        <v>18865286.796918698</v>
      </c>
    </row>
    <row r="145" spans="1:30">
      <c r="B145" s="16">
        <v>2026</v>
      </c>
      <c r="C145" s="16">
        <v>264</v>
      </c>
      <c r="D145" s="16">
        <v>1584</v>
      </c>
      <c r="E145" s="16">
        <v>521</v>
      </c>
      <c r="F145" s="16">
        <v>748</v>
      </c>
      <c r="G145" s="16">
        <v>1.3</v>
      </c>
      <c r="H145" s="16">
        <f t="shared" si="59"/>
        <v>6.1729747199999998E+26</v>
      </c>
      <c r="I145" s="19">
        <v>0.55000000000000004</v>
      </c>
      <c r="J145" s="17">
        <f t="shared" si="76"/>
        <v>2990296.0195121951</v>
      </c>
      <c r="K145" s="18">
        <v>1000000</v>
      </c>
      <c r="L145" s="16">
        <f t="shared" si="77"/>
        <v>1.37544E+24</v>
      </c>
      <c r="M145" s="17">
        <f t="shared" si="78"/>
        <v>6662.8699186991871</v>
      </c>
      <c r="N145" s="17">
        <f t="shared" si="79"/>
        <v>2431947.5203252034</v>
      </c>
      <c r="O145" s="17">
        <f t="shared" si="80"/>
        <v>1337571.1361788621</v>
      </c>
      <c r="P145" s="17">
        <f t="shared" si="84"/>
        <v>13743808.778943088</v>
      </c>
      <c r="Q145" s="17">
        <f t="shared" si="81"/>
        <v>7559094.8284186991</v>
      </c>
      <c r="R145" s="17">
        <f t="shared" si="73"/>
        <v>31685584.896016259</v>
      </c>
      <c r="S145" s="17">
        <f t="shared" si="82"/>
        <v>17427071.692808945</v>
      </c>
      <c r="T145" s="17">
        <f t="shared" si="74"/>
        <v>25704992.856991868</v>
      </c>
      <c r="U145" s="17">
        <f t="shared" si="83"/>
        <v>14137746.071345529</v>
      </c>
      <c r="Y145" s="17">
        <f t="shared" ref="Y145:Y153" si="85">P146+P159</f>
        <v>24897865.032479674</v>
      </c>
      <c r="Z145" s="17">
        <f t="shared" si="75"/>
        <v>13693825.767863821</v>
      </c>
      <c r="AA145" s="17">
        <f t="shared" si="75"/>
        <v>44938335.308089428</v>
      </c>
      <c r="AB145" s="17">
        <f t="shared" si="75"/>
        <v>24716084.419449188</v>
      </c>
      <c r="AC145" s="17">
        <f t="shared" si="75"/>
        <v>38258178.549552843</v>
      </c>
      <c r="AD145" s="17">
        <f t="shared" si="75"/>
        <v>21041998.202254064</v>
      </c>
    </row>
    <row r="146" spans="1:30">
      <c r="B146" s="16">
        <v>2027</v>
      </c>
      <c r="C146" s="16">
        <v>289</v>
      </c>
      <c r="D146" s="16">
        <v>1734</v>
      </c>
      <c r="E146" s="16">
        <v>521</v>
      </c>
      <c r="F146" s="16">
        <v>748</v>
      </c>
      <c r="G146" s="16">
        <v>1.3</v>
      </c>
      <c r="H146" s="16">
        <f t="shared" si="59"/>
        <v>6.7575367199999995E+26</v>
      </c>
      <c r="I146" s="19">
        <v>0.55000000000000004</v>
      </c>
      <c r="J146" s="17">
        <f t="shared" si="76"/>
        <v>3273467.9910569103</v>
      </c>
      <c r="K146" s="18">
        <v>1000000</v>
      </c>
      <c r="L146" s="16">
        <f t="shared" si="77"/>
        <v>1.5056899999999999E+24</v>
      </c>
      <c r="M146" s="17">
        <f t="shared" si="78"/>
        <v>7293.8235094850934</v>
      </c>
      <c r="N146" s="17">
        <f t="shared" si="79"/>
        <v>2662245.5809620591</v>
      </c>
      <c r="O146" s="17">
        <f t="shared" si="80"/>
        <v>1464235.0695291327</v>
      </c>
      <c r="P146" s="17">
        <f t="shared" si="84"/>
        <v>16406054.359905146</v>
      </c>
      <c r="Q146" s="17">
        <f t="shared" si="81"/>
        <v>9023329.8979478311</v>
      </c>
      <c r="R146" s="17">
        <f t="shared" si="73"/>
        <v>36046862.306246608</v>
      </c>
      <c r="S146" s="17">
        <f t="shared" si="82"/>
        <v>19825774.268435635</v>
      </c>
      <c r="T146" s="17">
        <f t="shared" si="74"/>
        <v>29499926.324132785</v>
      </c>
      <c r="U146" s="17">
        <f t="shared" si="83"/>
        <v>16224959.478273034</v>
      </c>
      <c r="Y146" s="17">
        <f t="shared" si="85"/>
        <v>27797392.761138208</v>
      </c>
      <c r="Z146" s="17">
        <f t="shared" si="75"/>
        <v>15288566.018626016</v>
      </c>
      <c r="AA146" s="17">
        <f t="shared" si="75"/>
        <v>48531587.426991872</v>
      </c>
      <c r="AB146" s="17">
        <f t="shared" si="75"/>
        <v>26692373.084845532</v>
      </c>
      <c r="AC146" s="17">
        <f t="shared" si="75"/>
        <v>41620189.205040649</v>
      </c>
      <c r="AD146" s="17">
        <f t="shared" si="75"/>
        <v>22891104.06277236</v>
      </c>
    </row>
    <row r="147" spans="1:30">
      <c r="B147" s="16">
        <v>2028</v>
      </c>
      <c r="C147" s="16">
        <v>299</v>
      </c>
      <c r="D147" s="16">
        <v>1794</v>
      </c>
      <c r="E147" s="16">
        <v>521</v>
      </c>
      <c r="F147" s="16">
        <v>748</v>
      </c>
      <c r="G147" s="16">
        <v>1.3</v>
      </c>
      <c r="H147" s="16">
        <f t="shared" si="59"/>
        <v>6.99136152E+26</v>
      </c>
      <c r="I147" s="19">
        <v>0.55000000000000004</v>
      </c>
      <c r="J147" s="17">
        <f t="shared" si="76"/>
        <v>3386736.7796747969</v>
      </c>
      <c r="K147" s="18">
        <v>1000000</v>
      </c>
      <c r="L147" s="16">
        <f t="shared" si="77"/>
        <v>1.55779E+24</v>
      </c>
      <c r="M147" s="17">
        <f t="shared" si="78"/>
        <v>7546.2049457994581</v>
      </c>
      <c r="N147" s="17">
        <f t="shared" si="79"/>
        <v>2754364.8052168023</v>
      </c>
      <c r="O147" s="17">
        <f t="shared" si="80"/>
        <v>1514900.6428692413</v>
      </c>
      <c r="P147" s="17">
        <f t="shared" si="84"/>
        <v>19160419.16512195</v>
      </c>
      <c r="Q147" s="17">
        <f t="shared" si="81"/>
        <v>10538230.540817073</v>
      </c>
      <c r="R147" s="17">
        <f t="shared" si="73"/>
        <v>39480839.843170732</v>
      </c>
      <c r="S147" s="17">
        <f t="shared" si="82"/>
        <v>21714461.913743906</v>
      </c>
      <c r="T147" s="17">
        <f t="shared" si="74"/>
        <v>32707366.283821136</v>
      </c>
      <c r="U147" s="17">
        <f t="shared" si="83"/>
        <v>17989051.456101626</v>
      </c>
      <c r="Y147" s="17">
        <f t="shared" si="85"/>
        <v>30735713.115135502</v>
      </c>
      <c r="Z147" s="17">
        <f t="shared" si="75"/>
        <v>16904642.213324524</v>
      </c>
      <c r="AA147" s="17">
        <f t="shared" si="75"/>
        <v>51747296.73952575</v>
      </c>
      <c r="AB147" s="17">
        <f t="shared" si="75"/>
        <v>28461013.206739165</v>
      </c>
      <c r="AC147" s="17">
        <f t="shared" si="75"/>
        <v>44743435.531395666</v>
      </c>
      <c r="AD147" s="17">
        <f t="shared" si="75"/>
        <v>24608889.542267621</v>
      </c>
    </row>
    <row r="148" spans="1:30">
      <c r="B148" s="16">
        <v>2029</v>
      </c>
      <c r="C148" s="16">
        <v>303</v>
      </c>
      <c r="D148" s="16">
        <v>1818</v>
      </c>
      <c r="E148" s="16">
        <v>521</v>
      </c>
      <c r="F148" s="16">
        <v>748</v>
      </c>
      <c r="G148" s="16">
        <v>1.3</v>
      </c>
      <c r="H148" s="16">
        <f t="shared" si="59"/>
        <v>7.0848914400000004E+26</v>
      </c>
      <c r="I148" s="19">
        <v>0.55000000000000004</v>
      </c>
      <c r="J148" s="17">
        <f t="shared" si="76"/>
        <v>3432044.2951219515</v>
      </c>
      <c r="K148" s="18">
        <v>1000000</v>
      </c>
      <c r="L148" s="16">
        <f t="shared" si="77"/>
        <v>1.5786299999999999E+24</v>
      </c>
      <c r="M148" s="17">
        <f t="shared" si="78"/>
        <v>7647.1575203252032</v>
      </c>
      <c r="N148" s="17">
        <f t="shared" si="79"/>
        <v>2791212.4949186994</v>
      </c>
      <c r="O148" s="17">
        <f t="shared" si="80"/>
        <v>1535166.8722052849</v>
      </c>
      <c r="P148" s="17">
        <f t="shared" si="84"/>
        <v>21951631.660040651</v>
      </c>
      <c r="Q148" s="17">
        <f t="shared" si="81"/>
        <v>12073397.413022358</v>
      </c>
      <c r="R148" s="17">
        <f t="shared" si="73"/>
        <v>42543897.430772364</v>
      </c>
      <c r="S148" s="17">
        <f t="shared" si="82"/>
        <v>23399143.586924803</v>
      </c>
      <c r="T148" s="17">
        <f t="shared" si="74"/>
        <v>35679808.840528458</v>
      </c>
      <c r="U148" s="17">
        <f t="shared" si="83"/>
        <v>19623894.862290654</v>
      </c>
      <c r="Y148" s="17">
        <f t="shared" si="85"/>
        <v>33693164.563306235</v>
      </c>
      <c r="Z148" s="17">
        <f t="shared" si="75"/>
        <v>18531240.509818427</v>
      </c>
      <c r="AA148" s="17">
        <f t="shared" si="75"/>
        <v>54842686.68525745</v>
      </c>
      <c r="AB148" s="17">
        <f t="shared" si="75"/>
        <v>30163477.676891599</v>
      </c>
      <c r="AC148" s="17">
        <f t="shared" si="75"/>
        <v>47792845.977940381</v>
      </c>
      <c r="AD148" s="17">
        <f t="shared" si="75"/>
        <v>26286065.287867211</v>
      </c>
    </row>
    <row r="149" spans="1:30">
      <c r="B149" s="16">
        <v>2030</v>
      </c>
      <c r="C149" s="16">
        <v>305</v>
      </c>
      <c r="D149" s="16">
        <v>1830</v>
      </c>
      <c r="E149" s="16">
        <v>521</v>
      </c>
      <c r="F149" s="16">
        <v>748</v>
      </c>
      <c r="G149" s="16">
        <v>1.3</v>
      </c>
      <c r="H149" s="16">
        <f t="shared" si="59"/>
        <v>7.1316564E+26</v>
      </c>
      <c r="I149" s="19">
        <v>0.55000000000000004</v>
      </c>
      <c r="J149" s="17">
        <f t="shared" si="76"/>
        <v>3454698.0528455283</v>
      </c>
      <c r="K149" s="18">
        <v>1000000</v>
      </c>
      <c r="L149" s="16">
        <f t="shared" si="77"/>
        <v>1.5890499999999999E+24</v>
      </c>
      <c r="M149" s="17">
        <f t="shared" si="78"/>
        <v>7697.6338075880749</v>
      </c>
      <c r="N149" s="17">
        <f t="shared" si="79"/>
        <v>2809636.3397696475</v>
      </c>
      <c r="O149" s="17">
        <f t="shared" si="80"/>
        <v>1545299.9868733063</v>
      </c>
      <c r="P149" s="17">
        <f t="shared" si="84"/>
        <v>24761267.999810297</v>
      </c>
      <c r="Q149" s="17">
        <f t="shared" si="81"/>
        <v>13618697.399895664</v>
      </c>
      <c r="R149" s="17">
        <f t="shared" si="73"/>
        <v>45489456.316883467</v>
      </c>
      <c r="S149" s="17">
        <f t="shared" si="82"/>
        <v>25019200.974285908</v>
      </c>
      <c r="T149" s="17">
        <f t="shared" si="74"/>
        <v>38580060.211192414</v>
      </c>
      <c r="U149" s="17">
        <f t="shared" si="83"/>
        <v>21219033.116155829</v>
      </c>
      <c r="Y149" s="17">
        <f t="shared" si="85"/>
        <v>36650969.636138208</v>
      </c>
      <c r="Z149" s="17">
        <f t="shared" si="75"/>
        <v>20158033.299876019</v>
      </c>
      <c r="AA149" s="17">
        <f t="shared" si="75"/>
        <v>57801499.733699188</v>
      </c>
      <c r="AB149" s="17">
        <f t="shared" si="75"/>
        <v>31790824.853534553</v>
      </c>
      <c r="AC149" s="17">
        <f t="shared" si="75"/>
        <v>50751323.034512199</v>
      </c>
      <c r="AD149" s="17">
        <f t="shared" si="75"/>
        <v>27913227.668981712</v>
      </c>
    </row>
    <row r="150" spans="1:30">
      <c r="B150" s="16">
        <v>2031</v>
      </c>
      <c r="C150" s="16">
        <v>305</v>
      </c>
      <c r="D150" s="16">
        <v>1830</v>
      </c>
      <c r="E150" s="16">
        <v>521</v>
      </c>
      <c r="F150" s="16">
        <v>748</v>
      </c>
      <c r="G150" s="16">
        <v>1.3</v>
      </c>
      <c r="H150" s="16">
        <f t="shared" si="59"/>
        <v>7.1316564E+26</v>
      </c>
      <c r="I150" s="19">
        <v>0.55000000000000004</v>
      </c>
      <c r="J150" s="17">
        <f t="shared" si="76"/>
        <v>3454698.0528455283</v>
      </c>
      <c r="K150" s="18">
        <v>1000000</v>
      </c>
      <c r="L150" s="16">
        <f t="shared" si="77"/>
        <v>1.5890499999999999E+24</v>
      </c>
      <c r="M150" s="17">
        <f t="shared" si="78"/>
        <v>7697.6338075880749</v>
      </c>
      <c r="N150" s="17">
        <f t="shared" si="79"/>
        <v>2809636.3397696475</v>
      </c>
      <c r="O150" s="17">
        <f t="shared" si="80"/>
        <v>1545299.9868733063</v>
      </c>
      <c r="P150" s="17">
        <f t="shared" si="84"/>
        <v>27570904.339579944</v>
      </c>
      <c r="Q150" s="17">
        <f t="shared" si="81"/>
        <v>15163997.386768971</v>
      </c>
      <c r="R150" s="17">
        <f t="shared" si="73"/>
        <v>48299092.656653114</v>
      </c>
      <c r="S150" s="17">
        <f t="shared" si="82"/>
        <v>26564500.961159214</v>
      </c>
      <c r="T150" s="17">
        <f t="shared" si="74"/>
        <v>41389696.550962061</v>
      </c>
      <c r="U150" s="17">
        <f t="shared" si="83"/>
        <v>22764333.103029136</v>
      </c>
      <c r="Y150" s="17">
        <f t="shared" si="85"/>
        <v>39608774.708970189</v>
      </c>
      <c r="Z150" s="17">
        <f t="shared" si="75"/>
        <v>21784826.089933604</v>
      </c>
      <c r="AA150" s="17">
        <f t="shared" si="75"/>
        <v>60759304.806531161</v>
      </c>
      <c r="AB150" s="17">
        <f t="shared" si="75"/>
        <v>33417617.643592142</v>
      </c>
      <c r="AC150" s="17">
        <f t="shared" si="75"/>
        <v>53709128.107344173</v>
      </c>
      <c r="AD150" s="17">
        <f t="shared" si="75"/>
        <v>29540020.459039301</v>
      </c>
    </row>
    <row r="151" spans="1:30">
      <c r="B151" s="16">
        <v>2032</v>
      </c>
      <c r="C151" s="16">
        <v>305</v>
      </c>
      <c r="D151" s="16">
        <v>1830</v>
      </c>
      <c r="E151" s="16">
        <v>521</v>
      </c>
      <c r="F151" s="16">
        <v>748</v>
      </c>
      <c r="G151" s="16">
        <v>1.3</v>
      </c>
      <c r="H151" s="16">
        <f t="shared" si="59"/>
        <v>7.1316564E+26</v>
      </c>
      <c r="I151" s="19">
        <v>0.55000000000000004</v>
      </c>
      <c r="J151" s="17">
        <f t="shared" si="76"/>
        <v>3454698.0528455283</v>
      </c>
      <c r="K151" s="18">
        <v>1000000</v>
      </c>
      <c r="L151" s="16">
        <f t="shared" si="77"/>
        <v>1.5890499999999999E+24</v>
      </c>
      <c r="M151" s="17">
        <f t="shared" si="78"/>
        <v>7697.6338075880749</v>
      </c>
      <c r="N151" s="17">
        <f t="shared" si="79"/>
        <v>2809636.3397696475</v>
      </c>
      <c r="O151" s="17">
        <f t="shared" si="80"/>
        <v>1545299.9868733063</v>
      </c>
      <c r="P151" s="17">
        <f t="shared" si="84"/>
        <v>30380540.67934959</v>
      </c>
      <c r="Q151" s="17">
        <f t="shared" si="81"/>
        <v>16709297.373642275</v>
      </c>
      <c r="R151" s="17">
        <f t="shared" si="73"/>
        <v>51108728.99642276</v>
      </c>
      <c r="S151" s="17">
        <f t="shared" si="82"/>
        <v>28109800.948032521</v>
      </c>
      <c r="T151" s="17">
        <f t="shared" si="74"/>
        <v>44199332.890731707</v>
      </c>
      <c r="U151" s="17">
        <f t="shared" si="83"/>
        <v>24309633.089902442</v>
      </c>
      <c r="Y151" s="17">
        <f t="shared" si="85"/>
        <v>42575968.51655826</v>
      </c>
      <c r="Z151" s="17">
        <f t="shared" si="75"/>
        <v>23416782.684107047</v>
      </c>
      <c r="AA151" s="17">
        <f t="shared" si="75"/>
        <v>63794963.875094853</v>
      </c>
      <c r="AB151" s="17">
        <f t="shared" si="75"/>
        <v>35087230.13130217</v>
      </c>
      <c r="AC151" s="17">
        <f t="shared" si="75"/>
        <v>56721965.422249317</v>
      </c>
      <c r="AD151" s="17">
        <f t="shared" si="75"/>
        <v>31197080.98223713</v>
      </c>
    </row>
    <row r="152" spans="1:30">
      <c r="B152" s="16">
        <v>2033</v>
      </c>
      <c r="C152" s="16">
        <v>306</v>
      </c>
      <c r="D152" s="16">
        <v>1836</v>
      </c>
      <c r="E152" s="16">
        <v>521</v>
      </c>
      <c r="F152" s="16">
        <v>748</v>
      </c>
      <c r="G152" s="16">
        <v>1.3</v>
      </c>
      <c r="H152" s="16">
        <f t="shared" si="59"/>
        <v>7.1550388799999998E+26</v>
      </c>
      <c r="I152" s="19">
        <v>0.55000000000000004</v>
      </c>
      <c r="J152" s="17">
        <f t="shared" si="76"/>
        <v>3466024.931707317</v>
      </c>
      <c r="K152" s="18">
        <v>1000000</v>
      </c>
      <c r="L152" s="16">
        <f t="shared" si="77"/>
        <v>1.59426E+24</v>
      </c>
      <c r="M152" s="17">
        <f t="shared" si="78"/>
        <v>7722.871951219513</v>
      </c>
      <c r="N152" s="17">
        <f t="shared" si="79"/>
        <v>2818848.2621951224</v>
      </c>
      <c r="O152" s="17">
        <f t="shared" si="80"/>
        <v>1550366.5442073175</v>
      </c>
      <c r="P152" s="17">
        <f t="shared" si="84"/>
        <v>33199388.941544712</v>
      </c>
      <c r="Q152" s="17">
        <f t="shared" si="81"/>
        <v>18259663.917849593</v>
      </c>
      <c r="R152" s="17">
        <f t="shared" si="73"/>
        <v>53995538.531788617</v>
      </c>
      <c r="S152" s="17">
        <f t="shared" si="82"/>
        <v>29697546.192483742</v>
      </c>
      <c r="T152" s="17">
        <f t="shared" si="74"/>
        <v>47063488.66837398</v>
      </c>
      <c r="U152" s="17">
        <f t="shared" si="83"/>
        <v>25884918.767605692</v>
      </c>
      <c r="Y152" s="17">
        <f t="shared" si="85"/>
        <v>45543162.324146345</v>
      </c>
      <c r="Z152" s="17">
        <f t="shared" si="75"/>
        <v>25048739.278280493</v>
      </c>
      <c r="AA152" s="17">
        <f t="shared" si="75"/>
        <v>66762157.682682931</v>
      </c>
      <c r="AB152" s="17">
        <f t="shared" si="75"/>
        <v>36719186.725475617</v>
      </c>
      <c r="AC152" s="17">
        <f t="shared" si="75"/>
        <v>59689159.229837403</v>
      </c>
      <c r="AD152" s="17">
        <f t="shared" si="75"/>
        <v>32829037.576410569</v>
      </c>
    </row>
    <row r="153" spans="1:30">
      <c r="B153" s="16">
        <v>2034</v>
      </c>
      <c r="C153" s="16">
        <v>306</v>
      </c>
      <c r="D153" s="16">
        <v>1836</v>
      </c>
      <c r="E153" s="16">
        <v>521</v>
      </c>
      <c r="F153" s="16">
        <v>748</v>
      </c>
      <c r="G153" s="16">
        <v>1.3</v>
      </c>
      <c r="H153" s="16">
        <f t="shared" si="59"/>
        <v>7.1550388799999998E+26</v>
      </c>
      <c r="I153" s="19">
        <v>0.55000000000000004</v>
      </c>
      <c r="J153" s="17">
        <f t="shared" si="76"/>
        <v>3466024.931707317</v>
      </c>
      <c r="K153" s="18">
        <v>1000000</v>
      </c>
      <c r="L153" s="16">
        <f t="shared" si="77"/>
        <v>1.59426E+24</v>
      </c>
      <c r="M153" s="17">
        <f t="shared" si="78"/>
        <v>7722.871951219513</v>
      </c>
      <c r="N153" s="17">
        <f t="shared" si="79"/>
        <v>2818848.2621951224</v>
      </c>
      <c r="O153" s="17">
        <f t="shared" si="80"/>
        <v>1550366.5442073175</v>
      </c>
      <c r="P153" s="17">
        <f t="shared" si="84"/>
        <v>36018237.203739837</v>
      </c>
      <c r="Q153" s="17">
        <f t="shared" si="81"/>
        <v>19810030.462056912</v>
      </c>
      <c r="R153" s="17">
        <f t="shared" si="73"/>
        <v>56814386.793983743</v>
      </c>
      <c r="S153" s="17">
        <f t="shared" si="82"/>
        <v>31247912.736691061</v>
      </c>
      <c r="T153" s="17">
        <f t="shared" si="74"/>
        <v>49882336.930569105</v>
      </c>
      <c r="U153" s="17">
        <f t="shared" si="83"/>
        <v>27435285.311813008</v>
      </c>
      <c r="Y153" s="17">
        <f t="shared" si="85"/>
        <v>48510356.131734423</v>
      </c>
      <c r="Z153" s="17">
        <f t="shared" si="75"/>
        <v>26680695.872453935</v>
      </c>
      <c r="AA153" s="17">
        <f t="shared" si="75"/>
        <v>69729351.490271017</v>
      </c>
      <c r="AB153" s="17">
        <f t="shared" si="75"/>
        <v>38351143.319649063</v>
      </c>
      <c r="AC153" s="17">
        <f t="shared" si="75"/>
        <v>62656353.037425481</v>
      </c>
      <c r="AD153" s="17">
        <f>U154+U167</f>
        <v>34460994.170584016</v>
      </c>
    </row>
    <row r="154" spans="1:30">
      <c r="B154" s="16">
        <v>2035</v>
      </c>
      <c r="C154" s="16">
        <v>306</v>
      </c>
      <c r="D154" s="16">
        <v>1836</v>
      </c>
      <c r="E154" s="16">
        <v>521</v>
      </c>
      <c r="F154" s="16">
        <v>748</v>
      </c>
      <c r="G154" s="16">
        <v>1.3</v>
      </c>
      <c r="H154" s="16">
        <f t="shared" si="59"/>
        <v>7.1550388799999998E+26</v>
      </c>
      <c r="I154" s="19">
        <v>0.55000000000000004</v>
      </c>
      <c r="J154" s="17">
        <f t="shared" si="76"/>
        <v>3466024.931707317</v>
      </c>
      <c r="K154" s="18">
        <v>1000000</v>
      </c>
      <c r="L154" s="16">
        <f t="shared" si="77"/>
        <v>1.59426E+24</v>
      </c>
      <c r="M154" s="17">
        <f t="shared" si="78"/>
        <v>7722.871951219513</v>
      </c>
      <c r="N154" s="17">
        <f t="shared" si="79"/>
        <v>2818848.2621951224</v>
      </c>
      <c r="O154" s="17">
        <f t="shared" si="80"/>
        <v>1550366.5442073175</v>
      </c>
      <c r="P154" s="17">
        <f t="shared" si="84"/>
        <v>38837085.465934962</v>
      </c>
      <c r="Q154" s="17">
        <f t="shared" si="81"/>
        <v>21360397.006264232</v>
      </c>
      <c r="R154" s="17">
        <f t="shared" si="73"/>
        <v>59633235.056178868</v>
      </c>
      <c r="S154" s="17">
        <f t="shared" si="82"/>
        <v>32798279.280898381</v>
      </c>
      <c r="T154" s="17">
        <f t="shared" si="74"/>
        <v>52701185.19276423</v>
      </c>
      <c r="U154" s="17">
        <f t="shared" si="83"/>
        <v>28985651.856020328</v>
      </c>
    </row>
    <row r="155" spans="1:30">
      <c r="A155" s="9" t="s">
        <v>29</v>
      </c>
      <c r="G155" s="16">
        <v>1.3</v>
      </c>
      <c r="H155" s="16">
        <f t="shared" si="59"/>
        <v>0</v>
      </c>
      <c r="J155" s="17">
        <f t="shared" si="76"/>
        <v>0</v>
      </c>
      <c r="K155" s="18">
        <v>1000000</v>
      </c>
      <c r="L155" s="16">
        <f t="shared" si="77"/>
        <v>0</v>
      </c>
      <c r="M155" s="17">
        <f t="shared" si="78"/>
        <v>0</v>
      </c>
      <c r="N155" s="17">
        <f t="shared" si="79"/>
        <v>0</v>
      </c>
      <c r="O155" s="17">
        <f t="shared" si="80"/>
        <v>0</v>
      </c>
      <c r="P155" s="17"/>
      <c r="Q155" s="17"/>
      <c r="R155" s="17">
        <f t="shared" si="73"/>
        <v>0</v>
      </c>
      <c r="S155" s="17">
        <f t="shared" si="82"/>
        <v>0</v>
      </c>
      <c r="T155" s="17">
        <f t="shared" si="74"/>
        <v>0</v>
      </c>
      <c r="U155" s="17">
        <f t="shared" si="83"/>
        <v>0</v>
      </c>
    </row>
    <row r="156" spans="1:30">
      <c r="B156" s="16">
        <v>2024</v>
      </c>
      <c r="C156" s="16">
        <v>387</v>
      </c>
      <c r="D156" s="16">
        <v>2322</v>
      </c>
      <c r="E156" s="16">
        <v>10</v>
      </c>
      <c r="F156" s="16">
        <v>289</v>
      </c>
      <c r="G156" s="16">
        <v>1.3</v>
      </c>
      <c r="H156" s="16">
        <f t="shared" si="59"/>
        <v>6.7105800000000002E+24</v>
      </c>
      <c r="I156" s="19">
        <v>0.55000000000000004</v>
      </c>
      <c r="J156" s="17">
        <f t="shared" si="76"/>
        <v>32507.213414634149</v>
      </c>
      <c r="K156" s="18">
        <v>1000000</v>
      </c>
      <c r="L156" s="16">
        <f t="shared" si="77"/>
        <v>3.8699999999999997E+22</v>
      </c>
      <c r="M156" s="17">
        <f t="shared" si="78"/>
        <v>187.46951219512192</v>
      </c>
      <c r="N156" s="17">
        <f t="shared" si="79"/>
        <v>68426.371951219495</v>
      </c>
      <c r="O156" s="17">
        <f t="shared" si="80"/>
        <v>37634.504573170729</v>
      </c>
      <c r="P156" s="17">
        <f>N156+8050840.72</f>
        <v>8119267.0919512194</v>
      </c>
      <c r="Q156" s="17">
        <f t="shared" ref="Q156:Q167" si="86">P156*I156</f>
        <v>4465596.9005731707</v>
      </c>
      <c r="R156" s="17">
        <f t="shared" si="73"/>
        <v>8314310.372439024</v>
      </c>
      <c r="S156" s="17">
        <f t="shared" si="82"/>
        <v>4572870.7048414638</v>
      </c>
      <c r="T156" s="17">
        <f t="shared" si="74"/>
        <v>8249295.9456097558</v>
      </c>
      <c r="U156" s="17">
        <f t="shared" si="83"/>
        <v>4537112.7700853664</v>
      </c>
    </row>
    <row r="157" spans="1:30">
      <c r="B157" s="16">
        <v>2025</v>
      </c>
      <c r="C157" s="16">
        <v>588</v>
      </c>
      <c r="D157" s="16">
        <v>3528</v>
      </c>
      <c r="E157" s="16">
        <v>10</v>
      </c>
      <c r="F157" s="16">
        <v>289</v>
      </c>
      <c r="G157" s="16">
        <v>1.3</v>
      </c>
      <c r="H157" s="16">
        <f t="shared" si="59"/>
        <v>1.019592E+25</v>
      </c>
      <c r="I157" s="19">
        <v>0.55000000000000004</v>
      </c>
      <c r="J157" s="17">
        <f t="shared" si="76"/>
        <v>49390.804878048781</v>
      </c>
      <c r="K157" s="18">
        <v>1000000</v>
      </c>
      <c r="L157" s="16">
        <f t="shared" si="77"/>
        <v>5.8800000000000004E+22</v>
      </c>
      <c r="M157" s="17">
        <f t="shared" si="78"/>
        <v>284.83739837398377</v>
      </c>
      <c r="N157" s="17">
        <f t="shared" si="79"/>
        <v>103965.65040650408</v>
      </c>
      <c r="O157" s="17">
        <f t="shared" si="80"/>
        <v>57181.107723577246</v>
      </c>
      <c r="P157" s="17">
        <f t="shared" ref="P157:P167" si="87">N157+P156</f>
        <v>8223232.7423577234</v>
      </c>
      <c r="Q157" s="17">
        <f t="shared" si="86"/>
        <v>4522778.0082967486</v>
      </c>
      <c r="R157" s="17">
        <f t="shared" si="73"/>
        <v>8519577.5716260169</v>
      </c>
      <c r="S157" s="17">
        <f t="shared" si="82"/>
        <v>4685767.6643943097</v>
      </c>
      <c r="T157" s="17">
        <f t="shared" si="74"/>
        <v>8420795.9618699178</v>
      </c>
      <c r="U157" s="17">
        <f t="shared" si="83"/>
        <v>4631437.7790284548</v>
      </c>
    </row>
    <row r="158" spans="1:30">
      <c r="B158" s="16">
        <v>2026</v>
      </c>
      <c r="C158" s="16">
        <v>726</v>
      </c>
      <c r="D158" s="16">
        <v>4356</v>
      </c>
      <c r="E158" s="16">
        <v>10</v>
      </c>
      <c r="F158" s="16">
        <v>289</v>
      </c>
      <c r="G158" s="16">
        <v>1.3</v>
      </c>
      <c r="H158" s="16">
        <f t="shared" si="59"/>
        <v>1.2588839999999999E+25</v>
      </c>
      <c r="I158" s="19">
        <v>0.55000000000000004</v>
      </c>
      <c r="J158" s="17">
        <f t="shared" si="76"/>
        <v>60982.524390243896</v>
      </c>
      <c r="K158" s="18">
        <v>1000000</v>
      </c>
      <c r="L158" s="16">
        <f t="shared" si="77"/>
        <v>7.2600000000000002E+22</v>
      </c>
      <c r="M158" s="17">
        <f t="shared" si="78"/>
        <v>351.6869918699187</v>
      </c>
      <c r="N158" s="17">
        <f t="shared" si="79"/>
        <v>128365.75203252032</v>
      </c>
      <c r="O158" s="17">
        <f t="shared" si="80"/>
        <v>70601.163617886181</v>
      </c>
      <c r="P158" s="17">
        <f t="shared" si="87"/>
        <v>8351598.4943902437</v>
      </c>
      <c r="Q158" s="17">
        <f t="shared" si="86"/>
        <v>4593379.1719146343</v>
      </c>
      <c r="R158" s="17">
        <f t="shared" si="73"/>
        <v>8717493.6407317072</v>
      </c>
      <c r="S158" s="17">
        <f t="shared" si="82"/>
        <v>4794621.5024024397</v>
      </c>
      <c r="T158" s="17">
        <f t="shared" si="74"/>
        <v>8595528.5919512194</v>
      </c>
      <c r="U158" s="17">
        <f t="shared" si="83"/>
        <v>4727540.7255731709</v>
      </c>
    </row>
    <row r="159" spans="1:30">
      <c r="B159" s="16">
        <v>2027</v>
      </c>
      <c r="C159" s="16">
        <v>793</v>
      </c>
      <c r="D159" s="16">
        <v>4758</v>
      </c>
      <c r="E159" s="16">
        <v>10</v>
      </c>
      <c r="F159" s="16">
        <v>289</v>
      </c>
      <c r="G159" s="16">
        <v>1.3</v>
      </c>
      <c r="H159" s="16">
        <f t="shared" si="59"/>
        <v>1.3750620000000001E+25</v>
      </c>
      <c r="I159" s="19">
        <v>0.55000000000000004</v>
      </c>
      <c r="J159" s="17">
        <f t="shared" si="76"/>
        <v>66610.388211382116</v>
      </c>
      <c r="K159" s="18">
        <v>1000000</v>
      </c>
      <c r="L159" s="16">
        <f t="shared" si="77"/>
        <v>7.9300000000000007E+22</v>
      </c>
      <c r="M159" s="17">
        <f t="shared" si="78"/>
        <v>384.14295392953932</v>
      </c>
      <c r="N159" s="17">
        <f t="shared" si="79"/>
        <v>140212.17818428186</v>
      </c>
      <c r="O159" s="17">
        <f t="shared" si="80"/>
        <v>77116.698001355035</v>
      </c>
      <c r="P159" s="17">
        <f t="shared" si="87"/>
        <v>8491810.6725745257</v>
      </c>
      <c r="Q159" s="17">
        <f t="shared" si="86"/>
        <v>4670495.8699159892</v>
      </c>
      <c r="R159" s="17">
        <f t="shared" si="73"/>
        <v>8891473.0018428192</v>
      </c>
      <c r="S159" s="17">
        <f t="shared" si="82"/>
        <v>4890310.1510135513</v>
      </c>
      <c r="T159" s="17">
        <f t="shared" si="74"/>
        <v>8758252.225420054</v>
      </c>
      <c r="U159" s="17">
        <f t="shared" si="83"/>
        <v>4817038.7239810303</v>
      </c>
    </row>
    <row r="160" spans="1:30">
      <c r="B160" s="16">
        <v>2028</v>
      </c>
      <c r="C160" s="16">
        <v>821</v>
      </c>
      <c r="D160" s="16">
        <v>4926</v>
      </c>
      <c r="E160" s="16">
        <v>10</v>
      </c>
      <c r="F160" s="16">
        <v>289</v>
      </c>
      <c r="G160" s="16">
        <v>1.3</v>
      </c>
      <c r="H160" s="16">
        <f t="shared" si="59"/>
        <v>1.423614E+25</v>
      </c>
      <c r="I160" s="19">
        <v>0.55000000000000004</v>
      </c>
      <c r="J160" s="17">
        <f t="shared" si="76"/>
        <v>68962.331300813006</v>
      </c>
      <c r="K160" s="18">
        <v>1000000</v>
      </c>
      <c r="L160" s="16">
        <f t="shared" si="77"/>
        <v>8.2099999999999995E+22</v>
      </c>
      <c r="M160" s="17">
        <f t="shared" si="78"/>
        <v>397.70663956639561</v>
      </c>
      <c r="N160" s="17">
        <f t="shared" si="79"/>
        <v>145162.9234417344</v>
      </c>
      <c r="O160" s="17">
        <f t="shared" si="80"/>
        <v>79839.607892953922</v>
      </c>
      <c r="P160" s="17">
        <f t="shared" si="87"/>
        <v>8636973.5960162599</v>
      </c>
      <c r="Q160" s="17">
        <f t="shared" si="86"/>
        <v>4750335.477808943</v>
      </c>
      <c r="R160" s="17">
        <f t="shared" si="73"/>
        <v>9050747.5838211384</v>
      </c>
      <c r="S160" s="17">
        <f t="shared" si="82"/>
        <v>4977911.1711016269</v>
      </c>
      <c r="T160" s="17">
        <f t="shared" si="74"/>
        <v>8912822.9212195128</v>
      </c>
      <c r="U160" s="17">
        <f t="shared" si="83"/>
        <v>4902052.6066707326</v>
      </c>
    </row>
    <row r="161" spans="1:30">
      <c r="B161" s="16">
        <v>2029</v>
      </c>
      <c r="C161" s="16">
        <v>832</v>
      </c>
      <c r="D161" s="16">
        <v>4992</v>
      </c>
      <c r="E161" s="16">
        <v>10</v>
      </c>
      <c r="F161" s="16">
        <v>289</v>
      </c>
      <c r="G161" s="16">
        <v>1.3</v>
      </c>
      <c r="H161" s="16">
        <f t="shared" si="59"/>
        <v>1.4426879999999999E+25</v>
      </c>
      <c r="I161" s="19">
        <v>0.55000000000000004</v>
      </c>
      <c r="J161" s="17">
        <f t="shared" si="76"/>
        <v>69886.308943089432</v>
      </c>
      <c r="K161" s="18">
        <v>1000000</v>
      </c>
      <c r="L161" s="16">
        <f t="shared" si="77"/>
        <v>8.32E+22</v>
      </c>
      <c r="M161" s="17">
        <f t="shared" si="78"/>
        <v>403.03523035230353</v>
      </c>
      <c r="N161" s="17">
        <f t="shared" si="79"/>
        <v>147107.85907859079</v>
      </c>
      <c r="O161" s="17">
        <f t="shared" si="80"/>
        <v>80909.322493224943</v>
      </c>
      <c r="P161" s="17">
        <f t="shared" si="87"/>
        <v>8784081.4550948516</v>
      </c>
      <c r="Q161" s="17">
        <f t="shared" si="86"/>
        <v>4831244.8003021684</v>
      </c>
      <c r="R161" s="17">
        <f t="shared" si="73"/>
        <v>9203399.308753388</v>
      </c>
      <c r="S161" s="17">
        <f t="shared" si="82"/>
        <v>5061869.6198143642</v>
      </c>
      <c r="T161" s="17">
        <f t="shared" si="74"/>
        <v>9063626.6908672098</v>
      </c>
      <c r="U161" s="17">
        <f t="shared" si="83"/>
        <v>4984994.6799769662</v>
      </c>
    </row>
    <row r="162" spans="1:30">
      <c r="B162" s="16">
        <v>2030</v>
      </c>
      <c r="C162" s="16">
        <v>836</v>
      </c>
      <c r="D162" s="16">
        <v>5016</v>
      </c>
      <c r="E162" s="16">
        <v>10</v>
      </c>
      <c r="F162" s="16">
        <v>289</v>
      </c>
      <c r="G162" s="16">
        <v>1.3</v>
      </c>
      <c r="H162" s="16">
        <f t="shared" si="59"/>
        <v>1.449624E+25</v>
      </c>
      <c r="I162" s="19">
        <v>0.55000000000000004</v>
      </c>
      <c r="J162" s="17">
        <f t="shared" si="76"/>
        <v>70222.300813008129</v>
      </c>
      <c r="K162" s="18">
        <v>1000000</v>
      </c>
      <c r="L162" s="16">
        <f t="shared" si="77"/>
        <v>8.3599999999999996E+22</v>
      </c>
      <c r="M162" s="17">
        <f t="shared" si="78"/>
        <v>404.97289972899728</v>
      </c>
      <c r="N162" s="17">
        <f t="shared" si="79"/>
        <v>147815.108401084</v>
      </c>
      <c r="O162" s="17">
        <f t="shared" si="80"/>
        <v>81298.309620596207</v>
      </c>
      <c r="P162" s="17">
        <f t="shared" si="87"/>
        <v>8931896.5634959359</v>
      </c>
      <c r="Q162" s="17">
        <f t="shared" si="86"/>
        <v>4912543.1099227648</v>
      </c>
      <c r="R162" s="17">
        <f t="shared" si="73"/>
        <v>9353230.3683739845</v>
      </c>
      <c r="S162" s="17">
        <f t="shared" si="82"/>
        <v>5144276.7026056917</v>
      </c>
      <c r="T162" s="17">
        <f t="shared" si="74"/>
        <v>9212785.7667479683</v>
      </c>
      <c r="U162" s="17">
        <f t="shared" si="83"/>
        <v>5067032.1717113834</v>
      </c>
    </row>
    <row r="163" spans="1:30">
      <c r="B163" s="16">
        <v>2031</v>
      </c>
      <c r="C163" s="16">
        <v>838</v>
      </c>
      <c r="D163" s="16">
        <v>5028</v>
      </c>
      <c r="E163" s="16">
        <v>10</v>
      </c>
      <c r="F163" s="16">
        <v>289</v>
      </c>
      <c r="G163" s="16">
        <v>1.3</v>
      </c>
      <c r="H163" s="16">
        <f t="shared" si="59"/>
        <v>1.4530920000000001E+25</v>
      </c>
      <c r="I163" s="19">
        <v>0.55000000000000004</v>
      </c>
      <c r="J163" s="17">
        <f t="shared" si="76"/>
        <v>70390.296747967484</v>
      </c>
      <c r="K163" s="18">
        <v>1000000</v>
      </c>
      <c r="L163" s="16">
        <f t="shared" si="77"/>
        <v>8.3799999999999994E+22</v>
      </c>
      <c r="M163" s="17">
        <f t="shared" si="78"/>
        <v>405.94173441734409</v>
      </c>
      <c r="N163" s="17">
        <f t="shared" si="79"/>
        <v>148168.7330623306</v>
      </c>
      <c r="O163" s="17">
        <f t="shared" si="80"/>
        <v>81492.803184281845</v>
      </c>
      <c r="P163" s="17">
        <f t="shared" si="87"/>
        <v>9080065.2965582665</v>
      </c>
      <c r="Q163" s="17">
        <f t="shared" si="86"/>
        <v>4994035.9131070469</v>
      </c>
      <c r="R163" s="17">
        <f t="shared" si="73"/>
        <v>9502407.0770460721</v>
      </c>
      <c r="S163" s="17">
        <f t="shared" si="82"/>
        <v>5226323.8923753398</v>
      </c>
      <c r="T163" s="17">
        <f t="shared" si="74"/>
        <v>9361626.4835501369</v>
      </c>
      <c r="U163" s="17">
        <f t="shared" si="83"/>
        <v>5148894.5659525758</v>
      </c>
    </row>
    <row r="164" spans="1:30">
      <c r="B164" s="16">
        <v>2032</v>
      </c>
      <c r="C164" s="16">
        <v>838</v>
      </c>
      <c r="D164" s="16">
        <v>5028</v>
      </c>
      <c r="E164" s="16">
        <v>10</v>
      </c>
      <c r="F164" s="16">
        <v>289</v>
      </c>
      <c r="G164" s="16">
        <v>1.3</v>
      </c>
      <c r="H164" s="16">
        <f t="shared" si="59"/>
        <v>1.4530920000000001E+25</v>
      </c>
      <c r="I164" s="19">
        <v>0.55000000000000004</v>
      </c>
      <c r="J164" s="17">
        <f t="shared" si="76"/>
        <v>70390.296747967484</v>
      </c>
      <c r="K164" s="18">
        <v>1000000</v>
      </c>
      <c r="L164" s="16">
        <f t="shared" si="77"/>
        <v>8.3799999999999994E+22</v>
      </c>
      <c r="M164" s="17">
        <f t="shared" si="78"/>
        <v>405.94173441734409</v>
      </c>
      <c r="N164" s="17">
        <f t="shared" si="79"/>
        <v>148168.7330623306</v>
      </c>
      <c r="O164" s="17">
        <f t="shared" si="80"/>
        <v>81492.803184281845</v>
      </c>
      <c r="P164" s="17">
        <f t="shared" si="87"/>
        <v>9228234.0296205971</v>
      </c>
      <c r="Q164" s="17">
        <f t="shared" si="86"/>
        <v>5075528.7162913289</v>
      </c>
      <c r="R164" s="17">
        <f t="shared" si="73"/>
        <v>9650575.8101084027</v>
      </c>
      <c r="S164" s="17">
        <f t="shared" si="82"/>
        <v>5307816.6955596218</v>
      </c>
      <c r="T164" s="17">
        <f t="shared" si="74"/>
        <v>9509795.2166124675</v>
      </c>
      <c r="U164" s="17">
        <f t="shared" si="83"/>
        <v>5230387.3691368578</v>
      </c>
    </row>
    <row r="165" spans="1:30">
      <c r="B165" s="16">
        <v>2033</v>
      </c>
      <c r="C165" s="16">
        <v>839</v>
      </c>
      <c r="D165" s="16">
        <v>5034</v>
      </c>
      <c r="E165" s="16">
        <v>10</v>
      </c>
      <c r="F165" s="16">
        <v>289</v>
      </c>
      <c r="G165" s="16">
        <v>1.3</v>
      </c>
      <c r="H165" s="16">
        <f t="shared" si="59"/>
        <v>1.4548260000000001E+25</v>
      </c>
      <c r="I165" s="19">
        <v>0.55000000000000004</v>
      </c>
      <c r="J165" s="17">
        <f t="shared" si="76"/>
        <v>70474.294715447162</v>
      </c>
      <c r="K165" s="18">
        <v>1000000</v>
      </c>
      <c r="L165" s="16">
        <f t="shared" si="77"/>
        <v>8.3899999999999993E+22</v>
      </c>
      <c r="M165" s="17">
        <f t="shared" si="78"/>
        <v>406.42615176151753</v>
      </c>
      <c r="N165" s="17">
        <f t="shared" si="79"/>
        <v>148345.54539295391</v>
      </c>
      <c r="O165" s="17">
        <f t="shared" si="80"/>
        <v>81590.049966124658</v>
      </c>
      <c r="P165" s="17">
        <f t="shared" si="87"/>
        <v>9376579.5750135519</v>
      </c>
      <c r="Q165" s="17">
        <f t="shared" si="86"/>
        <v>5157118.7662574537</v>
      </c>
      <c r="R165" s="17">
        <f t="shared" si="73"/>
        <v>9799425.3433062341</v>
      </c>
      <c r="S165" s="17">
        <f t="shared" si="82"/>
        <v>5389683.9388184296</v>
      </c>
      <c r="T165" s="17">
        <f t="shared" si="74"/>
        <v>9658476.7538753413</v>
      </c>
      <c r="U165" s="17">
        <f t="shared" si="83"/>
        <v>5312162.2146314383</v>
      </c>
    </row>
    <row r="166" spans="1:30">
      <c r="B166" s="16">
        <v>2034</v>
      </c>
      <c r="C166" s="16">
        <v>839</v>
      </c>
      <c r="D166" s="16">
        <v>5034</v>
      </c>
      <c r="E166" s="16">
        <v>10</v>
      </c>
      <c r="F166" s="16">
        <v>289</v>
      </c>
      <c r="G166" s="16">
        <v>1.3</v>
      </c>
      <c r="H166" s="16">
        <f t="shared" si="59"/>
        <v>1.4548260000000001E+25</v>
      </c>
      <c r="I166" s="19">
        <v>0.55000000000000004</v>
      </c>
      <c r="J166" s="17">
        <f t="shared" si="76"/>
        <v>70474.294715447162</v>
      </c>
      <c r="K166" s="18">
        <v>1000000</v>
      </c>
      <c r="L166" s="16">
        <f t="shared" si="77"/>
        <v>8.3899999999999993E+22</v>
      </c>
      <c r="M166" s="17">
        <f t="shared" si="78"/>
        <v>406.42615176151753</v>
      </c>
      <c r="N166" s="17">
        <f t="shared" si="79"/>
        <v>148345.54539295391</v>
      </c>
      <c r="O166" s="17">
        <f t="shared" si="80"/>
        <v>81590.049966124658</v>
      </c>
      <c r="P166" s="17">
        <f t="shared" si="87"/>
        <v>9524925.1204065066</v>
      </c>
      <c r="Q166" s="17">
        <f t="shared" si="86"/>
        <v>5238708.8162235795</v>
      </c>
      <c r="R166" s="17">
        <f t="shared" si="73"/>
        <v>9947770.8886991888</v>
      </c>
      <c r="S166" s="17">
        <f t="shared" si="82"/>
        <v>5471273.9887845544</v>
      </c>
      <c r="T166" s="17">
        <f t="shared" si="74"/>
        <v>9806822.299268296</v>
      </c>
      <c r="U166" s="17">
        <f t="shared" si="83"/>
        <v>5393752.2645975631</v>
      </c>
    </row>
    <row r="167" spans="1:30">
      <c r="B167" s="16">
        <v>2035</v>
      </c>
      <c r="C167" s="16">
        <v>839</v>
      </c>
      <c r="D167" s="16">
        <v>5034</v>
      </c>
      <c r="E167" s="16">
        <v>10</v>
      </c>
      <c r="F167" s="16">
        <v>289</v>
      </c>
      <c r="G167" s="16">
        <v>1.3</v>
      </c>
      <c r="H167" s="16">
        <f t="shared" ref="H167" si="88">D167*E167*F167*10^18</f>
        <v>1.4548260000000001E+25</v>
      </c>
      <c r="I167" s="19">
        <v>0.55000000000000004</v>
      </c>
      <c r="J167" s="17">
        <f t="shared" si="76"/>
        <v>70474.294715447162</v>
      </c>
      <c r="K167" s="18">
        <v>1000000</v>
      </c>
      <c r="L167" s="16">
        <f t="shared" si="77"/>
        <v>8.3899999999999993E+22</v>
      </c>
      <c r="M167" s="17">
        <f t="shared" si="78"/>
        <v>406.42615176151753</v>
      </c>
      <c r="N167" s="17">
        <f t="shared" si="79"/>
        <v>148345.54539295391</v>
      </c>
      <c r="O167" s="17">
        <f t="shared" si="80"/>
        <v>81590.049966124658</v>
      </c>
      <c r="P167" s="17">
        <f t="shared" si="87"/>
        <v>9673270.6657994613</v>
      </c>
      <c r="Q167" s="17">
        <f t="shared" si="86"/>
        <v>5320298.8661897043</v>
      </c>
      <c r="R167" s="17">
        <f t="shared" si="73"/>
        <v>10096116.434092144</v>
      </c>
      <c r="S167" s="17">
        <f t="shared" si="82"/>
        <v>5552864.0387506792</v>
      </c>
      <c r="T167" s="17">
        <f t="shared" si="74"/>
        <v>9955167.8446612507</v>
      </c>
      <c r="U167" s="17">
        <f t="shared" si="83"/>
        <v>5475342.3145636879</v>
      </c>
    </row>
    <row r="168" spans="1:30">
      <c r="A168" s="5"/>
      <c r="L168" s="16">
        <f t="shared" si="77"/>
        <v>0</v>
      </c>
      <c r="N168" s="17">
        <f t="shared" si="79"/>
        <v>0</v>
      </c>
      <c r="R168" s="17">
        <f t="shared" si="73"/>
        <v>0</v>
      </c>
      <c r="T168" s="17">
        <f t="shared" si="74"/>
        <v>0</v>
      </c>
      <c r="U168" s="17">
        <f t="shared" si="83"/>
        <v>0</v>
      </c>
    </row>
    <row r="169" spans="1:30">
      <c r="A169" s="9" t="s">
        <v>28</v>
      </c>
      <c r="B169" s="6" t="s">
        <v>104</v>
      </c>
      <c r="C169" s="16" t="s">
        <v>42</v>
      </c>
      <c r="L169" s="16" t="e">
        <f t="shared" si="77"/>
        <v>#VALUE!</v>
      </c>
      <c r="N169" s="17">
        <f t="shared" si="79"/>
        <v>0</v>
      </c>
      <c r="O169" s="16" t="s">
        <v>47</v>
      </c>
      <c r="R169" s="17">
        <f t="shared" si="73"/>
        <v>0</v>
      </c>
      <c r="S169" s="16" t="s">
        <v>47</v>
      </c>
      <c r="T169" s="17">
        <f t="shared" si="74"/>
        <v>0</v>
      </c>
      <c r="U169" s="17">
        <f t="shared" si="83"/>
        <v>0</v>
      </c>
      <c r="Y169" s="17">
        <f>P170+P183</f>
        <v>50054069.227940381</v>
      </c>
      <c r="Z169" s="17">
        <f t="shared" ref="Z169:AD180" si="89">Q170+Q183</f>
        <v>2252433.1152573167</v>
      </c>
      <c r="AA169" s="17">
        <f t="shared" si="89"/>
        <v>59763690.752330616</v>
      </c>
      <c r="AB169" s="17">
        <f t="shared" si="89"/>
        <v>2689366.0838548774</v>
      </c>
      <c r="AC169" s="17">
        <f t="shared" si="89"/>
        <v>56527150.244200543</v>
      </c>
      <c r="AD169" s="17">
        <f t="shared" si="89"/>
        <v>2543721.7609890243</v>
      </c>
    </row>
    <row r="170" spans="1:30">
      <c r="B170" s="16">
        <v>2024</v>
      </c>
      <c r="C170" s="16">
        <v>140</v>
      </c>
      <c r="D170" s="16">
        <f>C170*6</f>
        <v>840</v>
      </c>
      <c r="E170" s="16">
        <v>521</v>
      </c>
      <c r="F170" s="16">
        <v>748</v>
      </c>
      <c r="G170" s="16">
        <v>1.3</v>
      </c>
      <c r="H170" s="16">
        <f>D170*E170*F170*10^18</f>
        <v>3.2735472000000001E+26</v>
      </c>
      <c r="I170" s="19">
        <v>4.4999999999999998E-2</v>
      </c>
      <c r="J170" s="17">
        <f>H170*G170*330/(8.856*10^22)</f>
        <v>1585763.0406504064</v>
      </c>
      <c r="K170" s="18">
        <v>25000000</v>
      </c>
      <c r="L170" s="16">
        <f t="shared" si="77"/>
        <v>1.8234999999999999E+25</v>
      </c>
      <c r="M170" s="17">
        <f>L170*G170*330/(8.856*10^22)</f>
        <v>88333.502710027082</v>
      </c>
      <c r="N170" s="17">
        <f t="shared" si="79"/>
        <v>32241728.489159886</v>
      </c>
      <c r="O170" s="17">
        <f>N170*I170</f>
        <v>1450877.7820121949</v>
      </c>
      <c r="P170" s="17">
        <f>N170+8050840.72</f>
        <v>40292569.209159888</v>
      </c>
      <c r="Q170" s="17">
        <f t="shared" ref="Q170:Q181" si="90">P170*I170</f>
        <v>1813165.6144121948</v>
      </c>
      <c r="R170" s="17">
        <f t="shared" si="73"/>
        <v>49807147.453062326</v>
      </c>
      <c r="S170" s="17">
        <f>R170*I170</f>
        <v>2241321.6353878044</v>
      </c>
      <c r="T170" s="17">
        <f t="shared" si="74"/>
        <v>46635621.371761516</v>
      </c>
      <c r="U170" s="17">
        <f t="shared" si="83"/>
        <v>2098602.9617292681</v>
      </c>
      <c r="Y170" s="17">
        <f>P171+P184</f>
        <v>101936995.46439025</v>
      </c>
      <c r="Z170" s="17">
        <f t="shared" si="89"/>
        <v>4587164.7958975602</v>
      </c>
      <c r="AA170" s="17">
        <f t="shared" si="89"/>
        <v>116777052.75219513</v>
      </c>
      <c r="AB170" s="17">
        <f t="shared" si="89"/>
        <v>5254967.373848781</v>
      </c>
      <c r="AC170" s="17">
        <f t="shared" si="89"/>
        <v>111830366.98959351</v>
      </c>
      <c r="AD170" s="17">
        <f t="shared" si="89"/>
        <v>5032366.5145317074</v>
      </c>
    </row>
    <row r="171" spans="1:30">
      <c r="B171" s="16">
        <v>2025</v>
      </c>
      <c r="C171" s="16">
        <v>214</v>
      </c>
      <c r="D171" s="16">
        <f t="shared" ref="D171:D181" si="91">C171*6</f>
        <v>1284</v>
      </c>
      <c r="E171" s="16">
        <v>521</v>
      </c>
      <c r="F171" s="16">
        <v>748</v>
      </c>
      <c r="G171" s="16">
        <v>1.3</v>
      </c>
      <c r="H171" s="16">
        <f t="shared" ref="H171:H181" si="92">D171*E171*F171*10^18</f>
        <v>5.0038507200000003E+26</v>
      </c>
      <c r="I171" s="19">
        <v>4.4999999999999998E-2</v>
      </c>
      <c r="J171" s="17">
        <f t="shared" ref="J171:J181" si="93">H171*G171*330/(8.856*10^22)</f>
        <v>2423952.0764227645</v>
      </c>
      <c r="K171" s="18">
        <v>25000000</v>
      </c>
      <c r="L171" s="16">
        <f t="shared" si="77"/>
        <v>2.78735E+25</v>
      </c>
      <c r="M171" s="17">
        <f t="shared" ref="M171:M181" si="94">L171*G171*330/(8.856*10^22)</f>
        <v>135024.06842818428</v>
      </c>
      <c r="N171" s="17">
        <f t="shared" si="79"/>
        <v>49283784.976287261</v>
      </c>
      <c r="O171" s="17">
        <f>N171*I171</f>
        <v>2217770.3239329266</v>
      </c>
      <c r="P171" s="17">
        <f t="shared" ref="P171:P181" si="95">N171+P170</f>
        <v>89576354.185447156</v>
      </c>
      <c r="Q171" s="17">
        <f t="shared" si="90"/>
        <v>4030935.9383451217</v>
      </c>
      <c r="R171" s="17">
        <f t="shared" si="73"/>
        <v>104120066.64398375</v>
      </c>
      <c r="S171" s="17">
        <f t="shared" ref="S171:S181" si="96">R171*I171</f>
        <v>4685402.9989792686</v>
      </c>
      <c r="T171" s="17">
        <f t="shared" si="74"/>
        <v>99272162.49113822</v>
      </c>
      <c r="U171" s="17">
        <f t="shared" si="83"/>
        <v>4467247.3121012198</v>
      </c>
      <c r="Y171" s="17">
        <f>P172+P185</f>
        <v>165944827.27333334</v>
      </c>
      <c r="Z171" s="17">
        <f t="shared" si="89"/>
        <v>7467517.2272999994</v>
      </c>
      <c r="AA171" s="17">
        <f t="shared" si="89"/>
        <v>184252498.53674796</v>
      </c>
      <c r="AB171" s="17">
        <f t="shared" si="89"/>
        <v>8291362.4341536583</v>
      </c>
      <c r="AC171" s="17">
        <f t="shared" si="89"/>
        <v>178149941.44894308</v>
      </c>
      <c r="AD171" s="17">
        <f t="shared" si="89"/>
        <v>8016747.3652024372</v>
      </c>
    </row>
    <row r="172" spans="1:30">
      <c r="B172" s="16">
        <v>2026</v>
      </c>
      <c r="C172" s="16">
        <v>264</v>
      </c>
      <c r="D172" s="16">
        <f t="shared" si="91"/>
        <v>1584</v>
      </c>
      <c r="E172" s="16">
        <v>521</v>
      </c>
      <c r="F172" s="16">
        <v>748</v>
      </c>
      <c r="G172" s="16">
        <v>1.3</v>
      </c>
      <c r="H172" s="16">
        <f t="shared" si="92"/>
        <v>6.1729747199999998E+26</v>
      </c>
      <c r="I172" s="19">
        <v>4.4999999999999998E-2</v>
      </c>
      <c r="J172" s="17">
        <f t="shared" si="93"/>
        <v>2990296.0195121951</v>
      </c>
      <c r="K172" s="18">
        <v>25000000</v>
      </c>
      <c r="L172" s="16">
        <f t="shared" si="77"/>
        <v>3.4386E+25</v>
      </c>
      <c r="M172" s="17">
        <f t="shared" si="94"/>
        <v>166571.74796747966</v>
      </c>
      <c r="N172" s="17">
        <f t="shared" si="79"/>
        <v>60798688.008130074</v>
      </c>
      <c r="O172" s="17">
        <f t="shared" ref="O172:O181" si="97">N172*I172</f>
        <v>2735940.9603658533</v>
      </c>
      <c r="P172" s="17">
        <f t="shared" si="95"/>
        <v>150375042.19357723</v>
      </c>
      <c r="Q172" s="17">
        <f t="shared" si="90"/>
        <v>6766876.8987109754</v>
      </c>
      <c r="R172" s="17">
        <f t="shared" si="73"/>
        <v>168316818.31065041</v>
      </c>
      <c r="S172" s="17">
        <f t="shared" si="96"/>
        <v>7574256.8239792679</v>
      </c>
      <c r="T172" s="17">
        <f t="shared" si="74"/>
        <v>162336226.271626</v>
      </c>
      <c r="U172" s="17">
        <f t="shared" si="83"/>
        <v>7305130.1822231691</v>
      </c>
      <c r="Y172" s="17">
        <f t="shared" ref="Y172:Y180" si="98">P173+P186</f>
        <v>236006271.25199187</v>
      </c>
      <c r="Z172" s="17">
        <f t="shared" si="89"/>
        <v>10620282.206339633</v>
      </c>
      <c r="AA172" s="17">
        <f t="shared" si="89"/>
        <v>256046741.5276016</v>
      </c>
      <c r="AB172" s="17">
        <f t="shared" si="89"/>
        <v>11522103.368742073</v>
      </c>
      <c r="AC172" s="17">
        <f t="shared" si="89"/>
        <v>249366584.76906502</v>
      </c>
      <c r="AD172" s="17">
        <f t="shared" si="89"/>
        <v>11221496.314607926</v>
      </c>
    </row>
    <row r="173" spans="1:30">
      <c r="B173" s="16">
        <v>2027</v>
      </c>
      <c r="C173" s="16">
        <v>289</v>
      </c>
      <c r="D173" s="16">
        <f t="shared" si="91"/>
        <v>1734</v>
      </c>
      <c r="E173" s="16">
        <v>521</v>
      </c>
      <c r="F173" s="16">
        <v>748</v>
      </c>
      <c r="G173" s="16">
        <v>1.3</v>
      </c>
      <c r="H173" s="16">
        <f t="shared" si="92"/>
        <v>6.7575367199999995E+26</v>
      </c>
      <c r="I173" s="19">
        <v>4.4999999999999998E-2</v>
      </c>
      <c r="J173" s="17">
        <f t="shared" si="93"/>
        <v>3273467.9910569103</v>
      </c>
      <c r="K173" s="18">
        <v>25000000</v>
      </c>
      <c r="L173" s="16">
        <f t="shared" si="77"/>
        <v>3.764225E+25</v>
      </c>
      <c r="M173" s="17">
        <f t="shared" si="94"/>
        <v>182345.58773712738</v>
      </c>
      <c r="N173" s="17">
        <f t="shared" si="79"/>
        <v>66556139.524051495</v>
      </c>
      <c r="O173" s="17">
        <f t="shared" si="97"/>
        <v>2995026.2785823173</v>
      </c>
      <c r="P173" s="17">
        <f t="shared" si="95"/>
        <v>216931181.71762872</v>
      </c>
      <c r="Q173" s="17">
        <f t="shared" si="90"/>
        <v>9761903.1772932913</v>
      </c>
      <c r="R173" s="17">
        <f t="shared" si="73"/>
        <v>236571989.66397017</v>
      </c>
      <c r="S173" s="17">
        <f t="shared" si="96"/>
        <v>10645739.534878658</v>
      </c>
      <c r="T173" s="17">
        <f t="shared" si="74"/>
        <v>230025053.68185636</v>
      </c>
      <c r="U173" s="17">
        <f t="shared" si="83"/>
        <v>10351127.415683536</v>
      </c>
      <c r="Y173" s="17">
        <f t="shared" si="98"/>
        <v>308494464.46845531</v>
      </c>
      <c r="Z173" s="17">
        <f t="shared" si="89"/>
        <v>13882250.901080489</v>
      </c>
      <c r="AA173" s="17">
        <f t="shared" si="89"/>
        <v>329228659.13430899</v>
      </c>
      <c r="AB173" s="17">
        <f t="shared" si="89"/>
        <v>14815289.661043903</v>
      </c>
      <c r="AC173" s="17">
        <f t="shared" si="89"/>
        <v>322317260.91235775</v>
      </c>
      <c r="AD173" s="17">
        <f t="shared" si="89"/>
        <v>14504276.741056098</v>
      </c>
    </row>
    <row r="174" spans="1:30">
      <c r="B174" s="16">
        <v>2028</v>
      </c>
      <c r="C174" s="16">
        <v>299</v>
      </c>
      <c r="D174" s="16">
        <f t="shared" si="91"/>
        <v>1794</v>
      </c>
      <c r="E174" s="16">
        <v>521</v>
      </c>
      <c r="F174" s="16">
        <v>748</v>
      </c>
      <c r="G174" s="16">
        <v>1.3</v>
      </c>
      <c r="H174" s="16">
        <f t="shared" si="92"/>
        <v>6.99136152E+26</v>
      </c>
      <c r="I174" s="19">
        <v>4.4999999999999998E-2</v>
      </c>
      <c r="J174" s="17">
        <f t="shared" si="93"/>
        <v>3386736.7796747969</v>
      </c>
      <c r="K174" s="18">
        <v>25000000</v>
      </c>
      <c r="L174" s="16">
        <f t="shared" si="77"/>
        <v>3.8944750000000003E+25</v>
      </c>
      <c r="M174" s="17">
        <f t="shared" si="94"/>
        <v>188655.12364498645</v>
      </c>
      <c r="N174" s="17">
        <f t="shared" si="79"/>
        <v>68859120.130420059</v>
      </c>
      <c r="O174" s="17">
        <f t="shared" si="97"/>
        <v>3098660.4058689023</v>
      </c>
      <c r="P174" s="17">
        <f t="shared" si="95"/>
        <v>285790301.84804881</v>
      </c>
      <c r="Q174" s="17">
        <f t="shared" si="90"/>
        <v>12860563.583162196</v>
      </c>
      <c r="R174" s="17">
        <f t="shared" si="73"/>
        <v>306110722.5260976</v>
      </c>
      <c r="S174" s="17">
        <f t="shared" si="96"/>
        <v>13774982.513674391</v>
      </c>
      <c r="T174" s="17">
        <f t="shared" si="74"/>
        <v>299337248.966748</v>
      </c>
      <c r="U174" s="17">
        <f t="shared" si="83"/>
        <v>13470176.203503659</v>
      </c>
      <c r="Y174" s="17">
        <f t="shared" si="98"/>
        <v>381952473.31838757</v>
      </c>
      <c r="Z174" s="17">
        <f t="shared" si="89"/>
        <v>17187861.299327441</v>
      </c>
      <c r="AA174" s="17">
        <f t="shared" si="89"/>
        <v>402964056.94277781</v>
      </c>
      <c r="AB174" s="17">
        <f t="shared" si="89"/>
        <v>18133382.562424999</v>
      </c>
      <c r="AC174" s="17">
        <f t="shared" si="89"/>
        <v>395960195.73464775</v>
      </c>
      <c r="AD174" s="17">
        <f t="shared" si="89"/>
        <v>17818208.808059148</v>
      </c>
    </row>
    <row r="175" spans="1:30">
      <c r="B175" s="16">
        <v>2029</v>
      </c>
      <c r="C175" s="16">
        <v>303</v>
      </c>
      <c r="D175" s="16">
        <f t="shared" si="91"/>
        <v>1818</v>
      </c>
      <c r="E175" s="16">
        <v>521</v>
      </c>
      <c r="F175" s="16">
        <v>748</v>
      </c>
      <c r="G175" s="16">
        <v>1.3</v>
      </c>
      <c r="H175" s="16">
        <f t="shared" si="92"/>
        <v>7.0848914400000004E+26</v>
      </c>
      <c r="I175" s="19">
        <v>4.4999999999999998E-2</v>
      </c>
      <c r="J175" s="17">
        <f t="shared" si="93"/>
        <v>3432044.2951219515</v>
      </c>
      <c r="K175" s="18">
        <v>25000000</v>
      </c>
      <c r="L175" s="16">
        <f t="shared" si="77"/>
        <v>3.9465750000000003E+25</v>
      </c>
      <c r="M175" s="17">
        <f t="shared" si="94"/>
        <v>191178.93800813009</v>
      </c>
      <c r="N175" s="17">
        <f t="shared" si="79"/>
        <v>69780312.372967482</v>
      </c>
      <c r="O175" s="17">
        <f t="shared" si="97"/>
        <v>3140114.0567835364</v>
      </c>
      <c r="P175" s="17">
        <f t="shared" si="95"/>
        <v>355570614.22101629</v>
      </c>
      <c r="Q175" s="17">
        <f t="shared" si="90"/>
        <v>16000677.639945732</v>
      </c>
      <c r="R175" s="17">
        <f t="shared" si="73"/>
        <v>376162879.99174798</v>
      </c>
      <c r="S175" s="17">
        <f t="shared" si="96"/>
        <v>16927329.599628657</v>
      </c>
      <c r="T175" s="17">
        <f t="shared" si="74"/>
        <v>369298791.4015041</v>
      </c>
      <c r="U175" s="17">
        <f t="shared" si="83"/>
        <v>16618445.613067685</v>
      </c>
      <c r="Y175" s="17">
        <f t="shared" si="98"/>
        <v>455888759.52265584</v>
      </c>
      <c r="Z175" s="17">
        <f t="shared" si="89"/>
        <v>20514994.17851951</v>
      </c>
      <c r="AA175" s="17">
        <f t="shared" si="89"/>
        <v>477038281.64460707</v>
      </c>
      <c r="AB175" s="17">
        <f t="shared" si="89"/>
        <v>21466722.674007315</v>
      </c>
      <c r="AC175" s="17">
        <f t="shared" si="89"/>
        <v>469988440.93728995</v>
      </c>
      <c r="AD175" s="17">
        <f t="shared" si="89"/>
        <v>21149479.842178047</v>
      </c>
    </row>
    <row r="176" spans="1:30">
      <c r="B176" s="16">
        <v>2030</v>
      </c>
      <c r="C176" s="16">
        <v>305</v>
      </c>
      <c r="D176" s="16">
        <f t="shared" si="91"/>
        <v>1830</v>
      </c>
      <c r="E176" s="16">
        <v>521</v>
      </c>
      <c r="F176" s="16">
        <v>748</v>
      </c>
      <c r="G176" s="16">
        <v>1.3</v>
      </c>
      <c r="H176" s="16">
        <f t="shared" si="92"/>
        <v>7.1316564E+26</v>
      </c>
      <c r="I176" s="19">
        <v>4.4999999999999998E-2</v>
      </c>
      <c r="J176" s="17">
        <f t="shared" si="93"/>
        <v>3454698.0528455283</v>
      </c>
      <c r="K176" s="18">
        <v>25000000</v>
      </c>
      <c r="L176" s="16">
        <f t="shared" si="77"/>
        <v>3.9726249999999999E+25</v>
      </c>
      <c r="M176" s="17">
        <f t="shared" si="94"/>
        <v>192440.84518970191</v>
      </c>
      <c r="N176" s="17">
        <f t="shared" si="79"/>
        <v>70240908.494241193</v>
      </c>
      <c r="O176" s="17">
        <f t="shared" si="97"/>
        <v>3160840.8822408537</v>
      </c>
      <c r="P176" s="17">
        <f t="shared" si="95"/>
        <v>425811522.71525747</v>
      </c>
      <c r="Q176" s="17">
        <f t="shared" si="90"/>
        <v>19161518.522186585</v>
      </c>
      <c r="R176" s="17">
        <f t="shared" si="73"/>
        <v>446539711.03233063</v>
      </c>
      <c r="S176" s="17">
        <f t="shared" si="96"/>
        <v>20094286.996454876</v>
      </c>
      <c r="T176" s="17">
        <f t="shared" si="74"/>
        <v>439630314.92663956</v>
      </c>
      <c r="U176" s="17">
        <f t="shared" si="83"/>
        <v>19783364.171698779</v>
      </c>
      <c r="Y176" s="17">
        <f t="shared" si="98"/>
        <v>529833886.34345531</v>
      </c>
      <c r="Z176" s="17">
        <f t="shared" si="89"/>
        <v>23842524.885455489</v>
      </c>
      <c r="AA176" s="17">
        <f t="shared" si="89"/>
        <v>550984416.4410162</v>
      </c>
      <c r="AB176" s="17">
        <f t="shared" si="89"/>
        <v>24794298.73984573</v>
      </c>
      <c r="AC176" s="17">
        <f t="shared" si="89"/>
        <v>543934239.74182928</v>
      </c>
      <c r="AD176" s="17">
        <f t="shared" si="89"/>
        <v>24477040.788382314</v>
      </c>
    </row>
    <row r="177" spans="1:30">
      <c r="B177" s="16">
        <v>2031</v>
      </c>
      <c r="C177" s="16">
        <v>305</v>
      </c>
      <c r="D177" s="16">
        <f t="shared" si="91"/>
        <v>1830</v>
      </c>
      <c r="E177" s="16">
        <v>521</v>
      </c>
      <c r="F177" s="16">
        <v>748</v>
      </c>
      <c r="G177" s="16">
        <v>1.3</v>
      </c>
      <c r="H177" s="16">
        <f t="shared" si="92"/>
        <v>7.1316564E+26</v>
      </c>
      <c r="I177" s="19">
        <v>4.4999999999999998E-2</v>
      </c>
      <c r="J177" s="17">
        <f t="shared" si="93"/>
        <v>3454698.0528455283</v>
      </c>
      <c r="K177" s="18">
        <v>25000000</v>
      </c>
      <c r="L177" s="16">
        <f t="shared" si="77"/>
        <v>3.9726249999999999E+25</v>
      </c>
      <c r="M177" s="17">
        <f t="shared" si="94"/>
        <v>192440.84518970191</v>
      </c>
      <c r="N177" s="17">
        <f t="shared" si="79"/>
        <v>70240908.494241193</v>
      </c>
      <c r="O177" s="17">
        <f t="shared" si="97"/>
        <v>3160840.8822408537</v>
      </c>
      <c r="P177" s="17">
        <f t="shared" si="95"/>
        <v>496052431.20949864</v>
      </c>
      <c r="Q177" s="17">
        <f t="shared" si="90"/>
        <v>22322359.404427439</v>
      </c>
      <c r="R177" s="17">
        <f t="shared" si="73"/>
        <v>516780619.52657181</v>
      </c>
      <c r="S177" s="17">
        <f t="shared" si="96"/>
        <v>23255127.87869573</v>
      </c>
      <c r="T177" s="17">
        <f t="shared" si="74"/>
        <v>509871223.42088073</v>
      </c>
      <c r="U177" s="17">
        <f t="shared" si="83"/>
        <v>22944205.053939633</v>
      </c>
      <c r="Y177" s="17">
        <f t="shared" si="98"/>
        <v>603779013.16425478</v>
      </c>
      <c r="Z177" s="17">
        <f t="shared" si="89"/>
        <v>27170055.592391465</v>
      </c>
      <c r="AA177" s="17">
        <f t="shared" si="89"/>
        <v>624929543.26181579</v>
      </c>
      <c r="AB177" s="17">
        <f t="shared" si="89"/>
        <v>28121829.44678171</v>
      </c>
      <c r="AC177" s="17">
        <f t="shared" si="89"/>
        <v>617879366.56262875</v>
      </c>
      <c r="AD177" s="17">
        <f t="shared" si="89"/>
        <v>27804571.495318297</v>
      </c>
    </row>
    <row r="178" spans="1:30">
      <c r="B178" s="16">
        <v>2032</v>
      </c>
      <c r="C178" s="16">
        <v>305</v>
      </c>
      <c r="D178" s="16">
        <f t="shared" si="91"/>
        <v>1830</v>
      </c>
      <c r="E178" s="16">
        <v>521</v>
      </c>
      <c r="F178" s="16">
        <v>748</v>
      </c>
      <c r="G178" s="16">
        <v>1.3</v>
      </c>
      <c r="H178" s="16">
        <f t="shared" si="92"/>
        <v>7.1316564E+26</v>
      </c>
      <c r="I178" s="19">
        <v>4.4999999999999998E-2</v>
      </c>
      <c r="J178" s="17">
        <f t="shared" si="93"/>
        <v>3454698.0528455283</v>
      </c>
      <c r="K178" s="18">
        <v>25000000</v>
      </c>
      <c r="L178" s="16">
        <f t="shared" si="77"/>
        <v>3.9726249999999999E+25</v>
      </c>
      <c r="M178" s="17">
        <f t="shared" si="94"/>
        <v>192440.84518970191</v>
      </c>
      <c r="N178" s="17">
        <f t="shared" si="79"/>
        <v>70240908.494241193</v>
      </c>
      <c r="O178" s="17">
        <f t="shared" si="97"/>
        <v>3160840.8822408537</v>
      </c>
      <c r="P178" s="17">
        <f t="shared" si="95"/>
        <v>566293339.70373988</v>
      </c>
      <c r="Q178" s="17">
        <f t="shared" si="90"/>
        <v>25483200.286668293</v>
      </c>
      <c r="R178" s="17">
        <f t="shared" si="73"/>
        <v>587021528.02081311</v>
      </c>
      <c r="S178" s="17">
        <f t="shared" si="96"/>
        <v>26415968.760936588</v>
      </c>
      <c r="T178" s="17">
        <f t="shared" si="74"/>
        <v>580112131.91512203</v>
      </c>
      <c r="U178" s="17">
        <f t="shared" si="83"/>
        <v>26105045.936180491</v>
      </c>
      <c r="Y178" s="17">
        <f t="shared" si="98"/>
        <v>677958858.35395658</v>
      </c>
      <c r="Z178" s="17">
        <f t="shared" si="89"/>
        <v>30508148.625928048</v>
      </c>
      <c r="AA178" s="17">
        <f t="shared" si="89"/>
        <v>699177853.7124933</v>
      </c>
      <c r="AB178" s="17">
        <f t="shared" si="89"/>
        <v>31463003.417062193</v>
      </c>
      <c r="AC178" s="17">
        <f t="shared" si="89"/>
        <v>692104855.25964773</v>
      </c>
      <c r="AD178" s="17">
        <f t="shared" si="89"/>
        <v>31144718.486684144</v>
      </c>
    </row>
    <row r="179" spans="1:30">
      <c r="B179" s="16">
        <v>2033</v>
      </c>
      <c r="C179" s="16">
        <v>306</v>
      </c>
      <c r="D179" s="16">
        <f t="shared" si="91"/>
        <v>1836</v>
      </c>
      <c r="E179" s="16">
        <v>521</v>
      </c>
      <c r="F179" s="16">
        <v>748</v>
      </c>
      <c r="G179" s="16">
        <v>1.3</v>
      </c>
      <c r="H179" s="16">
        <f t="shared" si="92"/>
        <v>7.1550388799999998E+26</v>
      </c>
      <c r="I179" s="19">
        <v>4.4999999999999998E-2</v>
      </c>
      <c r="J179" s="17">
        <f t="shared" si="93"/>
        <v>3466024.931707317</v>
      </c>
      <c r="K179" s="18">
        <v>25000000</v>
      </c>
      <c r="L179" s="16">
        <f t="shared" si="77"/>
        <v>3.9856499999999996E+25</v>
      </c>
      <c r="M179" s="17">
        <f t="shared" si="94"/>
        <v>193071.79878048776</v>
      </c>
      <c r="N179" s="17">
        <f t="shared" si="79"/>
        <v>70471206.554878026</v>
      </c>
      <c r="O179" s="17">
        <f t="shared" si="97"/>
        <v>3171204.2949695112</v>
      </c>
      <c r="P179" s="17">
        <f t="shared" si="95"/>
        <v>636764546.25861788</v>
      </c>
      <c r="Q179" s="17">
        <f t="shared" si="90"/>
        <v>28654404.581637803</v>
      </c>
      <c r="R179" s="17">
        <f t="shared" si="73"/>
        <v>657560695.84886181</v>
      </c>
      <c r="S179" s="17">
        <f t="shared" si="96"/>
        <v>29590231.313198779</v>
      </c>
      <c r="T179" s="17">
        <f t="shared" si="74"/>
        <v>650628645.98544717</v>
      </c>
      <c r="U179" s="17">
        <f t="shared" si="83"/>
        <v>29278289.06934512</v>
      </c>
      <c r="Y179" s="17">
        <f t="shared" si="98"/>
        <v>752138703.54365849</v>
      </c>
      <c r="Z179" s="17">
        <f t="shared" si="89"/>
        <v>33846241.659464628</v>
      </c>
      <c r="AA179" s="17">
        <f t="shared" si="89"/>
        <v>773357698.9021951</v>
      </c>
      <c r="AB179" s="17">
        <f t="shared" si="89"/>
        <v>34801096.450598776</v>
      </c>
      <c r="AC179" s="17">
        <f t="shared" si="89"/>
        <v>766284700.44934952</v>
      </c>
      <c r="AD179" s="17">
        <f t="shared" si="89"/>
        <v>34482811.520220727</v>
      </c>
    </row>
    <row r="180" spans="1:30">
      <c r="B180" s="16">
        <v>2034</v>
      </c>
      <c r="C180" s="16">
        <v>306</v>
      </c>
      <c r="D180" s="16">
        <f t="shared" si="91"/>
        <v>1836</v>
      </c>
      <c r="E180" s="16">
        <v>521</v>
      </c>
      <c r="F180" s="16">
        <v>748</v>
      </c>
      <c r="G180" s="16">
        <v>1.3</v>
      </c>
      <c r="H180" s="16">
        <f t="shared" si="92"/>
        <v>7.1550388799999998E+26</v>
      </c>
      <c r="I180" s="19">
        <v>4.4999999999999998E-2</v>
      </c>
      <c r="J180" s="17">
        <f t="shared" si="93"/>
        <v>3466024.931707317</v>
      </c>
      <c r="K180" s="18">
        <v>25000000</v>
      </c>
      <c r="L180" s="16">
        <f t="shared" si="77"/>
        <v>3.9856499999999996E+25</v>
      </c>
      <c r="M180" s="17">
        <f t="shared" si="94"/>
        <v>193071.79878048776</v>
      </c>
      <c r="N180" s="17">
        <f t="shared" si="79"/>
        <v>70471206.554878026</v>
      </c>
      <c r="O180" s="17">
        <f t="shared" si="97"/>
        <v>3171204.2949695112</v>
      </c>
      <c r="P180" s="17">
        <f t="shared" si="95"/>
        <v>707235752.81349587</v>
      </c>
      <c r="Q180" s="17">
        <f t="shared" si="90"/>
        <v>31825608.876607314</v>
      </c>
      <c r="R180" s="17">
        <f t="shared" si="73"/>
        <v>728031902.40373981</v>
      </c>
      <c r="S180" s="17">
        <f t="shared" si="96"/>
        <v>32761435.608168289</v>
      </c>
      <c r="T180" s="17">
        <f t="shared" si="74"/>
        <v>721099852.54032516</v>
      </c>
      <c r="U180" s="17">
        <f t="shared" si="83"/>
        <v>32449493.364314631</v>
      </c>
      <c r="Y180" s="17">
        <f t="shared" si="98"/>
        <v>826318548.73336029</v>
      </c>
      <c r="Z180" s="17">
        <f t="shared" si="89"/>
        <v>37184334.693001211</v>
      </c>
      <c r="AA180" s="17">
        <f t="shared" si="89"/>
        <v>847537544.09189689</v>
      </c>
      <c r="AB180" s="17">
        <f t="shared" si="89"/>
        <v>38139189.484135367</v>
      </c>
      <c r="AC180" s="17">
        <f t="shared" si="89"/>
        <v>840464545.63905144</v>
      </c>
      <c r="AD180" s="17">
        <f>U181+U194</f>
        <v>37820904.553757317</v>
      </c>
    </row>
    <row r="181" spans="1:30">
      <c r="B181" s="16">
        <v>2035</v>
      </c>
      <c r="C181" s="16">
        <v>306</v>
      </c>
      <c r="D181" s="16">
        <f t="shared" si="91"/>
        <v>1836</v>
      </c>
      <c r="E181" s="16">
        <v>521</v>
      </c>
      <c r="F181" s="16">
        <v>748</v>
      </c>
      <c r="G181" s="16">
        <v>1.3</v>
      </c>
      <c r="H181" s="16">
        <f t="shared" si="92"/>
        <v>7.1550388799999998E+26</v>
      </c>
      <c r="I181" s="19">
        <v>4.4999999999999998E-2</v>
      </c>
      <c r="J181" s="17">
        <f t="shared" si="93"/>
        <v>3466024.931707317</v>
      </c>
      <c r="K181" s="18">
        <v>25000000</v>
      </c>
      <c r="L181" s="16">
        <f t="shared" si="77"/>
        <v>3.9856499999999996E+25</v>
      </c>
      <c r="M181" s="17">
        <f t="shared" si="94"/>
        <v>193071.79878048776</v>
      </c>
      <c r="N181" s="17">
        <f t="shared" si="79"/>
        <v>70471206.554878026</v>
      </c>
      <c r="O181" s="17">
        <f t="shared" si="97"/>
        <v>3171204.2949695112</v>
      </c>
      <c r="P181" s="17">
        <f t="shared" si="95"/>
        <v>777706959.36837387</v>
      </c>
      <c r="Q181" s="17">
        <f t="shared" si="90"/>
        <v>34996813.17157682</v>
      </c>
      <c r="R181" s="17">
        <f t="shared" si="73"/>
        <v>798503108.95861781</v>
      </c>
      <c r="S181" s="17">
        <f t="shared" si="96"/>
        <v>35932639.903137803</v>
      </c>
      <c r="T181" s="17">
        <f t="shared" si="74"/>
        <v>791571059.09520316</v>
      </c>
      <c r="U181" s="17">
        <f t="shared" si="83"/>
        <v>35620697.659284145</v>
      </c>
    </row>
    <row r="182" spans="1:30">
      <c r="A182" s="9" t="s">
        <v>29</v>
      </c>
      <c r="K182" s="18">
        <v>25000000</v>
      </c>
      <c r="L182" s="16">
        <f t="shared" si="77"/>
        <v>0</v>
      </c>
      <c r="N182" s="17">
        <f t="shared" si="79"/>
        <v>0</v>
      </c>
      <c r="R182" s="17">
        <f t="shared" si="73"/>
        <v>0</v>
      </c>
      <c r="T182" s="17">
        <f t="shared" si="74"/>
        <v>0</v>
      </c>
      <c r="U182" s="17">
        <f t="shared" si="83"/>
        <v>0</v>
      </c>
    </row>
    <row r="183" spans="1:30">
      <c r="B183" s="16">
        <v>2024</v>
      </c>
      <c r="C183" s="16">
        <v>387</v>
      </c>
      <c r="D183" s="16">
        <f>6*ROUND(C183,0)</f>
        <v>2322</v>
      </c>
      <c r="E183" s="16">
        <v>10</v>
      </c>
      <c r="F183" s="16">
        <v>289</v>
      </c>
      <c r="G183" s="16">
        <v>1.3</v>
      </c>
      <c r="H183" s="16">
        <f>D183*E183*F183*10^18</f>
        <v>6.7105800000000002E+24</v>
      </c>
      <c r="I183" s="19">
        <v>4.4999999999999998E-2</v>
      </c>
      <c r="J183" s="17">
        <f>H183*G183*330/(8.856*10^22)</f>
        <v>32507.213414634149</v>
      </c>
      <c r="K183" s="18">
        <v>25000000</v>
      </c>
      <c r="L183" s="16">
        <f t="shared" si="77"/>
        <v>9.6750000000000004E+23</v>
      </c>
      <c r="M183" s="17">
        <f>L183*G183*330/(8.856*10^22)</f>
        <v>4686.7378048780492</v>
      </c>
      <c r="N183" s="17">
        <f t="shared" si="79"/>
        <v>1710659.2987804881</v>
      </c>
      <c r="O183" s="17">
        <f>N183*I183</f>
        <v>76979.668445121963</v>
      </c>
      <c r="P183" s="17">
        <f>N183+8050840.72</f>
        <v>9761500.0187804885</v>
      </c>
      <c r="Q183" s="17">
        <f t="shared" ref="Q183:Q194" si="99">P183*I183</f>
        <v>439267.50084512198</v>
      </c>
      <c r="R183" s="17">
        <f t="shared" si="73"/>
        <v>9956543.2992682941</v>
      </c>
      <c r="S183" s="17">
        <f>R183*I183</f>
        <v>448044.44846707321</v>
      </c>
      <c r="T183" s="17">
        <f t="shared" si="74"/>
        <v>9891528.872439025</v>
      </c>
      <c r="U183" s="17">
        <f t="shared" si="83"/>
        <v>445118.79925975611</v>
      </c>
    </row>
    <row r="184" spans="1:30">
      <c r="B184" s="16">
        <v>2025</v>
      </c>
      <c r="C184" s="16">
        <v>588</v>
      </c>
      <c r="D184" s="16">
        <f t="shared" ref="D184:D194" si="100">6*ROUND(C184,0)</f>
        <v>3528</v>
      </c>
      <c r="E184" s="16">
        <v>10</v>
      </c>
      <c r="F184" s="16">
        <v>289</v>
      </c>
      <c r="G184" s="16">
        <v>1.3</v>
      </c>
      <c r="H184" s="16">
        <f t="shared" ref="H184:H249" si="101">D184*E184*F184*10^18</f>
        <v>1.019592E+25</v>
      </c>
      <c r="I184" s="19">
        <v>4.4999999999999998E-2</v>
      </c>
      <c r="J184" s="17">
        <f t="shared" ref="J184:J222" si="102">H184*G184*330/(8.856*10^22)</f>
        <v>49390.804878048781</v>
      </c>
      <c r="K184" s="18">
        <v>25000000</v>
      </c>
      <c r="L184" s="16">
        <f t="shared" si="77"/>
        <v>1.4700000000000001E+24</v>
      </c>
      <c r="M184" s="17">
        <f t="shared" ref="M184:M222" si="103">L184*G184*330/(8.856*10^22)</f>
        <v>7120.9349593495936</v>
      </c>
      <c r="N184" s="17">
        <f t="shared" si="79"/>
        <v>2599141.2601626017</v>
      </c>
      <c r="O184" s="17">
        <f t="shared" ref="O184:O222" si="104">N184*I184</f>
        <v>116961.35670731707</v>
      </c>
      <c r="P184" s="17">
        <f t="shared" ref="P184:P194" si="105">N184+P183</f>
        <v>12360641.27894309</v>
      </c>
      <c r="Q184" s="17">
        <f t="shared" si="99"/>
        <v>556228.85755243897</v>
      </c>
      <c r="R184" s="17">
        <f t="shared" si="73"/>
        <v>12656986.108211383</v>
      </c>
      <c r="S184" s="17">
        <f t="shared" ref="S184:S222" si="106">R184*I184</f>
        <v>569564.37486951228</v>
      </c>
      <c r="T184" s="17">
        <f t="shared" si="74"/>
        <v>12558204.498455284</v>
      </c>
      <c r="U184" s="17">
        <f t="shared" si="83"/>
        <v>565119.20243048773</v>
      </c>
    </row>
    <row r="185" spans="1:30">
      <c r="B185" s="16">
        <v>2026</v>
      </c>
      <c r="C185" s="16">
        <v>726</v>
      </c>
      <c r="D185" s="16">
        <f t="shared" si="100"/>
        <v>4356</v>
      </c>
      <c r="E185" s="16">
        <v>10</v>
      </c>
      <c r="F185" s="16">
        <v>289</v>
      </c>
      <c r="G185" s="16">
        <v>1.3</v>
      </c>
      <c r="H185" s="16">
        <f t="shared" si="101"/>
        <v>1.2588839999999999E+25</v>
      </c>
      <c r="I185" s="19">
        <v>4.4999999999999998E-2</v>
      </c>
      <c r="J185" s="17">
        <f t="shared" si="102"/>
        <v>60982.524390243896</v>
      </c>
      <c r="K185" s="18">
        <v>25000000</v>
      </c>
      <c r="L185" s="16">
        <f t="shared" si="77"/>
        <v>1.815E+24</v>
      </c>
      <c r="M185" s="17">
        <f t="shared" si="103"/>
        <v>8792.1747967479678</v>
      </c>
      <c r="N185" s="17">
        <f t="shared" si="79"/>
        <v>3209143.8008130081</v>
      </c>
      <c r="O185" s="17">
        <f t="shared" si="104"/>
        <v>144411.47103658537</v>
      </c>
      <c r="P185" s="17">
        <f t="shared" si="105"/>
        <v>15569785.079756098</v>
      </c>
      <c r="Q185" s="17">
        <f t="shared" si="99"/>
        <v>700640.32858902437</v>
      </c>
      <c r="R185" s="17">
        <f t="shared" si="73"/>
        <v>15935680.226097561</v>
      </c>
      <c r="S185" s="17">
        <f t="shared" si="106"/>
        <v>717105.61017439025</v>
      </c>
      <c r="T185" s="17">
        <f t="shared" si="74"/>
        <v>15813715.177317074</v>
      </c>
      <c r="U185" s="17">
        <f t="shared" si="83"/>
        <v>711617.18297926825</v>
      </c>
    </row>
    <row r="186" spans="1:30">
      <c r="B186" s="16">
        <v>2027</v>
      </c>
      <c r="C186" s="16">
        <v>793</v>
      </c>
      <c r="D186" s="16">
        <f t="shared" si="100"/>
        <v>4758</v>
      </c>
      <c r="E186" s="16">
        <v>10</v>
      </c>
      <c r="F186" s="16">
        <v>289</v>
      </c>
      <c r="G186" s="16">
        <v>1.3</v>
      </c>
      <c r="H186" s="16">
        <f t="shared" si="101"/>
        <v>1.3750620000000001E+25</v>
      </c>
      <c r="I186" s="19">
        <v>4.4999999999999998E-2</v>
      </c>
      <c r="J186" s="17">
        <f t="shared" si="102"/>
        <v>66610.388211382116</v>
      </c>
      <c r="K186" s="18">
        <v>25000000</v>
      </c>
      <c r="L186" s="16">
        <f t="shared" si="77"/>
        <v>1.9825000000000001E+24</v>
      </c>
      <c r="M186" s="17">
        <f t="shared" si="103"/>
        <v>9603.5738482384822</v>
      </c>
      <c r="N186" s="17">
        <f t="shared" si="79"/>
        <v>3505304.4546070462</v>
      </c>
      <c r="O186" s="17">
        <f t="shared" si="104"/>
        <v>157738.70045731709</v>
      </c>
      <c r="P186" s="17">
        <f t="shared" si="105"/>
        <v>19075089.534363143</v>
      </c>
      <c r="Q186" s="17">
        <f t="shared" si="99"/>
        <v>858379.02904634143</v>
      </c>
      <c r="R186" s="17">
        <f t="shared" si="73"/>
        <v>19474751.863631435</v>
      </c>
      <c r="S186" s="17">
        <f t="shared" si="106"/>
        <v>876363.83386341447</v>
      </c>
      <c r="T186" s="17">
        <f t="shared" si="74"/>
        <v>19341531.087208673</v>
      </c>
      <c r="U186" s="17">
        <f t="shared" si="83"/>
        <v>870368.89892439032</v>
      </c>
    </row>
    <row r="187" spans="1:30">
      <c r="B187" s="16">
        <v>2028</v>
      </c>
      <c r="C187" s="16">
        <v>821</v>
      </c>
      <c r="D187" s="16">
        <f t="shared" si="100"/>
        <v>4926</v>
      </c>
      <c r="E187" s="16">
        <v>10</v>
      </c>
      <c r="F187" s="16">
        <v>289</v>
      </c>
      <c r="G187" s="16">
        <v>1.3</v>
      </c>
      <c r="H187" s="16">
        <f t="shared" si="101"/>
        <v>1.423614E+25</v>
      </c>
      <c r="I187" s="19">
        <v>4.4999999999999998E-2</v>
      </c>
      <c r="J187" s="17">
        <f t="shared" si="102"/>
        <v>68962.331300813006</v>
      </c>
      <c r="K187" s="18">
        <v>25000000</v>
      </c>
      <c r="L187" s="16">
        <f t="shared" si="77"/>
        <v>2.0525000000000001E+24</v>
      </c>
      <c r="M187" s="17">
        <f t="shared" si="103"/>
        <v>9942.6659891598938</v>
      </c>
      <c r="N187" s="17">
        <f t="shared" si="79"/>
        <v>3629073.0860433611</v>
      </c>
      <c r="O187" s="17">
        <f t="shared" si="104"/>
        <v>163308.28887195126</v>
      </c>
      <c r="P187" s="17">
        <f t="shared" si="105"/>
        <v>22704162.620406505</v>
      </c>
      <c r="Q187" s="17">
        <f t="shared" si="99"/>
        <v>1021687.3179182927</v>
      </c>
      <c r="R187" s="17">
        <f t="shared" si="73"/>
        <v>23117936.608211383</v>
      </c>
      <c r="S187" s="17">
        <f t="shared" si="106"/>
        <v>1040307.1473695122</v>
      </c>
      <c r="T187" s="17">
        <f t="shared" si="74"/>
        <v>22980011.945609756</v>
      </c>
      <c r="U187" s="17">
        <f t="shared" si="83"/>
        <v>1034100.537552439</v>
      </c>
    </row>
    <row r="188" spans="1:30">
      <c r="B188" s="16">
        <v>2029</v>
      </c>
      <c r="C188" s="16">
        <v>832</v>
      </c>
      <c r="D188" s="16">
        <f t="shared" si="100"/>
        <v>4992</v>
      </c>
      <c r="E188" s="16">
        <v>10</v>
      </c>
      <c r="F188" s="16">
        <v>289</v>
      </c>
      <c r="G188" s="16">
        <v>1.3</v>
      </c>
      <c r="H188" s="16">
        <f t="shared" si="101"/>
        <v>1.4426879999999999E+25</v>
      </c>
      <c r="I188" s="19">
        <v>4.4999999999999998E-2</v>
      </c>
      <c r="J188" s="17">
        <f t="shared" si="102"/>
        <v>69886.308943089432</v>
      </c>
      <c r="K188" s="18">
        <v>25000000</v>
      </c>
      <c r="L188" s="16">
        <f t="shared" si="77"/>
        <v>2.0799999999999999E+24</v>
      </c>
      <c r="M188" s="17">
        <f t="shared" si="103"/>
        <v>10075.880758807589</v>
      </c>
      <c r="N188" s="17">
        <f t="shared" si="79"/>
        <v>3677696.4769647699</v>
      </c>
      <c r="O188" s="17">
        <f t="shared" si="104"/>
        <v>165496.34146341463</v>
      </c>
      <c r="P188" s="17">
        <f t="shared" si="105"/>
        <v>26381859.097371273</v>
      </c>
      <c r="Q188" s="17">
        <f t="shared" si="99"/>
        <v>1187183.6593817072</v>
      </c>
      <c r="R188" s="17">
        <f t="shared" si="73"/>
        <v>26801176.951029811</v>
      </c>
      <c r="S188" s="17">
        <f t="shared" si="106"/>
        <v>1206052.9627963414</v>
      </c>
      <c r="T188" s="17">
        <f t="shared" si="74"/>
        <v>26661404.333143629</v>
      </c>
      <c r="U188" s="17">
        <f t="shared" si="83"/>
        <v>1199763.1949914633</v>
      </c>
    </row>
    <row r="189" spans="1:30">
      <c r="B189" s="16">
        <v>2030</v>
      </c>
      <c r="C189" s="16">
        <v>836</v>
      </c>
      <c r="D189" s="16">
        <f t="shared" si="100"/>
        <v>5016</v>
      </c>
      <c r="E189" s="16">
        <v>10</v>
      </c>
      <c r="F189" s="16">
        <v>289</v>
      </c>
      <c r="G189" s="16">
        <v>1.3</v>
      </c>
      <c r="H189" s="16">
        <f t="shared" si="101"/>
        <v>1.449624E+25</v>
      </c>
      <c r="I189" s="19">
        <v>4.4999999999999998E-2</v>
      </c>
      <c r="J189" s="17">
        <f t="shared" si="102"/>
        <v>70222.300813008129</v>
      </c>
      <c r="K189" s="18">
        <v>25000000</v>
      </c>
      <c r="L189" s="16">
        <f t="shared" si="77"/>
        <v>2.0899999999999999E+24</v>
      </c>
      <c r="M189" s="17">
        <f t="shared" si="103"/>
        <v>10124.32249322493</v>
      </c>
      <c r="N189" s="17">
        <f t="shared" si="79"/>
        <v>3695377.7100270996</v>
      </c>
      <c r="O189" s="17">
        <f t="shared" si="104"/>
        <v>166291.99695121948</v>
      </c>
      <c r="P189" s="17">
        <f t="shared" si="105"/>
        <v>30077236.807398371</v>
      </c>
      <c r="Q189" s="17">
        <f t="shared" si="99"/>
        <v>1353475.6563329266</v>
      </c>
      <c r="R189" s="17">
        <f t="shared" si="73"/>
        <v>30498570.61227642</v>
      </c>
      <c r="S189" s="17">
        <f t="shared" si="106"/>
        <v>1372435.6775524388</v>
      </c>
      <c r="T189" s="17">
        <f t="shared" si="74"/>
        <v>30358126.010650404</v>
      </c>
      <c r="U189" s="17">
        <f t="shared" si="83"/>
        <v>1366115.6704792681</v>
      </c>
    </row>
    <row r="190" spans="1:30">
      <c r="B190" s="16">
        <v>2031</v>
      </c>
      <c r="C190" s="16">
        <v>838</v>
      </c>
      <c r="D190" s="16">
        <f t="shared" si="100"/>
        <v>5028</v>
      </c>
      <c r="E190" s="16">
        <v>10</v>
      </c>
      <c r="F190" s="16">
        <v>289</v>
      </c>
      <c r="G190" s="16">
        <v>1.3</v>
      </c>
      <c r="H190" s="16">
        <f t="shared" si="101"/>
        <v>1.4530920000000001E+25</v>
      </c>
      <c r="I190" s="19">
        <v>4.4999999999999998E-2</v>
      </c>
      <c r="J190" s="17">
        <f t="shared" si="102"/>
        <v>70390.296747967484</v>
      </c>
      <c r="K190" s="18">
        <v>25000000</v>
      </c>
      <c r="L190" s="16">
        <f t="shared" si="77"/>
        <v>2.095E+24</v>
      </c>
      <c r="M190" s="17">
        <f t="shared" si="103"/>
        <v>10148.543360433605</v>
      </c>
      <c r="N190" s="17">
        <f t="shared" si="79"/>
        <v>3704218.3265582658</v>
      </c>
      <c r="O190" s="17">
        <f t="shared" si="104"/>
        <v>166689.82469512196</v>
      </c>
      <c r="P190" s="17">
        <f t="shared" si="105"/>
        <v>33781455.133956641</v>
      </c>
      <c r="Q190" s="17">
        <f t="shared" si="99"/>
        <v>1520165.4810280488</v>
      </c>
      <c r="R190" s="17">
        <f t="shared" si="73"/>
        <v>34203796.914444447</v>
      </c>
      <c r="S190" s="17">
        <f t="shared" si="106"/>
        <v>1539170.86115</v>
      </c>
      <c r="T190" s="17">
        <f t="shared" si="74"/>
        <v>34063016.320948511</v>
      </c>
      <c r="U190" s="17">
        <f t="shared" si="83"/>
        <v>1532835.7344426829</v>
      </c>
    </row>
    <row r="191" spans="1:30">
      <c r="B191" s="16">
        <v>2032</v>
      </c>
      <c r="C191" s="16">
        <v>838</v>
      </c>
      <c r="D191" s="16">
        <f t="shared" si="100"/>
        <v>5028</v>
      </c>
      <c r="E191" s="16">
        <v>10</v>
      </c>
      <c r="F191" s="16">
        <v>289</v>
      </c>
      <c r="G191" s="16">
        <v>1.3</v>
      </c>
      <c r="H191" s="16">
        <f t="shared" si="101"/>
        <v>1.4530920000000001E+25</v>
      </c>
      <c r="I191" s="19">
        <v>4.4999999999999998E-2</v>
      </c>
      <c r="J191" s="17">
        <f t="shared" si="102"/>
        <v>70390.296747967484</v>
      </c>
      <c r="K191" s="18">
        <v>25000000</v>
      </c>
      <c r="L191" s="16">
        <f t="shared" si="77"/>
        <v>2.095E+24</v>
      </c>
      <c r="M191" s="17">
        <f t="shared" si="103"/>
        <v>10148.543360433605</v>
      </c>
      <c r="N191" s="17">
        <f t="shared" si="79"/>
        <v>3704218.3265582658</v>
      </c>
      <c r="O191" s="17">
        <f t="shared" si="104"/>
        <v>166689.82469512196</v>
      </c>
      <c r="P191" s="17">
        <f t="shared" si="105"/>
        <v>37485673.460514903</v>
      </c>
      <c r="Q191" s="17">
        <f t="shared" si="99"/>
        <v>1686855.3057231705</v>
      </c>
      <c r="R191" s="17">
        <f t="shared" si="73"/>
        <v>37908015.241002709</v>
      </c>
      <c r="S191" s="17">
        <f t="shared" si="106"/>
        <v>1705860.6858451217</v>
      </c>
      <c r="T191" s="17">
        <f t="shared" si="74"/>
        <v>37767234.647506773</v>
      </c>
      <c r="U191" s="17">
        <f t="shared" si="83"/>
        <v>1699525.5591378047</v>
      </c>
    </row>
    <row r="192" spans="1:30">
      <c r="B192" s="16">
        <v>2033</v>
      </c>
      <c r="C192" s="16">
        <v>839</v>
      </c>
      <c r="D192" s="16">
        <f t="shared" si="100"/>
        <v>5034</v>
      </c>
      <c r="E192" s="16">
        <v>10</v>
      </c>
      <c r="F192" s="16">
        <v>289</v>
      </c>
      <c r="G192" s="16">
        <v>1.3</v>
      </c>
      <c r="H192" s="16">
        <f t="shared" si="101"/>
        <v>1.4548260000000001E+25</v>
      </c>
      <c r="I192" s="19">
        <v>4.4999999999999998E-2</v>
      </c>
      <c r="J192" s="17">
        <f t="shared" si="102"/>
        <v>70474.294715447162</v>
      </c>
      <c r="K192" s="18">
        <v>25000000</v>
      </c>
      <c r="L192" s="16">
        <f t="shared" si="77"/>
        <v>2.0975000000000001E+24</v>
      </c>
      <c r="M192" s="17">
        <f t="shared" si="103"/>
        <v>10160.65379403794</v>
      </c>
      <c r="N192" s="17">
        <f t="shared" si="79"/>
        <v>3708638.634823848</v>
      </c>
      <c r="O192" s="17">
        <f t="shared" si="104"/>
        <v>166888.73856707316</v>
      </c>
      <c r="P192" s="17">
        <f t="shared" si="105"/>
        <v>41194312.095338754</v>
      </c>
      <c r="Q192" s="17">
        <f t="shared" si="99"/>
        <v>1853744.0442902439</v>
      </c>
      <c r="R192" s="17">
        <f t="shared" si="73"/>
        <v>41617157.863631435</v>
      </c>
      <c r="S192" s="17">
        <f t="shared" si="106"/>
        <v>1872772.1038634146</v>
      </c>
      <c r="T192" s="17">
        <f t="shared" si="74"/>
        <v>41476209.274200544</v>
      </c>
      <c r="U192" s="17">
        <f t="shared" si="83"/>
        <v>1866429.4173390244</v>
      </c>
    </row>
    <row r="193" spans="1:30">
      <c r="B193" s="16">
        <v>2034</v>
      </c>
      <c r="C193" s="16">
        <v>839</v>
      </c>
      <c r="D193" s="16">
        <f t="shared" si="100"/>
        <v>5034</v>
      </c>
      <c r="E193" s="16">
        <v>10</v>
      </c>
      <c r="F193" s="16">
        <v>289</v>
      </c>
      <c r="G193" s="16">
        <v>1.3</v>
      </c>
      <c r="H193" s="16">
        <f t="shared" si="101"/>
        <v>1.4548260000000001E+25</v>
      </c>
      <c r="I193" s="19">
        <v>4.4999999999999998E-2</v>
      </c>
      <c r="J193" s="17">
        <f t="shared" si="102"/>
        <v>70474.294715447162</v>
      </c>
      <c r="K193" s="18">
        <v>25000000</v>
      </c>
      <c r="L193" s="16">
        <f t="shared" si="77"/>
        <v>2.0975000000000001E+24</v>
      </c>
      <c r="M193" s="17">
        <f t="shared" si="103"/>
        <v>10160.65379403794</v>
      </c>
      <c r="N193" s="17">
        <f t="shared" si="79"/>
        <v>3708638.634823848</v>
      </c>
      <c r="O193" s="17">
        <f t="shared" si="104"/>
        <v>166888.73856707316</v>
      </c>
      <c r="P193" s="17">
        <f t="shared" si="105"/>
        <v>44902950.730162606</v>
      </c>
      <c r="Q193" s="17">
        <f t="shared" si="99"/>
        <v>2020632.7828573172</v>
      </c>
      <c r="R193" s="17">
        <f t="shared" si="73"/>
        <v>45325796.498455286</v>
      </c>
      <c r="S193" s="17">
        <f t="shared" si="106"/>
        <v>2039660.8424304877</v>
      </c>
      <c r="T193" s="17">
        <f t="shared" si="74"/>
        <v>45184847.909024395</v>
      </c>
      <c r="U193" s="17">
        <f t="shared" si="83"/>
        <v>2033318.1559060977</v>
      </c>
    </row>
    <row r="194" spans="1:30">
      <c r="B194" s="16">
        <v>2035</v>
      </c>
      <c r="C194" s="16">
        <v>839</v>
      </c>
      <c r="D194" s="16">
        <f t="shared" si="100"/>
        <v>5034</v>
      </c>
      <c r="E194" s="16">
        <v>10</v>
      </c>
      <c r="F194" s="16">
        <v>289</v>
      </c>
      <c r="G194" s="16">
        <v>1.3</v>
      </c>
      <c r="H194" s="16">
        <f t="shared" si="101"/>
        <v>1.4548260000000001E+25</v>
      </c>
      <c r="I194" s="19">
        <v>4.4999999999999998E-2</v>
      </c>
      <c r="J194" s="17">
        <f t="shared" si="102"/>
        <v>70474.294715447162</v>
      </c>
      <c r="K194" s="18">
        <v>25000000</v>
      </c>
      <c r="L194" s="16">
        <f t="shared" si="77"/>
        <v>2.0975000000000001E+24</v>
      </c>
      <c r="M194" s="17">
        <f t="shared" si="103"/>
        <v>10160.65379403794</v>
      </c>
      <c r="N194" s="17">
        <f t="shared" si="79"/>
        <v>3708638.634823848</v>
      </c>
      <c r="O194" s="17">
        <f t="shared" si="104"/>
        <v>166888.73856707316</v>
      </c>
      <c r="P194" s="17">
        <f t="shared" si="105"/>
        <v>48611589.364986457</v>
      </c>
      <c r="Q194" s="17">
        <f t="shared" si="99"/>
        <v>2187521.5214243904</v>
      </c>
      <c r="R194" s="17">
        <f t="shared" si="73"/>
        <v>49034435.133279137</v>
      </c>
      <c r="S194" s="17">
        <f t="shared" si="106"/>
        <v>2206549.5809975611</v>
      </c>
      <c r="T194" s="17">
        <f t="shared" si="74"/>
        <v>48893486.543848246</v>
      </c>
      <c r="U194" s="17">
        <f t="shared" si="83"/>
        <v>2200206.8944731709</v>
      </c>
    </row>
    <row r="195" spans="1:30">
      <c r="H195" s="16">
        <f t="shared" si="101"/>
        <v>0</v>
      </c>
      <c r="J195" s="17">
        <f t="shared" si="102"/>
        <v>0</v>
      </c>
      <c r="K195" s="18">
        <v>25000000</v>
      </c>
      <c r="L195" s="16">
        <f t="shared" si="77"/>
        <v>0</v>
      </c>
      <c r="M195" s="17">
        <f t="shared" si="103"/>
        <v>0</v>
      </c>
      <c r="N195" s="17">
        <f t="shared" si="79"/>
        <v>0</v>
      </c>
      <c r="O195" s="17">
        <f t="shared" si="104"/>
        <v>0</v>
      </c>
      <c r="P195" s="17"/>
      <c r="Q195" s="17"/>
      <c r="R195" s="17">
        <f t="shared" si="73"/>
        <v>0</v>
      </c>
      <c r="S195" s="17">
        <f t="shared" si="106"/>
        <v>0</v>
      </c>
      <c r="T195" s="17">
        <f t="shared" si="74"/>
        <v>0</v>
      </c>
      <c r="U195" s="17">
        <f t="shared" si="83"/>
        <v>0</v>
      </c>
    </row>
    <row r="196" spans="1:30">
      <c r="A196" s="5"/>
      <c r="H196" s="16">
        <f t="shared" si="101"/>
        <v>0</v>
      </c>
      <c r="J196" s="17">
        <f t="shared" si="102"/>
        <v>0</v>
      </c>
      <c r="K196" s="18">
        <v>25000000</v>
      </c>
      <c r="L196" s="16">
        <f t="shared" si="77"/>
        <v>0</v>
      </c>
      <c r="M196" s="17">
        <f t="shared" si="103"/>
        <v>0</v>
      </c>
      <c r="N196" s="17">
        <f t="shared" si="79"/>
        <v>0</v>
      </c>
      <c r="O196" s="17">
        <f t="shared" si="104"/>
        <v>0</v>
      </c>
      <c r="P196" s="17"/>
      <c r="Q196" s="17"/>
      <c r="R196" s="17">
        <f t="shared" si="73"/>
        <v>0</v>
      </c>
      <c r="S196" s="17">
        <f t="shared" si="106"/>
        <v>0</v>
      </c>
      <c r="T196" s="17">
        <f t="shared" si="74"/>
        <v>0</v>
      </c>
      <c r="U196" s="17">
        <f t="shared" si="83"/>
        <v>0</v>
      </c>
    </row>
    <row r="197" spans="1:30">
      <c r="A197" s="9" t="s">
        <v>28</v>
      </c>
      <c r="B197" s="6" t="s">
        <v>105</v>
      </c>
      <c r="H197" s="16">
        <f t="shared" si="101"/>
        <v>0</v>
      </c>
      <c r="J197" s="17">
        <f t="shared" si="102"/>
        <v>0</v>
      </c>
      <c r="K197" s="18">
        <v>25000000</v>
      </c>
      <c r="L197" s="16">
        <f t="shared" si="77"/>
        <v>0</v>
      </c>
      <c r="M197" s="17">
        <f t="shared" si="103"/>
        <v>0</v>
      </c>
      <c r="N197" s="17">
        <f t="shared" si="79"/>
        <v>0</v>
      </c>
      <c r="O197" s="17">
        <f t="shared" si="104"/>
        <v>0</v>
      </c>
      <c r="P197" s="17"/>
      <c r="Q197" s="17"/>
      <c r="R197" s="17">
        <f t="shared" ref="R197:R250" si="107">J197*6+P197</f>
        <v>0</v>
      </c>
      <c r="S197" s="17">
        <f t="shared" si="106"/>
        <v>0</v>
      </c>
      <c r="T197" s="17">
        <f t="shared" ref="T197:T250" si="108">J197*4+P197</f>
        <v>0</v>
      </c>
      <c r="U197" s="17">
        <f t="shared" si="83"/>
        <v>0</v>
      </c>
      <c r="Y197" s="17">
        <f>P198+P211</f>
        <v>29682636.555176146</v>
      </c>
      <c r="Z197" s="17">
        <f t="shared" ref="Z197:AD208" si="109">Q198+Q211</f>
        <v>1335718.6449829265</v>
      </c>
      <c r="AA197" s="17">
        <f t="shared" si="109"/>
        <v>39392258.079566389</v>
      </c>
      <c r="AB197" s="17">
        <f t="shared" si="109"/>
        <v>1772651.6135804877</v>
      </c>
      <c r="AC197" s="17">
        <f t="shared" si="109"/>
        <v>36155717.571436316</v>
      </c>
      <c r="AD197" s="17">
        <f t="shared" si="109"/>
        <v>1627007.2907146339</v>
      </c>
    </row>
    <row r="198" spans="1:30">
      <c r="B198" s="16">
        <v>2024</v>
      </c>
      <c r="C198" s="16">
        <v>140</v>
      </c>
      <c r="D198" s="16">
        <f t="shared" ref="D198:D209" si="110">C198*6</f>
        <v>840</v>
      </c>
      <c r="E198" s="16">
        <v>521</v>
      </c>
      <c r="F198" s="16">
        <v>748</v>
      </c>
      <c r="G198" s="16">
        <v>1.3</v>
      </c>
      <c r="H198" s="16">
        <f t="shared" si="101"/>
        <v>3.2735472000000001E+26</v>
      </c>
      <c r="I198" s="19">
        <v>4.4999999999999998E-2</v>
      </c>
      <c r="J198" s="17">
        <f t="shared" si="102"/>
        <v>1585763.0406504064</v>
      </c>
      <c r="K198" s="18">
        <v>10000000</v>
      </c>
      <c r="L198" s="16">
        <f t="shared" si="77"/>
        <v>7.2939999999999997E+24</v>
      </c>
      <c r="M198" s="17">
        <f t="shared" si="103"/>
        <v>35333.401084010831</v>
      </c>
      <c r="N198" s="17">
        <f t="shared" si="79"/>
        <v>12896691.395663954</v>
      </c>
      <c r="O198" s="17">
        <f t="shared" si="104"/>
        <v>580351.11280487792</v>
      </c>
      <c r="P198" s="17">
        <f>N198+8050840.72</f>
        <v>20947532.115663953</v>
      </c>
      <c r="Q198" s="17">
        <f t="shared" ref="Q198:Q209" si="111">P198*I198</f>
        <v>942638.94520487788</v>
      </c>
      <c r="R198" s="17">
        <f t="shared" si="107"/>
        <v>30462110.359566391</v>
      </c>
      <c r="S198" s="17">
        <f t="shared" si="106"/>
        <v>1370794.9661804875</v>
      </c>
      <c r="T198" s="17">
        <f t="shared" si="108"/>
        <v>27290584.278265581</v>
      </c>
      <c r="U198" s="17">
        <f t="shared" si="83"/>
        <v>1228076.292521951</v>
      </c>
      <c r="Y198" s="17">
        <f>P199+P212</f>
        <v>50435807.049756102</v>
      </c>
      <c r="Z198" s="17">
        <f t="shared" si="109"/>
        <v>2269611.3172390242</v>
      </c>
      <c r="AA198" s="17">
        <f t="shared" si="109"/>
        <v>65275864.337560982</v>
      </c>
      <c r="AB198" s="17">
        <f t="shared" si="109"/>
        <v>2937413.8951902441</v>
      </c>
      <c r="AC198" s="17">
        <f t="shared" si="109"/>
        <v>60329178.574959353</v>
      </c>
      <c r="AD198" s="17">
        <f t="shared" si="109"/>
        <v>2714813.0358731709</v>
      </c>
    </row>
    <row r="199" spans="1:30">
      <c r="B199" s="16">
        <v>2025</v>
      </c>
      <c r="C199" s="16">
        <v>214</v>
      </c>
      <c r="D199" s="16">
        <f t="shared" si="110"/>
        <v>1284</v>
      </c>
      <c r="E199" s="16">
        <v>521</v>
      </c>
      <c r="F199" s="16">
        <v>748</v>
      </c>
      <c r="G199" s="16">
        <v>1.3</v>
      </c>
      <c r="H199" s="16">
        <f t="shared" si="101"/>
        <v>5.0038507200000003E+26</v>
      </c>
      <c r="I199" s="19">
        <v>4.4999999999999998E-2</v>
      </c>
      <c r="J199" s="17">
        <f t="shared" si="102"/>
        <v>2423952.0764227645</v>
      </c>
      <c r="K199" s="18">
        <v>10000000</v>
      </c>
      <c r="L199" s="16">
        <f t="shared" si="77"/>
        <v>1.11494E+25</v>
      </c>
      <c r="M199" s="17">
        <f t="shared" si="103"/>
        <v>54009.627371273717</v>
      </c>
      <c r="N199" s="17">
        <f t="shared" si="79"/>
        <v>19713513.990514908</v>
      </c>
      <c r="O199" s="17">
        <f t="shared" si="104"/>
        <v>887108.12957317079</v>
      </c>
      <c r="P199" s="17">
        <f t="shared" ref="P199:P209" si="112">N199+P198</f>
        <v>40661046.106178865</v>
      </c>
      <c r="Q199" s="17">
        <f t="shared" si="111"/>
        <v>1829747.0747780488</v>
      </c>
      <c r="R199" s="17">
        <f t="shared" si="107"/>
        <v>55204758.564715452</v>
      </c>
      <c r="S199" s="17">
        <f t="shared" si="106"/>
        <v>2484214.1354121952</v>
      </c>
      <c r="T199" s="17">
        <f t="shared" si="108"/>
        <v>50356854.411869921</v>
      </c>
      <c r="U199" s="17">
        <f t="shared" si="83"/>
        <v>2266058.4485341464</v>
      </c>
      <c r="Y199" s="17">
        <f>P200+P213</f>
        <v>76038939.773333341</v>
      </c>
      <c r="Z199" s="17">
        <f t="shared" si="109"/>
        <v>3421752.2897999999</v>
      </c>
      <c r="AA199" s="17">
        <f t="shared" si="109"/>
        <v>94346611.036747977</v>
      </c>
      <c r="AB199" s="17">
        <f t="shared" si="109"/>
        <v>4245597.4966536593</v>
      </c>
      <c r="AC199" s="17">
        <f t="shared" si="109"/>
        <v>88244053.948943093</v>
      </c>
      <c r="AD199" s="17">
        <f t="shared" si="109"/>
        <v>3970982.427702439</v>
      </c>
    </row>
    <row r="200" spans="1:30">
      <c r="B200" s="16">
        <v>2026</v>
      </c>
      <c r="C200" s="16">
        <v>264</v>
      </c>
      <c r="D200" s="16">
        <f t="shared" si="110"/>
        <v>1584</v>
      </c>
      <c r="E200" s="16">
        <v>521</v>
      </c>
      <c r="F200" s="16">
        <v>748</v>
      </c>
      <c r="G200" s="16">
        <v>1.3</v>
      </c>
      <c r="H200" s="16">
        <f t="shared" si="101"/>
        <v>6.1729747199999998E+26</v>
      </c>
      <c r="I200" s="19">
        <v>4.4999999999999998E-2</v>
      </c>
      <c r="J200" s="17">
        <f t="shared" si="102"/>
        <v>2990296.0195121951</v>
      </c>
      <c r="K200" s="18">
        <v>10000000</v>
      </c>
      <c r="L200" s="16">
        <f t="shared" si="77"/>
        <v>1.37544E+25</v>
      </c>
      <c r="M200" s="17">
        <f t="shared" si="103"/>
        <v>66628.699186991871</v>
      </c>
      <c r="N200" s="17">
        <f t="shared" si="79"/>
        <v>24319475.203252032</v>
      </c>
      <c r="O200" s="17">
        <f t="shared" si="104"/>
        <v>1094376.3841463414</v>
      </c>
      <c r="P200" s="17">
        <f t="shared" si="112"/>
        <v>64980521.309430897</v>
      </c>
      <c r="Q200" s="17">
        <f t="shared" si="111"/>
        <v>2924123.4589243904</v>
      </c>
      <c r="R200" s="17">
        <f t="shared" si="107"/>
        <v>82922297.426504076</v>
      </c>
      <c r="S200" s="17">
        <f t="shared" si="106"/>
        <v>3731503.3841926833</v>
      </c>
      <c r="T200" s="17">
        <f t="shared" si="108"/>
        <v>76941705.387479678</v>
      </c>
      <c r="U200" s="17">
        <f t="shared" si="83"/>
        <v>3462376.7424365855</v>
      </c>
      <c r="Y200" s="17">
        <f t="shared" ref="Y200:Y208" si="113">P201+P214</f>
        <v>104063517.36479676</v>
      </c>
      <c r="Z200" s="17">
        <f t="shared" si="109"/>
        <v>4682858.2814158536</v>
      </c>
      <c r="AA200" s="17">
        <f t="shared" si="109"/>
        <v>124103987.64040652</v>
      </c>
      <c r="AB200" s="17">
        <f t="shared" si="109"/>
        <v>5584679.4438182935</v>
      </c>
      <c r="AC200" s="17">
        <f t="shared" si="109"/>
        <v>117423830.88186993</v>
      </c>
      <c r="AD200" s="17">
        <f t="shared" si="109"/>
        <v>5284072.3896841463</v>
      </c>
    </row>
    <row r="201" spans="1:30">
      <c r="B201" s="16">
        <v>2027</v>
      </c>
      <c r="C201" s="16">
        <v>289</v>
      </c>
      <c r="D201" s="16">
        <f t="shared" si="110"/>
        <v>1734</v>
      </c>
      <c r="E201" s="16">
        <v>521</v>
      </c>
      <c r="F201" s="16">
        <v>748</v>
      </c>
      <c r="G201" s="16">
        <v>1.3</v>
      </c>
      <c r="H201" s="16">
        <f t="shared" si="101"/>
        <v>6.7575367199999995E+26</v>
      </c>
      <c r="I201" s="19">
        <v>4.4999999999999998E-2</v>
      </c>
      <c r="J201" s="17">
        <f t="shared" si="102"/>
        <v>3273467.9910569103</v>
      </c>
      <c r="K201" s="18">
        <v>10000000</v>
      </c>
      <c r="L201" s="16">
        <f t="shared" si="77"/>
        <v>1.50569E+25</v>
      </c>
      <c r="M201" s="17">
        <f t="shared" si="103"/>
        <v>72938.235094850956</v>
      </c>
      <c r="N201" s="17">
        <f t="shared" si="79"/>
        <v>26622455.8096206</v>
      </c>
      <c r="O201" s="17">
        <f t="shared" si="104"/>
        <v>1198010.5114329269</v>
      </c>
      <c r="P201" s="17">
        <f t="shared" si="112"/>
        <v>91602977.119051501</v>
      </c>
      <c r="Q201" s="17">
        <f t="shared" si="111"/>
        <v>4122133.9703573175</v>
      </c>
      <c r="R201" s="17">
        <f t="shared" si="107"/>
        <v>111243785.06539297</v>
      </c>
      <c r="S201" s="17">
        <f t="shared" si="106"/>
        <v>5005970.3279426834</v>
      </c>
      <c r="T201" s="17">
        <f t="shared" si="108"/>
        <v>104696849.08327915</v>
      </c>
      <c r="U201" s="17">
        <f t="shared" si="83"/>
        <v>4711358.2087475611</v>
      </c>
      <c r="Y201" s="17">
        <f t="shared" si="113"/>
        <v>133058794.65138212</v>
      </c>
      <c r="Z201" s="17">
        <f t="shared" si="109"/>
        <v>5987645.7593121957</v>
      </c>
      <c r="AA201" s="17">
        <f t="shared" si="109"/>
        <v>153792989.31723577</v>
      </c>
      <c r="AB201" s="17">
        <f t="shared" si="109"/>
        <v>6920684.5192756094</v>
      </c>
      <c r="AC201" s="17">
        <f t="shared" si="109"/>
        <v>146881591.09528455</v>
      </c>
      <c r="AD201" s="17">
        <f t="shared" si="109"/>
        <v>6609671.5992878042</v>
      </c>
    </row>
    <row r="202" spans="1:30">
      <c r="B202" s="16">
        <v>2028</v>
      </c>
      <c r="C202" s="16">
        <v>299</v>
      </c>
      <c r="D202" s="16">
        <f t="shared" si="110"/>
        <v>1794</v>
      </c>
      <c r="E202" s="16">
        <v>521</v>
      </c>
      <c r="F202" s="16">
        <v>748</v>
      </c>
      <c r="G202" s="16">
        <v>1.3</v>
      </c>
      <c r="H202" s="16">
        <f t="shared" si="101"/>
        <v>6.99136152E+26</v>
      </c>
      <c r="I202" s="19">
        <v>4.4999999999999998E-2</v>
      </c>
      <c r="J202" s="17">
        <f t="shared" si="102"/>
        <v>3386736.7796747969</v>
      </c>
      <c r="K202" s="18">
        <v>10000000</v>
      </c>
      <c r="L202" s="16">
        <f t="shared" si="77"/>
        <v>1.5577899999999999E+25</v>
      </c>
      <c r="M202" s="17">
        <f t="shared" si="103"/>
        <v>75462.049457994566</v>
      </c>
      <c r="N202" s="17">
        <f t="shared" si="79"/>
        <v>27543648.052168015</v>
      </c>
      <c r="O202" s="17">
        <f t="shared" si="104"/>
        <v>1239464.1623475607</v>
      </c>
      <c r="P202" s="17">
        <f t="shared" si="112"/>
        <v>119146625.17121951</v>
      </c>
      <c r="Q202" s="17">
        <f t="shared" si="111"/>
        <v>5361598.1327048782</v>
      </c>
      <c r="R202" s="17">
        <f t="shared" si="107"/>
        <v>139467045.84926829</v>
      </c>
      <c r="S202" s="17">
        <f t="shared" si="106"/>
        <v>6276017.0632170727</v>
      </c>
      <c r="T202" s="17">
        <f t="shared" si="108"/>
        <v>132693572.28991871</v>
      </c>
      <c r="U202" s="17">
        <f t="shared" si="83"/>
        <v>5971210.7530463412</v>
      </c>
      <c r="Y202" s="17">
        <f t="shared" si="113"/>
        <v>162441998.19135502</v>
      </c>
      <c r="Z202" s="17">
        <f t="shared" si="109"/>
        <v>7309889.9186109751</v>
      </c>
      <c r="AA202" s="17">
        <f t="shared" si="109"/>
        <v>183453581.81574526</v>
      </c>
      <c r="AB202" s="17">
        <f t="shared" si="109"/>
        <v>8255411.181708537</v>
      </c>
      <c r="AC202" s="17">
        <f t="shared" si="109"/>
        <v>176449720.60761517</v>
      </c>
      <c r="AD202" s="17">
        <f t="shared" si="109"/>
        <v>7940237.4273426831</v>
      </c>
    </row>
    <row r="203" spans="1:30">
      <c r="B203" s="16">
        <v>2029</v>
      </c>
      <c r="C203" s="16">
        <v>303</v>
      </c>
      <c r="D203" s="16">
        <f t="shared" si="110"/>
        <v>1818</v>
      </c>
      <c r="E203" s="16">
        <v>521</v>
      </c>
      <c r="F203" s="16">
        <v>748</v>
      </c>
      <c r="G203" s="16">
        <v>1.3</v>
      </c>
      <c r="H203" s="16">
        <f t="shared" si="101"/>
        <v>7.0848914400000004E+26</v>
      </c>
      <c r="I203" s="19">
        <v>4.4999999999999998E-2</v>
      </c>
      <c r="J203" s="17">
        <f t="shared" si="102"/>
        <v>3432044.2951219515</v>
      </c>
      <c r="K203" s="18">
        <v>10000000</v>
      </c>
      <c r="L203" s="16">
        <f t="shared" si="77"/>
        <v>1.5786299999999999E+25</v>
      </c>
      <c r="M203" s="17">
        <f t="shared" si="103"/>
        <v>76471.575203252025</v>
      </c>
      <c r="N203" s="17">
        <f t="shared" si="79"/>
        <v>27912124.949186988</v>
      </c>
      <c r="O203" s="17">
        <f t="shared" si="104"/>
        <v>1256045.6227134145</v>
      </c>
      <c r="P203" s="17">
        <f t="shared" si="112"/>
        <v>147058750.12040651</v>
      </c>
      <c r="Q203" s="17">
        <f t="shared" si="111"/>
        <v>6617643.7554182922</v>
      </c>
      <c r="R203" s="17">
        <f t="shared" si="107"/>
        <v>167651015.89113823</v>
      </c>
      <c r="S203" s="17">
        <f t="shared" si="106"/>
        <v>7544295.7151012197</v>
      </c>
      <c r="T203" s="17">
        <f t="shared" si="108"/>
        <v>160786927.30089432</v>
      </c>
      <c r="U203" s="17">
        <f t="shared" si="83"/>
        <v>7235411.7285402445</v>
      </c>
      <c r="Y203" s="17">
        <f t="shared" si="113"/>
        <v>192016512.67306232</v>
      </c>
      <c r="Z203" s="17">
        <f t="shared" si="109"/>
        <v>8640743.0702878032</v>
      </c>
      <c r="AA203" s="17">
        <f t="shared" si="109"/>
        <v>213166034.79501355</v>
      </c>
      <c r="AB203" s="17">
        <f t="shared" si="109"/>
        <v>9592471.5657756086</v>
      </c>
      <c r="AC203" s="17">
        <f t="shared" si="109"/>
        <v>206116194.08769646</v>
      </c>
      <c r="AD203" s="17">
        <f t="shared" si="109"/>
        <v>9275228.733946342</v>
      </c>
    </row>
    <row r="204" spans="1:30">
      <c r="B204" s="16">
        <v>2030</v>
      </c>
      <c r="C204" s="16">
        <v>305</v>
      </c>
      <c r="D204" s="16">
        <f t="shared" si="110"/>
        <v>1830</v>
      </c>
      <c r="E204" s="16">
        <v>521</v>
      </c>
      <c r="F204" s="16">
        <v>748</v>
      </c>
      <c r="G204" s="16">
        <v>1.3</v>
      </c>
      <c r="H204" s="16">
        <f t="shared" si="101"/>
        <v>7.1316564E+26</v>
      </c>
      <c r="I204" s="19">
        <v>4.4999999999999998E-2</v>
      </c>
      <c r="J204" s="17">
        <f t="shared" si="102"/>
        <v>3454698.0528455283</v>
      </c>
      <c r="K204" s="18">
        <v>10000000</v>
      </c>
      <c r="L204" s="16">
        <f t="shared" si="77"/>
        <v>1.5890500000000001E+25</v>
      </c>
      <c r="M204" s="17">
        <f t="shared" si="103"/>
        <v>76976.338075880747</v>
      </c>
      <c r="N204" s="17">
        <f t="shared" si="79"/>
        <v>28096363.397696473</v>
      </c>
      <c r="O204" s="17">
        <f t="shared" si="104"/>
        <v>1264336.3528963411</v>
      </c>
      <c r="P204" s="17">
        <f t="shared" si="112"/>
        <v>175155113.51810297</v>
      </c>
      <c r="Q204" s="17">
        <f t="shared" si="111"/>
        <v>7881980.1083146334</v>
      </c>
      <c r="R204" s="17">
        <f t="shared" si="107"/>
        <v>195883301.83517614</v>
      </c>
      <c r="S204" s="17">
        <f t="shared" si="106"/>
        <v>8814748.5825829264</v>
      </c>
      <c r="T204" s="17">
        <f t="shared" si="108"/>
        <v>188973905.72948509</v>
      </c>
      <c r="U204" s="17">
        <f t="shared" si="83"/>
        <v>8503825.7578268293</v>
      </c>
      <c r="Y204" s="17">
        <f t="shared" si="113"/>
        <v>221594563.40138209</v>
      </c>
      <c r="Z204" s="17">
        <f t="shared" si="109"/>
        <v>9971755.3530621938</v>
      </c>
      <c r="AA204" s="17">
        <f t="shared" si="109"/>
        <v>242745093.49894306</v>
      </c>
      <c r="AB204" s="17">
        <f t="shared" si="109"/>
        <v>10923529.207452437</v>
      </c>
      <c r="AC204" s="17">
        <f t="shared" si="109"/>
        <v>235694916.79975608</v>
      </c>
      <c r="AD204" s="17">
        <f t="shared" si="109"/>
        <v>10606271.255989023</v>
      </c>
    </row>
    <row r="205" spans="1:30">
      <c r="B205" s="16">
        <v>2031</v>
      </c>
      <c r="C205" s="16">
        <v>305</v>
      </c>
      <c r="D205" s="16">
        <f t="shared" si="110"/>
        <v>1830</v>
      </c>
      <c r="E205" s="16">
        <v>521</v>
      </c>
      <c r="F205" s="16">
        <v>748</v>
      </c>
      <c r="G205" s="16">
        <v>1.3</v>
      </c>
      <c r="H205" s="16">
        <f t="shared" si="101"/>
        <v>7.1316564E+26</v>
      </c>
      <c r="I205" s="19">
        <v>4.4999999999999998E-2</v>
      </c>
      <c r="J205" s="17">
        <f t="shared" si="102"/>
        <v>3454698.0528455283</v>
      </c>
      <c r="K205" s="18">
        <v>10000000</v>
      </c>
      <c r="L205" s="16">
        <f t="shared" si="77"/>
        <v>1.5890500000000001E+25</v>
      </c>
      <c r="M205" s="17">
        <f t="shared" si="103"/>
        <v>76976.338075880747</v>
      </c>
      <c r="N205" s="17">
        <f t="shared" si="79"/>
        <v>28096363.397696473</v>
      </c>
      <c r="O205" s="17">
        <f t="shared" si="104"/>
        <v>1264336.3528963411</v>
      </c>
      <c r="P205" s="17">
        <f t="shared" si="112"/>
        <v>203251476.91579944</v>
      </c>
      <c r="Q205" s="17">
        <f t="shared" si="111"/>
        <v>9146316.4612109736</v>
      </c>
      <c r="R205" s="17">
        <f t="shared" si="107"/>
        <v>223979665.23287261</v>
      </c>
      <c r="S205" s="17">
        <f t="shared" si="106"/>
        <v>10079084.935479267</v>
      </c>
      <c r="T205" s="17">
        <f t="shared" si="108"/>
        <v>217070269.12718156</v>
      </c>
      <c r="U205" s="17">
        <f t="shared" si="83"/>
        <v>9768162.1107231695</v>
      </c>
      <c r="Y205" s="17">
        <f t="shared" si="113"/>
        <v>251172614.12970185</v>
      </c>
      <c r="Z205" s="17">
        <f t="shared" si="109"/>
        <v>11302767.635836584</v>
      </c>
      <c r="AA205" s="17">
        <f t="shared" si="109"/>
        <v>272323144.22726285</v>
      </c>
      <c r="AB205" s="17">
        <f t="shared" si="109"/>
        <v>12254541.490226828</v>
      </c>
      <c r="AC205" s="17">
        <f t="shared" si="109"/>
        <v>265272967.52807584</v>
      </c>
      <c r="AD205" s="17">
        <f t="shared" si="109"/>
        <v>11937283.538763413</v>
      </c>
    </row>
    <row r="206" spans="1:30">
      <c r="B206" s="16">
        <v>2032</v>
      </c>
      <c r="C206" s="16">
        <v>305</v>
      </c>
      <c r="D206" s="16">
        <f t="shared" si="110"/>
        <v>1830</v>
      </c>
      <c r="E206" s="16">
        <v>521</v>
      </c>
      <c r="F206" s="16">
        <v>748</v>
      </c>
      <c r="G206" s="16">
        <v>1.3</v>
      </c>
      <c r="H206" s="16">
        <f t="shared" si="101"/>
        <v>7.1316564E+26</v>
      </c>
      <c r="I206" s="19">
        <v>4.4999999999999998E-2</v>
      </c>
      <c r="J206" s="17">
        <f t="shared" si="102"/>
        <v>3454698.0528455283</v>
      </c>
      <c r="K206" s="18">
        <v>10000000</v>
      </c>
      <c r="L206" s="16">
        <f t="shared" si="77"/>
        <v>1.5890500000000001E+25</v>
      </c>
      <c r="M206" s="17">
        <f t="shared" si="103"/>
        <v>76976.338075880747</v>
      </c>
      <c r="N206" s="17">
        <f t="shared" si="79"/>
        <v>28096363.397696473</v>
      </c>
      <c r="O206" s="17">
        <f t="shared" si="104"/>
        <v>1264336.3528963411</v>
      </c>
      <c r="P206" s="17">
        <f t="shared" si="112"/>
        <v>231347840.3134959</v>
      </c>
      <c r="Q206" s="17">
        <f t="shared" si="111"/>
        <v>10410652.814107316</v>
      </c>
      <c r="R206" s="17">
        <f t="shared" si="107"/>
        <v>252076028.63056907</v>
      </c>
      <c r="S206" s="17">
        <f t="shared" si="106"/>
        <v>11343421.288375609</v>
      </c>
      <c r="T206" s="17">
        <f t="shared" si="108"/>
        <v>245166632.52487803</v>
      </c>
      <c r="U206" s="17">
        <f t="shared" si="83"/>
        <v>11032498.463619512</v>
      </c>
      <c r="Y206" s="17">
        <f t="shared" si="113"/>
        <v>280844552.20558262</v>
      </c>
      <c r="Z206" s="17">
        <f t="shared" si="109"/>
        <v>12638004.849251216</v>
      </c>
      <c r="AA206" s="17">
        <f t="shared" si="109"/>
        <v>302063547.56411922</v>
      </c>
      <c r="AB206" s="17">
        <f t="shared" si="109"/>
        <v>13592859.640385365</v>
      </c>
      <c r="AC206" s="17">
        <f t="shared" si="109"/>
        <v>294990549.11127365</v>
      </c>
      <c r="AD206" s="17">
        <f t="shared" si="109"/>
        <v>13274574.710007314</v>
      </c>
    </row>
    <row r="207" spans="1:30">
      <c r="B207" s="16">
        <v>2033</v>
      </c>
      <c r="C207" s="16">
        <v>306</v>
      </c>
      <c r="D207" s="16">
        <f t="shared" si="110"/>
        <v>1836</v>
      </c>
      <c r="E207" s="16">
        <v>521</v>
      </c>
      <c r="F207" s="16">
        <v>748</v>
      </c>
      <c r="G207" s="16">
        <v>1.3</v>
      </c>
      <c r="H207" s="16">
        <f t="shared" si="101"/>
        <v>7.1550388799999998E+26</v>
      </c>
      <c r="I207" s="19">
        <v>4.4999999999999998E-2</v>
      </c>
      <c r="J207" s="17">
        <f t="shared" si="102"/>
        <v>3466024.931707317</v>
      </c>
      <c r="K207" s="18">
        <v>10000000</v>
      </c>
      <c r="L207" s="16">
        <f t="shared" si="77"/>
        <v>1.59426E+25</v>
      </c>
      <c r="M207" s="17">
        <f t="shared" si="103"/>
        <v>77228.719512195123</v>
      </c>
      <c r="N207" s="17">
        <f t="shared" si="79"/>
        <v>28188482.621951219</v>
      </c>
      <c r="O207" s="17">
        <f t="shared" si="104"/>
        <v>1268481.7179878049</v>
      </c>
      <c r="P207" s="17">
        <f t="shared" si="112"/>
        <v>259536322.93544713</v>
      </c>
      <c r="Q207" s="17">
        <f t="shared" si="111"/>
        <v>11679134.532095119</v>
      </c>
      <c r="R207" s="17">
        <f t="shared" si="107"/>
        <v>280332472.52569103</v>
      </c>
      <c r="S207" s="17">
        <f t="shared" si="106"/>
        <v>12614961.263656097</v>
      </c>
      <c r="T207" s="17">
        <f t="shared" si="108"/>
        <v>273400422.66227639</v>
      </c>
      <c r="U207" s="17">
        <f t="shared" si="83"/>
        <v>12303019.019802436</v>
      </c>
      <c r="Y207" s="17">
        <f t="shared" si="113"/>
        <v>310516490.28146338</v>
      </c>
      <c r="Z207" s="17">
        <f t="shared" si="109"/>
        <v>13973242.06266585</v>
      </c>
      <c r="AA207" s="17">
        <f t="shared" si="109"/>
        <v>331735485.63999993</v>
      </c>
      <c r="AB207" s="17">
        <f t="shared" si="109"/>
        <v>14928096.853799995</v>
      </c>
      <c r="AC207" s="17">
        <f t="shared" si="109"/>
        <v>324662487.18715441</v>
      </c>
      <c r="AD207" s="17">
        <f t="shared" si="109"/>
        <v>14609811.923421949</v>
      </c>
    </row>
    <row r="208" spans="1:30">
      <c r="B208" s="16">
        <v>2034</v>
      </c>
      <c r="C208" s="16">
        <v>306</v>
      </c>
      <c r="D208" s="16">
        <f t="shared" si="110"/>
        <v>1836</v>
      </c>
      <c r="E208" s="16">
        <v>521</v>
      </c>
      <c r="F208" s="16">
        <v>748</v>
      </c>
      <c r="G208" s="16">
        <v>1.3</v>
      </c>
      <c r="H208" s="16">
        <f t="shared" si="101"/>
        <v>7.1550388799999998E+26</v>
      </c>
      <c r="I208" s="19">
        <v>4.4999999999999998E-2</v>
      </c>
      <c r="J208" s="17">
        <f t="shared" si="102"/>
        <v>3466024.931707317</v>
      </c>
      <c r="K208" s="18">
        <v>10000000</v>
      </c>
      <c r="L208" s="16">
        <f t="shared" si="77"/>
        <v>1.59426E+25</v>
      </c>
      <c r="M208" s="17">
        <f t="shared" si="103"/>
        <v>77228.719512195123</v>
      </c>
      <c r="N208" s="17">
        <f t="shared" si="79"/>
        <v>28188482.621951219</v>
      </c>
      <c r="O208" s="17">
        <f t="shared" si="104"/>
        <v>1268481.7179878049</v>
      </c>
      <c r="P208" s="17">
        <f t="shared" si="112"/>
        <v>287724805.55739832</v>
      </c>
      <c r="Q208" s="17">
        <f t="shared" si="111"/>
        <v>12947616.250082923</v>
      </c>
      <c r="R208" s="17">
        <f t="shared" si="107"/>
        <v>308520955.1476422</v>
      </c>
      <c r="S208" s="17">
        <f t="shared" si="106"/>
        <v>13883442.981643898</v>
      </c>
      <c r="T208" s="17">
        <f t="shared" si="108"/>
        <v>301588905.28422761</v>
      </c>
      <c r="U208" s="17">
        <f t="shared" si="83"/>
        <v>13571500.737790242</v>
      </c>
      <c r="Y208" s="17">
        <f t="shared" si="113"/>
        <v>340188428.35734415</v>
      </c>
      <c r="Z208" s="17">
        <f t="shared" si="109"/>
        <v>15308479.276080485</v>
      </c>
      <c r="AA208" s="17">
        <f t="shared" si="109"/>
        <v>361407423.71588069</v>
      </c>
      <c r="AB208" s="17">
        <f t="shared" si="109"/>
        <v>16263334.067214631</v>
      </c>
      <c r="AC208" s="17">
        <f t="shared" si="109"/>
        <v>354334425.26303518</v>
      </c>
      <c r="AD208" s="17">
        <f>U209+U222</f>
        <v>15945049.136836585</v>
      </c>
    </row>
    <row r="209" spans="1:21">
      <c r="B209" s="16">
        <v>2035</v>
      </c>
      <c r="C209" s="16">
        <v>306</v>
      </c>
      <c r="D209" s="16">
        <f t="shared" si="110"/>
        <v>1836</v>
      </c>
      <c r="E209" s="16">
        <v>521</v>
      </c>
      <c r="F209" s="16">
        <v>748</v>
      </c>
      <c r="G209" s="16">
        <v>1.3</v>
      </c>
      <c r="H209" s="16">
        <f t="shared" si="101"/>
        <v>7.1550388799999998E+26</v>
      </c>
      <c r="I209" s="19">
        <v>4.4999999999999998E-2</v>
      </c>
      <c r="J209" s="17">
        <f t="shared" si="102"/>
        <v>3466024.931707317</v>
      </c>
      <c r="K209" s="18">
        <v>10000000</v>
      </c>
      <c r="L209" s="16">
        <f t="shared" si="77"/>
        <v>1.59426E+25</v>
      </c>
      <c r="M209" s="17">
        <f t="shared" si="103"/>
        <v>77228.719512195123</v>
      </c>
      <c r="N209" s="17">
        <f t="shared" si="79"/>
        <v>28188482.621951219</v>
      </c>
      <c r="O209" s="17">
        <f t="shared" si="104"/>
        <v>1268481.7179878049</v>
      </c>
      <c r="P209" s="17">
        <f t="shared" si="112"/>
        <v>315913288.17934954</v>
      </c>
      <c r="Q209" s="17">
        <f t="shared" si="111"/>
        <v>14216097.968070729</v>
      </c>
      <c r="R209" s="17">
        <f t="shared" si="107"/>
        <v>336709437.76959342</v>
      </c>
      <c r="S209" s="17">
        <f t="shared" si="106"/>
        <v>15151924.699631704</v>
      </c>
      <c r="T209" s="17">
        <f t="shared" si="108"/>
        <v>329777387.90617883</v>
      </c>
      <c r="U209" s="17">
        <f t="shared" si="83"/>
        <v>14839982.455778047</v>
      </c>
    </row>
    <row r="210" spans="1:21">
      <c r="A210" s="9" t="s">
        <v>29</v>
      </c>
      <c r="G210" s="16">
        <v>1.3</v>
      </c>
      <c r="H210" s="16">
        <f t="shared" si="101"/>
        <v>0</v>
      </c>
      <c r="J210" s="17">
        <f t="shared" si="102"/>
        <v>0</v>
      </c>
      <c r="K210" s="18">
        <v>10000000</v>
      </c>
      <c r="L210" s="16">
        <f t="shared" si="77"/>
        <v>0</v>
      </c>
      <c r="M210" s="17">
        <f t="shared" si="103"/>
        <v>0</v>
      </c>
      <c r="N210" s="17">
        <f t="shared" si="79"/>
        <v>0</v>
      </c>
      <c r="O210" s="17">
        <f t="shared" si="104"/>
        <v>0</v>
      </c>
      <c r="P210" s="17"/>
      <c r="Q210" s="17"/>
      <c r="R210" s="17">
        <f t="shared" si="107"/>
        <v>0</v>
      </c>
      <c r="S210" s="17">
        <f t="shared" si="106"/>
        <v>0</v>
      </c>
      <c r="T210" s="17">
        <f t="shared" si="108"/>
        <v>0</v>
      </c>
      <c r="U210" s="17">
        <f t="shared" si="83"/>
        <v>0</v>
      </c>
    </row>
    <row r="211" spans="1:21">
      <c r="B211" s="16">
        <v>2024</v>
      </c>
      <c r="C211" s="16">
        <v>387</v>
      </c>
      <c r="D211" s="16">
        <f t="shared" ref="D211:D222" si="114">6*ROUND(C211,0)</f>
        <v>2322</v>
      </c>
      <c r="E211" s="16">
        <v>10</v>
      </c>
      <c r="F211" s="16">
        <v>289</v>
      </c>
      <c r="G211" s="16">
        <v>1.3</v>
      </c>
      <c r="H211" s="16">
        <f t="shared" si="101"/>
        <v>6.7105800000000002E+24</v>
      </c>
      <c r="I211" s="19">
        <v>4.4999999999999998E-2</v>
      </c>
      <c r="J211" s="17">
        <f t="shared" si="102"/>
        <v>32507.213414634149</v>
      </c>
      <c r="K211" s="18">
        <v>10000000</v>
      </c>
      <c r="L211" s="16">
        <f t="shared" si="77"/>
        <v>3.87E+23</v>
      </c>
      <c r="M211" s="17">
        <f t="shared" si="103"/>
        <v>1874.6951219512196</v>
      </c>
      <c r="N211" s="17">
        <f t="shared" si="79"/>
        <v>684263.71951219509</v>
      </c>
      <c r="O211" s="17">
        <f t="shared" si="104"/>
        <v>30791.867378048777</v>
      </c>
      <c r="P211" s="17">
        <f>N211+8050840.72</f>
        <v>8735104.4395121951</v>
      </c>
      <c r="Q211" s="17">
        <f t="shared" ref="Q211:Q222" si="115">P211*I211</f>
        <v>393079.69977804879</v>
      </c>
      <c r="R211" s="17">
        <f t="shared" si="107"/>
        <v>8930147.7200000007</v>
      </c>
      <c r="S211" s="17">
        <f t="shared" si="106"/>
        <v>401856.64740000002</v>
      </c>
      <c r="T211" s="17">
        <f t="shared" si="108"/>
        <v>8865133.2931707315</v>
      </c>
      <c r="U211" s="17">
        <f t="shared" si="83"/>
        <v>398930.99819268292</v>
      </c>
    </row>
    <row r="212" spans="1:21">
      <c r="B212" s="16">
        <v>2025</v>
      </c>
      <c r="C212" s="16">
        <v>588</v>
      </c>
      <c r="D212" s="16">
        <f t="shared" si="114"/>
        <v>3528</v>
      </c>
      <c r="E212" s="16">
        <v>10</v>
      </c>
      <c r="F212" s="16">
        <v>289</v>
      </c>
      <c r="G212" s="16">
        <v>1.3</v>
      </c>
      <c r="H212" s="16">
        <f t="shared" si="101"/>
        <v>1.019592E+25</v>
      </c>
      <c r="I212" s="19">
        <v>4.4999999999999998E-2</v>
      </c>
      <c r="J212" s="17">
        <f t="shared" si="102"/>
        <v>49390.804878048781</v>
      </c>
      <c r="K212" s="18">
        <v>10000000</v>
      </c>
      <c r="L212" s="16">
        <f t="shared" ref="L212:L250" si="116">E212*K212*10^13*C212</f>
        <v>5.8800000000000001E+23</v>
      </c>
      <c r="M212" s="17">
        <f t="shared" si="103"/>
        <v>2848.3739837398371</v>
      </c>
      <c r="N212" s="17">
        <f t="shared" ref="N212:N250" si="117">M212*365</f>
        <v>1039656.5040650405</v>
      </c>
      <c r="O212" s="17">
        <f t="shared" si="104"/>
        <v>46784.542682926818</v>
      </c>
      <c r="P212" s="17">
        <f t="shared" ref="P212:P222" si="118">N212+P211</f>
        <v>9774760.9435772356</v>
      </c>
      <c r="Q212" s="17">
        <f t="shared" si="115"/>
        <v>439864.2424609756</v>
      </c>
      <c r="R212" s="17">
        <f t="shared" si="107"/>
        <v>10071105.772845529</v>
      </c>
      <c r="S212" s="17">
        <f t="shared" si="106"/>
        <v>453199.75977804878</v>
      </c>
      <c r="T212" s="17">
        <f t="shared" si="108"/>
        <v>9972324.16308943</v>
      </c>
      <c r="U212" s="17">
        <f t="shared" ref="U212:U250" si="119">T212*I212</f>
        <v>448754.58733902435</v>
      </c>
    </row>
    <row r="213" spans="1:21">
      <c r="B213" s="16">
        <v>2026</v>
      </c>
      <c r="C213" s="16">
        <v>726</v>
      </c>
      <c r="D213" s="16">
        <f t="shared" si="114"/>
        <v>4356</v>
      </c>
      <c r="E213" s="16">
        <v>10</v>
      </c>
      <c r="F213" s="16">
        <v>289</v>
      </c>
      <c r="G213" s="16">
        <v>1.3</v>
      </c>
      <c r="H213" s="16">
        <f t="shared" si="101"/>
        <v>1.2588839999999999E+25</v>
      </c>
      <c r="I213" s="19">
        <v>4.4999999999999998E-2</v>
      </c>
      <c r="J213" s="17">
        <f t="shared" si="102"/>
        <v>60982.524390243896</v>
      </c>
      <c r="K213" s="18">
        <v>10000000</v>
      </c>
      <c r="L213" s="16">
        <f t="shared" si="116"/>
        <v>7.2599999999999997E+23</v>
      </c>
      <c r="M213" s="17">
        <f t="shared" si="103"/>
        <v>3516.8699186991867</v>
      </c>
      <c r="N213" s="17">
        <f t="shared" si="117"/>
        <v>1283657.5203252032</v>
      </c>
      <c r="O213" s="17">
        <f t="shared" si="104"/>
        <v>57764.588414634141</v>
      </c>
      <c r="P213" s="17">
        <f t="shared" si="118"/>
        <v>11058418.463902438</v>
      </c>
      <c r="Q213" s="17">
        <f t="shared" si="115"/>
        <v>497628.83087560971</v>
      </c>
      <c r="R213" s="17">
        <f t="shared" si="107"/>
        <v>11424313.610243902</v>
      </c>
      <c r="S213" s="17">
        <f t="shared" si="106"/>
        <v>514094.11246097554</v>
      </c>
      <c r="T213" s="17">
        <f t="shared" si="108"/>
        <v>11302348.561463414</v>
      </c>
      <c r="U213" s="17">
        <f t="shared" si="119"/>
        <v>508605.68526585359</v>
      </c>
    </row>
    <row r="214" spans="1:21">
      <c r="B214" s="16">
        <v>2027</v>
      </c>
      <c r="C214" s="16">
        <v>793</v>
      </c>
      <c r="D214" s="16">
        <f t="shared" si="114"/>
        <v>4758</v>
      </c>
      <c r="E214" s="16">
        <v>10</v>
      </c>
      <c r="F214" s="16">
        <v>289</v>
      </c>
      <c r="G214" s="16">
        <v>1.3</v>
      </c>
      <c r="H214" s="16">
        <f t="shared" si="101"/>
        <v>1.3750620000000001E+25</v>
      </c>
      <c r="I214" s="19">
        <v>4.4999999999999998E-2</v>
      </c>
      <c r="J214" s="17">
        <f t="shared" si="102"/>
        <v>66610.388211382116</v>
      </c>
      <c r="K214" s="18">
        <v>10000000</v>
      </c>
      <c r="L214" s="16">
        <f t="shared" si="116"/>
        <v>7.9300000000000004E+23</v>
      </c>
      <c r="M214" s="17">
        <f t="shared" si="103"/>
        <v>3841.4295392953927</v>
      </c>
      <c r="N214" s="17">
        <f t="shared" si="117"/>
        <v>1402121.7818428183</v>
      </c>
      <c r="O214" s="17">
        <f t="shared" si="104"/>
        <v>63095.480182926818</v>
      </c>
      <c r="P214" s="17">
        <f t="shared" si="118"/>
        <v>12460540.245745257</v>
      </c>
      <c r="Q214" s="17">
        <f t="shared" si="115"/>
        <v>560724.31105853652</v>
      </c>
      <c r="R214" s="17">
        <f t="shared" si="107"/>
        <v>12860202.57501355</v>
      </c>
      <c r="S214" s="17">
        <f t="shared" si="106"/>
        <v>578709.11587560968</v>
      </c>
      <c r="T214" s="17">
        <f t="shared" si="108"/>
        <v>12726981.798590785</v>
      </c>
      <c r="U214" s="17">
        <f t="shared" si="119"/>
        <v>572714.1809365853</v>
      </c>
    </row>
    <row r="215" spans="1:21">
      <c r="B215" s="16">
        <v>2028</v>
      </c>
      <c r="C215" s="16">
        <v>821</v>
      </c>
      <c r="D215" s="16">
        <f t="shared" si="114"/>
        <v>4926</v>
      </c>
      <c r="E215" s="16">
        <v>10</v>
      </c>
      <c r="F215" s="16">
        <v>289</v>
      </c>
      <c r="G215" s="16">
        <v>1.3</v>
      </c>
      <c r="H215" s="16">
        <f t="shared" si="101"/>
        <v>1.423614E+25</v>
      </c>
      <c r="I215" s="19">
        <v>4.4999999999999998E-2</v>
      </c>
      <c r="J215" s="17">
        <f t="shared" si="102"/>
        <v>68962.331300813006</v>
      </c>
      <c r="K215" s="18">
        <v>10000000</v>
      </c>
      <c r="L215" s="16">
        <f t="shared" si="116"/>
        <v>8.2100000000000001E+23</v>
      </c>
      <c r="M215" s="17">
        <f t="shared" si="103"/>
        <v>3977.0663956639569</v>
      </c>
      <c r="N215" s="17">
        <f t="shared" si="117"/>
        <v>1451629.2344173442</v>
      </c>
      <c r="O215" s="17">
        <f t="shared" si="104"/>
        <v>65323.315548780491</v>
      </c>
      <c r="P215" s="17">
        <f t="shared" si="118"/>
        <v>13912169.4801626</v>
      </c>
      <c r="Q215" s="17">
        <f t="shared" si="115"/>
        <v>626047.62660731701</v>
      </c>
      <c r="R215" s="17">
        <f t="shared" si="107"/>
        <v>14325943.467967479</v>
      </c>
      <c r="S215" s="17">
        <f t="shared" si="106"/>
        <v>644667.45605853654</v>
      </c>
      <c r="T215" s="17">
        <f t="shared" si="108"/>
        <v>14188018.805365853</v>
      </c>
      <c r="U215" s="17">
        <f t="shared" si="119"/>
        <v>638460.84624146332</v>
      </c>
    </row>
    <row r="216" spans="1:21">
      <c r="B216" s="16">
        <v>2029</v>
      </c>
      <c r="C216" s="16">
        <v>832</v>
      </c>
      <c r="D216" s="16">
        <f t="shared" si="114"/>
        <v>4992</v>
      </c>
      <c r="E216" s="16">
        <v>10</v>
      </c>
      <c r="F216" s="16">
        <v>289</v>
      </c>
      <c r="G216" s="16">
        <v>1.3</v>
      </c>
      <c r="H216" s="16">
        <f t="shared" si="101"/>
        <v>1.4426879999999999E+25</v>
      </c>
      <c r="I216" s="19">
        <v>4.4999999999999998E-2</v>
      </c>
      <c r="J216" s="17">
        <f t="shared" si="102"/>
        <v>69886.308943089432</v>
      </c>
      <c r="K216" s="18">
        <v>10000000</v>
      </c>
      <c r="L216" s="16">
        <f t="shared" si="116"/>
        <v>8.32E+23</v>
      </c>
      <c r="M216" s="17">
        <f t="shared" si="103"/>
        <v>4030.3523035230351</v>
      </c>
      <c r="N216" s="17">
        <f t="shared" si="117"/>
        <v>1471078.5907859078</v>
      </c>
      <c r="O216" s="17">
        <f t="shared" si="104"/>
        <v>66198.536585365844</v>
      </c>
      <c r="P216" s="17">
        <f t="shared" si="118"/>
        <v>15383248.070948508</v>
      </c>
      <c r="Q216" s="17">
        <f t="shared" si="115"/>
        <v>692246.16319268278</v>
      </c>
      <c r="R216" s="17">
        <f t="shared" si="107"/>
        <v>15802565.924607044</v>
      </c>
      <c r="S216" s="17">
        <f t="shared" si="106"/>
        <v>711115.46660731698</v>
      </c>
      <c r="T216" s="17">
        <f t="shared" si="108"/>
        <v>15662793.306720866</v>
      </c>
      <c r="U216" s="17">
        <f t="shared" si="119"/>
        <v>704825.69880243891</v>
      </c>
    </row>
    <row r="217" spans="1:21">
      <c r="B217" s="16">
        <v>2030</v>
      </c>
      <c r="C217" s="16">
        <v>836</v>
      </c>
      <c r="D217" s="16">
        <f t="shared" si="114"/>
        <v>5016</v>
      </c>
      <c r="E217" s="16">
        <v>10</v>
      </c>
      <c r="F217" s="16">
        <v>289</v>
      </c>
      <c r="G217" s="16">
        <v>1.3</v>
      </c>
      <c r="H217" s="16">
        <f t="shared" si="101"/>
        <v>1.449624E+25</v>
      </c>
      <c r="I217" s="19">
        <v>4.4999999999999998E-2</v>
      </c>
      <c r="J217" s="17">
        <f t="shared" si="102"/>
        <v>70222.300813008129</v>
      </c>
      <c r="K217" s="18">
        <v>10000000</v>
      </c>
      <c r="L217" s="16">
        <f t="shared" si="116"/>
        <v>8.3599999999999996E+23</v>
      </c>
      <c r="M217" s="17">
        <f t="shared" si="103"/>
        <v>4049.7289972899725</v>
      </c>
      <c r="N217" s="17">
        <f t="shared" si="117"/>
        <v>1478151.0840108399</v>
      </c>
      <c r="O217" s="17">
        <f t="shared" si="104"/>
        <v>66516.798780487792</v>
      </c>
      <c r="P217" s="17">
        <f t="shared" si="118"/>
        <v>16861399.154959347</v>
      </c>
      <c r="Q217" s="17">
        <f t="shared" si="115"/>
        <v>758762.96197317063</v>
      </c>
      <c r="R217" s="17">
        <f t="shared" si="107"/>
        <v>17282732.959837396</v>
      </c>
      <c r="S217" s="17">
        <f t="shared" si="106"/>
        <v>777722.98319268273</v>
      </c>
      <c r="T217" s="17">
        <f t="shared" si="108"/>
        <v>17142288.358211379</v>
      </c>
      <c r="U217" s="17">
        <f t="shared" si="119"/>
        <v>771402.97611951199</v>
      </c>
    </row>
    <row r="218" spans="1:21">
      <c r="B218" s="16">
        <v>2031</v>
      </c>
      <c r="C218" s="16">
        <v>838</v>
      </c>
      <c r="D218" s="16">
        <f t="shared" si="114"/>
        <v>5028</v>
      </c>
      <c r="E218" s="16">
        <v>10</v>
      </c>
      <c r="F218" s="16">
        <v>289</v>
      </c>
      <c r="G218" s="16">
        <v>1.3</v>
      </c>
      <c r="H218" s="16">
        <f t="shared" si="101"/>
        <v>1.4530920000000001E+25</v>
      </c>
      <c r="I218" s="19">
        <v>4.4999999999999998E-2</v>
      </c>
      <c r="J218" s="17">
        <f t="shared" si="102"/>
        <v>70390.296747967484</v>
      </c>
      <c r="K218" s="18">
        <v>10000000</v>
      </c>
      <c r="L218" s="16">
        <f t="shared" si="116"/>
        <v>8.38E+23</v>
      </c>
      <c r="M218" s="17">
        <f t="shared" si="103"/>
        <v>4059.4173441734415</v>
      </c>
      <c r="N218" s="17">
        <f t="shared" si="117"/>
        <v>1481687.3306233061</v>
      </c>
      <c r="O218" s="17">
        <f t="shared" si="104"/>
        <v>66675.929878048773</v>
      </c>
      <c r="P218" s="17">
        <f t="shared" si="118"/>
        <v>18343086.485582653</v>
      </c>
      <c r="Q218" s="17">
        <f t="shared" si="115"/>
        <v>825438.89185121935</v>
      </c>
      <c r="R218" s="17">
        <f t="shared" si="107"/>
        <v>18765428.266070459</v>
      </c>
      <c r="S218" s="17">
        <f t="shared" si="106"/>
        <v>844444.27197317057</v>
      </c>
      <c r="T218" s="17">
        <f t="shared" si="108"/>
        <v>18624647.672574524</v>
      </c>
      <c r="U218" s="17">
        <f t="shared" si="119"/>
        <v>838109.1452658535</v>
      </c>
    </row>
    <row r="219" spans="1:21">
      <c r="B219" s="16">
        <v>2032</v>
      </c>
      <c r="C219" s="16">
        <v>838</v>
      </c>
      <c r="D219" s="16">
        <f t="shared" si="114"/>
        <v>5028</v>
      </c>
      <c r="E219" s="16">
        <v>10</v>
      </c>
      <c r="F219" s="16">
        <v>289</v>
      </c>
      <c r="G219" s="16">
        <v>1.3</v>
      </c>
      <c r="H219" s="16">
        <f t="shared" si="101"/>
        <v>1.4530920000000001E+25</v>
      </c>
      <c r="I219" s="19">
        <v>4.4999999999999998E-2</v>
      </c>
      <c r="J219" s="17">
        <f t="shared" si="102"/>
        <v>70390.296747967484</v>
      </c>
      <c r="K219" s="18">
        <v>10000000</v>
      </c>
      <c r="L219" s="16">
        <f t="shared" si="116"/>
        <v>8.38E+23</v>
      </c>
      <c r="M219" s="17">
        <f t="shared" si="103"/>
        <v>4059.4173441734415</v>
      </c>
      <c r="N219" s="17">
        <f t="shared" si="117"/>
        <v>1481687.3306233061</v>
      </c>
      <c r="O219" s="17">
        <f t="shared" si="104"/>
        <v>66675.929878048773</v>
      </c>
      <c r="P219" s="17">
        <f t="shared" si="118"/>
        <v>19824773.81620596</v>
      </c>
      <c r="Q219" s="17">
        <f t="shared" si="115"/>
        <v>892114.82172926818</v>
      </c>
      <c r="R219" s="17">
        <f t="shared" si="107"/>
        <v>20247115.596693765</v>
      </c>
      <c r="S219" s="17">
        <f t="shared" si="106"/>
        <v>911120.2018512194</v>
      </c>
      <c r="T219" s="17">
        <f t="shared" si="108"/>
        <v>20106335.00319783</v>
      </c>
      <c r="U219" s="17">
        <f t="shared" si="119"/>
        <v>904785.07514390233</v>
      </c>
    </row>
    <row r="220" spans="1:21">
      <c r="B220" s="16">
        <v>2033</v>
      </c>
      <c r="C220" s="16">
        <v>839</v>
      </c>
      <c r="D220" s="16">
        <f t="shared" si="114"/>
        <v>5034</v>
      </c>
      <c r="E220" s="16">
        <v>10</v>
      </c>
      <c r="F220" s="16">
        <v>289</v>
      </c>
      <c r="G220" s="16">
        <v>1.3</v>
      </c>
      <c r="H220" s="16">
        <f t="shared" si="101"/>
        <v>1.4548260000000001E+25</v>
      </c>
      <c r="I220" s="19">
        <v>4.4999999999999998E-2</v>
      </c>
      <c r="J220" s="17">
        <f t="shared" si="102"/>
        <v>70474.294715447162</v>
      </c>
      <c r="K220" s="18">
        <v>10000000</v>
      </c>
      <c r="L220" s="16">
        <f t="shared" si="116"/>
        <v>8.3900000000000003E+23</v>
      </c>
      <c r="M220" s="17">
        <f t="shared" si="103"/>
        <v>4064.2615176151767</v>
      </c>
      <c r="N220" s="17">
        <f t="shared" si="117"/>
        <v>1483455.4539295395</v>
      </c>
      <c r="O220" s="17">
        <f t="shared" si="104"/>
        <v>66755.495426829279</v>
      </c>
      <c r="P220" s="17">
        <f t="shared" si="118"/>
        <v>21308229.2701355</v>
      </c>
      <c r="Q220" s="17">
        <f t="shared" si="115"/>
        <v>958870.31715609739</v>
      </c>
      <c r="R220" s="17">
        <f t="shared" si="107"/>
        <v>21731075.038428184</v>
      </c>
      <c r="S220" s="17">
        <f t="shared" si="106"/>
        <v>977898.37672926823</v>
      </c>
      <c r="T220" s="17">
        <f t="shared" si="108"/>
        <v>21590126.448997289</v>
      </c>
      <c r="U220" s="17">
        <f t="shared" si="119"/>
        <v>971555.69020487799</v>
      </c>
    </row>
    <row r="221" spans="1:21">
      <c r="B221" s="16">
        <v>2034</v>
      </c>
      <c r="C221" s="16">
        <v>839</v>
      </c>
      <c r="D221" s="16">
        <f t="shared" si="114"/>
        <v>5034</v>
      </c>
      <c r="E221" s="16">
        <v>10</v>
      </c>
      <c r="F221" s="16">
        <v>289</v>
      </c>
      <c r="G221" s="16">
        <v>1.3</v>
      </c>
      <c r="H221" s="16">
        <f t="shared" si="101"/>
        <v>1.4548260000000001E+25</v>
      </c>
      <c r="I221" s="19">
        <v>4.4999999999999998E-2</v>
      </c>
      <c r="J221" s="17">
        <f t="shared" si="102"/>
        <v>70474.294715447162</v>
      </c>
      <c r="K221" s="18">
        <v>10000000</v>
      </c>
      <c r="L221" s="16">
        <f t="shared" si="116"/>
        <v>8.3900000000000003E+23</v>
      </c>
      <c r="M221" s="17">
        <f t="shared" si="103"/>
        <v>4064.2615176151767</v>
      </c>
      <c r="N221" s="17">
        <f t="shared" si="117"/>
        <v>1483455.4539295395</v>
      </c>
      <c r="O221" s="17">
        <f t="shared" si="104"/>
        <v>66755.495426829279</v>
      </c>
      <c r="P221" s="17">
        <f t="shared" si="118"/>
        <v>22791684.724065039</v>
      </c>
      <c r="Q221" s="17">
        <f t="shared" si="115"/>
        <v>1025625.8125829267</v>
      </c>
      <c r="R221" s="17">
        <f t="shared" si="107"/>
        <v>23214530.492357723</v>
      </c>
      <c r="S221" s="17">
        <f t="shared" si="106"/>
        <v>1044653.8721560976</v>
      </c>
      <c r="T221" s="17">
        <f t="shared" si="108"/>
        <v>23073581.902926829</v>
      </c>
      <c r="U221" s="17">
        <f t="shared" si="119"/>
        <v>1038311.1856317073</v>
      </c>
    </row>
    <row r="222" spans="1:21">
      <c r="B222" s="16">
        <v>2035</v>
      </c>
      <c r="C222" s="16">
        <v>839</v>
      </c>
      <c r="D222" s="16">
        <f t="shared" si="114"/>
        <v>5034</v>
      </c>
      <c r="E222" s="16">
        <v>10</v>
      </c>
      <c r="F222" s="16">
        <v>289</v>
      </c>
      <c r="G222" s="16">
        <v>1.3</v>
      </c>
      <c r="H222" s="16">
        <f t="shared" si="101"/>
        <v>1.4548260000000001E+25</v>
      </c>
      <c r="I222" s="19">
        <v>4.4999999999999998E-2</v>
      </c>
      <c r="J222" s="17">
        <f t="shared" si="102"/>
        <v>70474.294715447162</v>
      </c>
      <c r="K222" s="18">
        <v>10000000</v>
      </c>
      <c r="L222" s="16">
        <f t="shared" si="116"/>
        <v>8.3900000000000003E+23</v>
      </c>
      <c r="M222" s="17">
        <f t="shared" si="103"/>
        <v>4064.2615176151767</v>
      </c>
      <c r="N222" s="17">
        <f t="shared" si="117"/>
        <v>1483455.4539295395</v>
      </c>
      <c r="O222" s="17">
        <f t="shared" si="104"/>
        <v>66755.495426829279</v>
      </c>
      <c r="P222" s="17">
        <f t="shared" si="118"/>
        <v>24275140.177994579</v>
      </c>
      <c r="Q222" s="17">
        <f t="shared" si="115"/>
        <v>1092381.308009756</v>
      </c>
      <c r="R222" s="17">
        <f t="shared" si="107"/>
        <v>24697985.946287263</v>
      </c>
      <c r="S222" s="17">
        <f t="shared" si="106"/>
        <v>1111409.3675829268</v>
      </c>
      <c r="T222" s="17">
        <f t="shared" si="108"/>
        <v>24557037.356856368</v>
      </c>
      <c r="U222" s="17">
        <f t="shared" si="119"/>
        <v>1105066.6810585365</v>
      </c>
    </row>
    <row r="223" spans="1:21">
      <c r="H223" s="16">
        <f t="shared" si="101"/>
        <v>0</v>
      </c>
      <c r="L223" s="16">
        <f t="shared" si="116"/>
        <v>0</v>
      </c>
      <c r="N223" s="17">
        <f t="shared" si="117"/>
        <v>0</v>
      </c>
      <c r="R223" s="17">
        <f t="shared" si="107"/>
        <v>0</v>
      </c>
      <c r="T223" s="17">
        <f t="shared" si="108"/>
        <v>0</v>
      </c>
      <c r="U223" s="17">
        <f t="shared" si="119"/>
        <v>0</v>
      </c>
    </row>
    <row r="224" spans="1:21">
      <c r="A224" s="5"/>
      <c r="H224" s="16">
        <f t="shared" si="101"/>
        <v>0</v>
      </c>
      <c r="L224" s="16">
        <f t="shared" si="116"/>
        <v>0</v>
      </c>
      <c r="N224" s="17">
        <f t="shared" si="117"/>
        <v>0</v>
      </c>
      <c r="R224" s="17">
        <f t="shared" si="107"/>
        <v>0</v>
      </c>
      <c r="T224" s="17">
        <f t="shared" si="108"/>
        <v>0</v>
      </c>
      <c r="U224" s="17">
        <f t="shared" si="119"/>
        <v>0</v>
      </c>
    </row>
    <row r="225" spans="1:30">
      <c r="A225" s="9" t="s">
        <v>28</v>
      </c>
      <c r="B225" s="6" t="s">
        <v>106</v>
      </c>
      <c r="H225" s="16">
        <f t="shared" si="101"/>
        <v>0</v>
      </c>
      <c r="L225" s="16">
        <f t="shared" si="116"/>
        <v>0</v>
      </c>
      <c r="N225" s="17">
        <f t="shared" si="117"/>
        <v>0</v>
      </c>
      <c r="R225" s="17">
        <f t="shared" si="107"/>
        <v>0</v>
      </c>
      <c r="T225" s="17">
        <f t="shared" si="108"/>
        <v>0</v>
      </c>
      <c r="U225" s="17">
        <f t="shared" si="119"/>
        <v>0</v>
      </c>
      <c r="Y225" s="17">
        <f>P226+P239</f>
        <v>17459776.951517612</v>
      </c>
      <c r="Z225" s="17">
        <f t="shared" ref="Z225:AD236" si="120">Q226+Q239</f>
        <v>785689.96281829267</v>
      </c>
      <c r="AA225" s="17">
        <f t="shared" si="120"/>
        <v>27169398.475907855</v>
      </c>
      <c r="AB225" s="17">
        <f t="shared" si="120"/>
        <v>1222622.9314158536</v>
      </c>
      <c r="AC225" s="17">
        <f t="shared" si="120"/>
        <v>23932857.967777774</v>
      </c>
      <c r="AD225" s="17">
        <f t="shared" si="120"/>
        <v>1076978.6085499998</v>
      </c>
    </row>
    <row r="226" spans="1:30">
      <c r="B226" s="16">
        <v>2024</v>
      </c>
      <c r="C226" s="16">
        <v>140</v>
      </c>
      <c r="D226" s="16">
        <v>840</v>
      </c>
      <c r="E226" s="16">
        <v>521</v>
      </c>
      <c r="F226" s="16">
        <v>748</v>
      </c>
      <c r="G226" s="16">
        <v>1.3</v>
      </c>
      <c r="H226" s="16">
        <f t="shared" si="101"/>
        <v>3.2735472000000001E+26</v>
      </c>
      <c r="I226" s="19">
        <v>4.4999999999999998E-2</v>
      </c>
      <c r="J226" s="17">
        <f t="shared" ref="J226:J250" si="121">H226*G226*330/(8.856*10^22)</f>
        <v>1585763.0406504064</v>
      </c>
      <c r="K226" s="18">
        <v>1000000</v>
      </c>
      <c r="L226" s="16">
        <f t="shared" si="116"/>
        <v>7.2939999999999997E+23</v>
      </c>
      <c r="M226" s="17">
        <f t="shared" ref="M226:M250" si="122">L226*G226*330/(8.856*10^22)</f>
        <v>3533.3401084010834</v>
      </c>
      <c r="N226" s="17">
        <f t="shared" si="117"/>
        <v>1289669.1395663954</v>
      </c>
      <c r="O226" s="17">
        <f t="shared" ref="O226:O250" si="123">N226*I226</f>
        <v>58035.111280487792</v>
      </c>
      <c r="P226" s="17">
        <f>N226+8050840.72</f>
        <v>9340509.8595663942</v>
      </c>
      <c r="Q226" s="17">
        <f t="shared" ref="Q226:Q237" si="124">P226*I226</f>
        <v>420322.94368048775</v>
      </c>
      <c r="R226" s="17">
        <f t="shared" si="107"/>
        <v>18855088.103468832</v>
      </c>
      <c r="S226" s="17">
        <f t="shared" ref="S226:S250" si="125">R226*I226</f>
        <v>848478.96465609735</v>
      </c>
      <c r="T226" s="17">
        <f t="shared" si="108"/>
        <v>15683562.02216802</v>
      </c>
      <c r="U226" s="17">
        <f t="shared" si="119"/>
        <v>705760.29099756083</v>
      </c>
      <c r="Y226" s="17">
        <f>P227+P240</f>
        <v>19535094.000975609</v>
      </c>
      <c r="Z226" s="17">
        <f t="shared" si="120"/>
        <v>879079.23004390229</v>
      </c>
      <c r="AA226" s="17">
        <f t="shared" si="120"/>
        <v>34375151.288780488</v>
      </c>
      <c r="AB226" s="17">
        <f t="shared" si="120"/>
        <v>1546881.8079951222</v>
      </c>
      <c r="AC226" s="17">
        <f t="shared" si="120"/>
        <v>29428465.526178859</v>
      </c>
      <c r="AD226" s="17">
        <f t="shared" si="120"/>
        <v>1324280.9486780486</v>
      </c>
    </row>
    <row r="227" spans="1:30">
      <c r="B227" s="16">
        <v>2025</v>
      </c>
      <c r="C227" s="16">
        <v>214</v>
      </c>
      <c r="D227" s="16">
        <v>1284</v>
      </c>
      <c r="E227" s="16">
        <v>521</v>
      </c>
      <c r="F227" s="16">
        <v>748</v>
      </c>
      <c r="G227" s="16">
        <v>1.3</v>
      </c>
      <c r="H227" s="16">
        <f t="shared" si="101"/>
        <v>5.0038507200000003E+26</v>
      </c>
      <c r="I227" s="19">
        <v>4.4999999999999998E-2</v>
      </c>
      <c r="J227" s="17">
        <f t="shared" si="121"/>
        <v>2423952.0764227645</v>
      </c>
      <c r="K227" s="18">
        <v>1000000</v>
      </c>
      <c r="L227" s="16">
        <f t="shared" si="116"/>
        <v>1.1149399999999999E+24</v>
      </c>
      <c r="M227" s="17">
        <f t="shared" si="122"/>
        <v>5400.96273712737</v>
      </c>
      <c r="N227" s="17">
        <f t="shared" si="117"/>
        <v>1971351.39905149</v>
      </c>
      <c r="O227" s="17">
        <f t="shared" si="123"/>
        <v>88710.812957317044</v>
      </c>
      <c r="P227" s="17">
        <f t="shared" ref="P227:P237" si="126">N227+P226</f>
        <v>11311861.258617884</v>
      </c>
      <c r="Q227" s="17">
        <f t="shared" si="124"/>
        <v>509033.75663780473</v>
      </c>
      <c r="R227" s="17">
        <f t="shared" si="107"/>
        <v>25855573.717154473</v>
      </c>
      <c r="S227" s="17">
        <f t="shared" si="125"/>
        <v>1163500.8172719514</v>
      </c>
      <c r="T227" s="17">
        <f t="shared" si="108"/>
        <v>21007669.564308941</v>
      </c>
      <c r="U227" s="17">
        <f t="shared" si="119"/>
        <v>945345.13039390231</v>
      </c>
      <c r="Y227" s="17">
        <f>P228+P241</f>
        <v>22095407.273333333</v>
      </c>
      <c r="Z227" s="17">
        <f t="shared" si="120"/>
        <v>994293.32729999989</v>
      </c>
      <c r="AA227" s="17">
        <f t="shared" si="120"/>
        <v>40403078.536747962</v>
      </c>
      <c r="AB227" s="17">
        <f t="shared" si="120"/>
        <v>1818138.5341536584</v>
      </c>
      <c r="AC227" s="17">
        <f t="shared" si="120"/>
        <v>34300521.448943086</v>
      </c>
      <c r="AD227" s="17">
        <f t="shared" si="120"/>
        <v>1543523.4652024389</v>
      </c>
    </row>
    <row r="228" spans="1:30">
      <c r="B228" s="16">
        <v>2026</v>
      </c>
      <c r="C228" s="16">
        <v>264</v>
      </c>
      <c r="D228" s="16">
        <v>1584</v>
      </c>
      <c r="E228" s="16">
        <v>521</v>
      </c>
      <c r="F228" s="16">
        <v>748</v>
      </c>
      <c r="G228" s="16">
        <v>1.3</v>
      </c>
      <c r="H228" s="16">
        <f t="shared" si="101"/>
        <v>6.1729747199999998E+26</v>
      </c>
      <c r="I228" s="19">
        <v>4.4999999999999998E-2</v>
      </c>
      <c r="J228" s="17">
        <f t="shared" si="121"/>
        <v>2990296.0195121951</v>
      </c>
      <c r="K228" s="18">
        <v>1000000</v>
      </c>
      <c r="L228" s="16">
        <f t="shared" si="116"/>
        <v>1.37544E+24</v>
      </c>
      <c r="M228" s="17">
        <f t="shared" si="122"/>
        <v>6662.8699186991871</v>
      </c>
      <c r="N228" s="17">
        <f t="shared" si="117"/>
        <v>2431947.5203252034</v>
      </c>
      <c r="O228" s="17">
        <f t="shared" si="123"/>
        <v>109437.63841463414</v>
      </c>
      <c r="P228" s="17">
        <f t="shared" si="126"/>
        <v>13743808.778943088</v>
      </c>
      <c r="Q228" s="17">
        <f t="shared" si="124"/>
        <v>618471.39505243895</v>
      </c>
      <c r="R228" s="17">
        <f t="shared" si="107"/>
        <v>31685584.896016259</v>
      </c>
      <c r="S228" s="17">
        <f t="shared" si="125"/>
        <v>1425851.3203207315</v>
      </c>
      <c r="T228" s="17">
        <f t="shared" si="108"/>
        <v>25704992.856991868</v>
      </c>
      <c r="U228" s="17">
        <f t="shared" si="119"/>
        <v>1156724.6785646339</v>
      </c>
      <c r="Y228" s="17">
        <f t="shared" ref="Y228:Y236" si="127">P229+P242</f>
        <v>24897865.032479674</v>
      </c>
      <c r="Z228" s="17">
        <f t="shared" si="120"/>
        <v>1120403.9264615851</v>
      </c>
      <c r="AA228" s="17">
        <f t="shared" si="120"/>
        <v>44938335.308089428</v>
      </c>
      <c r="AB228" s="17">
        <f t="shared" si="120"/>
        <v>2022225.0888640243</v>
      </c>
      <c r="AC228" s="17">
        <f t="shared" si="120"/>
        <v>38258178.549552843</v>
      </c>
      <c r="AD228" s="17">
        <f t="shared" si="120"/>
        <v>1721618.0347298777</v>
      </c>
    </row>
    <row r="229" spans="1:30">
      <c r="B229" s="16">
        <v>2027</v>
      </c>
      <c r="C229" s="16">
        <v>289</v>
      </c>
      <c r="D229" s="16">
        <v>1734</v>
      </c>
      <c r="E229" s="16">
        <v>521</v>
      </c>
      <c r="F229" s="16">
        <v>748</v>
      </c>
      <c r="G229" s="16">
        <v>1.3</v>
      </c>
      <c r="H229" s="16">
        <f t="shared" si="101"/>
        <v>6.7575367199999995E+26</v>
      </c>
      <c r="I229" s="19">
        <v>4.4999999999999998E-2</v>
      </c>
      <c r="J229" s="17">
        <f t="shared" si="121"/>
        <v>3273467.9910569103</v>
      </c>
      <c r="K229" s="18">
        <v>1000000</v>
      </c>
      <c r="L229" s="16">
        <f t="shared" si="116"/>
        <v>1.5056899999999999E+24</v>
      </c>
      <c r="M229" s="17">
        <f t="shared" si="122"/>
        <v>7293.8235094850934</v>
      </c>
      <c r="N229" s="17">
        <f t="shared" si="117"/>
        <v>2662245.5809620591</v>
      </c>
      <c r="O229" s="17">
        <f t="shared" si="123"/>
        <v>119801.05114329266</v>
      </c>
      <c r="P229" s="17">
        <f t="shared" si="126"/>
        <v>16406054.359905146</v>
      </c>
      <c r="Q229" s="17">
        <f t="shared" si="124"/>
        <v>738272.44619573152</v>
      </c>
      <c r="R229" s="17">
        <f t="shared" si="107"/>
        <v>36046862.306246608</v>
      </c>
      <c r="S229" s="17">
        <f t="shared" si="125"/>
        <v>1622108.8037810973</v>
      </c>
      <c r="T229" s="17">
        <f t="shared" si="108"/>
        <v>29499926.324132785</v>
      </c>
      <c r="U229" s="17">
        <f t="shared" si="119"/>
        <v>1327496.6845859753</v>
      </c>
      <c r="Y229" s="17">
        <f t="shared" si="127"/>
        <v>27797392.761138208</v>
      </c>
      <c r="Z229" s="17">
        <f t="shared" si="120"/>
        <v>1250882.6742512195</v>
      </c>
      <c r="AA229" s="17">
        <f t="shared" si="120"/>
        <v>48531587.426991872</v>
      </c>
      <c r="AB229" s="17">
        <f t="shared" si="120"/>
        <v>2183921.4342146344</v>
      </c>
      <c r="AC229" s="17">
        <f t="shared" si="120"/>
        <v>41620189.205040649</v>
      </c>
      <c r="AD229" s="17">
        <f t="shared" si="120"/>
        <v>1872908.5142268292</v>
      </c>
    </row>
    <row r="230" spans="1:30">
      <c r="B230" s="16">
        <v>2028</v>
      </c>
      <c r="C230" s="16">
        <v>299</v>
      </c>
      <c r="D230" s="16">
        <v>1794</v>
      </c>
      <c r="E230" s="16">
        <v>521</v>
      </c>
      <c r="F230" s="16">
        <v>748</v>
      </c>
      <c r="G230" s="16">
        <v>1.3</v>
      </c>
      <c r="H230" s="16">
        <f t="shared" si="101"/>
        <v>6.99136152E+26</v>
      </c>
      <c r="I230" s="19">
        <v>4.4999999999999998E-2</v>
      </c>
      <c r="J230" s="17">
        <f t="shared" si="121"/>
        <v>3386736.7796747969</v>
      </c>
      <c r="K230" s="18">
        <v>1000000</v>
      </c>
      <c r="L230" s="16">
        <f t="shared" si="116"/>
        <v>1.55779E+24</v>
      </c>
      <c r="M230" s="17">
        <f t="shared" si="122"/>
        <v>7546.2049457994581</v>
      </c>
      <c r="N230" s="17">
        <f t="shared" si="117"/>
        <v>2754364.8052168023</v>
      </c>
      <c r="O230" s="17">
        <f t="shared" si="123"/>
        <v>123946.41623475609</v>
      </c>
      <c r="P230" s="17">
        <f t="shared" si="126"/>
        <v>19160419.16512195</v>
      </c>
      <c r="Q230" s="17">
        <f t="shared" si="124"/>
        <v>862218.86243048776</v>
      </c>
      <c r="R230" s="17">
        <f t="shared" si="107"/>
        <v>39480839.843170732</v>
      </c>
      <c r="S230" s="17">
        <f t="shared" si="125"/>
        <v>1776637.792942683</v>
      </c>
      <c r="T230" s="17">
        <f t="shared" si="108"/>
        <v>32707366.283821136</v>
      </c>
      <c r="U230" s="17">
        <f t="shared" si="119"/>
        <v>1471831.482771951</v>
      </c>
      <c r="Y230" s="17">
        <f t="shared" si="127"/>
        <v>30735713.115135502</v>
      </c>
      <c r="Z230" s="17">
        <f t="shared" si="120"/>
        <v>1383107.0901810974</v>
      </c>
      <c r="AA230" s="17">
        <f t="shared" si="120"/>
        <v>51747296.73952575</v>
      </c>
      <c r="AB230" s="17">
        <f t="shared" si="120"/>
        <v>2328628.3532786588</v>
      </c>
      <c r="AC230" s="17">
        <f t="shared" si="120"/>
        <v>44743435.531395666</v>
      </c>
      <c r="AD230" s="17">
        <f t="shared" si="120"/>
        <v>2013454.5989128049</v>
      </c>
    </row>
    <row r="231" spans="1:30">
      <c r="B231" s="16">
        <v>2029</v>
      </c>
      <c r="C231" s="16">
        <v>303</v>
      </c>
      <c r="D231" s="16">
        <v>1818</v>
      </c>
      <c r="E231" s="16">
        <v>521</v>
      </c>
      <c r="F231" s="16">
        <v>748</v>
      </c>
      <c r="G231" s="16">
        <v>1.3</v>
      </c>
      <c r="H231" s="16">
        <f t="shared" si="101"/>
        <v>7.0848914400000004E+26</v>
      </c>
      <c r="I231" s="19">
        <v>4.4999999999999998E-2</v>
      </c>
      <c r="J231" s="17">
        <f t="shared" si="121"/>
        <v>3432044.2951219515</v>
      </c>
      <c r="K231" s="18">
        <v>1000000</v>
      </c>
      <c r="L231" s="16">
        <f t="shared" si="116"/>
        <v>1.5786299999999999E+24</v>
      </c>
      <c r="M231" s="17">
        <f t="shared" si="122"/>
        <v>7647.1575203252032</v>
      </c>
      <c r="N231" s="17">
        <f t="shared" si="117"/>
        <v>2791212.4949186994</v>
      </c>
      <c r="O231" s="17">
        <f t="shared" si="123"/>
        <v>125604.56227134146</v>
      </c>
      <c r="P231" s="17">
        <f t="shared" si="126"/>
        <v>21951631.660040651</v>
      </c>
      <c r="Q231" s="17">
        <f t="shared" si="124"/>
        <v>987823.42470182921</v>
      </c>
      <c r="R231" s="17">
        <f t="shared" si="107"/>
        <v>42543897.430772364</v>
      </c>
      <c r="S231" s="17">
        <f t="shared" si="125"/>
        <v>1914475.3843847562</v>
      </c>
      <c r="T231" s="17">
        <f t="shared" si="108"/>
        <v>35679808.840528458</v>
      </c>
      <c r="U231" s="17">
        <f t="shared" si="119"/>
        <v>1605591.3978237805</v>
      </c>
      <c r="Y231" s="17">
        <f t="shared" si="127"/>
        <v>33693164.563306235</v>
      </c>
      <c r="Z231" s="17">
        <f t="shared" si="120"/>
        <v>1516192.4053487806</v>
      </c>
      <c r="AA231" s="17">
        <f t="shared" si="120"/>
        <v>54842686.68525745</v>
      </c>
      <c r="AB231" s="17">
        <f t="shared" si="120"/>
        <v>2467920.9008365851</v>
      </c>
      <c r="AC231" s="17">
        <f t="shared" si="120"/>
        <v>47792845.977940381</v>
      </c>
      <c r="AD231" s="17">
        <f t="shared" si="120"/>
        <v>2150678.0690073171</v>
      </c>
    </row>
    <row r="232" spans="1:30">
      <c r="B232" s="16">
        <v>2030</v>
      </c>
      <c r="C232" s="16">
        <v>305</v>
      </c>
      <c r="D232" s="16">
        <v>1830</v>
      </c>
      <c r="E232" s="16">
        <v>521</v>
      </c>
      <c r="F232" s="16">
        <v>748</v>
      </c>
      <c r="G232" s="16">
        <v>1.3</v>
      </c>
      <c r="H232" s="16">
        <f t="shared" si="101"/>
        <v>7.1316564E+26</v>
      </c>
      <c r="I232" s="19">
        <v>4.4999999999999998E-2</v>
      </c>
      <c r="J232" s="17">
        <f t="shared" si="121"/>
        <v>3454698.0528455283</v>
      </c>
      <c r="K232" s="18">
        <v>1000000</v>
      </c>
      <c r="L232" s="16">
        <f t="shared" si="116"/>
        <v>1.5890499999999999E+24</v>
      </c>
      <c r="M232" s="17">
        <f t="shared" si="122"/>
        <v>7697.6338075880749</v>
      </c>
      <c r="N232" s="17">
        <f t="shared" si="117"/>
        <v>2809636.3397696475</v>
      </c>
      <c r="O232" s="17">
        <f t="shared" si="123"/>
        <v>126433.63528963413</v>
      </c>
      <c r="P232" s="17">
        <f t="shared" si="126"/>
        <v>24761267.999810297</v>
      </c>
      <c r="Q232" s="17">
        <f t="shared" si="124"/>
        <v>1114257.0599914633</v>
      </c>
      <c r="R232" s="17">
        <f t="shared" si="107"/>
        <v>45489456.316883467</v>
      </c>
      <c r="S232" s="17">
        <f t="shared" si="125"/>
        <v>2047025.5342597559</v>
      </c>
      <c r="T232" s="17">
        <f t="shared" si="108"/>
        <v>38580060.211192414</v>
      </c>
      <c r="U232" s="17">
        <f t="shared" si="119"/>
        <v>1736102.7095036586</v>
      </c>
      <c r="Y232" s="17">
        <f t="shared" si="127"/>
        <v>36650969.636138208</v>
      </c>
      <c r="Z232" s="17">
        <f t="shared" si="120"/>
        <v>1649293.6336262194</v>
      </c>
      <c r="AA232" s="17">
        <f t="shared" si="120"/>
        <v>57801499.733699188</v>
      </c>
      <c r="AB232" s="17">
        <f t="shared" si="120"/>
        <v>2601067.4880164634</v>
      </c>
      <c r="AC232" s="17">
        <f t="shared" si="120"/>
        <v>50751323.034512199</v>
      </c>
      <c r="AD232" s="17">
        <f t="shared" si="120"/>
        <v>2283809.536553049</v>
      </c>
    </row>
    <row r="233" spans="1:30">
      <c r="B233" s="16">
        <v>2031</v>
      </c>
      <c r="C233" s="16">
        <v>305</v>
      </c>
      <c r="D233" s="16">
        <v>1830</v>
      </c>
      <c r="E233" s="16">
        <v>521</v>
      </c>
      <c r="F233" s="16">
        <v>748</v>
      </c>
      <c r="G233" s="16">
        <v>1.3</v>
      </c>
      <c r="H233" s="16">
        <f t="shared" si="101"/>
        <v>7.1316564E+26</v>
      </c>
      <c r="I233" s="19">
        <v>4.4999999999999998E-2</v>
      </c>
      <c r="J233" s="17">
        <f t="shared" si="121"/>
        <v>3454698.0528455283</v>
      </c>
      <c r="K233" s="18">
        <v>1000000</v>
      </c>
      <c r="L233" s="16">
        <f t="shared" si="116"/>
        <v>1.5890499999999999E+24</v>
      </c>
      <c r="M233" s="17">
        <f t="shared" si="122"/>
        <v>7697.6338075880749</v>
      </c>
      <c r="N233" s="17">
        <f t="shared" si="117"/>
        <v>2809636.3397696475</v>
      </c>
      <c r="O233" s="17">
        <f t="shared" si="123"/>
        <v>126433.63528963413</v>
      </c>
      <c r="P233" s="17">
        <f t="shared" si="126"/>
        <v>27570904.339579944</v>
      </c>
      <c r="Q233" s="17">
        <f t="shared" si="124"/>
        <v>1240690.6952810974</v>
      </c>
      <c r="R233" s="17">
        <f t="shared" si="107"/>
        <v>48299092.656653114</v>
      </c>
      <c r="S233" s="17">
        <f t="shared" si="125"/>
        <v>2173459.1695493902</v>
      </c>
      <c r="T233" s="17">
        <f t="shared" si="108"/>
        <v>41389696.550962061</v>
      </c>
      <c r="U233" s="17">
        <f t="shared" si="119"/>
        <v>1862536.3447932927</v>
      </c>
      <c r="Y233" s="17">
        <f t="shared" si="127"/>
        <v>39608774.708970189</v>
      </c>
      <c r="Z233" s="17">
        <f t="shared" si="120"/>
        <v>1782394.8619036584</v>
      </c>
      <c r="AA233" s="17">
        <f t="shared" si="120"/>
        <v>60759304.806531161</v>
      </c>
      <c r="AB233" s="17">
        <f t="shared" si="120"/>
        <v>2734168.7162939026</v>
      </c>
      <c r="AC233" s="17">
        <f t="shared" si="120"/>
        <v>53709128.107344173</v>
      </c>
      <c r="AD233" s="17">
        <f t="shared" si="120"/>
        <v>2416910.7648304878</v>
      </c>
    </row>
    <row r="234" spans="1:30">
      <c r="B234" s="16">
        <v>2032</v>
      </c>
      <c r="C234" s="16">
        <v>305</v>
      </c>
      <c r="D234" s="16">
        <v>1830</v>
      </c>
      <c r="E234" s="16">
        <v>521</v>
      </c>
      <c r="F234" s="16">
        <v>748</v>
      </c>
      <c r="G234" s="16">
        <v>1.3</v>
      </c>
      <c r="H234" s="16">
        <f t="shared" si="101"/>
        <v>7.1316564E+26</v>
      </c>
      <c r="I234" s="19">
        <v>4.4999999999999998E-2</v>
      </c>
      <c r="J234" s="17">
        <f t="shared" si="121"/>
        <v>3454698.0528455283</v>
      </c>
      <c r="K234" s="18">
        <v>1000000</v>
      </c>
      <c r="L234" s="16">
        <f t="shared" si="116"/>
        <v>1.5890499999999999E+24</v>
      </c>
      <c r="M234" s="17">
        <f t="shared" si="122"/>
        <v>7697.6338075880749</v>
      </c>
      <c r="N234" s="17">
        <f t="shared" si="117"/>
        <v>2809636.3397696475</v>
      </c>
      <c r="O234" s="17">
        <f t="shared" si="123"/>
        <v>126433.63528963413</v>
      </c>
      <c r="P234" s="17">
        <f t="shared" si="126"/>
        <v>30380540.67934959</v>
      </c>
      <c r="Q234" s="17">
        <f t="shared" si="124"/>
        <v>1367124.3305707315</v>
      </c>
      <c r="R234" s="17">
        <f t="shared" si="107"/>
        <v>51108728.99642276</v>
      </c>
      <c r="S234" s="17">
        <f t="shared" si="125"/>
        <v>2299892.8048390243</v>
      </c>
      <c r="T234" s="17">
        <f t="shared" si="108"/>
        <v>44199332.890731707</v>
      </c>
      <c r="U234" s="17">
        <f t="shared" si="119"/>
        <v>1988969.9800829268</v>
      </c>
      <c r="Y234" s="17">
        <f t="shared" si="127"/>
        <v>42575968.51655826</v>
      </c>
      <c r="Z234" s="17">
        <f t="shared" si="120"/>
        <v>1915918.5832451216</v>
      </c>
      <c r="AA234" s="17">
        <f t="shared" si="120"/>
        <v>63794963.875094853</v>
      </c>
      <c r="AB234" s="17">
        <f t="shared" si="120"/>
        <v>2870773.3743792679</v>
      </c>
      <c r="AC234" s="17">
        <f t="shared" si="120"/>
        <v>56721965.422249317</v>
      </c>
      <c r="AD234" s="17">
        <f t="shared" si="120"/>
        <v>2552488.4440012197</v>
      </c>
    </row>
    <row r="235" spans="1:30">
      <c r="B235" s="16">
        <v>2033</v>
      </c>
      <c r="C235" s="16">
        <v>306</v>
      </c>
      <c r="D235" s="16">
        <v>1836</v>
      </c>
      <c r="E235" s="16">
        <v>521</v>
      </c>
      <c r="F235" s="16">
        <v>748</v>
      </c>
      <c r="G235" s="16">
        <v>1.3</v>
      </c>
      <c r="H235" s="16">
        <f t="shared" si="101"/>
        <v>7.1550388799999998E+26</v>
      </c>
      <c r="I235" s="19">
        <v>4.4999999999999998E-2</v>
      </c>
      <c r="J235" s="17">
        <f t="shared" si="121"/>
        <v>3466024.931707317</v>
      </c>
      <c r="K235" s="18">
        <v>1000000</v>
      </c>
      <c r="L235" s="16">
        <f t="shared" si="116"/>
        <v>1.59426E+24</v>
      </c>
      <c r="M235" s="17">
        <f t="shared" si="122"/>
        <v>7722.871951219513</v>
      </c>
      <c r="N235" s="17">
        <f t="shared" si="117"/>
        <v>2818848.2621951224</v>
      </c>
      <c r="O235" s="17">
        <f t="shared" si="123"/>
        <v>126848.1717987805</v>
      </c>
      <c r="P235" s="17">
        <f t="shared" si="126"/>
        <v>33199388.941544712</v>
      </c>
      <c r="Q235" s="17">
        <f t="shared" si="124"/>
        <v>1493972.5023695119</v>
      </c>
      <c r="R235" s="17">
        <f t="shared" si="107"/>
        <v>53995538.531788617</v>
      </c>
      <c r="S235" s="17">
        <f t="shared" si="125"/>
        <v>2429799.2339304877</v>
      </c>
      <c r="T235" s="17">
        <f t="shared" si="108"/>
        <v>47063488.66837398</v>
      </c>
      <c r="U235" s="17">
        <f t="shared" si="119"/>
        <v>2117856.9900768292</v>
      </c>
      <c r="Y235" s="17">
        <f t="shared" si="127"/>
        <v>45543162.324146345</v>
      </c>
      <c r="Z235" s="17">
        <f t="shared" si="120"/>
        <v>2049442.3045865854</v>
      </c>
      <c r="AA235" s="17">
        <f t="shared" si="120"/>
        <v>66762157.682682931</v>
      </c>
      <c r="AB235" s="17">
        <f t="shared" si="120"/>
        <v>3004297.0957207317</v>
      </c>
      <c r="AC235" s="17">
        <f t="shared" si="120"/>
        <v>59689159.229837403</v>
      </c>
      <c r="AD235" s="17">
        <f t="shared" si="120"/>
        <v>2686012.165342683</v>
      </c>
    </row>
    <row r="236" spans="1:30">
      <c r="B236" s="16">
        <v>2034</v>
      </c>
      <c r="C236" s="16">
        <v>306</v>
      </c>
      <c r="D236" s="16">
        <v>1836</v>
      </c>
      <c r="E236" s="16">
        <v>521</v>
      </c>
      <c r="F236" s="16">
        <v>748</v>
      </c>
      <c r="G236" s="16">
        <v>1.3</v>
      </c>
      <c r="H236" s="16">
        <f t="shared" si="101"/>
        <v>7.1550388799999998E+26</v>
      </c>
      <c r="I236" s="19">
        <v>4.4999999999999998E-2</v>
      </c>
      <c r="J236" s="17">
        <f t="shared" si="121"/>
        <v>3466024.931707317</v>
      </c>
      <c r="K236" s="18">
        <v>1000000</v>
      </c>
      <c r="L236" s="16">
        <f t="shared" si="116"/>
        <v>1.59426E+24</v>
      </c>
      <c r="M236" s="17">
        <f t="shared" si="122"/>
        <v>7722.871951219513</v>
      </c>
      <c r="N236" s="17">
        <f t="shared" si="117"/>
        <v>2818848.2621951224</v>
      </c>
      <c r="O236" s="17">
        <f t="shared" si="123"/>
        <v>126848.1717987805</v>
      </c>
      <c r="P236" s="17">
        <f t="shared" si="126"/>
        <v>36018237.203739837</v>
      </c>
      <c r="Q236" s="17">
        <f t="shared" si="124"/>
        <v>1620820.6741682927</v>
      </c>
      <c r="R236" s="17">
        <f t="shared" si="107"/>
        <v>56814386.793983743</v>
      </c>
      <c r="S236" s="17">
        <f t="shared" si="125"/>
        <v>2556647.4057292682</v>
      </c>
      <c r="T236" s="17">
        <f t="shared" si="108"/>
        <v>49882336.930569105</v>
      </c>
      <c r="U236" s="17">
        <f t="shared" si="119"/>
        <v>2244705.1618756098</v>
      </c>
      <c r="Y236" s="17">
        <f t="shared" si="127"/>
        <v>48510356.131734423</v>
      </c>
      <c r="Z236" s="17">
        <f t="shared" si="120"/>
        <v>2182966.0259280489</v>
      </c>
      <c r="AA236" s="17">
        <f t="shared" si="120"/>
        <v>69729351.490271017</v>
      </c>
      <c r="AB236" s="17">
        <f t="shared" si="120"/>
        <v>3137820.8170621954</v>
      </c>
      <c r="AC236" s="17">
        <f t="shared" si="120"/>
        <v>62656353.037425481</v>
      </c>
      <c r="AD236" s="17">
        <f>U237+U250</f>
        <v>2819535.8866841467</v>
      </c>
    </row>
    <row r="237" spans="1:30">
      <c r="B237" s="16">
        <v>2035</v>
      </c>
      <c r="C237" s="16">
        <v>306</v>
      </c>
      <c r="D237" s="16">
        <v>1836</v>
      </c>
      <c r="E237" s="16">
        <v>521</v>
      </c>
      <c r="F237" s="16">
        <v>748</v>
      </c>
      <c r="G237" s="16">
        <v>1.3</v>
      </c>
      <c r="H237" s="16">
        <f t="shared" si="101"/>
        <v>7.1550388799999998E+26</v>
      </c>
      <c r="I237" s="19">
        <v>4.4999999999999998E-2</v>
      </c>
      <c r="J237" s="17">
        <f t="shared" si="121"/>
        <v>3466024.931707317</v>
      </c>
      <c r="K237" s="18">
        <v>1000000</v>
      </c>
      <c r="L237" s="16">
        <f t="shared" si="116"/>
        <v>1.59426E+24</v>
      </c>
      <c r="M237" s="17">
        <f t="shared" si="122"/>
        <v>7722.871951219513</v>
      </c>
      <c r="N237" s="17">
        <f t="shared" si="117"/>
        <v>2818848.2621951224</v>
      </c>
      <c r="O237" s="17">
        <f t="shared" si="123"/>
        <v>126848.1717987805</v>
      </c>
      <c r="P237" s="17">
        <f t="shared" si="126"/>
        <v>38837085.465934962</v>
      </c>
      <c r="Q237" s="17">
        <f t="shared" si="124"/>
        <v>1747668.8459670732</v>
      </c>
      <c r="R237" s="17">
        <f t="shared" si="107"/>
        <v>59633235.056178868</v>
      </c>
      <c r="S237" s="17">
        <f t="shared" si="125"/>
        <v>2683495.5775280488</v>
      </c>
      <c r="T237" s="17">
        <f t="shared" si="108"/>
        <v>52701185.19276423</v>
      </c>
      <c r="U237" s="17">
        <f t="shared" si="119"/>
        <v>2371553.3336743903</v>
      </c>
    </row>
    <row r="238" spans="1:30">
      <c r="A238" s="9" t="s">
        <v>29</v>
      </c>
      <c r="G238" s="16">
        <v>1.3</v>
      </c>
      <c r="H238" s="16">
        <f t="shared" si="101"/>
        <v>0</v>
      </c>
      <c r="J238" s="17">
        <f t="shared" si="121"/>
        <v>0</v>
      </c>
      <c r="K238" s="18">
        <v>1000000</v>
      </c>
      <c r="L238" s="16">
        <f t="shared" si="116"/>
        <v>0</v>
      </c>
      <c r="M238" s="17">
        <f t="shared" si="122"/>
        <v>0</v>
      </c>
      <c r="N238" s="17">
        <f t="shared" si="117"/>
        <v>0</v>
      </c>
      <c r="O238" s="17">
        <f t="shared" si="123"/>
        <v>0</v>
      </c>
      <c r="P238" s="17"/>
      <c r="Q238" s="17"/>
      <c r="R238" s="17">
        <f t="shared" si="107"/>
        <v>0</v>
      </c>
      <c r="S238" s="17">
        <f t="shared" si="125"/>
        <v>0</v>
      </c>
      <c r="T238" s="17">
        <f t="shared" si="108"/>
        <v>0</v>
      </c>
      <c r="U238" s="17">
        <f t="shared" si="119"/>
        <v>0</v>
      </c>
    </row>
    <row r="239" spans="1:30">
      <c r="B239" s="16">
        <v>2024</v>
      </c>
      <c r="C239" s="16">
        <v>387</v>
      </c>
      <c r="D239" s="16">
        <v>2322</v>
      </c>
      <c r="E239" s="16">
        <v>10</v>
      </c>
      <c r="F239" s="16">
        <v>289</v>
      </c>
      <c r="G239" s="16">
        <v>1.3</v>
      </c>
      <c r="H239" s="16">
        <f t="shared" si="101"/>
        <v>6.7105800000000002E+24</v>
      </c>
      <c r="I239" s="19">
        <v>4.4999999999999998E-2</v>
      </c>
      <c r="J239" s="17">
        <f t="shared" si="121"/>
        <v>32507.213414634149</v>
      </c>
      <c r="K239" s="18">
        <v>1000000</v>
      </c>
      <c r="L239" s="16">
        <f t="shared" si="116"/>
        <v>3.8699999999999997E+22</v>
      </c>
      <c r="M239" s="17">
        <f t="shared" si="122"/>
        <v>187.46951219512192</v>
      </c>
      <c r="N239" s="17">
        <f t="shared" si="117"/>
        <v>68426.371951219495</v>
      </c>
      <c r="O239" s="17">
        <f t="shared" si="123"/>
        <v>3079.1867378048773</v>
      </c>
      <c r="P239" s="17">
        <f>N239+8050840.72</f>
        <v>8119267.0919512194</v>
      </c>
      <c r="Q239" s="17">
        <f t="shared" ref="Q239:Q250" si="128">P239*I239</f>
        <v>365367.01913780486</v>
      </c>
      <c r="R239" s="17">
        <f t="shared" si="107"/>
        <v>8314310.372439024</v>
      </c>
      <c r="S239" s="17">
        <f t="shared" si="125"/>
        <v>374143.96675975609</v>
      </c>
      <c r="T239" s="17">
        <f t="shared" si="108"/>
        <v>8249295.9456097558</v>
      </c>
      <c r="U239" s="17">
        <f t="shared" si="119"/>
        <v>371218.317552439</v>
      </c>
    </row>
    <row r="240" spans="1:30">
      <c r="B240" s="16">
        <v>2025</v>
      </c>
      <c r="C240" s="16">
        <v>588</v>
      </c>
      <c r="D240" s="16">
        <v>3528</v>
      </c>
      <c r="E240" s="16">
        <v>10</v>
      </c>
      <c r="F240" s="16">
        <v>289</v>
      </c>
      <c r="G240" s="16">
        <v>1.3</v>
      </c>
      <c r="H240" s="16">
        <f t="shared" si="101"/>
        <v>1.019592E+25</v>
      </c>
      <c r="I240" s="19">
        <v>4.4999999999999998E-2</v>
      </c>
      <c r="J240" s="17">
        <f t="shared" si="121"/>
        <v>49390.804878048781</v>
      </c>
      <c r="K240" s="18">
        <v>1000000</v>
      </c>
      <c r="L240" s="16">
        <f t="shared" si="116"/>
        <v>5.8800000000000004E+22</v>
      </c>
      <c r="M240" s="17">
        <f t="shared" si="122"/>
        <v>284.83739837398377</v>
      </c>
      <c r="N240" s="17">
        <f t="shared" si="117"/>
        <v>103965.65040650408</v>
      </c>
      <c r="O240" s="17">
        <f t="shared" si="123"/>
        <v>4678.4542682926831</v>
      </c>
      <c r="P240" s="17">
        <f t="shared" ref="P240:P250" si="129">N240+P239</f>
        <v>8223232.7423577234</v>
      </c>
      <c r="Q240" s="17">
        <f t="shared" si="128"/>
        <v>370045.47340609756</v>
      </c>
      <c r="R240" s="17">
        <f t="shared" si="107"/>
        <v>8519577.5716260169</v>
      </c>
      <c r="S240" s="17">
        <f t="shared" si="125"/>
        <v>383380.99072317075</v>
      </c>
      <c r="T240" s="17">
        <f t="shared" si="108"/>
        <v>8420795.9618699178</v>
      </c>
      <c r="U240" s="17">
        <f t="shared" si="119"/>
        <v>378935.81828414631</v>
      </c>
    </row>
    <row r="241" spans="2:21">
      <c r="B241" s="16">
        <v>2026</v>
      </c>
      <c r="C241" s="16">
        <v>726</v>
      </c>
      <c r="D241" s="16">
        <v>4356</v>
      </c>
      <c r="E241" s="16">
        <v>10</v>
      </c>
      <c r="F241" s="16">
        <v>289</v>
      </c>
      <c r="G241" s="16">
        <v>1.3</v>
      </c>
      <c r="H241" s="16">
        <f t="shared" si="101"/>
        <v>1.2588839999999999E+25</v>
      </c>
      <c r="I241" s="19">
        <v>4.4999999999999998E-2</v>
      </c>
      <c r="J241" s="17">
        <f t="shared" si="121"/>
        <v>60982.524390243896</v>
      </c>
      <c r="K241" s="18">
        <v>1000000</v>
      </c>
      <c r="L241" s="16">
        <f t="shared" si="116"/>
        <v>7.2600000000000002E+22</v>
      </c>
      <c r="M241" s="17">
        <f t="shared" si="122"/>
        <v>351.6869918699187</v>
      </c>
      <c r="N241" s="17">
        <f t="shared" si="117"/>
        <v>128365.75203252032</v>
      </c>
      <c r="O241" s="17">
        <f t="shared" si="123"/>
        <v>5776.4588414634145</v>
      </c>
      <c r="P241" s="17">
        <f t="shared" si="129"/>
        <v>8351598.4943902437</v>
      </c>
      <c r="Q241" s="17">
        <f t="shared" si="128"/>
        <v>375821.93224756094</v>
      </c>
      <c r="R241" s="17">
        <f t="shared" si="107"/>
        <v>8717493.6407317072</v>
      </c>
      <c r="S241" s="17">
        <f t="shared" si="125"/>
        <v>392287.21383292682</v>
      </c>
      <c r="T241" s="17">
        <f t="shared" si="108"/>
        <v>8595528.5919512194</v>
      </c>
      <c r="U241" s="17">
        <f t="shared" si="119"/>
        <v>386798.78663780488</v>
      </c>
    </row>
    <row r="242" spans="2:21">
      <c r="B242" s="16">
        <v>2027</v>
      </c>
      <c r="C242" s="16">
        <v>793</v>
      </c>
      <c r="D242" s="16">
        <v>4758</v>
      </c>
      <c r="E242" s="16">
        <v>10</v>
      </c>
      <c r="F242" s="16">
        <v>289</v>
      </c>
      <c r="G242" s="16">
        <v>1.3</v>
      </c>
      <c r="H242" s="16">
        <f t="shared" si="101"/>
        <v>1.3750620000000001E+25</v>
      </c>
      <c r="I242" s="19">
        <v>4.4999999999999998E-2</v>
      </c>
      <c r="J242" s="17">
        <f t="shared" si="121"/>
        <v>66610.388211382116</v>
      </c>
      <c r="K242" s="18">
        <v>1000000</v>
      </c>
      <c r="L242" s="16">
        <f t="shared" si="116"/>
        <v>7.9300000000000007E+22</v>
      </c>
      <c r="M242" s="17">
        <f t="shared" si="122"/>
        <v>384.14295392953932</v>
      </c>
      <c r="N242" s="17">
        <f t="shared" si="117"/>
        <v>140212.17818428186</v>
      </c>
      <c r="O242" s="17">
        <f t="shared" si="123"/>
        <v>6309.5480182926831</v>
      </c>
      <c r="P242" s="17">
        <f t="shared" si="129"/>
        <v>8491810.6725745257</v>
      </c>
      <c r="Q242" s="17">
        <f t="shared" si="128"/>
        <v>382131.48026585364</v>
      </c>
      <c r="R242" s="17">
        <f t="shared" si="107"/>
        <v>8891473.0018428192</v>
      </c>
      <c r="S242" s="17">
        <f t="shared" si="125"/>
        <v>400116.28508292686</v>
      </c>
      <c r="T242" s="17">
        <f t="shared" si="108"/>
        <v>8758252.225420054</v>
      </c>
      <c r="U242" s="17">
        <f t="shared" si="119"/>
        <v>394121.35014390241</v>
      </c>
    </row>
    <row r="243" spans="2:21">
      <c r="B243" s="16">
        <v>2028</v>
      </c>
      <c r="C243" s="16">
        <v>821</v>
      </c>
      <c r="D243" s="16">
        <v>4926</v>
      </c>
      <c r="E243" s="16">
        <v>10</v>
      </c>
      <c r="F243" s="16">
        <v>289</v>
      </c>
      <c r="G243" s="16">
        <v>1.3</v>
      </c>
      <c r="H243" s="16">
        <f t="shared" si="101"/>
        <v>1.423614E+25</v>
      </c>
      <c r="I243" s="19">
        <v>4.4999999999999998E-2</v>
      </c>
      <c r="J243" s="17">
        <f t="shared" si="121"/>
        <v>68962.331300813006</v>
      </c>
      <c r="K243" s="18">
        <v>1000000</v>
      </c>
      <c r="L243" s="16">
        <f t="shared" si="116"/>
        <v>8.2099999999999995E+22</v>
      </c>
      <c r="M243" s="17">
        <f t="shared" si="122"/>
        <v>397.70663956639561</v>
      </c>
      <c r="N243" s="17">
        <f t="shared" si="117"/>
        <v>145162.9234417344</v>
      </c>
      <c r="O243" s="17">
        <f t="shared" si="123"/>
        <v>6532.3315548780474</v>
      </c>
      <c r="P243" s="17">
        <f t="shared" si="129"/>
        <v>8636973.5960162599</v>
      </c>
      <c r="Q243" s="17">
        <f t="shared" si="128"/>
        <v>388663.81182073167</v>
      </c>
      <c r="R243" s="17">
        <f t="shared" si="107"/>
        <v>9050747.5838211384</v>
      </c>
      <c r="S243" s="17">
        <f t="shared" si="125"/>
        <v>407283.6412719512</v>
      </c>
      <c r="T243" s="17">
        <f t="shared" si="108"/>
        <v>8912822.9212195128</v>
      </c>
      <c r="U243" s="17">
        <f t="shared" si="119"/>
        <v>401077.03145487804</v>
      </c>
    </row>
    <row r="244" spans="2:21">
      <c r="B244" s="16">
        <v>2029</v>
      </c>
      <c r="C244" s="16">
        <v>832</v>
      </c>
      <c r="D244" s="16">
        <v>4992</v>
      </c>
      <c r="E244" s="16">
        <v>10</v>
      </c>
      <c r="F244" s="16">
        <v>289</v>
      </c>
      <c r="G244" s="16">
        <v>1.3</v>
      </c>
      <c r="H244" s="16">
        <f t="shared" si="101"/>
        <v>1.4426879999999999E+25</v>
      </c>
      <c r="I244" s="19">
        <v>4.4999999999999998E-2</v>
      </c>
      <c r="J244" s="17">
        <f t="shared" si="121"/>
        <v>69886.308943089432</v>
      </c>
      <c r="K244" s="18">
        <v>1000000</v>
      </c>
      <c r="L244" s="16">
        <f t="shared" si="116"/>
        <v>8.32E+22</v>
      </c>
      <c r="M244" s="17">
        <f t="shared" si="122"/>
        <v>403.03523035230353</v>
      </c>
      <c r="N244" s="17">
        <f t="shared" si="117"/>
        <v>147107.85907859079</v>
      </c>
      <c r="O244" s="17">
        <f t="shared" si="123"/>
        <v>6619.8536585365855</v>
      </c>
      <c r="P244" s="17">
        <f t="shared" si="129"/>
        <v>8784081.4550948516</v>
      </c>
      <c r="Q244" s="17">
        <f t="shared" si="128"/>
        <v>395283.6654792683</v>
      </c>
      <c r="R244" s="17">
        <f t="shared" si="107"/>
        <v>9203399.308753388</v>
      </c>
      <c r="S244" s="17">
        <f t="shared" si="125"/>
        <v>414152.96889390243</v>
      </c>
      <c r="T244" s="17">
        <f t="shared" si="108"/>
        <v>9063626.6908672098</v>
      </c>
      <c r="U244" s="17">
        <f t="shared" si="119"/>
        <v>407863.20108902443</v>
      </c>
    </row>
    <row r="245" spans="2:21">
      <c r="B245" s="16">
        <v>2030</v>
      </c>
      <c r="C245" s="16">
        <v>836</v>
      </c>
      <c r="D245" s="16">
        <v>5016</v>
      </c>
      <c r="E245" s="16">
        <v>10</v>
      </c>
      <c r="F245" s="16">
        <v>289</v>
      </c>
      <c r="G245" s="16">
        <v>1.3</v>
      </c>
      <c r="H245" s="16">
        <f t="shared" si="101"/>
        <v>1.449624E+25</v>
      </c>
      <c r="I245" s="19">
        <v>4.4999999999999998E-2</v>
      </c>
      <c r="J245" s="17">
        <f t="shared" si="121"/>
        <v>70222.300813008129</v>
      </c>
      <c r="K245" s="18">
        <v>1000000</v>
      </c>
      <c r="L245" s="16">
        <f t="shared" si="116"/>
        <v>8.3599999999999996E+22</v>
      </c>
      <c r="M245" s="17">
        <f t="shared" si="122"/>
        <v>404.97289972899728</v>
      </c>
      <c r="N245" s="17">
        <f t="shared" si="117"/>
        <v>147815.108401084</v>
      </c>
      <c r="O245" s="17">
        <f t="shared" si="123"/>
        <v>6651.6798780487798</v>
      </c>
      <c r="P245" s="17">
        <f t="shared" si="129"/>
        <v>8931896.5634959359</v>
      </c>
      <c r="Q245" s="17">
        <f t="shared" si="128"/>
        <v>401935.34535731713</v>
      </c>
      <c r="R245" s="17">
        <f t="shared" si="107"/>
        <v>9353230.3683739845</v>
      </c>
      <c r="S245" s="17">
        <f t="shared" si="125"/>
        <v>420895.36657682928</v>
      </c>
      <c r="T245" s="17">
        <f t="shared" si="108"/>
        <v>9212785.7667479683</v>
      </c>
      <c r="U245" s="17">
        <f t="shared" si="119"/>
        <v>414575.35950365855</v>
      </c>
    </row>
    <row r="246" spans="2:21">
      <c r="B246" s="16">
        <v>2031</v>
      </c>
      <c r="C246" s="16">
        <v>838</v>
      </c>
      <c r="D246" s="16">
        <v>5028</v>
      </c>
      <c r="E246" s="16">
        <v>10</v>
      </c>
      <c r="F246" s="16">
        <v>289</v>
      </c>
      <c r="G246" s="16">
        <v>1.3</v>
      </c>
      <c r="H246" s="16">
        <f t="shared" si="101"/>
        <v>1.4530920000000001E+25</v>
      </c>
      <c r="I246" s="19">
        <v>4.4999999999999998E-2</v>
      </c>
      <c r="J246" s="17">
        <f t="shared" si="121"/>
        <v>70390.296747967484</v>
      </c>
      <c r="K246" s="18">
        <v>1000000</v>
      </c>
      <c r="L246" s="16">
        <f t="shared" si="116"/>
        <v>8.3799999999999994E+22</v>
      </c>
      <c r="M246" s="17">
        <f t="shared" si="122"/>
        <v>405.94173441734409</v>
      </c>
      <c r="N246" s="17">
        <f t="shared" si="117"/>
        <v>148168.7330623306</v>
      </c>
      <c r="O246" s="17">
        <f t="shared" si="123"/>
        <v>6667.5929878048773</v>
      </c>
      <c r="P246" s="17">
        <f t="shared" si="129"/>
        <v>9080065.2965582665</v>
      </c>
      <c r="Q246" s="17">
        <f t="shared" si="128"/>
        <v>408602.93834512198</v>
      </c>
      <c r="R246" s="17">
        <f t="shared" si="107"/>
        <v>9502407.0770460721</v>
      </c>
      <c r="S246" s="17">
        <f t="shared" si="125"/>
        <v>427608.3184670732</v>
      </c>
      <c r="T246" s="17">
        <f t="shared" si="108"/>
        <v>9361626.4835501369</v>
      </c>
      <c r="U246" s="17">
        <f t="shared" si="119"/>
        <v>421273.19175975613</v>
      </c>
    </row>
    <row r="247" spans="2:21">
      <c r="B247" s="16">
        <v>2032</v>
      </c>
      <c r="C247" s="16">
        <v>838</v>
      </c>
      <c r="D247" s="16">
        <v>5028</v>
      </c>
      <c r="E247" s="16">
        <v>10</v>
      </c>
      <c r="F247" s="16">
        <v>289</v>
      </c>
      <c r="G247" s="16">
        <v>1.3</v>
      </c>
      <c r="H247" s="16">
        <f t="shared" si="101"/>
        <v>1.4530920000000001E+25</v>
      </c>
      <c r="I247" s="19">
        <v>4.4999999999999998E-2</v>
      </c>
      <c r="J247" s="17">
        <f t="shared" si="121"/>
        <v>70390.296747967484</v>
      </c>
      <c r="K247" s="18">
        <v>1000000</v>
      </c>
      <c r="L247" s="16">
        <f t="shared" si="116"/>
        <v>8.3799999999999994E+22</v>
      </c>
      <c r="M247" s="17">
        <f t="shared" si="122"/>
        <v>405.94173441734409</v>
      </c>
      <c r="N247" s="17">
        <f t="shared" si="117"/>
        <v>148168.7330623306</v>
      </c>
      <c r="O247" s="17">
        <f t="shared" si="123"/>
        <v>6667.5929878048773</v>
      </c>
      <c r="P247" s="17">
        <f t="shared" si="129"/>
        <v>9228234.0296205971</v>
      </c>
      <c r="Q247" s="17">
        <f t="shared" si="128"/>
        <v>415270.53133292688</v>
      </c>
      <c r="R247" s="17">
        <f t="shared" si="107"/>
        <v>9650575.8101084027</v>
      </c>
      <c r="S247" s="17">
        <f t="shared" si="125"/>
        <v>434275.91145487811</v>
      </c>
      <c r="T247" s="17">
        <f t="shared" si="108"/>
        <v>9509795.2166124675</v>
      </c>
      <c r="U247" s="17">
        <f t="shared" si="119"/>
        <v>427940.78474756103</v>
      </c>
    </row>
    <row r="248" spans="2:21">
      <c r="B248" s="16">
        <v>2033</v>
      </c>
      <c r="C248" s="16">
        <v>839</v>
      </c>
      <c r="D248" s="16">
        <v>5034</v>
      </c>
      <c r="E248" s="16">
        <v>10</v>
      </c>
      <c r="F248" s="16">
        <v>289</v>
      </c>
      <c r="G248" s="16">
        <v>1.3</v>
      </c>
      <c r="H248" s="16">
        <f t="shared" si="101"/>
        <v>1.4548260000000001E+25</v>
      </c>
      <c r="I248" s="19">
        <v>4.4999999999999998E-2</v>
      </c>
      <c r="J248" s="17">
        <f t="shared" si="121"/>
        <v>70474.294715447162</v>
      </c>
      <c r="K248" s="18">
        <v>1000000</v>
      </c>
      <c r="L248" s="16">
        <f t="shared" si="116"/>
        <v>8.3899999999999993E+22</v>
      </c>
      <c r="M248" s="17">
        <f t="shared" si="122"/>
        <v>406.42615176151753</v>
      </c>
      <c r="N248" s="17">
        <f t="shared" si="117"/>
        <v>148345.54539295391</v>
      </c>
      <c r="O248" s="17">
        <f t="shared" si="123"/>
        <v>6675.5495426829257</v>
      </c>
      <c r="P248" s="17">
        <f t="shared" si="129"/>
        <v>9376579.5750135519</v>
      </c>
      <c r="Q248" s="17">
        <f t="shared" si="128"/>
        <v>421946.08087560983</v>
      </c>
      <c r="R248" s="17">
        <f t="shared" si="107"/>
        <v>9799425.3433062341</v>
      </c>
      <c r="S248" s="17">
        <f t="shared" si="125"/>
        <v>440974.1404487805</v>
      </c>
      <c r="T248" s="17">
        <f t="shared" si="108"/>
        <v>9658476.7538753413</v>
      </c>
      <c r="U248" s="17">
        <f t="shared" si="119"/>
        <v>434631.45392439031</v>
      </c>
    </row>
    <row r="249" spans="2:21">
      <c r="B249" s="16">
        <v>2034</v>
      </c>
      <c r="C249" s="16">
        <v>839</v>
      </c>
      <c r="D249" s="16">
        <v>5034</v>
      </c>
      <c r="E249" s="16">
        <v>10</v>
      </c>
      <c r="F249" s="16">
        <v>289</v>
      </c>
      <c r="G249" s="16">
        <v>1.3</v>
      </c>
      <c r="H249" s="16">
        <f t="shared" si="101"/>
        <v>1.4548260000000001E+25</v>
      </c>
      <c r="I249" s="19">
        <v>4.4999999999999998E-2</v>
      </c>
      <c r="J249" s="17">
        <f t="shared" si="121"/>
        <v>70474.294715447162</v>
      </c>
      <c r="K249" s="18">
        <v>1000000</v>
      </c>
      <c r="L249" s="16">
        <f t="shared" si="116"/>
        <v>8.3899999999999993E+22</v>
      </c>
      <c r="M249" s="17">
        <f t="shared" si="122"/>
        <v>406.42615176151753</v>
      </c>
      <c r="N249" s="17">
        <f t="shared" si="117"/>
        <v>148345.54539295391</v>
      </c>
      <c r="O249" s="17">
        <f t="shared" si="123"/>
        <v>6675.5495426829257</v>
      </c>
      <c r="P249" s="17">
        <f t="shared" si="129"/>
        <v>9524925.1204065066</v>
      </c>
      <c r="Q249" s="17">
        <f t="shared" si="128"/>
        <v>428621.63041829277</v>
      </c>
      <c r="R249" s="17">
        <f t="shared" si="107"/>
        <v>9947770.8886991888</v>
      </c>
      <c r="S249" s="17">
        <f t="shared" si="125"/>
        <v>447649.6899914635</v>
      </c>
      <c r="T249" s="17">
        <f t="shared" si="108"/>
        <v>9806822.299268296</v>
      </c>
      <c r="U249" s="17">
        <f t="shared" si="119"/>
        <v>441307.00346707331</v>
      </c>
    </row>
    <row r="250" spans="2:21">
      <c r="B250" s="16">
        <v>2035</v>
      </c>
      <c r="C250" s="16">
        <v>839</v>
      </c>
      <c r="D250" s="16">
        <v>5034</v>
      </c>
      <c r="E250" s="16">
        <v>10</v>
      </c>
      <c r="F250" s="16">
        <v>289</v>
      </c>
      <c r="G250" s="16">
        <v>1.3</v>
      </c>
      <c r="H250" s="16">
        <f t="shared" ref="H250" si="130">D250*E250*F250*10^18</f>
        <v>1.4548260000000001E+25</v>
      </c>
      <c r="I250" s="19">
        <v>4.4999999999999998E-2</v>
      </c>
      <c r="J250" s="17">
        <f t="shared" si="121"/>
        <v>70474.294715447162</v>
      </c>
      <c r="K250" s="18">
        <v>1000000</v>
      </c>
      <c r="L250" s="16">
        <f t="shared" si="116"/>
        <v>8.3899999999999993E+22</v>
      </c>
      <c r="M250" s="17">
        <f t="shared" si="122"/>
        <v>406.42615176151753</v>
      </c>
      <c r="N250" s="17">
        <f t="shared" si="117"/>
        <v>148345.54539295391</v>
      </c>
      <c r="O250" s="17">
        <f t="shared" si="123"/>
        <v>6675.5495426829257</v>
      </c>
      <c r="P250" s="17">
        <f t="shared" si="129"/>
        <v>9673270.6657994613</v>
      </c>
      <c r="Q250" s="17">
        <f t="shared" si="128"/>
        <v>435297.17996097571</v>
      </c>
      <c r="R250" s="17">
        <f t="shared" si="107"/>
        <v>10096116.434092144</v>
      </c>
      <c r="S250" s="17">
        <f t="shared" si="125"/>
        <v>454325.23953414644</v>
      </c>
      <c r="T250" s="17">
        <f t="shared" si="108"/>
        <v>9955167.8446612507</v>
      </c>
      <c r="U250" s="17">
        <f t="shared" si="119"/>
        <v>447982.55300975626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9E87-71E9-41BD-BD17-2418BA979564}">
  <dimension ref="A1:AD251"/>
  <sheetViews>
    <sheetView tabSelected="1" topLeftCell="A79" workbookViewId="0">
      <selection activeCell="B8" sqref="B8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40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</row>
    <row r="3" spans="1:30">
      <c r="A3" s="9" t="s">
        <v>28</v>
      </c>
      <c r="B3" s="6" t="s">
        <v>107</v>
      </c>
      <c r="N3" s="14" t="s">
        <v>43</v>
      </c>
      <c r="O3" s="14" t="s">
        <v>43</v>
      </c>
      <c r="R3" s="14" t="s">
        <v>43</v>
      </c>
      <c r="S3" s="14" t="s">
        <v>43</v>
      </c>
      <c r="T3" s="14" t="s">
        <v>43</v>
      </c>
      <c r="U3" s="14" t="s">
        <v>43</v>
      </c>
      <c r="Y3" s="8">
        <f>P4+P17</f>
        <v>66999320.9640515</v>
      </c>
      <c r="Z3" s="8">
        <f t="shared" ref="Z3:AD14" si="0">Q4+Q17</f>
        <v>25392742.645375516</v>
      </c>
      <c r="AA3" s="8">
        <f t="shared" si="0"/>
        <v>81554622.177466139</v>
      </c>
      <c r="AB3" s="8">
        <f t="shared" si="0"/>
        <v>30909201.805259664</v>
      </c>
      <c r="AC3" s="8">
        <f t="shared" si="0"/>
        <v>76702855.106327921</v>
      </c>
      <c r="AD3" s="8">
        <f t="shared" si="0"/>
        <v>29070382.085298281</v>
      </c>
    </row>
    <row r="4" spans="1:30">
      <c r="B4" s="7">
        <v>2024</v>
      </c>
      <c r="C4" s="7">
        <v>140</v>
      </c>
      <c r="D4" s="7">
        <f>C4*6</f>
        <v>840</v>
      </c>
      <c r="E4" s="7">
        <v>781</v>
      </c>
      <c r="F4" s="7">
        <v>748</v>
      </c>
      <c r="G4" s="7">
        <v>1.3</v>
      </c>
      <c r="H4" s="7">
        <f>D4*E4*F4*10^18</f>
        <v>4.9071792000000003E+26</v>
      </c>
      <c r="I4" s="7">
        <v>0.379</v>
      </c>
      <c r="J4" s="8">
        <f>H4*G4*330/(8.856*10^22)</f>
        <v>2377122.7154471548</v>
      </c>
      <c r="K4" s="10">
        <v>25000000</v>
      </c>
      <c r="L4" s="7">
        <f>E4*K4*10^13*C4</f>
        <v>2.7335000000000003E+25</v>
      </c>
      <c r="M4" s="8">
        <f>L4*G4*330/(8.856*10^22)</f>
        <v>132415.48102981033</v>
      </c>
      <c r="N4" s="8">
        <f>M4*365</f>
        <v>48331650.575880766</v>
      </c>
      <c r="O4" s="8">
        <f>N4*I4</f>
        <v>18317695.568258811</v>
      </c>
      <c r="P4" s="11">
        <f>N4+8050840.72</f>
        <v>56382491.295880765</v>
      </c>
      <c r="Q4" s="8">
        <f t="shared" ref="Q4:Q15" si="1">P4*I4</f>
        <v>21368964.201138809</v>
      </c>
      <c r="R4" s="8">
        <f>J4*6+P4</f>
        <v>70645227.588563696</v>
      </c>
      <c r="S4" s="8">
        <f>R4*I4</f>
        <v>26774541.256065641</v>
      </c>
      <c r="T4" s="8">
        <f>J4*4+P4</f>
        <v>65890982.15766938</v>
      </c>
      <c r="U4" s="8">
        <f>T4*I4</f>
        <v>24972682.237756696</v>
      </c>
      <c r="W4" s="8"/>
      <c r="X4" s="8"/>
      <c r="Y4" s="8">
        <f>P5+P18</f>
        <v>144776413.02028456</v>
      </c>
      <c r="Z4" s="8">
        <f t="shared" si="0"/>
        <v>54870260.534687847</v>
      </c>
      <c r="AA4" s="8">
        <f t="shared" si="0"/>
        <v>167022541.45443091</v>
      </c>
      <c r="AB4" s="8">
        <f t="shared" si="0"/>
        <v>63301543.211229309</v>
      </c>
      <c r="AC4" s="8">
        <f t="shared" si="0"/>
        <v>159607165.30971545</v>
      </c>
      <c r="AD4" s="8">
        <f t="shared" si="0"/>
        <v>60491115.652382158</v>
      </c>
    </row>
    <row r="5" spans="1:30">
      <c r="B5" s="7">
        <v>2025</v>
      </c>
      <c r="C5" s="7">
        <v>214</v>
      </c>
      <c r="D5" s="7">
        <f t="shared" ref="D5:D15" si="2">C5*6</f>
        <v>1284</v>
      </c>
      <c r="E5" s="7">
        <v>781</v>
      </c>
      <c r="F5" s="7">
        <v>748</v>
      </c>
      <c r="G5" s="7">
        <v>1.3</v>
      </c>
      <c r="H5" s="7">
        <f t="shared" ref="H5:H15" si="3">D5*E5*F5*10^18</f>
        <v>7.50097392E+26</v>
      </c>
      <c r="I5" s="7">
        <v>0.379</v>
      </c>
      <c r="J5" s="8">
        <f t="shared" ref="J5:J15" si="4">H5*G5*330/(8.856*10^22)</f>
        <v>3633601.8650406501</v>
      </c>
      <c r="K5" s="10">
        <v>25000000</v>
      </c>
      <c r="L5" s="7">
        <f t="shared" ref="L5:L73" si="5">E5*K5*10^13*C5</f>
        <v>4.1783500000000002E+25</v>
      </c>
      <c r="M5" s="8">
        <f t="shared" ref="M5:M15" si="6">L5*G5*330/(8.856*10^22)</f>
        <v>202406.52100271004</v>
      </c>
      <c r="N5" s="8">
        <f t="shared" ref="N5:N73" si="7">M5*365</f>
        <v>73878380.165989161</v>
      </c>
      <c r="O5" s="8">
        <f>N5*I5</f>
        <v>27999906.082909893</v>
      </c>
      <c r="P5" s="8">
        <f>N5+P4</f>
        <v>130260871.46186993</v>
      </c>
      <c r="Q5" s="8">
        <f t="shared" si="1"/>
        <v>49368870.284048699</v>
      </c>
      <c r="R5" s="8">
        <f t="shared" ref="R5:R68" si="8">J5*6+P5</f>
        <v>152062482.65211383</v>
      </c>
      <c r="S5" s="8">
        <f t="shared" ref="S5:S15" si="9">R5*I5</f>
        <v>57631680.925151139</v>
      </c>
      <c r="T5" s="8">
        <f t="shared" ref="T5:T68" si="10">J5*4+P5</f>
        <v>144795278.92203254</v>
      </c>
      <c r="U5" s="8">
        <f t="shared" ref="U5:U73" si="11">T5*I5</f>
        <v>54877410.711450331</v>
      </c>
      <c r="W5" s="8"/>
      <c r="X5" s="8"/>
      <c r="Y5" s="8">
        <f>P6+P19</f>
        <v>240729812.66459352</v>
      </c>
      <c r="Z5" s="8">
        <f t="shared" si="0"/>
        <v>91236598.99988094</v>
      </c>
      <c r="AA5" s="8">
        <f t="shared" si="0"/>
        <v>268174100.9645935</v>
      </c>
      <c r="AB5" s="8">
        <f t="shared" si="0"/>
        <v>101637984.26558094</v>
      </c>
      <c r="AC5" s="8">
        <f t="shared" si="0"/>
        <v>259026004.86459354</v>
      </c>
      <c r="AD5" s="8">
        <f t="shared" si="0"/>
        <v>98170855.843680948</v>
      </c>
    </row>
    <row r="6" spans="1:30">
      <c r="B6" s="7">
        <v>2026</v>
      </c>
      <c r="C6" s="7">
        <v>264</v>
      </c>
      <c r="D6" s="7">
        <f t="shared" si="2"/>
        <v>1584</v>
      </c>
      <c r="E6" s="7">
        <v>781</v>
      </c>
      <c r="F6" s="7">
        <v>748</v>
      </c>
      <c r="G6" s="7">
        <v>1.3</v>
      </c>
      <c r="H6" s="7">
        <f t="shared" si="3"/>
        <v>9.2535379199999998E+26</v>
      </c>
      <c r="I6" s="7">
        <v>0.379</v>
      </c>
      <c r="J6" s="8">
        <f t="shared" si="4"/>
        <v>4482574.2634146335</v>
      </c>
      <c r="K6" s="10">
        <v>25000000</v>
      </c>
      <c r="L6" s="7">
        <f t="shared" si="5"/>
        <v>5.1546E+25</v>
      </c>
      <c r="M6" s="8">
        <f t="shared" si="6"/>
        <v>249697.7642276423</v>
      </c>
      <c r="N6" s="8">
        <f t="shared" si="7"/>
        <v>91139683.94308944</v>
      </c>
      <c r="O6" s="8">
        <f t="shared" ref="O6:O15" si="12">N6*I6</f>
        <v>34541940.214430898</v>
      </c>
      <c r="P6" s="8">
        <f t="shared" ref="P6:P15" si="13">N6+P5</f>
        <v>221400555.40495938</v>
      </c>
      <c r="Q6" s="8">
        <f t="shared" si="1"/>
        <v>83910810.498479605</v>
      </c>
      <c r="R6" s="8">
        <f t="shared" si="8"/>
        <v>248296000.98544717</v>
      </c>
      <c r="S6" s="8">
        <f t="shared" si="9"/>
        <v>94104184.373484477</v>
      </c>
      <c r="T6" s="8">
        <f t="shared" si="10"/>
        <v>239330852.45861793</v>
      </c>
      <c r="U6" s="8">
        <f t="shared" si="11"/>
        <v>90706393.081816196</v>
      </c>
      <c r="W6" s="8"/>
      <c r="X6" s="8"/>
      <c r="Y6" s="8">
        <f t="shared" ref="Y6:Y14" si="14">P7+P20</f>
        <v>345758105.17814368</v>
      </c>
      <c r="Z6" s="8">
        <f t="shared" si="0"/>
        <v>131042321.86251646</v>
      </c>
      <c r="AA6" s="8">
        <f t="shared" si="0"/>
        <v>375799961.44765586</v>
      </c>
      <c r="AB6" s="8">
        <f t="shared" si="0"/>
        <v>142428185.38866156</v>
      </c>
      <c r="AC6" s="8">
        <f t="shared" si="0"/>
        <v>365786009.35781848</v>
      </c>
      <c r="AD6" s="8">
        <f t="shared" si="0"/>
        <v>138632897.54661322</v>
      </c>
    </row>
    <row r="7" spans="1:30">
      <c r="B7" s="7">
        <v>2027</v>
      </c>
      <c r="C7" s="7">
        <v>289</v>
      </c>
      <c r="D7" s="7">
        <f t="shared" si="2"/>
        <v>1734</v>
      </c>
      <c r="E7" s="7">
        <v>781</v>
      </c>
      <c r="F7" s="7">
        <v>748</v>
      </c>
      <c r="G7" s="7">
        <v>1.3</v>
      </c>
      <c r="H7" s="7">
        <f t="shared" si="3"/>
        <v>1.012981992E+27</v>
      </c>
      <c r="I7" s="7">
        <v>0.379</v>
      </c>
      <c r="J7" s="8">
        <f t="shared" si="4"/>
        <v>4907060.4626016254</v>
      </c>
      <c r="K7" s="10">
        <v>25000000</v>
      </c>
      <c r="L7" s="7">
        <f t="shared" si="5"/>
        <v>5.6427250000000004E+25</v>
      </c>
      <c r="M7" s="8">
        <f t="shared" si="6"/>
        <v>273343.38584010844</v>
      </c>
      <c r="N7" s="8">
        <f t="shared" si="7"/>
        <v>99770335.831639588</v>
      </c>
      <c r="O7" s="8">
        <f t="shared" si="12"/>
        <v>37812957.280191407</v>
      </c>
      <c r="P7" s="8">
        <f>N7+P6</f>
        <v>321170891.23659897</v>
      </c>
      <c r="Q7" s="8">
        <f t="shared" si="1"/>
        <v>121723767.77867101</v>
      </c>
      <c r="R7" s="8">
        <f t="shared" si="8"/>
        <v>350613254.0122087</v>
      </c>
      <c r="S7" s="8">
        <f t="shared" si="9"/>
        <v>132882423.2706271</v>
      </c>
      <c r="T7" s="8">
        <f t="shared" si="10"/>
        <v>340799133.0870055</v>
      </c>
      <c r="U7" s="8">
        <f t="shared" si="11"/>
        <v>129162871.43997508</v>
      </c>
      <c r="W7" s="8"/>
      <c r="X7" s="8"/>
      <c r="Y7" s="8">
        <f t="shared" si="14"/>
        <v>454424311.39426833</v>
      </c>
      <c r="Z7" s="8">
        <f t="shared" si="0"/>
        <v>172226814.0184277</v>
      </c>
      <c r="AA7" s="8">
        <f t="shared" si="0"/>
        <v>485506102.02963418</v>
      </c>
      <c r="AB7" s="8">
        <f t="shared" si="0"/>
        <v>184006812.66923136</v>
      </c>
      <c r="AC7" s="8">
        <f t="shared" si="0"/>
        <v>475145505.1511789</v>
      </c>
      <c r="AD7" s="8">
        <f t="shared" si="0"/>
        <v>180080146.45229679</v>
      </c>
    </row>
    <row r="8" spans="1:30">
      <c r="B8" s="7">
        <v>2028</v>
      </c>
      <c r="C8" s="7">
        <v>299</v>
      </c>
      <c r="D8" s="7">
        <f t="shared" si="2"/>
        <v>1794</v>
      </c>
      <c r="E8" s="7">
        <v>781</v>
      </c>
      <c r="F8" s="7">
        <v>748</v>
      </c>
      <c r="G8" s="7">
        <v>1.3</v>
      </c>
      <c r="H8" s="7">
        <f t="shared" si="3"/>
        <v>1.0480332719999999E+27</v>
      </c>
      <c r="I8" s="7">
        <v>0.379</v>
      </c>
      <c r="J8" s="8">
        <f t="shared" si="4"/>
        <v>5076854.9422764219</v>
      </c>
      <c r="K8" s="10">
        <v>25000000</v>
      </c>
      <c r="L8" s="7">
        <f t="shared" si="5"/>
        <v>5.8379750000000002E+25</v>
      </c>
      <c r="M8" s="8">
        <f t="shared" si="6"/>
        <v>282801.63448509487</v>
      </c>
      <c r="N8" s="8">
        <f t="shared" si="7"/>
        <v>103222596.58705963</v>
      </c>
      <c r="O8" s="8">
        <f t="shared" si="12"/>
        <v>39121364.106495604</v>
      </c>
      <c r="P8" s="8">
        <f t="shared" si="13"/>
        <v>424393487.82365859</v>
      </c>
      <c r="Q8" s="8">
        <f>P8*I8</f>
        <v>160845131.88516662</v>
      </c>
      <c r="R8" s="8">
        <f t="shared" si="8"/>
        <v>454854617.47731709</v>
      </c>
      <c r="S8" s="8">
        <f t="shared" si="9"/>
        <v>172389900.02390319</v>
      </c>
      <c r="T8" s="8">
        <f t="shared" si="10"/>
        <v>444700907.59276426</v>
      </c>
      <c r="U8" s="8">
        <f t="shared" si="11"/>
        <v>168541643.97765765</v>
      </c>
      <c r="W8" s="8"/>
      <c r="X8" s="8"/>
      <c r="Y8" s="8">
        <f t="shared" si="14"/>
        <v>564544356.99894309</v>
      </c>
      <c r="Z8" s="8">
        <f t="shared" si="0"/>
        <v>213962311.30259946</v>
      </c>
      <c r="AA8" s="8">
        <f t="shared" si="0"/>
        <v>596041970.18430901</v>
      </c>
      <c r="AB8" s="8">
        <f t="shared" si="0"/>
        <v>225899906.69985309</v>
      </c>
      <c r="AC8" s="8">
        <f t="shared" si="0"/>
        <v>585542765.78918695</v>
      </c>
      <c r="AD8" s="8">
        <f t="shared" si="0"/>
        <v>221920708.23410186</v>
      </c>
    </row>
    <row r="9" spans="1:30">
      <c r="B9" s="7">
        <v>2029</v>
      </c>
      <c r="C9" s="7">
        <v>303</v>
      </c>
      <c r="D9" s="7">
        <f t="shared" si="2"/>
        <v>1818</v>
      </c>
      <c r="E9" s="7">
        <v>781</v>
      </c>
      <c r="F9" s="7">
        <v>748</v>
      </c>
      <c r="G9" s="7">
        <v>1.3</v>
      </c>
      <c r="H9" s="7">
        <f t="shared" si="3"/>
        <v>1.0620537840000001E+27</v>
      </c>
      <c r="I9" s="7">
        <v>0.379</v>
      </c>
      <c r="J9" s="8">
        <f t="shared" si="4"/>
        <v>5144772.7341463417</v>
      </c>
      <c r="K9" s="10">
        <v>25000000</v>
      </c>
      <c r="L9" s="7">
        <f t="shared" si="5"/>
        <v>5.9160750000000002E+25</v>
      </c>
      <c r="M9" s="8">
        <f t="shared" si="6"/>
        <v>286584.93394308945</v>
      </c>
      <c r="N9" s="8">
        <f t="shared" si="7"/>
        <v>104603500.88922764</v>
      </c>
      <c r="O9" s="8">
        <f t="shared" si="12"/>
        <v>39644726.837017275</v>
      </c>
      <c r="P9" s="8">
        <f t="shared" si="13"/>
        <v>528996988.71288621</v>
      </c>
      <c r="Q9" s="8">
        <f t="shared" si="1"/>
        <v>200489858.72218388</v>
      </c>
      <c r="R9" s="8">
        <f t="shared" si="8"/>
        <v>559865625.11776423</v>
      </c>
      <c r="S9" s="8">
        <f t="shared" si="9"/>
        <v>212189071.91963264</v>
      </c>
      <c r="T9" s="8">
        <f t="shared" si="10"/>
        <v>549576079.64947152</v>
      </c>
      <c r="U9" s="8">
        <f t="shared" si="11"/>
        <v>208289334.1871497</v>
      </c>
      <c r="W9" s="8"/>
      <c r="X9" s="8"/>
      <c r="Y9" s="8">
        <f t="shared" si="14"/>
        <v>675381376.60429549</v>
      </c>
      <c r="Z9" s="8">
        <f t="shared" si="0"/>
        <v>255969541.73302799</v>
      </c>
      <c r="AA9" s="8">
        <f t="shared" si="0"/>
        <v>707085767.09210026</v>
      </c>
      <c r="AB9" s="8">
        <f t="shared" si="0"/>
        <v>267985505.72790602</v>
      </c>
      <c r="AC9" s="8">
        <f t="shared" si="0"/>
        <v>696517636.92949867</v>
      </c>
      <c r="AD9" s="8">
        <f t="shared" si="0"/>
        <v>263980184.39628002</v>
      </c>
    </row>
    <row r="10" spans="1:30">
      <c r="B10" s="7">
        <v>2030</v>
      </c>
      <c r="C10" s="7">
        <v>305</v>
      </c>
      <c r="D10" s="7">
        <f t="shared" si="2"/>
        <v>1830</v>
      </c>
      <c r="E10" s="7">
        <v>781</v>
      </c>
      <c r="F10" s="7">
        <v>748</v>
      </c>
      <c r="G10" s="7">
        <v>1.3</v>
      </c>
      <c r="H10" s="7">
        <f t="shared" si="3"/>
        <v>1.0690640400000001E+27</v>
      </c>
      <c r="I10" s="7">
        <v>0.379</v>
      </c>
      <c r="J10" s="8">
        <f t="shared" si="4"/>
        <v>5178731.6300813006</v>
      </c>
      <c r="K10" s="10">
        <v>25000000</v>
      </c>
      <c r="L10" s="7">
        <f t="shared" si="5"/>
        <v>5.9551250000000001E+25</v>
      </c>
      <c r="M10" s="8">
        <f t="shared" si="6"/>
        <v>288476.58367208671</v>
      </c>
      <c r="N10" s="8">
        <f t="shared" si="7"/>
        <v>105293953.04031165</v>
      </c>
      <c r="O10" s="8">
        <f t="shared" si="12"/>
        <v>39906408.202278115</v>
      </c>
      <c r="P10" s="8">
        <f t="shared" si="13"/>
        <v>634290941.75319791</v>
      </c>
      <c r="Q10" s="8">
        <f t="shared" si="1"/>
        <v>240396266.92446202</v>
      </c>
      <c r="R10" s="8">
        <f t="shared" si="8"/>
        <v>665363331.53368568</v>
      </c>
      <c r="S10" s="8">
        <f t="shared" si="9"/>
        <v>252172702.65126687</v>
      </c>
      <c r="T10" s="8">
        <f t="shared" si="10"/>
        <v>655005868.27352309</v>
      </c>
      <c r="U10" s="8">
        <f t="shared" si="11"/>
        <v>248247224.07566527</v>
      </c>
      <c r="W10" s="8"/>
      <c r="X10" s="8"/>
      <c r="Y10" s="8">
        <f t="shared" si="14"/>
        <v>786231657.13444459</v>
      </c>
      <c r="Z10" s="8">
        <f t="shared" si="0"/>
        <v>297981798.05395448</v>
      </c>
      <c r="AA10" s="8">
        <f t="shared" si="0"/>
        <v>817937559.58566403</v>
      </c>
      <c r="AB10" s="8">
        <f t="shared" si="0"/>
        <v>309998335.08296669</v>
      </c>
      <c r="AC10" s="8">
        <f t="shared" si="0"/>
        <v>807368925.43525755</v>
      </c>
      <c r="AD10" s="8">
        <f t="shared" si="0"/>
        <v>305992822.73996258</v>
      </c>
    </row>
    <row r="11" spans="1:30">
      <c r="B11" s="7">
        <v>2031</v>
      </c>
      <c r="C11" s="7">
        <v>305</v>
      </c>
      <c r="D11" s="7">
        <f t="shared" si="2"/>
        <v>1830</v>
      </c>
      <c r="E11" s="7">
        <v>781</v>
      </c>
      <c r="F11" s="7">
        <v>748</v>
      </c>
      <c r="G11" s="7">
        <v>1.3</v>
      </c>
      <c r="H11" s="7">
        <f t="shared" si="3"/>
        <v>1.0690640400000001E+27</v>
      </c>
      <c r="I11" s="7">
        <v>0.379</v>
      </c>
      <c r="J11" s="8">
        <f t="shared" si="4"/>
        <v>5178731.6300813006</v>
      </c>
      <c r="K11" s="10">
        <v>25000000</v>
      </c>
      <c r="L11" s="7">
        <f t="shared" si="5"/>
        <v>5.9551250000000001E+25</v>
      </c>
      <c r="M11" s="8">
        <f t="shared" si="6"/>
        <v>288476.58367208671</v>
      </c>
      <c r="N11" s="8">
        <f t="shared" si="7"/>
        <v>105293953.04031165</v>
      </c>
      <c r="O11" s="8">
        <f t="shared" si="12"/>
        <v>39906408.202278115</v>
      </c>
      <c r="P11" s="8">
        <f t="shared" si="13"/>
        <v>739584894.7935096</v>
      </c>
      <c r="Q11" s="8">
        <f t="shared" si="1"/>
        <v>280302675.12674016</v>
      </c>
      <c r="R11" s="8">
        <f t="shared" si="8"/>
        <v>770657284.57399738</v>
      </c>
      <c r="S11" s="8">
        <f t="shared" si="9"/>
        <v>292079110.85354501</v>
      </c>
      <c r="T11" s="8">
        <f t="shared" si="10"/>
        <v>760299821.31383479</v>
      </c>
      <c r="U11" s="8">
        <f t="shared" si="11"/>
        <v>288153632.27794337</v>
      </c>
      <c r="W11" s="8"/>
      <c r="X11" s="8"/>
      <c r="Y11" s="8">
        <f t="shared" si="14"/>
        <v>897081937.6645937</v>
      </c>
      <c r="Z11" s="8">
        <f t="shared" si="0"/>
        <v>339994054.37488103</v>
      </c>
      <c r="AA11" s="8">
        <f t="shared" si="0"/>
        <v>928787840.11581314</v>
      </c>
      <c r="AB11" s="8">
        <f t="shared" si="0"/>
        <v>352010591.40389317</v>
      </c>
      <c r="AC11" s="8">
        <f t="shared" si="0"/>
        <v>918219205.96540666</v>
      </c>
      <c r="AD11" s="8">
        <f t="shared" si="0"/>
        <v>348005079.06088912</v>
      </c>
    </row>
    <row r="12" spans="1:30">
      <c r="B12" s="7">
        <v>2032</v>
      </c>
      <c r="C12" s="7">
        <v>305</v>
      </c>
      <c r="D12" s="7">
        <f t="shared" si="2"/>
        <v>1830</v>
      </c>
      <c r="E12" s="7">
        <v>781</v>
      </c>
      <c r="F12" s="7">
        <v>748</v>
      </c>
      <c r="G12" s="7">
        <v>1.3</v>
      </c>
      <c r="H12" s="7">
        <f t="shared" si="3"/>
        <v>1.0690640400000001E+27</v>
      </c>
      <c r="I12" s="7">
        <v>0.379</v>
      </c>
      <c r="J12" s="8">
        <f t="shared" si="4"/>
        <v>5178731.6300813006</v>
      </c>
      <c r="K12" s="10">
        <v>25000000</v>
      </c>
      <c r="L12" s="7">
        <f t="shared" si="5"/>
        <v>5.9551250000000001E+25</v>
      </c>
      <c r="M12" s="8">
        <f t="shared" si="6"/>
        <v>288476.58367208671</v>
      </c>
      <c r="N12" s="8">
        <f t="shared" si="7"/>
        <v>105293953.04031165</v>
      </c>
      <c r="O12" s="8">
        <f t="shared" si="12"/>
        <v>39906408.202278115</v>
      </c>
      <c r="P12" s="8">
        <f t="shared" si="13"/>
        <v>844878847.8338213</v>
      </c>
      <c r="Q12" s="8">
        <f t="shared" si="1"/>
        <v>320209083.32901829</v>
      </c>
      <c r="R12" s="8">
        <f t="shared" si="8"/>
        <v>875951237.61430907</v>
      </c>
      <c r="S12" s="8">
        <f t="shared" si="9"/>
        <v>331985519.05582315</v>
      </c>
      <c r="T12" s="8">
        <f t="shared" si="10"/>
        <v>865593774.35414648</v>
      </c>
      <c r="U12" s="8">
        <f t="shared" si="11"/>
        <v>328060040.48022151</v>
      </c>
      <c r="W12" s="8"/>
      <c r="X12" s="8"/>
      <c r="Y12" s="8">
        <f t="shared" si="14"/>
        <v>1008284074.7326831</v>
      </c>
      <c r="Z12" s="8">
        <f t="shared" si="0"/>
        <v>382139664.3236869</v>
      </c>
      <c r="AA12" s="8">
        <f t="shared" si="0"/>
        <v>1040092609.8534148</v>
      </c>
      <c r="AB12" s="8">
        <f t="shared" si="0"/>
        <v>394195099.13444424</v>
      </c>
      <c r="AC12" s="8">
        <f t="shared" si="0"/>
        <v>1029489764.8131708</v>
      </c>
      <c r="AD12" s="8">
        <f t="shared" si="0"/>
        <v>390176620.86419177</v>
      </c>
    </row>
    <row r="13" spans="1:30">
      <c r="B13" s="7">
        <v>2033</v>
      </c>
      <c r="C13" s="7">
        <v>306</v>
      </c>
      <c r="D13" s="7">
        <f t="shared" si="2"/>
        <v>1836</v>
      </c>
      <c r="E13" s="7">
        <v>781</v>
      </c>
      <c r="F13" s="7">
        <v>748</v>
      </c>
      <c r="G13" s="7">
        <v>1.3</v>
      </c>
      <c r="H13" s="7">
        <f t="shared" si="3"/>
        <v>1.072569168E+27</v>
      </c>
      <c r="I13" s="7">
        <v>0.379</v>
      </c>
      <c r="J13" s="8">
        <f t="shared" si="4"/>
        <v>5195711.0780487796</v>
      </c>
      <c r="K13" s="10">
        <v>25000000</v>
      </c>
      <c r="L13" s="7">
        <f t="shared" si="5"/>
        <v>5.9746500000000001E+25</v>
      </c>
      <c r="M13" s="8">
        <f t="shared" si="6"/>
        <v>289422.4085365854</v>
      </c>
      <c r="N13" s="8">
        <f t="shared" si="7"/>
        <v>105639179.11585367</v>
      </c>
      <c r="O13" s="8">
        <f t="shared" si="12"/>
        <v>40037248.884908542</v>
      </c>
      <c r="P13" s="8">
        <f t="shared" si="13"/>
        <v>950518026.94967496</v>
      </c>
      <c r="Q13" s="8">
        <f t="shared" si="1"/>
        <v>360246332.21392679</v>
      </c>
      <c r="R13" s="8">
        <f t="shared" si="8"/>
        <v>981692293.41796768</v>
      </c>
      <c r="S13" s="8">
        <f t="shared" si="9"/>
        <v>372061379.20540977</v>
      </c>
      <c r="T13" s="8">
        <f t="shared" si="10"/>
        <v>971300871.26187003</v>
      </c>
      <c r="U13" s="8">
        <f t="shared" si="11"/>
        <v>368123030.20824873</v>
      </c>
      <c r="W13" s="8"/>
      <c r="X13" s="8"/>
      <c r="Y13" s="8">
        <f t="shared" si="14"/>
        <v>1119486211.8007724</v>
      </c>
      <c r="Z13" s="8">
        <f t="shared" si="0"/>
        <v>424285274.27249277</v>
      </c>
      <c r="AA13" s="8">
        <f t="shared" si="0"/>
        <v>1151294746.9215043</v>
      </c>
      <c r="AB13" s="8">
        <f t="shared" si="0"/>
        <v>436340709.08325016</v>
      </c>
      <c r="AC13" s="8">
        <f t="shared" si="0"/>
        <v>1140691901.8812604</v>
      </c>
      <c r="AD13" s="8">
        <f t="shared" si="0"/>
        <v>432322230.81299764</v>
      </c>
    </row>
    <row r="14" spans="1:30">
      <c r="B14" s="7">
        <v>2034</v>
      </c>
      <c r="C14" s="7">
        <v>306</v>
      </c>
      <c r="D14" s="7">
        <f t="shared" si="2"/>
        <v>1836</v>
      </c>
      <c r="E14" s="7">
        <v>781</v>
      </c>
      <c r="F14" s="7">
        <v>748</v>
      </c>
      <c r="G14" s="7">
        <v>1.3</v>
      </c>
      <c r="H14" s="7">
        <f t="shared" si="3"/>
        <v>1.072569168E+27</v>
      </c>
      <c r="I14" s="7">
        <v>0.379</v>
      </c>
      <c r="J14" s="8">
        <f t="shared" si="4"/>
        <v>5195711.0780487796</v>
      </c>
      <c r="K14" s="10">
        <v>25000000</v>
      </c>
      <c r="L14" s="7">
        <f t="shared" si="5"/>
        <v>5.9746500000000001E+25</v>
      </c>
      <c r="M14" s="8">
        <f t="shared" si="6"/>
        <v>289422.4085365854</v>
      </c>
      <c r="N14" s="8">
        <f t="shared" si="7"/>
        <v>105639179.11585367</v>
      </c>
      <c r="O14" s="8">
        <f t="shared" si="12"/>
        <v>40037248.884908542</v>
      </c>
      <c r="P14" s="8">
        <f t="shared" si="13"/>
        <v>1056157206.0655286</v>
      </c>
      <c r="Q14" s="8">
        <f t="shared" si="1"/>
        <v>400283581.09883535</v>
      </c>
      <c r="R14" s="8">
        <f t="shared" si="8"/>
        <v>1087331472.5338213</v>
      </c>
      <c r="S14" s="8">
        <f t="shared" si="9"/>
        <v>412098628.09031832</v>
      </c>
      <c r="T14" s="8">
        <f t="shared" si="10"/>
        <v>1076940050.3777237</v>
      </c>
      <c r="U14" s="8">
        <f t="shared" si="11"/>
        <v>408160279.09315729</v>
      </c>
      <c r="W14" s="8"/>
      <c r="X14" s="8"/>
      <c r="Y14" s="8">
        <f t="shared" si="14"/>
        <v>1230688348.8688619</v>
      </c>
      <c r="Z14" s="8">
        <f t="shared" si="0"/>
        <v>466430884.22129864</v>
      </c>
      <c r="AA14" s="8">
        <f t="shared" si="0"/>
        <v>1262496883.9895935</v>
      </c>
      <c r="AB14" s="8">
        <f t="shared" si="0"/>
        <v>478486319.03205597</v>
      </c>
      <c r="AC14" s="8">
        <f t="shared" si="0"/>
        <v>1251894038.9493496</v>
      </c>
      <c r="AD14" s="8">
        <f>U15+U28</f>
        <v>474467840.76180351</v>
      </c>
    </row>
    <row r="15" spans="1:30">
      <c r="B15" s="7">
        <v>2035</v>
      </c>
      <c r="C15" s="7">
        <v>306</v>
      </c>
      <c r="D15" s="7">
        <f t="shared" si="2"/>
        <v>1836</v>
      </c>
      <c r="E15" s="7">
        <v>781</v>
      </c>
      <c r="F15" s="7">
        <v>748</v>
      </c>
      <c r="G15" s="7">
        <v>1.3</v>
      </c>
      <c r="H15" s="7">
        <f t="shared" si="3"/>
        <v>1.072569168E+27</v>
      </c>
      <c r="I15" s="7">
        <v>0.379</v>
      </c>
      <c r="J15" s="8">
        <f t="shared" si="4"/>
        <v>5195711.0780487796</v>
      </c>
      <c r="K15" s="10">
        <v>25000000</v>
      </c>
      <c r="L15" s="7">
        <f t="shared" si="5"/>
        <v>5.9746500000000001E+25</v>
      </c>
      <c r="M15" s="8">
        <f t="shared" si="6"/>
        <v>289422.4085365854</v>
      </c>
      <c r="N15" s="8">
        <f t="shared" si="7"/>
        <v>105639179.11585367</v>
      </c>
      <c r="O15" s="8">
        <f t="shared" si="12"/>
        <v>40037248.884908542</v>
      </c>
      <c r="P15" s="8">
        <f t="shared" si="13"/>
        <v>1161796385.1813822</v>
      </c>
      <c r="Q15" s="8">
        <f t="shared" si="1"/>
        <v>440320829.98374385</v>
      </c>
      <c r="R15" s="8">
        <f t="shared" si="8"/>
        <v>1192970651.6496749</v>
      </c>
      <c r="S15" s="8">
        <f t="shared" si="9"/>
        <v>452135876.97522676</v>
      </c>
      <c r="T15" s="8">
        <f t="shared" si="10"/>
        <v>1182579229.4935772</v>
      </c>
      <c r="U15" s="8">
        <f t="shared" si="11"/>
        <v>448197527.97806579</v>
      </c>
      <c r="W15" s="8"/>
      <c r="X15" s="8"/>
      <c r="Y15" s="8"/>
      <c r="Z15" s="8"/>
      <c r="AA15" s="8"/>
      <c r="AB15" s="8"/>
      <c r="AC15" s="8"/>
      <c r="AD15" s="8"/>
    </row>
    <row r="16" spans="1:30">
      <c r="A16" s="9" t="s">
        <v>29</v>
      </c>
      <c r="K16" s="10">
        <v>25000000</v>
      </c>
      <c r="L16" s="7">
        <f t="shared" si="5"/>
        <v>0</v>
      </c>
      <c r="N16" s="8">
        <f t="shared" si="7"/>
        <v>0</v>
      </c>
      <c r="R16" s="8">
        <f t="shared" si="8"/>
        <v>0</v>
      </c>
      <c r="T16" s="8">
        <f t="shared" si="10"/>
        <v>0</v>
      </c>
      <c r="U16" s="8">
        <f t="shared" si="11"/>
        <v>0</v>
      </c>
    </row>
    <row r="17" spans="1:30">
      <c r="B17" s="7">
        <v>2024</v>
      </c>
      <c r="C17" s="7">
        <v>387</v>
      </c>
      <c r="D17" s="7">
        <f>6*ROUND(C17,0)</f>
        <v>2322</v>
      </c>
      <c r="E17" s="7">
        <v>15</v>
      </c>
      <c r="F17" s="7">
        <v>289</v>
      </c>
      <c r="G17" s="7">
        <v>1.3</v>
      </c>
      <c r="H17" s="7">
        <f>D17*E17*F17*10^18</f>
        <v>1.0065869999999999E+25</v>
      </c>
      <c r="I17" s="7">
        <v>0.379</v>
      </c>
      <c r="J17" s="8">
        <f>H17*G17*330/(8.856*10^22)</f>
        <v>48760.820121951212</v>
      </c>
      <c r="K17" s="10">
        <v>25000000</v>
      </c>
      <c r="L17" s="7">
        <f t="shared" si="5"/>
        <v>1.4512500000000001E+24</v>
      </c>
      <c r="M17" s="8">
        <f>L17*G17*330/(8.856*10^22)</f>
        <v>7030.1067073170725</v>
      </c>
      <c r="N17" s="8">
        <f t="shared" si="7"/>
        <v>2565988.9481707313</v>
      </c>
      <c r="O17" s="8">
        <f>N17*I17</f>
        <v>972509.81135670713</v>
      </c>
      <c r="P17" s="11">
        <f>N17+8050840.72</f>
        <v>10616829.668170732</v>
      </c>
      <c r="Q17" s="8">
        <f t="shared" ref="Q17:Q28" si="15">P17*I17</f>
        <v>4023778.4442367074</v>
      </c>
      <c r="R17" s="8">
        <f t="shared" si="8"/>
        <v>10909394.588902438</v>
      </c>
      <c r="S17" s="8">
        <f>R17*I17</f>
        <v>4134660.5491940239</v>
      </c>
      <c r="T17" s="8">
        <f t="shared" si="10"/>
        <v>10811872.948658537</v>
      </c>
      <c r="U17" s="8">
        <f t="shared" si="11"/>
        <v>4097699.8475415856</v>
      </c>
    </row>
    <row r="18" spans="1:30">
      <c r="B18" s="7">
        <v>2025</v>
      </c>
      <c r="C18" s="7">
        <v>588</v>
      </c>
      <c r="D18" s="7">
        <f t="shared" ref="D18:D28" si="16">6*ROUND(C18,0)</f>
        <v>3528</v>
      </c>
      <c r="E18" s="7">
        <v>15</v>
      </c>
      <c r="F18" s="7">
        <v>289</v>
      </c>
      <c r="G18" s="7">
        <v>1.3</v>
      </c>
      <c r="H18" s="7">
        <f t="shared" ref="H18:H83" si="17">D18*E18*F18*10^18</f>
        <v>1.5293879999999999E+25</v>
      </c>
      <c r="I18" s="7">
        <v>0.379</v>
      </c>
      <c r="J18" s="8">
        <f t="shared" ref="J18:J56" si="18">H18*G18*330/(8.856*10^22)</f>
        <v>74086.207317073175</v>
      </c>
      <c r="K18" s="10">
        <v>25000000</v>
      </c>
      <c r="L18" s="7">
        <f t="shared" si="5"/>
        <v>2.2050000000000001E+24</v>
      </c>
      <c r="M18" s="8">
        <f t="shared" ref="M18:M56" si="19">L18*G18*330/(8.856*10^22)</f>
        <v>10681.402439024392</v>
      </c>
      <c r="N18" s="8">
        <f t="shared" si="7"/>
        <v>3898711.8902439033</v>
      </c>
      <c r="O18" s="8">
        <f t="shared" ref="O18:O56" si="20">N18*I18</f>
        <v>1477611.8064024393</v>
      </c>
      <c r="P18" s="8">
        <f t="shared" ref="P18:P28" si="21">N18+P17</f>
        <v>14515541.558414634</v>
      </c>
      <c r="Q18" s="8">
        <f t="shared" si="15"/>
        <v>5501390.2506391462</v>
      </c>
      <c r="R18" s="8">
        <f t="shared" si="8"/>
        <v>14960058.802317074</v>
      </c>
      <c r="S18" s="8">
        <f t="shared" ref="S18:S56" si="22">R18*I18</f>
        <v>5669862.2860781709</v>
      </c>
      <c r="T18" s="8">
        <f t="shared" si="10"/>
        <v>14811886.387682928</v>
      </c>
      <c r="U18" s="8">
        <f t="shared" si="11"/>
        <v>5613704.9409318296</v>
      </c>
    </row>
    <row r="19" spans="1:30">
      <c r="B19" s="7">
        <v>2026</v>
      </c>
      <c r="C19" s="7">
        <v>726</v>
      </c>
      <c r="D19" s="7">
        <f t="shared" si="16"/>
        <v>4356</v>
      </c>
      <c r="E19" s="7">
        <v>15</v>
      </c>
      <c r="F19" s="7">
        <v>289</v>
      </c>
      <c r="G19" s="7">
        <v>1.3</v>
      </c>
      <c r="H19" s="7">
        <f t="shared" si="17"/>
        <v>1.8883259999999999E+25</v>
      </c>
      <c r="I19" s="7">
        <v>0.379</v>
      </c>
      <c r="J19" s="8">
        <f t="shared" si="18"/>
        <v>91473.786585365844</v>
      </c>
      <c r="K19" s="10">
        <v>25000000</v>
      </c>
      <c r="L19" s="7">
        <f t="shared" si="5"/>
        <v>2.7225000000000003E+24</v>
      </c>
      <c r="M19" s="8">
        <f t="shared" si="19"/>
        <v>13188.262195121952</v>
      </c>
      <c r="N19" s="8">
        <f t="shared" si="7"/>
        <v>4813715.7012195121</v>
      </c>
      <c r="O19" s="8">
        <f t="shared" si="20"/>
        <v>1824398.2507621951</v>
      </c>
      <c r="P19" s="8">
        <f t="shared" si="21"/>
        <v>19329257.259634145</v>
      </c>
      <c r="Q19" s="8">
        <f t="shared" si="15"/>
        <v>7325788.5014013406</v>
      </c>
      <c r="R19" s="8">
        <f t="shared" si="8"/>
        <v>19878099.979146339</v>
      </c>
      <c r="S19" s="8">
        <f t="shared" si="22"/>
        <v>7533799.8920964627</v>
      </c>
      <c r="T19" s="8">
        <f t="shared" si="10"/>
        <v>19695152.405975606</v>
      </c>
      <c r="U19" s="8">
        <f t="shared" si="11"/>
        <v>7464462.7618647553</v>
      </c>
    </row>
    <row r="20" spans="1:30">
      <c r="B20" s="7">
        <v>2027</v>
      </c>
      <c r="C20" s="7">
        <v>793</v>
      </c>
      <c r="D20" s="7">
        <f t="shared" si="16"/>
        <v>4758</v>
      </c>
      <c r="E20" s="7">
        <v>15</v>
      </c>
      <c r="F20" s="7">
        <v>289</v>
      </c>
      <c r="G20" s="7">
        <v>1.3</v>
      </c>
      <c r="H20" s="7">
        <f t="shared" si="17"/>
        <v>2.0625929999999999E+25</v>
      </c>
      <c r="I20" s="7">
        <v>0.379</v>
      </c>
      <c r="J20" s="8">
        <f t="shared" si="18"/>
        <v>99915.58231707316</v>
      </c>
      <c r="K20" s="10">
        <v>25000000</v>
      </c>
      <c r="L20" s="7">
        <f t="shared" si="5"/>
        <v>2.9737499999999997E+24</v>
      </c>
      <c r="M20" s="8">
        <f t="shared" si="19"/>
        <v>14405.360772357722</v>
      </c>
      <c r="N20" s="8">
        <f t="shared" si="7"/>
        <v>5257956.6819105688</v>
      </c>
      <c r="O20" s="8">
        <f t="shared" si="20"/>
        <v>1992765.5824441055</v>
      </c>
      <c r="P20" s="8">
        <f t="shared" si="21"/>
        <v>24587213.941544712</v>
      </c>
      <c r="Q20" s="8">
        <f t="shared" si="15"/>
        <v>9318554.0838454459</v>
      </c>
      <c r="R20" s="8">
        <f t="shared" si="8"/>
        <v>25186707.435447149</v>
      </c>
      <c r="S20" s="8">
        <f t="shared" si="22"/>
        <v>9545762.118034469</v>
      </c>
      <c r="T20" s="8">
        <f t="shared" si="10"/>
        <v>24986876.270813003</v>
      </c>
      <c r="U20" s="8">
        <f t="shared" si="11"/>
        <v>9470026.1066381279</v>
      </c>
    </row>
    <row r="21" spans="1:30">
      <c r="B21" s="7">
        <v>2028</v>
      </c>
      <c r="C21" s="7">
        <v>821</v>
      </c>
      <c r="D21" s="7">
        <f t="shared" si="16"/>
        <v>4926</v>
      </c>
      <c r="E21" s="7">
        <v>15</v>
      </c>
      <c r="F21" s="7">
        <v>289</v>
      </c>
      <c r="G21" s="7">
        <v>1.3</v>
      </c>
      <c r="H21" s="7">
        <f t="shared" si="17"/>
        <v>2.1354209999999998E+25</v>
      </c>
      <c r="I21" s="7">
        <v>0.379</v>
      </c>
      <c r="J21" s="8">
        <f t="shared" si="18"/>
        <v>103443.49695121951</v>
      </c>
      <c r="K21" s="10">
        <v>25000000</v>
      </c>
      <c r="L21" s="7">
        <f t="shared" si="5"/>
        <v>3.07875E+24</v>
      </c>
      <c r="M21" s="8">
        <f t="shared" si="19"/>
        <v>14913.998983739835</v>
      </c>
      <c r="N21" s="8">
        <f t="shared" si="7"/>
        <v>5443609.6290650396</v>
      </c>
      <c r="O21" s="8">
        <f t="shared" si="20"/>
        <v>2063128.0494156501</v>
      </c>
      <c r="P21" s="8">
        <f t="shared" si="21"/>
        <v>30030823.570609752</v>
      </c>
      <c r="Q21" s="8">
        <f t="shared" si="15"/>
        <v>11381682.133261096</v>
      </c>
      <c r="R21" s="8">
        <f t="shared" si="8"/>
        <v>30651484.552317068</v>
      </c>
      <c r="S21" s="8">
        <f t="shared" si="22"/>
        <v>11616912.64532817</v>
      </c>
      <c r="T21" s="8">
        <f t="shared" si="10"/>
        <v>30444597.558414631</v>
      </c>
      <c r="U21" s="8">
        <f t="shared" si="11"/>
        <v>11538502.474639146</v>
      </c>
    </row>
    <row r="22" spans="1:30">
      <c r="B22" s="7">
        <v>2029</v>
      </c>
      <c r="C22" s="7">
        <v>832</v>
      </c>
      <c r="D22" s="7">
        <f t="shared" si="16"/>
        <v>4992</v>
      </c>
      <c r="E22" s="7">
        <v>15</v>
      </c>
      <c r="F22" s="7">
        <v>289</v>
      </c>
      <c r="G22" s="7">
        <v>1.3</v>
      </c>
      <c r="H22" s="7">
        <f t="shared" si="17"/>
        <v>2.164032E+25</v>
      </c>
      <c r="I22" s="7">
        <v>0.379</v>
      </c>
      <c r="J22" s="8">
        <f t="shared" si="18"/>
        <v>104829.46341463416</v>
      </c>
      <c r="K22" s="10">
        <v>25000000</v>
      </c>
      <c r="L22" s="7">
        <f t="shared" si="5"/>
        <v>3.12E+24</v>
      </c>
      <c r="M22" s="8">
        <f t="shared" si="19"/>
        <v>15113.821138211382</v>
      </c>
      <c r="N22" s="8">
        <f t="shared" si="7"/>
        <v>5516544.7154471548</v>
      </c>
      <c r="O22" s="8">
        <f t="shared" si="20"/>
        <v>2090770.4471544717</v>
      </c>
      <c r="P22" s="8">
        <f t="shared" si="21"/>
        <v>35547368.286056906</v>
      </c>
      <c r="Q22" s="8">
        <f t="shared" si="15"/>
        <v>13472452.580415567</v>
      </c>
      <c r="R22" s="8">
        <f t="shared" si="8"/>
        <v>36176345.066544712</v>
      </c>
      <c r="S22" s="8">
        <f t="shared" si="22"/>
        <v>13710834.780220445</v>
      </c>
      <c r="T22" s="8">
        <f t="shared" si="10"/>
        <v>35966686.139715441</v>
      </c>
      <c r="U22" s="8">
        <f t="shared" si="11"/>
        <v>13631374.046952153</v>
      </c>
    </row>
    <row r="23" spans="1:30">
      <c r="B23" s="7">
        <v>2030</v>
      </c>
      <c r="C23" s="7">
        <v>836</v>
      </c>
      <c r="D23" s="7">
        <f t="shared" si="16"/>
        <v>5016</v>
      </c>
      <c r="E23" s="7">
        <v>15</v>
      </c>
      <c r="F23" s="7">
        <v>289</v>
      </c>
      <c r="G23" s="7">
        <v>1.3</v>
      </c>
      <c r="H23" s="7">
        <f t="shared" si="17"/>
        <v>2.1744360000000002E+25</v>
      </c>
      <c r="I23" s="7">
        <v>0.379</v>
      </c>
      <c r="J23" s="8">
        <f t="shared" si="18"/>
        <v>105333.45121951219</v>
      </c>
      <c r="K23" s="10">
        <v>25000000</v>
      </c>
      <c r="L23" s="7">
        <f t="shared" si="5"/>
        <v>3.1349999999999998E+24</v>
      </c>
      <c r="M23" s="8">
        <f t="shared" si="19"/>
        <v>15186.483739837397</v>
      </c>
      <c r="N23" s="8">
        <f t="shared" si="7"/>
        <v>5543066.5650406498</v>
      </c>
      <c r="O23" s="8">
        <f t="shared" si="20"/>
        <v>2100822.2281504064</v>
      </c>
      <c r="P23" s="8">
        <f t="shared" si="21"/>
        <v>41090434.851097554</v>
      </c>
      <c r="Q23" s="8">
        <f t="shared" si="15"/>
        <v>15573274.808565972</v>
      </c>
      <c r="R23" s="8">
        <f t="shared" si="8"/>
        <v>41722435.558414631</v>
      </c>
      <c r="S23" s="8">
        <f t="shared" si="22"/>
        <v>15812803.076639146</v>
      </c>
      <c r="T23" s="8">
        <f t="shared" si="10"/>
        <v>41511768.655975603</v>
      </c>
      <c r="U23" s="8">
        <f t="shared" si="11"/>
        <v>15732960.320614753</v>
      </c>
    </row>
    <row r="24" spans="1:30">
      <c r="B24" s="7">
        <v>2031</v>
      </c>
      <c r="C24" s="7">
        <v>838</v>
      </c>
      <c r="D24" s="7">
        <f t="shared" si="16"/>
        <v>5028</v>
      </c>
      <c r="E24" s="7">
        <v>15</v>
      </c>
      <c r="F24" s="7">
        <v>289</v>
      </c>
      <c r="G24" s="7">
        <v>1.3</v>
      </c>
      <c r="H24" s="7">
        <f t="shared" si="17"/>
        <v>2.179638E+25</v>
      </c>
      <c r="I24" s="7">
        <v>0.379</v>
      </c>
      <c r="J24" s="8">
        <f t="shared" si="18"/>
        <v>105585.44512195123</v>
      </c>
      <c r="K24" s="10">
        <v>25000000</v>
      </c>
      <c r="L24" s="7">
        <f t="shared" si="5"/>
        <v>3.1424999999999997E+24</v>
      </c>
      <c r="M24" s="8">
        <f t="shared" si="19"/>
        <v>15222.815040650406</v>
      </c>
      <c r="N24" s="8">
        <f t="shared" si="7"/>
        <v>5556327.4898373988</v>
      </c>
      <c r="O24" s="8">
        <f t="shared" si="20"/>
        <v>2105848.118648374</v>
      </c>
      <c r="P24" s="8">
        <f t="shared" si="21"/>
        <v>46646762.340934955</v>
      </c>
      <c r="Q24" s="8">
        <f t="shared" si="15"/>
        <v>17679122.927214347</v>
      </c>
      <c r="R24" s="8">
        <f t="shared" si="8"/>
        <v>47280275.011666663</v>
      </c>
      <c r="S24" s="8">
        <f t="shared" si="22"/>
        <v>17919224.229421664</v>
      </c>
      <c r="T24" s="8">
        <f t="shared" si="10"/>
        <v>47069104.12142276</v>
      </c>
      <c r="U24" s="8">
        <f t="shared" si="11"/>
        <v>17839190.462019227</v>
      </c>
    </row>
    <row r="25" spans="1:30">
      <c r="B25" s="7">
        <v>2032</v>
      </c>
      <c r="C25" s="7">
        <v>838</v>
      </c>
      <c r="D25" s="7">
        <f t="shared" si="16"/>
        <v>5028</v>
      </c>
      <c r="E25" s="7">
        <v>15</v>
      </c>
      <c r="F25" s="7">
        <v>289</v>
      </c>
      <c r="G25" s="7">
        <v>1.3</v>
      </c>
      <c r="H25" s="7">
        <f t="shared" si="17"/>
        <v>2.179638E+25</v>
      </c>
      <c r="I25" s="7">
        <v>0.379</v>
      </c>
      <c r="J25" s="8">
        <f t="shared" si="18"/>
        <v>105585.44512195123</v>
      </c>
      <c r="K25" s="10">
        <v>25000000</v>
      </c>
      <c r="L25" s="7">
        <f t="shared" si="5"/>
        <v>3.1424999999999997E+24</v>
      </c>
      <c r="M25" s="8">
        <f t="shared" si="19"/>
        <v>15222.815040650406</v>
      </c>
      <c r="N25" s="8">
        <f t="shared" si="7"/>
        <v>5556327.4898373988</v>
      </c>
      <c r="O25" s="8">
        <f t="shared" si="20"/>
        <v>2105848.118648374</v>
      </c>
      <c r="P25" s="8">
        <f t="shared" si="21"/>
        <v>52203089.830772355</v>
      </c>
      <c r="Q25" s="8">
        <f t="shared" si="15"/>
        <v>19784971.045862723</v>
      </c>
      <c r="R25" s="8">
        <f t="shared" si="8"/>
        <v>52836602.501504064</v>
      </c>
      <c r="S25" s="8">
        <f t="shared" si="22"/>
        <v>20025072.34807004</v>
      </c>
      <c r="T25" s="8">
        <f t="shared" si="10"/>
        <v>52625431.611260161</v>
      </c>
      <c r="U25" s="8">
        <f t="shared" si="11"/>
        <v>19945038.5806676</v>
      </c>
    </row>
    <row r="26" spans="1:30">
      <c r="B26" s="7">
        <v>2033</v>
      </c>
      <c r="C26" s="7">
        <v>839</v>
      </c>
      <c r="D26" s="7">
        <f t="shared" si="16"/>
        <v>5034</v>
      </c>
      <c r="E26" s="7">
        <v>15</v>
      </c>
      <c r="F26" s="7">
        <v>289</v>
      </c>
      <c r="G26" s="7">
        <v>1.3</v>
      </c>
      <c r="H26" s="7">
        <f t="shared" si="17"/>
        <v>2.182239E+25</v>
      </c>
      <c r="I26" s="7">
        <v>0.379</v>
      </c>
      <c r="J26" s="8">
        <f t="shared" si="18"/>
        <v>105711.44207317074</v>
      </c>
      <c r="K26" s="10">
        <v>25000000</v>
      </c>
      <c r="L26" s="7">
        <f t="shared" si="5"/>
        <v>3.1462500000000002E+24</v>
      </c>
      <c r="M26" s="8">
        <f t="shared" si="19"/>
        <v>15240.980691056911</v>
      </c>
      <c r="N26" s="8">
        <f t="shared" si="7"/>
        <v>5562957.9522357723</v>
      </c>
      <c r="O26" s="8">
        <f t="shared" si="20"/>
        <v>2108361.0638973578</v>
      </c>
      <c r="P26" s="8">
        <f t="shared" si="21"/>
        <v>57766047.783008128</v>
      </c>
      <c r="Q26" s="8">
        <f t="shared" si="15"/>
        <v>21893332.10976008</v>
      </c>
      <c r="R26" s="8">
        <f t="shared" si="8"/>
        <v>58400316.435447156</v>
      </c>
      <c r="S26" s="8">
        <f t="shared" si="22"/>
        <v>22133719.929034472</v>
      </c>
      <c r="T26" s="8">
        <f t="shared" si="10"/>
        <v>58188893.551300809</v>
      </c>
      <c r="U26" s="8">
        <f t="shared" si="11"/>
        <v>22053590.655943006</v>
      </c>
    </row>
    <row r="27" spans="1:30">
      <c r="B27" s="7">
        <v>2034</v>
      </c>
      <c r="C27" s="7">
        <v>839</v>
      </c>
      <c r="D27" s="7">
        <f t="shared" si="16"/>
        <v>5034</v>
      </c>
      <c r="E27" s="7">
        <v>15</v>
      </c>
      <c r="F27" s="7">
        <v>289</v>
      </c>
      <c r="G27" s="7">
        <v>1.3</v>
      </c>
      <c r="H27" s="7">
        <f t="shared" si="17"/>
        <v>2.182239E+25</v>
      </c>
      <c r="I27" s="7">
        <v>0.379</v>
      </c>
      <c r="J27" s="8">
        <f t="shared" si="18"/>
        <v>105711.44207317074</v>
      </c>
      <c r="K27" s="10">
        <v>25000000</v>
      </c>
      <c r="L27" s="7">
        <f t="shared" si="5"/>
        <v>3.1462500000000002E+24</v>
      </c>
      <c r="M27" s="8">
        <f t="shared" si="19"/>
        <v>15240.980691056911</v>
      </c>
      <c r="N27" s="8">
        <f t="shared" si="7"/>
        <v>5562957.9522357723</v>
      </c>
      <c r="O27" s="8">
        <f t="shared" si="20"/>
        <v>2108361.0638973578</v>
      </c>
      <c r="P27" s="8">
        <f t="shared" si="21"/>
        <v>63329005.735243902</v>
      </c>
      <c r="Q27" s="8">
        <f t="shared" si="15"/>
        <v>24001693.17365744</v>
      </c>
      <c r="R27" s="8">
        <f t="shared" si="8"/>
        <v>63963274.38768293</v>
      </c>
      <c r="S27" s="8">
        <f t="shared" si="22"/>
        <v>24242080.992931832</v>
      </c>
      <c r="T27" s="8">
        <f t="shared" si="10"/>
        <v>63751851.503536582</v>
      </c>
      <c r="U27" s="8">
        <f t="shared" si="11"/>
        <v>24161951.719840366</v>
      </c>
    </row>
    <row r="28" spans="1:30">
      <c r="B28" s="7">
        <v>2035</v>
      </c>
      <c r="C28" s="7">
        <v>839</v>
      </c>
      <c r="D28" s="7">
        <f t="shared" si="16"/>
        <v>5034</v>
      </c>
      <c r="E28" s="7">
        <v>15</v>
      </c>
      <c r="F28" s="7">
        <v>289</v>
      </c>
      <c r="G28" s="7">
        <v>1.3</v>
      </c>
      <c r="H28" s="7">
        <f t="shared" si="17"/>
        <v>2.182239E+25</v>
      </c>
      <c r="I28" s="7">
        <v>0.379</v>
      </c>
      <c r="J28" s="8">
        <f t="shared" si="18"/>
        <v>105711.44207317074</v>
      </c>
      <c r="K28" s="10">
        <v>25000000</v>
      </c>
      <c r="L28" s="7">
        <f t="shared" si="5"/>
        <v>3.1462500000000002E+24</v>
      </c>
      <c r="M28" s="8">
        <f t="shared" si="19"/>
        <v>15240.980691056911</v>
      </c>
      <c r="N28" s="8">
        <f t="shared" si="7"/>
        <v>5562957.9522357723</v>
      </c>
      <c r="O28" s="8">
        <f t="shared" si="20"/>
        <v>2108361.0638973578</v>
      </c>
      <c r="P28" s="8">
        <f t="shared" si="21"/>
        <v>68891963.687479675</v>
      </c>
      <c r="Q28" s="8">
        <f t="shared" si="15"/>
        <v>26110054.237554796</v>
      </c>
      <c r="R28" s="8">
        <f t="shared" si="8"/>
        <v>69526232.339918703</v>
      </c>
      <c r="S28" s="8">
        <f t="shared" si="22"/>
        <v>26350442.056829188</v>
      </c>
      <c r="T28" s="8">
        <f t="shared" si="10"/>
        <v>69314809.455772355</v>
      </c>
      <c r="U28" s="8">
        <f t="shared" si="11"/>
        <v>26270312.783737723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8"/>
        <v>0</v>
      </c>
      <c r="S29" s="8">
        <f t="shared" si="22"/>
        <v>0</v>
      </c>
      <c r="T29" s="8">
        <f t="shared" si="10"/>
        <v>0</v>
      </c>
      <c r="U29" s="8">
        <f t="shared" si="11"/>
        <v>0</v>
      </c>
    </row>
    <row r="30" spans="1:30">
      <c r="A30" s="5"/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8"/>
        <v>0</v>
      </c>
      <c r="S30" s="8">
        <f t="shared" si="22"/>
        <v>0</v>
      </c>
      <c r="T30" s="8">
        <f t="shared" si="10"/>
        <v>0</v>
      </c>
      <c r="U30" s="8">
        <f t="shared" si="11"/>
        <v>0</v>
      </c>
    </row>
    <row r="31" spans="1:30">
      <c r="A31" s="9" t="s">
        <v>28</v>
      </c>
      <c r="B31" s="6" t="s">
        <v>108</v>
      </c>
      <c r="H31" s="7">
        <f t="shared" si="17"/>
        <v>0</v>
      </c>
      <c r="J31" s="8">
        <f t="shared" si="18"/>
        <v>0</v>
      </c>
      <c r="K31" s="10">
        <v>25000000</v>
      </c>
      <c r="L31" s="7">
        <f t="shared" si="5"/>
        <v>0</v>
      </c>
      <c r="M31" s="8">
        <f t="shared" si="19"/>
        <v>0</v>
      </c>
      <c r="N31" s="8">
        <f t="shared" si="7"/>
        <v>0</v>
      </c>
      <c r="O31" s="8">
        <f t="shared" si="20"/>
        <v>0</v>
      </c>
      <c r="P31" s="8"/>
      <c r="Q31" s="8"/>
      <c r="R31" s="8">
        <f t="shared" si="8"/>
        <v>0</v>
      </c>
      <c r="S31" s="8">
        <f t="shared" si="22"/>
        <v>0</v>
      </c>
      <c r="T31" s="8">
        <f t="shared" si="10"/>
        <v>0</v>
      </c>
      <c r="U31" s="8">
        <f t="shared" si="11"/>
        <v>0</v>
      </c>
      <c r="Y31" s="8">
        <f>P32+P45</f>
        <v>36460737.249620594</v>
      </c>
      <c r="Z31" s="8">
        <f t="shared" ref="Z31:AD42" si="23">Q32+Q45</f>
        <v>13818619.417606207</v>
      </c>
      <c r="AA31" s="8">
        <f t="shared" si="23"/>
        <v>51016038.463035233</v>
      </c>
      <c r="AB31" s="8">
        <f t="shared" si="23"/>
        <v>19335078.577490352</v>
      </c>
      <c r="AC31" s="8">
        <f t="shared" si="23"/>
        <v>46164271.391897023</v>
      </c>
      <c r="AD31" s="8">
        <f t="shared" si="23"/>
        <v>17496258.857528973</v>
      </c>
    </row>
    <row r="32" spans="1:30">
      <c r="B32" s="7">
        <v>2024</v>
      </c>
      <c r="C32" s="7">
        <v>140</v>
      </c>
      <c r="D32" s="7">
        <f t="shared" ref="D32:D43" si="24">C32*6</f>
        <v>840</v>
      </c>
      <c r="E32" s="7">
        <v>781</v>
      </c>
      <c r="F32" s="7">
        <v>748</v>
      </c>
      <c r="G32" s="7">
        <v>1.3</v>
      </c>
      <c r="H32" s="7">
        <f t="shared" si="17"/>
        <v>4.9071792000000003E+26</v>
      </c>
      <c r="I32" s="7">
        <v>0.379</v>
      </c>
      <c r="J32" s="8">
        <f t="shared" si="18"/>
        <v>2377122.7154471548</v>
      </c>
      <c r="K32" s="10">
        <v>10000000</v>
      </c>
      <c r="L32" s="7">
        <f t="shared" si="5"/>
        <v>1.0934E+25</v>
      </c>
      <c r="M32" s="8">
        <f t="shared" si="19"/>
        <v>52966.192411924123</v>
      </c>
      <c r="N32" s="8">
        <f t="shared" si="7"/>
        <v>19332660.230352305</v>
      </c>
      <c r="O32" s="8">
        <f t="shared" si="20"/>
        <v>7327078.2273035236</v>
      </c>
      <c r="P32" s="11">
        <f>N32+8050840.72</f>
        <v>27383500.950352304</v>
      </c>
      <c r="Q32" s="8">
        <f t="shared" ref="Q32:Q43" si="25">P32*I32</f>
        <v>10378346.860183524</v>
      </c>
      <c r="R32" s="8">
        <f t="shared" si="8"/>
        <v>41646237.243035235</v>
      </c>
      <c r="S32" s="8">
        <f t="shared" si="22"/>
        <v>15783923.915110353</v>
      </c>
      <c r="T32" s="8">
        <f t="shared" si="10"/>
        <v>36891991.812140927</v>
      </c>
      <c r="U32" s="8">
        <f t="shared" si="11"/>
        <v>13982064.896801412</v>
      </c>
      <c r="Y32" s="8">
        <f>P33+P46</f>
        <v>67571574.072113827</v>
      </c>
      <c r="Z32" s="8">
        <f t="shared" si="23"/>
        <v>25609626.57333114</v>
      </c>
      <c r="AA32" s="8">
        <f t="shared" si="23"/>
        <v>89817702.506260172</v>
      </c>
      <c r="AB32" s="8">
        <f t="shared" si="23"/>
        <v>34040909.249872603</v>
      </c>
      <c r="AC32" s="8">
        <f t="shared" si="23"/>
        <v>82402326.361544728</v>
      </c>
      <c r="AD32" s="8">
        <f t="shared" si="23"/>
        <v>31230481.691025451</v>
      </c>
    </row>
    <row r="33" spans="1:30">
      <c r="B33" s="7">
        <v>2025</v>
      </c>
      <c r="C33" s="7">
        <v>214</v>
      </c>
      <c r="D33" s="7">
        <f t="shared" si="24"/>
        <v>1284</v>
      </c>
      <c r="E33" s="7">
        <v>781</v>
      </c>
      <c r="F33" s="7">
        <v>748</v>
      </c>
      <c r="G33" s="7">
        <v>1.3</v>
      </c>
      <c r="H33" s="7">
        <f t="shared" si="17"/>
        <v>7.50097392E+26</v>
      </c>
      <c r="I33" s="7">
        <v>0.379</v>
      </c>
      <c r="J33" s="8">
        <f t="shared" si="18"/>
        <v>3633601.8650406501</v>
      </c>
      <c r="K33" s="10">
        <v>10000000</v>
      </c>
      <c r="L33" s="7">
        <f t="shared" si="5"/>
        <v>1.6713400000000001E+25</v>
      </c>
      <c r="M33" s="8">
        <f t="shared" si="19"/>
        <v>80962.608401084028</v>
      </c>
      <c r="N33" s="8">
        <f t="shared" si="7"/>
        <v>29551352.06639567</v>
      </c>
      <c r="O33" s="8">
        <f t="shared" si="20"/>
        <v>11199962.43316396</v>
      </c>
      <c r="P33" s="8">
        <f t="shared" ref="P33:P43" si="26">N33+P32</f>
        <v>56934853.016747974</v>
      </c>
      <c r="Q33" s="8">
        <f t="shared" si="25"/>
        <v>21578309.293347482</v>
      </c>
      <c r="R33" s="8">
        <f t="shared" si="8"/>
        <v>78736464.206991881</v>
      </c>
      <c r="S33" s="8">
        <f t="shared" si="22"/>
        <v>29841119.934449922</v>
      </c>
      <c r="T33" s="8">
        <f t="shared" si="10"/>
        <v>71469260.476910576</v>
      </c>
      <c r="U33" s="8">
        <f t="shared" si="11"/>
        <v>27086849.72074911</v>
      </c>
      <c r="Y33" s="8">
        <f>P34+P47</f>
        <v>105952933.92983741</v>
      </c>
      <c r="Z33" s="8">
        <f t="shared" si="23"/>
        <v>40156161.959408373</v>
      </c>
      <c r="AA33" s="8">
        <f t="shared" si="23"/>
        <v>133397222.22983739</v>
      </c>
      <c r="AB33" s="8">
        <f t="shared" si="23"/>
        <v>50557547.22510837</v>
      </c>
      <c r="AC33" s="8">
        <f t="shared" si="23"/>
        <v>124249126.12983739</v>
      </c>
      <c r="AD33" s="8">
        <f t="shared" si="23"/>
        <v>47090418.803208373</v>
      </c>
    </row>
    <row r="34" spans="1:30">
      <c r="B34" s="7">
        <v>2026</v>
      </c>
      <c r="C34" s="7">
        <v>264</v>
      </c>
      <c r="D34" s="7">
        <f t="shared" si="24"/>
        <v>1584</v>
      </c>
      <c r="E34" s="7">
        <v>781</v>
      </c>
      <c r="F34" s="7">
        <v>748</v>
      </c>
      <c r="G34" s="7">
        <v>1.3</v>
      </c>
      <c r="H34" s="7">
        <f t="shared" si="17"/>
        <v>9.2535379199999998E+26</v>
      </c>
      <c r="I34" s="7">
        <v>0.379</v>
      </c>
      <c r="J34" s="8">
        <f t="shared" si="18"/>
        <v>4482574.2634146335</v>
      </c>
      <c r="K34" s="10">
        <v>10000000</v>
      </c>
      <c r="L34" s="7">
        <f t="shared" si="5"/>
        <v>2.0618400000000002E+25</v>
      </c>
      <c r="M34" s="8">
        <f t="shared" si="19"/>
        <v>99879.105691056917</v>
      </c>
      <c r="N34" s="8">
        <f t="shared" si="7"/>
        <v>36455873.577235773</v>
      </c>
      <c r="O34" s="8">
        <f t="shared" si="20"/>
        <v>13816776.085772358</v>
      </c>
      <c r="P34" s="8">
        <f t="shared" si="26"/>
        <v>93390726.59398374</v>
      </c>
      <c r="Q34" s="8">
        <f t="shared" si="25"/>
        <v>35395085.379119836</v>
      </c>
      <c r="R34" s="8">
        <f t="shared" si="8"/>
        <v>120286172.17447154</v>
      </c>
      <c r="S34" s="8">
        <f t="shared" si="22"/>
        <v>45588459.254124716</v>
      </c>
      <c r="T34" s="8">
        <f t="shared" si="10"/>
        <v>111321023.64764227</v>
      </c>
      <c r="U34" s="8">
        <f t="shared" si="11"/>
        <v>42190667.96245642</v>
      </c>
      <c r="Y34" s="8">
        <f t="shared" ref="Y34:Y42" si="27">P35+P48</f>
        <v>147964250.93525746</v>
      </c>
      <c r="Z34" s="8">
        <f t="shared" si="23"/>
        <v>56078451.104462579</v>
      </c>
      <c r="AA34" s="8">
        <f t="shared" si="23"/>
        <v>178006107.20476964</v>
      </c>
      <c r="AB34" s="8">
        <f t="shared" si="23"/>
        <v>67464314.630607694</v>
      </c>
      <c r="AC34" s="8">
        <f t="shared" si="23"/>
        <v>167992155.11493227</v>
      </c>
      <c r="AD34" s="8">
        <f t="shared" si="23"/>
        <v>63669026.788559332</v>
      </c>
    </row>
    <row r="35" spans="1:30">
      <c r="B35" s="7">
        <v>2027</v>
      </c>
      <c r="C35" s="7">
        <v>289</v>
      </c>
      <c r="D35" s="7">
        <f t="shared" si="24"/>
        <v>1734</v>
      </c>
      <c r="E35" s="7">
        <v>781</v>
      </c>
      <c r="F35" s="7">
        <v>748</v>
      </c>
      <c r="G35" s="7">
        <v>1.3</v>
      </c>
      <c r="H35" s="7">
        <f t="shared" si="17"/>
        <v>1.012981992E+27</v>
      </c>
      <c r="I35" s="7">
        <v>0.379</v>
      </c>
      <c r="J35" s="8">
        <f t="shared" si="18"/>
        <v>4907060.4626016254</v>
      </c>
      <c r="K35" s="10">
        <v>10000000</v>
      </c>
      <c r="L35" s="7">
        <f t="shared" si="5"/>
        <v>2.25709E+25</v>
      </c>
      <c r="M35" s="8">
        <f t="shared" si="19"/>
        <v>109337.35433604337</v>
      </c>
      <c r="N35" s="8">
        <f t="shared" si="7"/>
        <v>39908134.332655832</v>
      </c>
      <c r="O35" s="8">
        <f t="shared" si="20"/>
        <v>15125182.912076561</v>
      </c>
      <c r="P35" s="8">
        <f t="shared" si="26"/>
        <v>133298860.92663957</v>
      </c>
      <c r="Q35" s="8">
        <f t="shared" si="25"/>
        <v>50520268.291196398</v>
      </c>
      <c r="R35" s="8">
        <f t="shared" si="8"/>
        <v>162741223.70224932</v>
      </c>
      <c r="S35" s="8">
        <f t="shared" si="22"/>
        <v>61678923.783152491</v>
      </c>
      <c r="T35" s="8">
        <f t="shared" si="10"/>
        <v>152927102.77704608</v>
      </c>
      <c r="U35" s="8">
        <f t="shared" si="11"/>
        <v>57959371.95250047</v>
      </c>
      <c r="Y35" s="8">
        <f t="shared" si="27"/>
        <v>191430733.42170733</v>
      </c>
      <c r="Z35" s="8">
        <f t="shared" si="23"/>
        <v>72552247.966827065</v>
      </c>
      <c r="AA35" s="8">
        <f t="shared" si="23"/>
        <v>222512524.05707318</v>
      </c>
      <c r="AB35" s="8">
        <f t="shared" si="23"/>
        <v>84332246.617630735</v>
      </c>
      <c r="AC35" s="8">
        <f t="shared" si="23"/>
        <v>212151927.17861786</v>
      </c>
      <c r="AD35" s="8">
        <f t="shared" si="23"/>
        <v>80405580.400696158</v>
      </c>
    </row>
    <row r="36" spans="1:30">
      <c r="B36" s="7">
        <v>2028</v>
      </c>
      <c r="C36" s="7">
        <v>299</v>
      </c>
      <c r="D36" s="7">
        <f t="shared" si="24"/>
        <v>1794</v>
      </c>
      <c r="E36" s="7">
        <v>781</v>
      </c>
      <c r="F36" s="7">
        <v>748</v>
      </c>
      <c r="G36" s="7">
        <v>1.3</v>
      </c>
      <c r="H36" s="7">
        <f t="shared" si="17"/>
        <v>1.0480332719999999E+27</v>
      </c>
      <c r="I36" s="7">
        <v>0.379</v>
      </c>
      <c r="J36" s="8">
        <f t="shared" si="18"/>
        <v>5076854.9422764219</v>
      </c>
      <c r="K36" s="10">
        <v>10000000</v>
      </c>
      <c r="L36" s="7">
        <f t="shared" si="5"/>
        <v>2.3351899999999999E+25</v>
      </c>
      <c r="M36" s="8">
        <f t="shared" si="19"/>
        <v>113120.65379403795</v>
      </c>
      <c r="N36" s="8">
        <f t="shared" si="7"/>
        <v>41289038.634823851</v>
      </c>
      <c r="O36" s="8">
        <f t="shared" si="20"/>
        <v>15648545.64259824</v>
      </c>
      <c r="P36" s="8">
        <f t="shared" si="26"/>
        <v>174587899.56146342</v>
      </c>
      <c r="Q36" s="8">
        <f t="shared" si="25"/>
        <v>66168813.933794633</v>
      </c>
      <c r="R36" s="8">
        <f t="shared" si="8"/>
        <v>205049029.21512195</v>
      </c>
      <c r="S36" s="8">
        <f t="shared" si="22"/>
        <v>77713582.072531223</v>
      </c>
      <c r="T36" s="8">
        <f t="shared" si="10"/>
        <v>194895319.33056909</v>
      </c>
      <c r="U36" s="8">
        <f t="shared" si="11"/>
        <v>73865326.026285678</v>
      </c>
      <c r="Y36" s="8">
        <f t="shared" si="27"/>
        <v>235478751.66357723</v>
      </c>
      <c r="Z36" s="8">
        <f t="shared" si="23"/>
        <v>89246446.880495772</v>
      </c>
      <c r="AA36" s="8">
        <f t="shared" si="23"/>
        <v>266976364.84894308</v>
      </c>
      <c r="AB36" s="8">
        <f t="shared" si="23"/>
        <v>101184042.27774942</v>
      </c>
      <c r="AC36" s="8">
        <f t="shared" si="23"/>
        <v>256477160.45382112</v>
      </c>
      <c r="AD36" s="8">
        <f t="shared" si="23"/>
        <v>97204843.811998203</v>
      </c>
    </row>
    <row r="37" spans="1:30">
      <c r="B37" s="7">
        <v>2029</v>
      </c>
      <c r="C37" s="7">
        <v>303</v>
      </c>
      <c r="D37" s="7">
        <f t="shared" si="24"/>
        <v>1818</v>
      </c>
      <c r="E37" s="7">
        <v>781</v>
      </c>
      <c r="F37" s="7">
        <v>748</v>
      </c>
      <c r="G37" s="7">
        <v>1.3</v>
      </c>
      <c r="H37" s="7">
        <f t="shared" si="17"/>
        <v>1.0620537840000001E+27</v>
      </c>
      <c r="I37" s="7">
        <v>0.379</v>
      </c>
      <c r="J37" s="8">
        <f t="shared" si="18"/>
        <v>5144772.7341463417</v>
      </c>
      <c r="K37" s="10">
        <v>10000000</v>
      </c>
      <c r="L37" s="7">
        <f t="shared" si="5"/>
        <v>2.36643E+25</v>
      </c>
      <c r="M37" s="8">
        <f t="shared" si="19"/>
        <v>114633.97357723577</v>
      </c>
      <c r="N37" s="8">
        <f t="shared" si="7"/>
        <v>41841400.355691053</v>
      </c>
      <c r="O37" s="8">
        <f t="shared" si="20"/>
        <v>15857890.73480691</v>
      </c>
      <c r="P37" s="8">
        <f t="shared" si="26"/>
        <v>216429299.91715446</v>
      </c>
      <c r="Q37" s="8">
        <f t="shared" si="25"/>
        <v>82026704.668601543</v>
      </c>
      <c r="R37" s="8">
        <f t="shared" si="8"/>
        <v>247297936.32203251</v>
      </c>
      <c r="S37" s="8">
        <f t="shared" si="22"/>
        <v>93725917.866050318</v>
      </c>
      <c r="T37" s="8">
        <f t="shared" si="10"/>
        <v>237008390.85373983</v>
      </c>
      <c r="U37" s="8">
        <f t="shared" si="11"/>
        <v>89826180.133567393</v>
      </c>
      <c r="Y37" s="8">
        <f t="shared" si="27"/>
        <v>279813559.50571817</v>
      </c>
      <c r="Z37" s="8">
        <f t="shared" si="23"/>
        <v>106049339.05266719</v>
      </c>
      <c r="AA37" s="8">
        <f t="shared" si="23"/>
        <v>311517949.99352306</v>
      </c>
      <c r="AB37" s="8">
        <f t="shared" si="23"/>
        <v>118065303.04754525</v>
      </c>
      <c r="AC37" s="8">
        <f t="shared" si="23"/>
        <v>300949819.83092141</v>
      </c>
      <c r="AD37" s="8">
        <f t="shared" si="23"/>
        <v>114059981.71591921</v>
      </c>
    </row>
    <row r="38" spans="1:30">
      <c r="B38" s="7">
        <v>2030</v>
      </c>
      <c r="C38" s="7">
        <v>305</v>
      </c>
      <c r="D38" s="7">
        <f t="shared" si="24"/>
        <v>1830</v>
      </c>
      <c r="E38" s="7">
        <v>781</v>
      </c>
      <c r="F38" s="7">
        <v>748</v>
      </c>
      <c r="G38" s="7">
        <v>1.3</v>
      </c>
      <c r="H38" s="7">
        <f t="shared" si="17"/>
        <v>1.0690640400000001E+27</v>
      </c>
      <c r="I38" s="7">
        <v>0.379</v>
      </c>
      <c r="J38" s="8">
        <f t="shared" si="18"/>
        <v>5178731.6300813006</v>
      </c>
      <c r="K38" s="10">
        <v>10000000</v>
      </c>
      <c r="L38" s="7">
        <f t="shared" si="5"/>
        <v>2.3820500000000002E+25</v>
      </c>
      <c r="M38" s="8">
        <f t="shared" si="19"/>
        <v>115390.63346883471</v>
      </c>
      <c r="N38" s="8">
        <f t="shared" si="7"/>
        <v>42117581.216124669</v>
      </c>
      <c r="O38" s="8">
        <f t="shared" si="20"/>
        <v>15962563.28091125</v>
      </c>
      <c r="P38" s="8">
        <f t="shared" si="26"/>
        <v>258546881.13327914</v>
      </c>
      <c r="Q38" s="8">
        <f t="shared" si="25"/>
        <v>97989267.949512795</v>
      </c>
      <c r="R38" s="8">
        <f t="shared" si="8"/>
        <v>289619270.91376698</v>
      </c>
      <c r="S38" s="8">
        <f t="shared" si="22"/>
        <v>109765703.67631769</v>
      </c>
      <c r="T38" s="8">
        <f t="shared" si="10"/>
        <v>279261807.65360433</v>
      </c>
      <c r="U38" s="8">
        <f t="shared" si="11"/>
        <v>105840225.10071604</v>
      </c>
      <c r="Y38" s="8">
        <f t="shared" si="27"/>
        <v>324153671.71777779</v>
      </c>
      <c r="Z38" s="8">
        <f t="shared" si="23"/>
        <v>122854241.58103779</v>
      </c>
      <c r="AA38" s="8">
        <f t="shared" si="23"/>
        <v>355859574.16899735</v>
      </c>
      <c r="AB38" s="8">
        <f t="shared" si="23"/>
        <v>134870778.61004999</v>
      </c>
      <c r="AC38" s="8">
        <f t="shared" si="23"/>
        <v>345290940.01859075</v>
      </c>
      <c r="AD38" s="8">
        <f t="shared" si="23"/>
        <v>130865266.26704592</v>
      </c>
    </row>
    <row r="39" spans="1:30">
      <c r="B39" s="7">
        <v>2031</v>
      </c>
      <c r="C39" s="7">
        <v>305</v>
      </c>
      <c r="D39" s="7">
        <f t="shared" si="24"/>
        <v>1830</v>
      </c>
      <c r="E39" s="7">
        <v>781</v>
      </c>
      <c r="F39" s="7">
        <v>748</v>
      </c>
      <c r="G39" s="7">
        <v>1.3</v>
      </c>
      <c r="H39" s="7">
        <f t="shared" si="17"/>
        <v>1.0690640400000001E+27</v>
      </c>
      <c r="I39" s="7">
        <v>0.379</v>
      </c>
      <c r="J39" s="8">
        <f t="shared" si="18"/>
        <v>5178731.6300813006</v>
      </c>
      <c r="K39" s="10">
        <v>10000000</v>
      </c>
      <c r="L39" s="7">
        <f t="shared" si="5"/>
        <v>2.3820500000000002E+25</v>
      </c>
      <c r="M39" s="8">
        <f t="shared" si="19"/>
        <v>115390.63346883471</v>
      </c>
      <c r="N39" s="8">
        <f t="shared" si="7"/>
        <v>42117581.216124669</v>
      </c>
      <c r="O39" s="8">
        <f t="shared" si="20"/>
        <v>15962563.28091125</v>
      </c>
      <c r="P39" s="8">
        <f t="shared" si="26"/>
        <v>300664462.3494038</v>
      </c>
      <c r="Q39" s="8">
        <f t="shared" si="25"/>
        <v>113951831.23042405</v>
      </c>
      <c r="R39" s="8">
        <f t="shared" si="8"/>
        <v>331736852.12989163</v>
      </c>
      <c r="S39" s="8">
        <f t="shared" si="22"/>
        <v>125728266.95722893</v>
      </c>
      <c r="T39" s="8">
        <f t="shared" si="10"/>
        <v>321379388.86972898</v>
      </c>
      <c r="U39" s="8">
        <f t="shared" si="11"/>
        <v>121802788.38162729</v>
      </c>
      <c r="Y39" s="8">
        <f t="shared" si="27"/>
        <v>368493783.92983741</v>
      </c>
      <c r="Z39" s="8">
        <f t="shared" si="23"/>
        <v>139659144.10940838</v>
      </c>
      <c r="AA39" s="8">
        <f t="shared" si="23"/>
        <v>400199686.38105696</v>
      </c>
      <c r="AB39" s="8">
        <f t="shared" si="23"/>
        <v>151675681.13842058</v>
      </c>
      <c r="AC39" s="8">
        <f t="shared" si="23"/>
        <v>389631052.23065037</v>
      </c>
      <c r="AD39" s="8">
        <f t="shared" si="23"/>
        <v>147670168.7954165</v>
      </c>
    </row>
    <row r="40" spans="1:30">
      <c r="B40" s="7">
        <v>2032</v>
      </c>
      <c r="C40" s="7">
        <v>305</v>
      </c>
      <c r="D40" s="7">
        <f t="shared" si="24"/>
        <v>1830</v>
      </c>
      <c r="E40" s="7">
        <v>781</v>
      </c>
      <c r="F40" s="7">
        <v>748</v>
      </c>
      <c r="G40" s="7">
        <v>1.3</v>
      </c>
      <c r="H40" s="7">
        <f t="shared" si="17"/>
        <v>1.0690640400000001E+27</v>
      </c>
      <c r="I40" s="7">
        <v>0.379</v>
      </c>
      <c r="J40" s="8">
        <f t="shared" si="18"/>
        <v>5178731.6300813006</v>
      </c>
      <c r="K40" s="10">
        <v>10000000</v>
      </c>
      <c r="L40" s="7">
        <f t="shared" si="5"/>
        <v>2.3820500000000002E+25</v>
      </c>
      <c r="M40" s="8">
        <f t="shared" si="19"/>
        <v>115390.63346883471</v>
      </c>
      <c r="N40" s="8">
        <f t="shared" si="7"/>
        <v>42117581.216124669</v>
      </c>
      <c r="O40" s="8">
        <f t="shared" si="20"/>
        <v>15962563.28091125</v>
      </c>
      <c r="P40" s="8">
        <f t="shared" si="26"/>
        <v>342782043.56552845</v>
      </c>
      <c r="Q40" s="8">
        <f t="shared" si="25"/>
        <v>129914394.51133528</v>
      </c>
      <c r="R40" s="8">
        <f t="shared" si="8"/>
        <v>373854433.34601629</v>
      </c>
      <c r="S40" s="8">
        <f t="shared" si="22"/>
        <v>141690830.23814017</v>
      </c>
      <c r="T40" s="8">
        <f t="shared" si="10"/>
        <v>363496970.08585364</v>
      </c>
      <c r="U40" s="8">
        <f t="shared" si="11"/>
        <v>137765351.66253853</v>
      </c>
      <c r="Y40" s="8">
        <f t="shared" si="27"/>
        <v>412974638.75707316</v>
      </c>
      <c r="Z40" s="8">
        <f t="shared" si="23"/>
        <v>156517388.08893073</v>
      </c>
      <c r="AA40" s="8">
        <f t="shared" si="23"/>
        <v>444783173.87780482</v>
      </c>
      <c r="AB40" s="8">
        <f t="shared" si="23"/>
        <v>168572822.89968804</v>
      </c>
      <c r="AC40" s="8">
        <f t="shared" si="23"/>
        <v>434180328.83756095</v>
      </c>
      <c r="AD40" s="8">
        <f t="shared" si="23"/>
        <v>164554344.6294356</v>
      </c>
    </row>
    <row r="41" spans="1:30">
      <c r="B41" s="7">
        <v>2033</v>
      </c>
      <c r="C41" s="7">
        <v>306</v>
      </c>
      <c r="D41" s="7">
        <f t="shared" si="24"/>
        <v>1836</v>
      </c>
      <c r="E41" s="7">
        <v>781</v>
      </c>
      <c r="F41" s="7">
        <v>748</v>
      </c>
      <c r="G41" s="7">
        <v>1.3</v>
      </c>
      <c r="H41" s="7">
        <f t="shared" si="17"/>
        <v>1.072569168E+27</v>
      </c>
      <c r="I41" s="7">
        <v>0.379</v>
      </c>
      <c r="J41" s="8">
        <f t="shared" si="18"/>
        <v>5195711.0780487796</v>
      </c>
      <c r="K41" s="10">
        <v>10000000</v>
      </c>
      <c r="L41" s="7">
        <f t="shared" si="5"/>
        <v>2.3898600000000001E+25</v>
      </c>
      <c r="M41" s="8">
        <f t="shared" si="19"/>
        <v>115768.96341463414</v>
      </c>
      <c r="N41" s="8">
        <f t="shared" si="7"/>
        <v>42255671.646341458</v>
      </c>
      <c r="O41" s="8">
        <f t="shared" si="20"/>
        <v>16014899.553963413</v>
      </c>
      <c r="P41" s="8">
        <f t="shared" si="26"/>
        <v>385037715.2118699</v>
      </c>
      <c r="Q41" s="8">
        <f t="shared" si="25"/>
        <v>145929294.06529871</v>
      </c>
      <c r="R41" s="8">
        <f t="shared" si="8"/>
        <v>416211981.68016255</v>
      </c>
      <c r="S41" s="8">
        <f t="shared" si="22"/>
        <v>157744341.05678162</v>
      </c>
      <c r="T41" s="8">
        <f t="shared" si="10"/>
        <v>405820559.52406502</v>
      </c>
      <c r="U41" s="8">
        <f t="shared" si="11"/>
        <v>153805992.05962065</v>
      </c>
      <c r="Y41" s="8">
        <f t="shared" si="27"/>
        <v>457455493.58430892</v>
      </c>
      <c r="Z41" s="8">
        <f t="shared" si="23"/>
        <v>173375632.06845307</v>
      </c>
      <c r="AA41" s="8">
        <f t="shared" si="23"/>
        <v>489264028.70504057</v>
      </c>
      <c r="AB41" s="8">
        <f t="shared" si="23"/>
        <v>185431066.87921038</v>
      </c>
      <c r="AC41" s="8">
        <f t="shared" si="23"/>
        <v>478661183.66479671</v>
      </c>
      <c r="AD41" s="8">
        <f t="shared" si="23"/>
        <v>181412588.60895795</v>
      </c>
    </row>
    <row r="42" spans="1:30">
      <c r="B42" s="7">
        <v>2034</v>
      </c>
      <c r="C42" s="7">
        <v>306</v>
      </c>
      <c r="D42" s="7">
        <f t="shared" si="24"/>
        <v>1836</v>
      </c>
      <c r="E42" s="7">
        <v>781</v>
      </c>
      <c r="F42" s="7">
        <v>748</v>
      </c>
      <c r="G42" s="7">
        <v>1.3</v>
      </c>
      <c r="H42" s="7">
        <f t="shared" si="17"/>
        <v>1.072569168E+27</v>
      </c>
      <c r="I42" s="7">
        <v>0.379</v>
      </c>
      <c r="J42" s="8">
        <f t="shared" si="18"/>
        <v>5195711.0780487796</v>
      </c>
      <c r="K42" s="10">
        <v>10000000</v>
      </c>
      <c r="L42" s="7">
        <f t="shared" si="5"/>
        <v>2.3898600000000001E+25</v>
      </c>
      <c r="M42" s="8">
        <f t="shared" si="19"/>
        <v>115768.96341463414</v>
      </c>
      <c r="N42" s="8">
        <f t="shared" si="7"/>
        <v>42255671.646341458</v>
      </c>
      <c r="O42" s="8">
        <f t="shared" si="20"/>
        <v>16014899.553963413</v>
      </c>
      <c r="P42" s="8">
        <f t="shared" si="26"/>
        <v>427293386.85821134</v>
      </c>
      <c r="Q42" s="8">
        <f t="shared" si="25"/>
        <v>161944193.6192621</v>
      </c>
      <c r="R42" s="8">
        <f t="shared" si="8"/>
        <v>458467653.32650399</v>
      </c>
      <c r="S42" s="8">
        <f t="shared" si="22"/>
        <v>173759240.61074501</v>
      </c>
      <c r="T42" s="8">
        <f t="shared" si="10"/>
        <v>448076231.17040646</v>
      </c>
      <c r="U42" s="8">
        <f t="shared" si="11"/>
        <v>169820891.61358404</v>
      </c>
      <c r="Y42" s="8">
        <f t="shared" si="27"/>
        <v>501936348.41154462</v>
      </c>
      <c r="Z42" s="8">
        <f t="shared" si="23"/>
        <v>190233876.04797542</v>
      </c>
      <c r="AA42" s="8">
        <f t="shared" si="23"/>
        <v>533744883.53227633</v>
      </c>
      <c r="AB42" s="8">
        <f t="shared" si="23"/>
        <v>202289310.85873273</v>
      </c>
      <c r="AC42" s="8">
        <f t="shared" si="23"/>
        <v>523142038.49203247</v>
      </c>
      <c r="AD42" s="8">
        <f>U43+U56</f>
        <v>198270832.58848029</v>
      </c>
    </row>
    <row r="43" spans="1:30">
      <c r="B43" s="7">
        <v>2035</v>
      </c>
      <c r="C43" s="7">
        <v>306</v>
      </c>
      <c r="D43" s="7">
        <f t="shared" si="24"/>
        <v>1836</v>
      </c>
      <c r="E43" s="7">
        <v>781</v>
      </c>
      <c r="F43" s="7">
        <v>748</v>
      </c>
      <c r="G43" s="7">
        <v>1.3</v>
      </c>
      <c r="H43" s="7">
        <f t="shared" si="17"/>
        <v>1.072569168E+27</v>
      </c>
      <c r="I43" s="7">
        <v>0.379</v>
      </c>
      <c r="J43" s="8">
        <f t="shared" si="18"/>
        <v>5195711.0780487796</v>
      </c>
      <c r="K43" s="10">
        <v>10000000</v>
      </c>
      <c r="L43" s="7">
        <f t="shared" si="5"/>
        <v>2.3898600000000001E+25</v>
      </c>
      <c r="M43" s="8">
        <f t="shared" si="19"/>
        <v>115768.96341463414</v>
      </c>
      <c r="N43" s="8">
        <f t="shared" si="7"/>
        <v>42255671.646341458</v>
      </c>
      <c r="O43" s="8">
        <f t="shared" si="20"/>
        <v>16014899.553963413</v>
      </c>
      <c r="P43" s="8">
        <f t="shared" si="26"/>
        <v>469549058.50455278</v>
      </c>
      <c r="Q43" s="8">
        <f t="shared" si="25"/>
        <v>177959093.17322549</v>
      </c>
      <c r="R43" s="8">
        <f t="shared" si="8"/>
        <v>500723324.97284544</v>
      </c>
      <c r="S43" s="8">
        <f t="shared" si="22"/>
        <v>189774140.16470844</v>
      </c>
      <c r="T43" s="8">
        <f t="shared" si="10"/>
        <v>490331902.8167479</v>
      </c>
      <c r="U43" s="8">
        <f t="shared" si="11"/>
        <v>185835791.16754746</v>
      </c>
    </row>
    <row r="44" spans="1:30">
      <c r="A44" s="9" t="s">
        <v>29</v>
      </c>
      <c r="G44" s="7">
        <v>1.3</v>
      </c>
      <c r="H44" s="7">
        <f t="shared" si="17"/>
        <v>0</v>
      </c>
      <c r="J44" s="8">
        <f t="shared" si="18"/>
        <v>0</v>
      </c>
      <c r="K44" s="10">
        <v>10000000</v>
      </c>
      <c r="L44" s="7">
        <f t="shared" si="5"/>
        <v>0</v>
      </c>
      <c r="M44" s="8">
        <f t="shared" si="19"/>
        <v>0</v>
      </c>
      <c r="N44" s="8">
        <f t="shared" si="7"/>
        <v>0</v>
      </c>
      <c r="O44" s="8">
        <f t="shared" si="20"/>
        <v>0</v>
      </c>
      <c r="P44" s="8"/>
      <c r="Q44" s="8"/>
      <c r="R44" s="8">
        <f t="shared" si="8"/>
        <v>0</v>
      </c>
      <c r="S44" s="8">
        <f t="shared" si="22"/>
        <v>0</v>
      </c>
      <c r="T44" s="8">
        <f t="shared" si="10"/>
        <v>0</v>
      </c>
      <c r="U44" s="8">
        <f t="shared" si="11"/>
        <v>0</v>
      </c>
    </row>
    <row r="45" spans="1:30">
      <c r="B45" s="7">
        <v>2024</v>
      </c>
      <c r="C45" s="7">
        <v>387</v>
      </c>
      <c r="D45" s="7">
        <f t="shared" ref="D45:D56" si="28">6*ROUND(C45,0)</f>
        <v>2322</v>
      </c>
      <c r="E45" s="7">
        <v>15</v>
      </c>
      <c r="F45" s="7">
        <v>289</v>
      </c>
      <c r="G45" s="7">
        <v>1.3</v>
      </c>
      <c r="H45" s="7">
        <f t="shared" si="17"/>
        <v>1.0065869999999999E+25</v>
      </c>
      <c r="I45" s="7">
        <v>0.379</v>
      </c>
      <c r="J45" s="8">
        <f t="shared" si="18"/>
        <v>48760.820121951212</v>
      </c>
      <c r="K45" s="10">
        <v>10000000</v>
      </c>
      <c r="L45" s="7">
        <f t="shared" si="5"/>
        <v>5.8049999999999997E+23</v>
      </c>
      <c r="M45" s="8">
        <f t="shared" si="19"/>
        <v>2812.0426829268295</v>
      </c>
      <c r="N45" s="8">
        <f t="shared" si="7"/>
        <v>1026395.5792682928</v>
      </c>
      <c r="O45" s="8">
        <f t="shared" si="20"/>
        <v>389003.92454268294</v>
      </c>
      <c r="P45" s="11">
        <f>N45+8050840.72</f>
        <v>9077236.2992682923</v>
      </c>
      <c r="Q45" s="8">
        <f t="shared" ref="Q45:Q56" si="29">P45*I45</f>
        <v>3440272.5574226826</v>
      </c>
      <c r="R45" s="8">
        <f t="shared" si="8"/>
        <v>9369801.2199999988</v>
      </c>
      <c r="S45" s="8">
        <f t="shared" si="22"/>
        <v>3551154.6623799996</v>
      </c>
      <c r="T45" s="8">
        <f t="shared" si="10"/>
        <v>9272279.5797560979</v>
      </c>
      <c r="U45" s="8">
        <f t="shared" si="11"/>
        <v>3514193.9607275613</v>
      </c>
    </row>
    <row r="46" spans="1:30">
      <c r="B46" s="7">
        <v>2025</v>
      </c>
      <c r="C46" s="7">
        <v>588</v>
      </c>
      <c r="D46" s="7">
        <f t="shared" si="28"/>
        <v>3528</v>
      </c>
      <c r="E46" s="7">
        <v>15</v>
      </c>
      <c r="F46" s="7">
        <v>289</v>
      </c>
      <c r="G46" s="7">
        <v>1.3</v>
      </c>
      <c r="H46" s="7">
        <f t="shared" si="17"/>
        <v>1.5293879999999999E+25</v>
      </c>
      <c r="I46" s="7">
        <v>0.379</v>
      </c>
      <c r="J46" s="8">
        <f t="shared" si="18"/>
        <v>74086.207317073175</v>
      </c>
      <c r="K46" s="10">
        <v>10000000</v>
      </c>
      <c r="L46" s="7">
        <f t="shared" si="5"/>
        <v>8.8199999999999995E+23</v>
      </c>
      <c r="M46" s="8">
        <f t="shared" si="19"/>
        <v>4272.5609756097556</v>
      </c>
      <c r="N46" s="8">
        <f t="shared" si="7"/>
        <v>1559484.7560975607</v>
      </c>
      <c r="O46" s="8">
        <f t="shared" si="20"/>
        <v>591044.72256097558</v>
      </c>
      <c r="P46" s="8">
        <f t="shared" ref="P46:P56" si="30">N46+P45</f>
        <v>10636721.055365853</v>
      </c>
      <c r="Q46" s="8">
        <f t="shared" si="29"/>
        <v>4031317.2799836583</v>
      </c>
      <c r="R46" s="8">
        <f t="shared" si="8"/>
        <v>11081238.299268292</v>
      </c>
      <c r="S46" s="8">
        <f t="shared" si="22"/>
        <v>4199789.315422683</v>
      </c>
      <c r="T46" s="8">
        <f t="shared" si="10"/>
        <v>10933065.884634146</v>
      </c>
      <c r="U46" s="8">
        <f t="shared" si="11"/>
        <v>4143631.9702763418</v>
      </c>
    </row>
    <row r="47" spans="1:30">
      <c r="B47" s="7">
        <v>2026</v>
      </c>
      <c r="C47" s="7">
        <v>726</v>
      </c>
      <c r="D47" s="7">
        <f t="shared" si="28"/>
        <v>4356</v>
      </c>
      <c r="E47" s="7">
        <v>15</v>
      </c>
      <c r="F47" s="7">
        <v>289</v>
      </c>
      <c r="G47" s="7">
        <v>1.3</v>
      </c>
      <c r="H47" s="7">
        <f t="shared" si="17"/>
        <v>1.8883259999999999E+25</v>
      </c>
      <c r="I47" s="7">
        <v>0.379</v>
      </c>
      <c r="J47" s="8">
        <f t="shared" si="18"/>
        <v>91473.786585365844</v>
      </c>
      <c r="K47" s="10">
        <v>10000000</v>
      </c>
      <c r="L47" s="7">
        <f t="shared" si="5"/>
        <v>1.089E+24</v>
      </c>
      <c r="M47" s="8">
        <f t="shared" si="19"/>
        <v>5275.3048780487807</v>
      </c>
      <c r="N47" s="8">
        <f t="shared" si="7"/>
        <v>1925486.2804878049</v>
      </c>
      <c r="O47" s="8">
        <f t="shared" si="20"/>
        <v>729759.30030487804</v>
      </c>
      <c r="P47" s="8">
        <f t="shared" si="30"/>
        <v>12562207.335853659</v>
      </c>
      <c r="Q47" s="8">
        <f t="shared" si="29"/>
        <v>4761076.5802885368</v>
      </c>
      <c r="R47" s="8">
        <f t="shared" si="8"/>
        <v>13111050.055365853</v>
      </c>
      <c r="S47" s="8">
        <f t="shared" si="22"/>
        <v>4969087.970983658</v>
      </c>
      <c r="T47" s="8">
        <f t="shared" si="10"/>
        <v>12928102.482195122</v>
      </c>
      <c r="U47" s="8">
        <f t="shared" si="11"/>
        <v>4899750.8407519516</v>
      </c>
    </row>
    <row r="48" spans="1:30">
      <c r="B48" s="7">
        <v>2027</v>
      </c>
      <c r="C48" s="7">
        <v>793</v>
      </c>
      <c r="D48" s="7">
        <f t="shared" si="28"/>
        <v>4758</v>
      </c>
      <c r="E48" s="7">
        <v>15</v>
      </c>
      <c r="F48" s="7">
        <v>289</v>
      </c>
      <c r="G48" s="7">
        <v>1.3</v>
      </c>
      <c r="H48" s="7">
        <f t="shared" si="17"/>
        <v>2.0625929999999999E+25</v>
      </c>
      <c r="I48" s="7">
        <v>0.379</v>
      </c>
      <c r="J48" s="8">
        <f t="shared" si="18"/>
        <v>99915.58231707316</v>
      </c>
      <c r="K48" s="10">
        <v>10000000</v>
      </c>
      <c r="L48" s="7">
        <f t="shared" si="5"/>
        <v>1.1895000000000001E+24</v>
      </c>
      <c r="M48" s="8">
        <f t="shared" si="19"/>
        <v>5762.1443089430895</v>
      </c>
      <c r="N48" s="8">
        <f t="shared" si="7"/>
        <v>2103182.6727642277</v>
      </c>
      <c r="O48" s="8">
        <f t="shared" si="20"/>
        <v>797106.23297764233</v>
      </c>
      <c r="P48" s="8">
        <f t="shared" si="30"/>
        <v>14665390.008617885</v>
      </c>
      <c r="Q48" s="8">
        <f t="shared" si="29"/>
        <v>5558182.8132661786</v>
      </c>
      <c r="R48" s="8">
        <f t="shared" si="8"/>
        <v>15264883.502520325</v>
      </c>
      <c r="S48" s="8">
        <f t="shared" si="22"/>
        <v>5785390.8474552035</v>
      </c>
      <c r="T48" s="8">
        <f t="shared" si="10"/>
        <v>15065052.337886179</v>
      </c>
      <c r="U48" s="8">
        <f t="shared" si="11"/>
        <v>5709654.8360588616</v>
      </c>
    </row>
    <row r="49" spans="1:30">
      <c r="B49" s="7">
        <v>2028</v>
      </c>
      <c r="C49" s="7">
        <v>821</v>
      </c>
      <c r="D49" s="7">
        <f t="shared" si="28"/>
        <v>4926</v>
      </c>
      <c r="E49" s="7">
        <v>15</v>
      </c>
      <c r="F49" s="7">
        <v>289</v>
      </c>
      <c r="G49" s="7">
        <v>1.3</v>
      </c>
      <c r="H49" s="7">
        <f t="shared" si="17"/>
        <v>2.1354209999999998E+25</v>
      </c>
      <c r="I49" s="7">
        <v>0.379</v>
      </c>
      <c r="J49" s="8">
        <f t="shared" si="18"/>
        <v>103443.49695121951</v>
      </c>
      <c r="K49" s="10">
        <v>10000000</v>
      </c>
      <c r="L49" s="7">
        <f t="shared" si="5"/>
        <v>1.2315E+24</v>
      </c>
      <c r="M49" s="8">
        <f t="shared" si="19"/>
        <v>5965.5995934959337</v>
      </c>
      <c r="N49" s="8">
        <f t="shared" si="7"/>
        <v>2177443.8516260157</v>
      </c>
      <c r="O49" s="8">
        <f t="shared" si="20"/>
        <v>825251.21976626001</v>
      </c>
      <c r="P49" s="8">
        <f t="shared" si="30"/>
        <v>16842833.860243902</v>
      </c>
      <c r="Q49" s="8">
        <f t="shared" si="29"/>
        <v>6383434.0330324387</v>
      </c>
      <c r="R49" s="8">
        <f t="shared" si="8"/>
        <v>17463494.841951218</v>
      </c>
      <c r="S49" s="8">
        <f t="shared" si="22"/>
        <v>6618664.5450995117</v>
      </c>
      <c r="T49" s="8">
        <f t="shared" si="10"/>
        <v>17256607.84804878</v>
      </c>
      <c r="U49" s="8">
        <f t="shared" si="11"/>
        <v>6540254.3744104877</v>
      </c>
    </row>
    <row r="50" spans="1:30">
      <c r="B50" s="7">
        <v>2029</v>
      </c>
      <c r="C50" s="7">
        <v>832</v>
      </c>
      <c r="D50" s="7">
        <f t="shared" si="28"/>
        <v>4992</v>
      </c>
      <c r="E50" s="7">
        <v>15</v>
      </c>
      <c r="F50" s="7">
        <v>289</v>
      </c>
      <c r="G50" s="7">
        <v>1.3</v>
      </c>
      <c r="H50" s="7">
        <f t="shared" si="17"/>
        <v>2.164032E+25</v>
      </c>
      <c r="I50" s="7">
        <v>0.379</v>
      </c>
      <c r="J50" s="8">
        <f t="shared" si="18"/>
        <v>104829.46341463416</v>
      </c>
      <c r="K50" s="10">
        <v>10000000</v>
      </c>
      <c r="L50" s="7">
        <f t="shared" si="5"/>
        <v>1.2480000000000001E+24</v>
      </c>
      <c r="M50" s="8">
        <f t="shared" si="19"/>
        <v>6045.5284552845533</v>
      </c>
      <c r="N50" s="8">
        <f t="shared" si="7"/>
        <v>2206617.8861788618</v>
      </c>
      <c r="O50" s="8">
        <f t="shared" si="20"/>
        <v>836308.17886178859</v>
      </c>
      <c r="P50" s="8">
        <f t="shared" si="30"/>
        <v>19049451.746422764</v>
      </c>
      <c r="Q50" s="8">
        <f t="shared" si="29"/>
        <v>7219742.2118942272</v>
      </c>
      <c r="R50" s="8">
        <f t="shared" si="8"/>
        <v>19678428.52691057</v>
      </c>
      <c r="S50" s="8">
        <f t="shared" si="22"/>
        <v>7458124.411699106</v>
      </c>
      <c r="T50" s="8">
        <f t="shared" si="10"/>
        <v>19468769.600081302</v>
      </c>
      <c r="U50" s="8">
        <f t="shared" si="11"/>
        <v>7378663.6784308134</v>
      </c>
    </row>
    <row r="51" spans="1:30">
      <c r="B51" s="7">
        <v>2030</v>
      </c>
      <c r="C51" s="7">
        <v>836</v>
      </c>
      <c r="D51" s="7">
        <f t="shared" si="28"/>
        <v>5016</v>
      </c>
      <c r="E51" s="7">
        <v>15</v>
      </c>
      <c r="F51" s="7">
        <v>289</v>
      </c>
      <c r="G51" s="7">
        <v>1.3</v>
      </c>
      <c r="H51" s="7">
        <f t="shared" si="17"/>
        <v>2.1744360000000002E+25</v>
      </c>
      <c r="I51" s="7">
        <v>0.379</v>
      </c>
      <c r="J51" s="8">
        <f t="shared" si="18"/>
        <v>105333.45121951219</v>
      </c>
      <c r="K51" s="10">
        <v>10000000</v>
      </c>
      <c r="L51" s="7">
        <f t="shared" si="5"/>
        <v>1.2539999999999999E+24</v>
      </c>
      <c r="M51" s="8">
        <f t="shared" si="19"/>
        <v>6074.5934959349588</v>
      </c>
      <c r="N51" s="8">
        <f t="shared" si="7"/>
        <v>2217226.6260162601</v>
      </c>
      <c r="O51" s="8">
        <f t="shared" si="20"/>
        <v>840328.89126016258</v>
      </c>
      <c r="P51" s="8">
        <f t="shared" si="30"/>
        <v>21266678.372439023</v>
      </c>
      <c r="Q51" s="8">
        <f t="shared" si="29"/>
        <v>8060071.1031543901</v>
      </c>
      <c r="R51" s="8">
        <f t="shared" si="8"/>
        <v>21898679.079756096</v>
      </c>
      <c r="S51" s="8">
        <f t="shared" si="22"/>
        <v>8299599.3712275606</v>
      </c>
      <c r="T51" s="8">
        <f t="shared" si="10"/>
        <v>21688012.177317072</v>
      </c>
      <c r="U51" s="8">
        <f t="shared" si="11"/>
        <v>8219756.6152031701</v>
      </c>
    </row>
    <row r="52" spans="1:30">
      <c r="B52" s="7">
        <v>2031</v>
      </c>
      <c r="C52" s="7">
        <v>838</v>
      </c>
      <c r="D52" s="7">
        <f t="shared" si="28"/>
        <v>5028</v>
      </c>
      <c r="E52" s="7">
        <v>15</v>
      </c>
      <c r="F52" s="7">
        <v>289</v>
      </c>
      <c r="G52" s="7">
        <v>1.3</v>
      </c>
      <c r="H52" s="7">
        <f t="shared" si="17"/>
        <v>2.179638E+25</v>
      </c>
      <c r="I52" s="7">
        <v>0.379</v>
      </c>
      <c r="J52" s="8">
        <f t="shared" si="18"/>
        <v>105585.44512195123</v>
      </c>
      <c r="K52" s="10">
        <v>10000000</v>
      </c>
      <c r="L52" s="7">
        <f t="shared" si="5"/>
        <v>1.257E+24</v>
      </c>
      <c r="M52" s="8">
        <f t="shared" si="19"/>
        <v>6089.126016260162</v>
      </c>
      <c r="N52" s="8">
        <f t="shared" si="7"/>
        <v>2222530.995934959</v>
      </c>
      <c r="O52" s="8">
        <f t="shared" si="20"/>
        <v>842339.24745934946</v>
      </c>
      <c r="P52" s="8">
        <f t="shared" si="30"/>
        <v>23489209.368373983</v>
      </c>
      <c r="Q52" s="8">
        <f t="shared" si="29"/>
        <v>8902410.3506137393</v>
      </c>
      <c r="R52" s="8">
        <f t="shared" si="8"/>
        <v>24122722.039105691</v>
      </c>
      <c r="S52" s="8">
        <f t="shared" si="22"/>
        <v>9142511.6528210565</v>
      </c>
      <c r="T52" s="8">
        <f t="shared" si="10"/>
        <v>23911551.148861788</v>
      </c>
      <c r="U52" s="8">
        <f t="shared" si="11"/>
        <v>9062477.8854186181</v>
      </c>
    </row>
    <row r="53" spans="1:30">
      <c r="B53" s="7">
        <v>2032</v>
      </c>
      <c r="C53" s="7">
        <v>838</v>
      </c>
      <c r="D53" s="7">
        <f t="shared" si="28"/>
        <v>5028</v>
      </c>
      <c r="E53" s="7">
        <v>15</v>
      </c>
      <c r="F53" s="7">
        <v>289</v>
      </c>
      <c r="G53" s="7">
        <v>1.3</v>
      </c>
      <c r="H53" s="7">
        <f t="shared" si="17"/>
        <v>2.179638E+25</v>
      </c>
      <c r="I53" s="7">
        <v>0.379</v>
      </c>
      <c r="J53" s="8">
        <f t="shared" si="18"/>
        <v>105585.44512195123</v>
      </c>
      <c r="K53" s="10">
        <v>10000000</v>
      </c>
      <c r="L53" s="7">
        <f t="shared" si="5"/>
        <v>1.257E+24</v>
      </c>
      <c r="M53" s="8">
        <f t="shared" si="19"/>
        <v>6089.126016260162</v>
      </c>
      <c r="N53" s="8">
        <f t="shared" si="7"/>
        <v>2222530.995934959</v>
      </c>
      <c r="O53" s="8">
        <f t="shared" si="20"/>
        <v>842339.24745934946</v>
      </c>
      <c r="P53" s="8">
        <f t="shared" si="30"/>
        <v>25711740.364308942</v>
      </c>
      <c r="Q53" s="8">
        <f t="shared" si="29"/>
        <v>9744749.5980730895</v>
      </c>
      <c r="R53" s="8">
        <f t="shared" si="8"/>
        <v>26345253.035040651</v>
      </c>
      <c r="S53" s="8">
        <f t="shared" si="22"/>
        <v>9984850.9002804067</v>
      </c>
      <c r="T53" s="8">
        <f t="shared" si="10"/>
        <v>26134082.144796748</v>
      </c>
      <c r="U53" s="8">
        <f t="shared" si="11"/>
        <v>9904817.1328779683</v>
      </c>
    </row>
    <row r="54" spans="1:30">
      <c r="B54" s="7">
        <v>2033</v>
      </c>
      <c r="C54" s="7">
        <v>839</v>
      </c>
      <c r="D54" s="7">
        <f t="shared" si="28"/>
        <v>5034</v>
      </c>
      <c r="E54" s="7">
        <v>15</v>
      </c>
      <c r="F54" s="7">
        <v>289</v>
      </c>
      <c r="G54" s="7">
        <v>1.3</v>
      </c>
      <c r="H54" s="7">
        <f t="shared" si="17"/>
        <v>2.182239E+25</v>
      </c>
      <c r="I54" s="7">
        <v>0.379</v>
      </c>
      <c r="J54" s="8">
        <f t="shared" si="18"/>
        <v>105711.44207317074</v>
      </c>
      <c r="K54" s="10">
        <v>10000000</v>
      </c>
      <c r="L54" s="7">
        <f t="shared" si="5"/>
        <v>1.2585E+24</v>
      </c>
      <c r="M54" s="8">
        <f t="shared" si="19"/>
        <v>6096.3922764227646</v>
      </c>
      <c r="N54" s="8">
        <f t="shared" si="7"/>
        <v>2225183.1808943092</v>
      </c>
      <c r="O54" s="8">
        <f t="shared" si="20"/>
        <v>843344.42555894319</v>
      </c>
      <c r="P54" s="8">
        <f t="shared" si="30"/>
        <v>27936923.54520325</v>
      </c>
      <c r="Q54" s="8">
        <f t="shared" si="29"/>
        <v>10588094.023632031</v>
      </c>
      <c r="R54" s="8">
        <f t="shared" si="8"/>
        <v>28571192.197642274</v>
      </c>
      <c r="S54" s="8">
        <f t="shared" si="22"/>
        <v>10828481.842906423</v>
      </c>
      <c r="T54" s="8">
        <f t="shared" si="10"/>
        <v>28359769.313495934</v>
      </c>
      <c r="U54" s="8">
        <f t="shared" si="11"/>
        <v>10748352.56981496</v>
      </c>
    </row>
    <row r="55" spans="1:30">
      <c r="B55" s="7">
        <v>2034</v>
      </c>
      <c r="C55" s="7">
        <v>839</v>
      </c>
      <c r="D55" s="7">
        <f t="shared" si="28"/>
        <v>5034</v>
      </c>
      <c r="E55" s="7">
        <v>15</v>
      </c>
      <c r="F55" s="7">
        <v>289</v>
      </c>
      <c r="G55" s="7">
        <v>1.3</v>
      </c>
      <c r="H55" s="7">
        <f t="shared" si="17"/>
        <v>2.182239E+25</v>
      </c>
      <c r="I55" s="7">
        <v>0.379</v>
      </c>
      <c r="J55" s="8">
        <f t="shared" si="18"/>
        <v>105711.44207317074</v>
      </c>
      <c r="K55" s="10">
        <v>10000000</v>
      </c>
      <c r="L55" s="7">
        <f t="shared" si="5"/>
        <v>1.2585E+24</v>
      </c>
      <c r="M55" s="8">
        <f t="shared" si="19"/>
        <v>6096.3922764227646</v>
      </c>
      <c r="N55" s="8">
        <f t="shared" si="7"/>
        <v>2225183.1808943092</v>
      </c>
      <c r="O55" s="8">
        <f t="shared" si="20"/>
        <v>843344.42555894319</v>
      </c>
      <c r="P55" s="8">
        <f t="shared" si="30"/>
        <v>30162106.726097558</v>
      </c>
      <c r="Q55" s="8">
        <f t="shared" si="29"/>
        <v>11431438.449190974</v>
      </c>
      <c r="R55" s="8">
        <f t="shared" si="8"/>
        <v>30796375.378536582</v>
      </c>
      <c r="S55" s="8">
        <f t="shared" si="22"/>
        <v>11671826.268465364</v>
      </c>
      <c r="T55" s="8">
        <f t="shared" si="10"/>
        <v>30584952.494390242</v>
      </c>
      <c r="U55" s="8">
        <f t="shared" si="11"/>
        <v>11591696.995373901</v>
      </c>
    </row>
    <row r="56" spans="1:30">
      <c r="B56" s="7">
        <v>2035</v>
      </c>
      <c r="C56" s="7">
        <v>839</v>
      </c>
      <c r="D56" s="7">
        <f t="shared" si="28"/>
        <v>5034</v>
      </c>
      <c r="E56" s="7">
        <v>15</v>
      </c>
      <c r="F56" s="7">
        <v>289</v>
      </c>
      <c r="G56" s="7">
        <v>1.3</v>
      </c>
      <c r="H56" s="7">
        <f t="shared" si="17"/>
        <v>2.182239E+25</v>
      </c>
      <c r="I56" s="7">
        <v>0.379</v>
      </c>
      <c r="J56" s="8">
        <f t="shared" si="18"/>
        <v>105711.44207317074</v>
      </c>
      <c r="K56" s="10">
        <v>10000000</v>
      </c>
      <c r="L56" s="7">
        <f t="shared" si="5"/>
        <v>1.2585E+24</v>
      </c>
      <c r="M56" s="8">
        <f t="shared" si="19"/>
        <v>6096.3922764227646</v>
      </c>
      <c r="N56" s="8">
        <f t="shared" si="7"/>
        <v>2225183.1808943092</v>
      </c>
      <c r="O56" s="8">
        <f t="shared" si="20"/>
        <v>843344.42555894319</v>
      </c>
      <c r="P56" s="8">
        <f t="shared" si="30"/>
        <v>32387289.906991865</v>
      </c>
      <c r="Q56" s="8">
        <f t="shared" si="29"/>
        <v>12274782.874749918</v>
      </c>
      <c r="R56" s="8">
        <f t="shared" si="8"/>
        <v>33021558.55943089</v>
      </c>
      <c r="S56" s="8">
        <f t="shared" si="22"/>
        <v>12515170.694024308</v>
      </c>
      <c r="T56" s="8">
        <f t="shared" si="10"/>
        <v>32810135.67528455</v>
      </c>
      <c r="U56" s="8">
        <f t="shared" si="11"/>
        <v>12435041.420932844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8"/>
        <v>0</v>
      </c>
      <c r="T57" s="8">
        <f t="shared" si="10"/>
        <v>0</v>
      </c>
      <c r="U57" s="8">
        <f t="shared" si="11"/>
        <v>0</v>
      </c>
    </row>
    <row r="58" spans="1:30">
      <c r="A58" s="5"/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8"/>
        <v>0</v>
      </c>
      <c r="T58" s="8">
        <f t="shared" si="10"/>
        <v>0</v>
      </c>
      <c r="U58" s="8">
        <f t="shared" si="11"/>
        <v>0</v>
      </c>
    </row>
    <row r="59" spans="1:30">
      <c r="A59" s="9" t="s">
        <v>28</v>
      </c>
      <c r="B59" s="6" t="s">
        <v>109</v>
      </c>
      <c r="H59" s="7">
        <f t="shared" si="17"/>
        <v>0</v>
      </c>
      <c r="L59" s="7">
        <f t="shared" si="5"/>
        <v>0</v>
      </c>
      <c r="N59" s="8">
        <f t="shared" si="7"/>
        <v>0</v>
      </c>
      <c r="R59" s="8">
        <f t="shared" si="8"/>
        <v>0</v>
      </c>
      <c r="T59" s="8">
        <f t="shared" si="10"/>
        <v>0</v>
      </c>
      <c r="U59" s="8">
        <f t="shared" si="11"/>
        <v>0</v>
      </c>
      <c r="Y59" s="8">
        <f>P60+P73</f>
        <v>18137587.020962059</v>
      </c>
      <c r="Z59" s="8">
        <f t="shared" ref="Z59:AD70" si="31">Q60+Q73</f>
        <v>6874145.4809446204</v>
      </c>
      <c r="AA59" s="8">
        <f t="shared" si="31"/>
        <v>32692888.234376691</v>
      </c>
      <c r="AB59" s="8">
        <f t="shared" si="31"/>
        <v>12390604.640828766</v>
      </c>
      <c r="AC59" s="8">
        <f t="shared" si="31"/>
        <v>27841121.163238484</v>
      </c>
      <c r="AD59" s="8">
        <f t="shared" si="31"/>
        <v>10551784.920867385</v>
      </c>
    </row>
    <row r="60" spans="1:30">
      <c r="B60" s="7">
        <v>2024</v>
      </c>
      <c r="C60" s="7">
        <v>140</v>
      </c>
      <c r="D60" s="7">
        <v>840</v>
      </c>
      <c r="E60" s="7">
        <v>781</v>
      </c>
      <c r="F60" s="7">
        <v>748</v>
      </c>
      <c r="G60" s="7">
        <v>1.3</v>
      </c>
      <c r="H60" s="7">
        <f t="shared" si="17"/>
        <v>4.9071792000000003E+26</v>
      </c>
      <c r="I60" s="7">
        <v>0.379</v>
      </c>
      <c r="J60" s="8">
        <f t="shared" ref="J60:J84" si="32">H60*G60*330/(8.856*10^22)</f>
        <v>2377122.7154471548</v>
      </c>
      <c r="K60" s="10">
        <v>1000000</v>
      </c>
      <c r="L60" s="7">
        <f t="shared" si="5"/>
        <v>1.0933999999999999E+24</v>
      </c>
      <c r="M60" s="8">
        <f t="shared" ref="M60:M84" si="33">L60*G60*330/(8.856*10^22)</f>
        <v>5296.6192411924121</v>
      </c>
      <c r="N60" s="8">
        <f t="shared" si="7"/>
        <v>1933266.0230352303</v>
      </c>
      <c r="O60" s="8">
        <f t="shared" ref="O60:O84" si="34">N60*I60</f>
        <v>732707.82273035229</v>
      </c>
      <c r="P60" s="11">
        <f>N60+8050840.72</f>
        <v>9984106.7430352308</v>
      </c>
      <c r="Q60" s="8">
        <f t="shared" ref="Q60:Q71" si="35">P60*I60</f>
        <v>3783976.4556103526</v>
      </c>
      <c r="R60" s="8">
        <f t="shared" si="8"/>
        <v>24246843.035718158</v>
      </c>
      <c r="S60" s="8">
        <f t="shared" ref="S60:S84" si="36">R60*I60</f>
        <v>9189553.510537181</v>
      </c>
      <c r="T60" s="8">
        <f t="shared" si="10"/>
        <v>19492597.60482385</v>
      </c>
      <c r="U60" s="8">
        <f t="shared" si="11"/>
        <v>7387694.4922282388</v>
      </c>
      <c r="Y60" s="8">
        <f>P61+P74</f>
        <v>21248670.703211382</v>
      </c>
      <c r="Z60" s="8">
        <f t="shared" si="31"/>
        <v>8053246.1965171136</v>
      </c>
      <c r="AA60" s="8">
        <f t="shared" si="31"/>
        <v>43494799.137357727</v>
      </c>
      <c r="AB60" s="8">
        <f t="shared" si="31"/>
        <v>16484528.873058576</v>
      </c>
      <c r="AC60" s="8">
        <f t="shared" si="31"/>
        <v>36079422.992642269</v>
      </c>
      <c r="AD60" s="8">
        <f t="shared" si="31"/>
        <v>13674101.314211421</v>
      </c>
    </row>
    <row r="61" spans="1:30">
      <c r="B61" s="7">
        <v>2025</v>
      </c>
      <c r="C61" s="7">
        <v>214</v>
      </c>
      <c r="D61" s="7">
        <v>1284</v>
      </c>
      <c r="E61" s="7">
        <v>781</v>
      </c>
      <c r="F61" s="7">
        <v>748</v>
      </c>
      <c r="G61" s="7">
        <v>1.3</v>
      </c>
      <c r="H61" s="7">
        <f t="shared" si="17"/>
        <v>7.50097392E+26</v>
      </c>
      <c r="I61" s="7">
        <v>0.379</v>
      </c>
      <c r="J61" s="8">
        <f t="shared" si="32"/>
        <v>3633601.8650406501</v>
      </c>
      <c r="K61" s="10">
        <v>1000000</v>
      </c>
      <c r="L61" s="7">
        <f t="shared" si="5"/>
        <v>1.6713399999999999E+24</v>
      </c>
      <c r="M61" s="8">
        <f t="shared" si="33"/>
        <v>8096.2608401083999</v>
      </c>
      <c r="N61" s="8">
        <f t="shared" si="7"/>
        <v>2955135.206639566</v>
      </c>
      <c r="O61" s="8">
        <f t="shared" si="34"/>
        <v>1119996.2433163954</v>
      </c>
      <c r="P61" s="8">
        <f t="shared" ref="P61:P71" si="37">N61+P60</f>
        <v>12939241.949674796</v>
      </c>
      <c r="Q61" s="8">
        <f t="shared" si="35"/>
        <v>4903972.6989267478</v>
      </c>
      <c r="R61" s="8">
        <f t="shared" si="8"/>
        <v>34740853.1399187</v>
      </c>
      <c r="S61" s="8">
        <f t="shared" si="36"/>
        <v>13166783.340029188</v>
      </c>
      <c r="T61" s="8">
        <f t="shared" si="10"/>
        <v>27473649.409837395</v>
      </c>
      <c r="U61" s="8">
        <f t="shared" si="11"/>
        <v>10412513.126328373</v>
      </c>
      <c r="Y61" s="8">
        <f>P62+P75</f>
        <v>25086806.688983738</v>
      </c>
      <c r="Z61" s="8">
        <f t="shared" si="31"/>
        <v>9507899.7351248376</v>
      </c>
      <c r="AA61" s="8">
        <f t="shared" si="31"/>
        <v>52531094.988983735</v>
      </c>
      <c r="AB61" s="8">
        <f t="shared" si="31"/>
        <v>19909285.000824835</v>
      </c>
      <c r="AC61" s="8">
        <f t="shared" si="31"/>
        <v>43382998.888983741</v>
      </c>
      <c r="AD61" s="8">
        <f t="shared" si="31"/>
        <v>16442156.578924838</v>
      </c>
    </row>
    <row r="62" spans="1:30">
      <c r="B62" s="7">
        <v>2026</v>
      </c>
      <c r="C62" s="7">
        <v>264</v>
      </c>
      <c r="D62" s="7">
        <v>1584</v>
      </c>
      <c r="E62" s="7">
        <v>781</v>
      </c>
      <c r="F62" s="7">
        <v>748</v>
      </c>
      <c r="G62" s="7">
        <v>1.3</v>
      </c>
      <c r="H62" s="7">
        <f t="shared" si="17"/>
        <v>9.2535379199999998E+26</v>
      </c>
      <c r="I62" s="7">
        <v>0.379</v>
      </c>
      <c r="J62" s="8">
        <f t="shared" si="32"/>
        <v>4482574.2634146335</v>
      </c>
      <c r="K62" s="10">
        <v>1000000</v>
      </c>
      <c r="L62" s="7">
        <f t="shared" si="5"/>
        <v>2.0618399999999998E+24</v>
      </c>
      <c r="M62" s="8">
        <f t="shared" si="33"/>
        <v>9987.9105691056902</v>
      </c>
      <c r="N62" s="8">
        <f t="shared" si="7"/>
        <v>3645587.3577235769</v>
      </c>
      <c r="O62" s="8">
        <f t="shared" si="34"/>
        <v>1381677.6085772356</v>
      </c>
      <c r="P62" s="8">
        <f t="shared" si="37"/>
        <v>16584829.307398373</v>
      </c>
      <c r="Q62" s="8">
        <f t="shared" si="35"/>
        <v>6285650.3075039834</v>
      </c>
      <c r="R62" s="8">
        <f t="shared" si="8"/>
        <v>43480274.887886174</v>
      </c>
      <c r="S62" s="8">
        <f t="shared" si="36"/>
        <v>16479024.18250886</v>
      </c>
      <c r="T62" s="8">
        <f t="shared" si="10"/>
        <v>34515126.361056909</v>
      </c>
      <c r="U62" s="8">
        <f t="shared" si="11"/>
        <v>13081232.89084057</v>
      </c>
      <c r="Y62" s="8">
        <f t="shared" ref="Y62:Y70" si="38">P63+P76</f>
        <v>29287938.389525745</v>
      </c>
      <c r="Z62" s="8">
        <f t="shared" si="31"/>
        <v>11100128.649630258</v>
      </c>
      <c r="AA62" s="8">
        <f t="shared" si="31"/>
        <v>59329794.659037933</v>
      </c>
      <c r="AB62" s="8">
        <f t="shared" si="31"/>
        <v>22485992.175775379</v>
      </c>
      <c r="AC62" s="8">
        <f t="shared" si="31"/>
        <v>49315842.569200538</v>
      </c>
      <c r="AD62" s="8">
        <f t="shared" si="31"/>
        <v>18690704.333727006</v>
      </c>
    </row>
    <row r="63" spans="1:30">
      <c r="B63" s="7">
        <v>2027</v>
      </c>
      <c r="C63" s="7">
        <v>289</v>
      </c>
      <c r="D63" s="7">
        <v>1734</v>
      </c>
      <c r="E63" s="7">
        <v>781</v>
      </c>
      <c r="F63" s="7">
        <v>748</v>
      </c>
      <c r="G63" s="7">
        <v>1.3</v>
      </c>
      <c r="H63" s="7">
        <f t="shared" si="17"/>
        <v>1.012981992E+27</v>
      </c>
      <c r="I63" s="7">
        <v>0.379</v>
      </c>
      <c r="J63" s="8">
        <f t="shared" si="32"/>
        <v>4907060.4626016254</v>
      </c>
      <c r="K63" s="10">
        <v>1000000</v>
      </c>
      <c r="L63" s="7">
        <f t="shared" si="5"/>
        <v>2.2570899999999998E+24</v>
      </c>
      <c r="M63" s="8">
        <f t="shared" si="33"/>
        <v>10933.735433604335</v>
      </c>
      <c r="N63" s="8">
        <f t="shared" si="7"/>
        <v>3990813.4332655827</v>
      </c>
      <c r="O63" s="8">
        <f t="shared" si="34"/>
        <v>1512518.2912076558</v>
      </c>
      <c r="P63" s="8">
        <f t="shared" si="37"/>
        <v>20575642.740663957</v>
      </c>
      <c r="Q63" s="8">
        <f t="shared" si="35"/>
        <v>7798168.5987116396</v>
      </c>
      <c r="R63" s="8">
        <f t="shared" si="8"/>
        <v>50018005.516273707</v>
      </c>
      <c r="S63" s="8">
        <f t="shared" si="36"/>
        <v>18956824.090667736</v>
      </c>
      <c r="T63" s="8">
        <f t="shared" si="10"/>
        <v>40203884.591070458</v>
      </c>
      <c r="U63" s="8">
        <f t="shared" si="11"/>
        <v>15237272.260015704</v>
      </c>
      <c r="Y63" s="8">
        <f t="shared" si="38"/>
        <v>33634586.638170734</v>
      </c>
      <c r="Z63" s="8">
        <f t="shared" si="31"/>
        <v>12747508.335866706</v>
      </c>
      <c r="AA63" s="8">
        <f t="shared" si="31"/>
        <v>64716377.273536578</v>
      </c>
      <c r="AB63" s="8">
        <f t="shared" si="31"/>
        <v>24527506.986670364</v>
      </c>
      <c r="AC63" s="8">
        <f t="shared" si="31"/>
        <v>54355780.395081304</v>
      </c>
      <c r="AD63" s="8">
        <f t="shared" si="31"/>
        <v>20600840.769735813</v>
      </c>
    </row>
    <row r="64" spans="1:30">
      <c r="B64" s="7">
        <v>2028</v>
      </c>
      <c r="C64" s="7">
        <v>299</v>
      </c>
      <c r="D64" s="7">
        <v>1794</v>
      </c>
      <c r="E64" s="7">
        <v>781</v>
      </c>
      <c r="F64" s="7">
        <v>748</v>
      </c>
      <c r="G64" s="7">
        <v>1.3</v>
      </c>
      <c r="H64" s="7">
        <f t="shared" si="17"/>
        <v>1.0480332719999999E+27</v>
      </c>
      <c r="I64" s="7">
        <v>0.379</v>
      </c>
      <c r="J64" s="8">
        <f t="shared" si="32"/>
        <v>5076854.9422764219</v>
      </c>
      <c r="K64" s="10">
        <v>1000000</v>
      </c>
      <c r="L64" s="7">
        <f t="shared" si="5"/>
        <v>2.33519E+24</v>
      </c>
      <c r="M64" s="8">
        <f t="shared" si="33"/>
        <v>11312.065379403793</v>
      </c>
      <c r="N64" s="8">
        <f t="shared" si="7"/>
        <v>4128903.8634823845</v>
      </c>
      <c r="O64" s="8">
        <f t="shared" si="34"/>
        <v>1564854.5642598236</v>
      </c>
      <c r="P64" s="8">
        <f t="shared" si="37"/>
        <v>24704546.604146343</v>
      </c>
      <c r="Q64" s="8">
        <f t="shared" si="35"/>
        <v>9363023.1629714631</v>
      </c>
      <c r="R64" s="8">
        <f t="shared" si="8"/>
        <v>55165676.257804871</v>
      </c>
      <c r="S64" s="8">
        <f t="shared" si="36"/>
        <v>20907791.301708046</v>
      </c>
      <c r="T64" s="8">
        <f t="shared" si="10"/>
        <v>45011966.373252034</v>
      </c>
      <c r="U64" s="8">
        <f t="shared" si="11"/>
        <v>17059535.25546252</v>
      </c>
      <c r="Y64" s="8">
        <f t="shared" si="38"/>
        <v>38039388.462357722</v>
      </c>
      <c r="Z64" s="8">
        <f t="shared" si="31"/>
        <v>14416928.227233578</v>
      </c>
      <c r="AA64" s="8">
        <f t="shared" si="31"/>
        <v>69537001.647723585</v>
      </c>
      <c r="AB64" s="8">
        <f t="shared" si="31"/>
        <v>26354523.62448724</v>
      </c>
      <c r="AC64" s="8">
        <f t="shared" si="31"/>
        <v>59037797.252601624</v>
      </c>
      <c r="AD64" s="8">
        <f t="shared" si="31"/>
        <v>22375325.158736017</v>
      </c>
    </row>
    <row r="65" spans="1:30">
      <c r="B65" s="7">
        <v>2029</v>
      </c>
      <c r="C65" s="7">
        <v>303</v>
      </c>
      <c r="D65" s="7">
        <v>1818</v>
      </c>
      <c r="E65" s="7">
        <v>781</v>
      </c>
      <c r="F65" s="7">
        <v>748</v>
      </c>
      <c r="G65" s="7">
        <v>1.3</v>
      </c>
      <c r="H65" s="7">
        <f t="shared" si="17"/>
        <v>1.0620537840000001E+27</v>
      </c>
      <c r="I65" s="7">
        <v>0.379</v>
      </c>
      <c r="J65" s="8">
        <f t="shared" si="32"/>
        <v>5144772.7341463417</v>
      </c>
      <c r="K65" s="10">
        <v>1000000</v>
      </c>
      <c r="L65" s="7">
        <f t="shared" si="5"/>
        <v>2.3664299999999999E+24</v>
      </c>
      <c r="M65" s="8">
        <f t="shared" si="33"/>
        <v>11463.397357723577</v>
      </c>
      <c r="N65" s="8">
        <f t="shared" si="7"/>
        <v>4184140.0355691058</v>
      </c>
      <c r="O65" s="8">
        <f t="shared" si="34"/>
        <v>1585789.0734806911</v>
      </c>
      <c r="P65" s="8">
        <f t="shared" si="37"/>
        <v>28888686.639715448</v>
      </c>
      <c r="Q65" s="8">
        <f t="shared" si="35"/>
        <v>10948812.236452155</v>
      </c>
      <c r="R65" s="8">
        <f t="shared" si="8"/>
        <v>59757323.044593498</v>
      </c>
      <c r="S65" s="8">
        <f t="shared" si="36"/>
        <v>22648025.433900937</v>
      </c>
      <c r="T65" s="8">
        <f t="shared" si="10"/>
        <v>49467777.576300815</v>
      </c>
      <c r="U65" s="8">
        <f t="shared" si="11"/>
        <v>18748287.701418009</v>
      </c>
      <c r="Y65" s="8">
        <f t="shared" si="38"/>
        <v>42472869.246571817</v>
      </c>
      <c r="Z65" s="8">
        <f t="shared" si="31"/>
        <v>16097217.444450719</v>
      </c>
      <c r="AA65" s="8">
        <f t="shared" si="31"/>
        <v>74177259.734376699</v>
      </c>
      <c r="AB65" s="8">
        <f t="shared" si="31"/>
        <v>28113181.439328767</v>
      </c>
      <c r="AC65" s="8">
        <f t="shared" si="31"/>
        <v>63609129.571775071</v>
      </c>
      <c r="AD65" s="8">
        <f t="shared" si="31"/>
        <v>24107860.107702751</v>
      </c>
    </row>
    <row r="66" spans="1:30">
      <c r="B66" s="7">
        <v>2030</v>
      </c>
      <c r="C66" s="7">
        <v>305</v>
      </c>
      <c r="D66" s="7">
        <v>1830</v>
      </c>
      <c r="E66" s="7">
        <v>781</v>
      </c>
      <c r="F66" s="7">
        <v>748</v>
      </c>
      <c r="G66" s="7">
        <v>1.3</v>
      </c>
      <c r="H66" s="7">
        <f t="shared" si="17"/>
        <v>1.0690640400000001E+27</v>
      </c>
      <c r="I66" s="7">
        <v>0.379</v>
      </c>
      <c r="J66" s="8">
        <f t="shared" si="32"/>
        <v>5178731.6300813006</v>
      </c>
      <c r="K66" s="10">
        <v>1000000</v>
      </c>
      <c r="L66" s="7">
        <f t="shared" si="5"/>
        <v>2.3820499999999999E+24</v>
      </c>
      <c r="M66" s="8">
        <f t="shared" si="33"/>
        <v>11539.063346883466</v>
      </c>
      <c r="N66" s="8">
        <f t="shared" si="7"/>
        <v>4211758.121612465</v>
      </c>
      <c r="O66" s="8">
        <f t="shared" si="34"/>
        <v>1596256.3280911243</v>
      </c>
      <c r="P66" s="8">
        <f t="shared" si="37"/>
        <v>33100444.761327915</v>
      </c>
      <c r="Q66" s="8">
        <f t="shared" si="35"/>
        <v>12545068.564543281</v>
      </c>
      <c r="R66" s="8">
        <f t="shared" si="8"/>
        <v>64172834.54181572</v>
      </c>
      <c r="S66" s="8">
        <f t="shared" si="36"/>
        <v>24321504.291348159</v>
      </c>
      <c r="T66" s="8">
        <f t="shared" si="10"/>
        <v>53815371.281653121</v>
      </c>
      <c r="U66" s="8">
        <f t="shared" si="11"/>
        <v>20396025.715746533</v>
      </c>
      <c r="Y66" s="8">
        <f t="shared" si="38"/>
        <v>46906880.467777781</v>
      </c>
      <c r="Z66" s="8">
        <f t="shared" si="31"/>
        <v>17777707.697287779</v>
      </c>
      <c r="AA66" s="8">
        <f t="shared" si="31"/>
        <v>78612782.918997288</v>
      </c>
      <c r="AB66" s="8">
        <f t="shared" si="31"/>
        <v>29794244.726299971</v>
      </c>
      <c r="AC66" s="8">
        <f t="shared" si="31"/>
        <v>68044148.768590778</v>
      </c>
      <c r="AD66" s="8">
        <f t="shared" si="31"/>
        <v>25788732.383295909</v>
      </c>
    </row>
    <row r="67" spans="1:30">
      <c r="B67" s="7">
        <v>2031</v>
      </c>
      <c r="C67" s="7">
        <v>305</v>
      </c>
      <c r="D67" s="7">
        <v>1830</v>
      </c>
      <c r="E67" s="7">
        <v>781</v>
      </c>
      <c r="F67" s="7">
        <v>748</v>
      </c>
      <c r="G67" s="7">
        <v>1.3</v>
      </c>
      <c r="H67" s="7">
        <f t="shared" si="17"/>
        <v>1.0690640400000001E+27</v>
      </c>
      <c r="I67" s="7">
        <v>0.379</v>
      </c>
      <c r="J67" s="8">
        <f t="shared" si="32"/>
        <v>5178731.6300813006</v>
      </c>
      <c r="K67" s="10">
        <v>1000000</v>
      </c>
      <c r="L67" s="7">
        <f t="shared" si="5"/>
        <v>2.3820499999999999E+24</v>
      </c>
      <c r="M67" s="8">
        <f t="shared" si="33"/>
        <v>11539.063346883466</v>
      </c>
      <c r="N67" s="8">
        <f t="shared" si="7"/>
        <v>4211758.121612465</v>
      </c>
      <c r="O67" s="8">
        <f t="shared" si="34"/>
        <v>1596256.3280911243</v>
      </c>
      <c r="P67" s="8">
        <f t="shared" si="37"/>
        <v>37312202.882940382</v>
      </c>
      <c r="Q67" s="8">
        <f t="shared" si="35"/>
        <v>14141324.892634405</v>
      </c>
      <c r="R67" s="8">
        <f t="shared" si="8"/>
        <v>68384592.663428187</v>
      </c>
      <c r="S67" s="8">
        <f t="shared" si="36"/>
        <v>25917760.619439282</v>
      </c>
      <c r="T67" s="8">
        <f t="shared" si="10"/>
        <v>58027129.403265581</v>
      </c>
      <c r="U67" s="8">
        <f t="shared" si="11"/>
        <v>21992282.043837655</v>
      </c>
      <c r="Y67" s="8">
        <f t="shared" si="38"/>
        <v>51340891.688983738</v>
      </c>
      <c r="Z67" s="8">
        <f t="shared" si="31"/>
        <v>19458197.950124837</v>
      </c>
      <c r="AA67" s="8">
        <f t="shared" si="31"/>
        <v>83046794.140203252</v>
      </c>
      <c r="AB67" s="8">
        <f t="shared" si="31"/>
        <v>31474734.979137029</v>
      </c>
      <c r="AC67" s="8">
        <f t="shared" si="31"/>
        <v>72478159.989796758</v>
      </c>
      <c r="AD67" s="8">
        <f t="shared" si="31"/>
        <v>27469222.636132967</v>
      </c>
    </row>
    <row r="68" spans="1:30">
      <c r="B68" s="7">
        <v>2032</v>
      </c>
      <c r="C68" s="7">
        <v>305</v>
      </c>
      <c r="D68" s="7">
        <v>1830</v>
      </c>
      <c r="E68" s="7">
        <v>781</v>
      </c>
      <c r="F68" s="7">
        <v>748</v>
      </c>
      <c r="G68" s="7">
        <v>1.3</v>
      </c>
      <c r="H68" s="7">
        <f t="shared" si="17"/>
        <v>1.0690640400000001E+27</v>
      </c>
      <c r="I68" s="7">
        <v>0.379</v>
      </c>
      <c r="J68" s="8">
        <f t="shared" si="32"/>
        <v>5178731.6300813006</v>
      </c>
      <c r="K68" s="10">
        <v>1000000</v>
      </c>
      <c r="L68" s="7">
        <f t="shared" si="5"/>
        <v>2.3820499999999999E+24</v>
      </c>
      <c r="M68" s="8">
        <f t="shared" si="33"/>
        <v>11539.063346883466</v>
      </c>
      <c r="N68" s="8">
        <f t="shared" si="7"/>
        <v>4211758.121612465</v>
      </c>
      <c r="O68" s="8">
        <f t="shared" si="34"/>
        <v>1596256.3280911243</v>
      </c>
      <c r="P68" s="8">
        <f t="shared" si="37"/>
        <v>41523961.004552849</v>
      </c>
      <c r="Q68" s="8">
        <f t="shared" si="35"/>
        <v>15737581.220725529</v>
      </c>
      <c r="R68" s="8">
        <f t="shared" si="8"/>
        <v>72596350.785040647</v>
      </c>
      <c r="S68" s="8">
        <f t="shared" si="36"/>
        <v>27514016.947530404</v>
      </c>
      <c r="T68" s="8">
        <f t="shared" si="10"/>
        <v>62238887.524878055</v>
      </c>
      <c r="U68" s="8">
        <f t="shared" si="11"/>
        <v>23588538.371928781</v>
      </c>
      <c r="Y68" s="8">
        <f t="shared" si="38"/>
        <v>55788977.171707317</v>
      </c>
      <c r="Z68" s="8">
        <f t="shared" si="31"/>
        <v>21144022.348077074</v>
      </c>
      <c r="AA68" s="8">
        <f t="shared" si="31"/>
        <v>87597512.292439014</v>
      </c>
      <c r="AB68" s="8">
        <f t="shared" si="31"/>
        <v>33199457.158834387</v>
      </c>
      <c r="AC68" s="8">
        <f t="shared" si="31"/>
        <v>76994667.25219512</v>
      </c>
      <c r="AD68" s="8">
        <f t="shared" si="31"/>
        <v>29180978.88858195</v>
      </c>
    </row>
    <row r="69" spans="1:30">
      <c r="B69" s="7">
        <v>2033</v>
      </c>
      <c r="C69" s="7">
        <v>306</v>
      </c>
      <c r="D69" s="7">
        <v>1836</v>
      </c>
      <c r="E69" s="7">
        <v>781</v>
      </c>
      <c r="F69" s="7">
        <v>748</v>
      </c>
      <c r="G69" s="7">
        <v>1.3</v>
      </c>
      <c r="H69" s="7">
        <f t="shared" si="17"/>
        <v>1.072569168E+27</v>
      </c>
      <c r="I69" s="7">
        <v>0.379</v>
      </c>
      <c r="J69" s="8">
        <f t="shared" si="32"/>
        <v>5195711.0780487796</v>
      </c>
      <c r="K69" s="10">
        <v>1000000</v>
      </c>
      <c r="L69" s="7">
        <f t="shared" si="5"/>
        <v>2.3898599999999997E+24</v>
      </c>
      <c r="M69" s="8">
        <f t="shared" si="33"/>
        <v>11576.896341463413</v>
      </c>
      <c r="N69" s="8">
        <f t="shared" si="7"/>
        <v>4225567.1646341458</v>
      </c>
      <c r="O69" s="8">
        <f t="shared" si="34"/>
        <v>1601489.9553963412</v>
      </c>
      <c r="P69" s="8">
        <f t="shared" si="37"/>
        <v>45749528.169186994</v>
      </c>
      <c r="Q69" s="8">
        <f t="shared" si="35"/>
        <v>17339071.176121872</v>
      </c>
      <c r="R69" s="8">
        <f t="shared" ref="R69:R132" si="39">J69*6+P69</f>
        <v>76923794.637479663</v>
      </c>
      <c r="S69" s="8">
        <f t="shared" si="36"/>
        <v>29154118.167604793</v>
      </c>
      <c r="T69" s="8">
        <f t="shared" ref="T69:T132" si="40">J69*4+P69</f>
        <v>66532372.481382117</v>
      </c>
      <c r="U69" s="8">
        <f t="shared" si="11"/>
        <v>25215769.170443822</v>
      </c>
      <c r="Y69" s="8">
        <f t="shared" si="38"/>
        <v>60237062.654430896</v>
      </c>
      <c r="Z69" s="8">
        <f t="shared" si="31"/>
        <v>22829846.74602931</v>
      </c>
      <c r="AA69" s="8">
        <f t="shared" si="31"/>
        <v>92045597.775162593</v>
      </c>
      <c r="AB69" s="8">
        <f t="shared" si="31"/>
        <v>34885281.556786627</v>
      </c>
      <c r="AC69" s="8">
        <f t="shared" si="31"/>
        <v>81442752.734918699</v>
      </c>
      <c r="AD69" s="8">
        <f t="shared" si="31"/>
        <v>30866803.286534186</v>
      </c>
    </row>
    <row r="70" spans="1:30">
      <c r="B70" s="7">
        <v>2034</v>
      </c>
      <c r="C70" s="7">
        <v>306</v>
      </c>
      <c r="D70" s="7">
        <v>1836</v>
      </c>
      <c r="E70" s="7">
        <v>781</v>
      </c>
      <c r="F70" s="7">
        <v>748</v>
      </c>
      <c r="G70" s="7">
        <v>1.3</v>
      </c>
      <c r="H70" s="7">
        <f t="shared" si="17"/>
        <v>1.072569168E+27</v>
      </c>
      <c r="I70" s="7">
        <v>0.379</v>
      </c>
      <c r="J70" s="8">
        <f t="shared" si="32"/>
        <v>5195711.0780487796</v>
      </c>
      <c r="K70" s="10">
        <v>1000000</v>
      </c>
      <c r="L70" s="7">
        <f t="shared" si="5"/>
        <v>2.3898599999999997E+24</v>
      </c>
      <c r="M70" s="8">
        <f t="shared" si="33"/>
        <v>11576.896341463413</v>
      </c>
      <c r="N70" s="8">
        <f t="shared" si="7"/>
        <v>4225567.1646341458</v>
      </c>
      <c r="O70" s="8">
        <f t="shared" si="34"/>
        <v>1601489.9553963412</v>
      </c>
      <c r="P70" s="8">
        <f t="shared" si="37"/>
        <v>49975095.33382114</v>
      </c>
      <c r="Q70" s="8">
        <f t="shared" si="35"/>
        <v>18940561.131518211</v>
      </c>
      <c r="R70" s="8">
        <f t="shared" si="39"/>
        <v>81149361.802113816</v>
      </c>
      <c r="S70" s="8">
        <f t="shared" si="36"/>
        <v>30755608.123001136</v>
      </c>
      <c r="T70" s="8">
        <f t="shared" si="40"/>
        <v>70757939.646016255</v>
      </c>
      <c r="U70" s="8">
        <f t="shared" si="11"/>
        <v>26817259.125840161</v>
      </c>
      <c r="Y70" s="8">
        <f t="shared" si="38"/>
        <v>64685148.137154475</v>
      </c>
      <c r="Z70" s="8">
        <f t="shared" si="31"/>
        <v>24515671.143981546</v>
      </c>
      <c r="AA70" s="8">
        <f t="shared" si="31"/>
        <v>96493683.257886186</v>
      </c>
      <c r="AB70" s="8">
        <f t="shared" si="31"/>
        <v>36571105.954738863</v>
      </c>
      <c r="AC70" s="8">
        <f t="shared" si="31"/>
        <v>85890838.217642277</v>
      </c>
      <c r="AD70" s="8">
        <f>U71+U84</f>
        <v>32552627.684486423</v>
      </c>
    </row>
    <row r="71" spans="1:30">
      <c r="B71" s="7">
        <v>2035</v>
      </c>
      <c r="C71" s="7">
        <v>306</v>
      </c>
      <c r="D71" s="7">
        <v>1836</v>
      </c>
      <c r="E71" s="7">
        <v>781</v>
      </c>
      <c r="F71" s="7">
        <v>748</v>
      </c>
      <c r="G71" s="7">
        <v>1.3</v>
      </c>
      <c r="H71" s="7">
        <f t="shared" si="17"/>
        <v>1.072569168E+27</v>
      </c>
      <c r="I71" s="7">
        <v>0.379</v>
      </c>
      <c r="J71" s="8">
        <f t="shared" si="32"/>
        <v>5195711.0780487796</v>
      </c>
      <c r="K71" s="10">
        <v>1000000</v>
      </c>
      <c r="L71" s="7">
        <f t="shared" si="5"/>
        <v>2.3898599999999997E+24</v>
      </c>
      <c r="M71" s="8">
        <f t="shared" si="33"/>
        <v>11576.896341463413</v>
      </c>
      <c r="N71" s="8">
        <f t="shared" si="7"/>
        <v>4225567.1646341458</v>
      </c>
      <c r="O71" s="8">
        <f t="shared" si="34"/>
        <v>1601489.9553963412</v>
      </c>
      <c r="P71" s="8">
        <f t="shared" si="37"/>
        <v>54200662.498455286</v>
      </c>
      <c r="Q71" s="8">
        <f t="shared" si="35"/>
        <v>20542051.086914554</v>
      </c>
      <c r="R71" s="8">
        <f t="shared" si="39"/>
        <v>85374928.966747969</v>
      </c>
      <c r="S71" s="8">
        <f t="shared" si="36"/>
        <v>32357098.078397479</v>
      </c>
      <c r="T71" s="8">
        <f t="shared" si="40"/>
        <v>74983506.810650408</v>
      </c>
      <c r="U71" s="8">
        <f t="shared" si="11"/>
        <v>28418749.081236504</v>
      </c>
    </row>
    <row r="72" spans="1:30">
      <c r="A72" s="9" t="s">
        <v>29</v>
      </c>
      <c r="G72" s="7">
        <v>1.3</v>
      </c>
      <c r="H72" s="7">
        <f t="shared" si="17"/>
        <v>0</v>
      </c>
      <c r="J72" s="8">
        <f t="shared" si="32"/>
        <v>0</v>
      </c>
      <c r="K72" s="10">
        <v>1000000</v>
      </c>
      <c r="L72" s="7">
        <f t="shared" si="5"/>
        <v>0</v>
      </c>
      <c r="M72" s="8">
        <f t="shared" si="33"/>
        <v>0</v>
      </c>
      <c r="N72" s="8">
        <f t="shared" si="7"/>
        <v>0</v>
      </c>
      <c r="O72" s="8">
        <f t="shared" si="34"/>
        <v>0</v>
      </c>
      <c r="P72" s="8"/>
      <c r="Q72" s="8"/>
      <c r="R72" s="8">
        <f t="shared" si="39"/>
        <v>0</v>
      </c>
      <c r="S72" s="8">
        <f t="shared" si="36"/>
        <v>0</v>
      </c>
      <c r="T72" s="8">
        <f t="shared" si="40"/>
        <v>0</v>
      </c>
      <c r="U72" s="8">
        <f t="shared" si="11"/>
        <v>0</v>
      </c>
    </row>
    <row r="73" spans="1:30">
      <c r="B73" s="7">
        <v>2024</v>
      </c>
      <c r="C73" s="7">
        <v>387</v>
      </c>
      <c r="D73" s="7">
        <v>2322</v>
      </c>
      <c r="E73" s="7">
        <v>15</v>
      </c>
      <c r="F73" s="7">
        <v>289</v>
      </c>
      <c r="G73" s="7">
        <v>1.3</v>
      </c>
      <c r="H73" s="7">
        <f t="shared" si="17"/>
        <v>1.0065869999999999E+25</v>
      </c>
      <c r="I73" s="7">
        <v>0.379</v>
      </c>
      <c r="J73" s="8">
        <f t="shared" si="32"/>
        <v>48760.820121951212</v>
      </c>
      <c r="K73" s="10">
        <v>1000000</v>
      </c>
      <c r="L73" s="7">
        <f t="shared" si="5"/>
        <v>5.8050000000000004E+22</v>
      </c>
      <c r="M73" s="8">
        <f t="shared" si="33"/>
        <v>281.20426829268291</v>
      </c>
      <c r="N73" s="8">
        <f t="shared" si="7"/>
        <v>102639.55792682926</v>
      </c>
      <c r="O73" s="8">
        <f t="shared" si="34"/>
        <v>38900.392454268294</v>
      </c>
      <c r="P73" s="11">
        <f>N73+8050840.72</f>
        <v>8153480.2779268287</v>
      </c>
      <c r="Q73" s="8">
        <f t="shared" ref="Q73:Q84" si="41">P73*I73</f>
        <v>3090169.0253342683</v>
      </c>
      <c r="R73" s="8">
        <f t="shared" si="39"/>
        <v>8446045.1986585353</v>
      </c>
      <c r="S73" s="8">
        <f t="shared" si="36"/>
        <v>3201051.1302915849</v>
      </c>
      <c r="T73" s="8">
        <f t="shared" si="40"/>
        <v>8348523.5584146334</v>
      </c>
      <c r="U73" s="8">
        <f t="shared" si="11"/>
        <v>3164090.428639146</v>
      </c>
    </row>
    <row r="74" spans="1:30">
      <c r="B74" s="7">
        <v>2025</v>
      </c>
      <c r="C74" s="7">
        <v>588</v>
      </c>
      <c r="D74" s="7">
        <v>3528</v>
      </c>
      <c r="E74" s="7">
        <v>15</v>
      </c>
      <c r="F74" s="7">
        <v>289</v>
      </c>
      <c r="G74" s="7">
        <v>1.3</v>
      </c>
      <c r="H74" s="7">
        <f t="shared" si="17"/>
        <v>1.5293879999999999E+25</v>
      </c>
      <c r="I74" s="7">
        <v>0.379</v>
      </c>
      <c r="J74" s="8">
        <f t="shared" si="32"/>
        <v>74086.207317073175</v>
      </c>
      <c r="K74" s="10">
        <v>1000000</v>
      </c>
      <c r="L74" s="7">
        <f t="shared" ref="L74:L142" si="42">E74*K74*10^13*C74</f>
        <v>8.8199999999999998E+22</v>
      </c>
      <c r="M74" s="8">
        <f t="shared" si="33"/>
        <v>427.2560975609756</v>
      </c>
      <c r="N74" s="8">
        <f t="shared" ref="N74:N142" si="43">M74*365</f>
        <v>155948.4756097561</v>
      </c>
      <c r="O74" s="8">
        <f t="shared" si="34"/>
        <v>59104.472256097564</v>
      </c>
      <c r="P74" s="8">
        <f t="shared" ref="P74:P84" si="44">N74+P73</f>
        <v>8309428.7535365848</v>
      </c>
      <c r="Q74" s="8">
        <f t="shared" si="41"/>
        <v>3149273.4975903658</v>
      </c>
      <c r="R74" s="8">
        <f t="shared" si="39"/>
        <v>8753945.9974390231</v>
      </c>
      <c r="S74" s="8">
        <f t="shared" si="36"/>
        <v>3317745.5330293896</v>
      </c>
      <c r="T74" s="8">
        <f t="shared" si="40"/>
        <v>8605773.5828048773</v>
      </c>
      <c r="U74" s="8">
        <f t="shared" ref="U74:U142" si="45">T74*I74</f>
        <v>3261588.1878830483</v>
      </c>
    </row>
    <row r="75" spans="1:30">
      <c r="B75" s="7">
        <v>2026</v>
      </c>
      <c r="C75" s="7">
        <v>726</v>
      </c>
      <c r="D75" s="7">
        <v>4356</v>
      </c>
      <c r="E75" s="7">
        <v>15</v>
      </c>
      <c r="F75" s="7">
        <v>289</v>
      </c>
      <c r="G75" s="7">
        <v>1.3</v>
      </c>
      <c r="H75" s="7">
        <f t="shared" si="17"/>
        <v>1.8883259999999999E+25</v>
      </c>
      <c r="I75" s="7">
        <v>0.379</v>
      </c>
      <c r="J75" s="8">
        <f t="shared" si="32"/>
        <v>91473.786585365844</v>
      </c>
      <c r="K75" s="10">
        <v>1000000</v>
      </c>
      <c r="L75" s="7">
        <f t="shared" si="42"/>
        <v>1.089E+23</v>
      </c>
      <c r="M75" s="8">
        <f t="shared" si="33"/>
        <v>527.53048780487802</v>
      </c>
      <c r="N75" s="8">
        <f t="shared" si="43"/>
        <v>192548.62804878049</v>
      </c>
      <c r="O75" s="8">
        <f t="shared" si="34"/>
        <v>72975.930030487812</v>
      </c>
      <c r="P75" s="8">
        <f t="shared" si="44"/>
        <v>8501977.3815853652</v>
      </c>
      <c r="Q75" s="8">
        <f t="shared" si="41"/>
        <v>3222249.4276208533</v>
      </c>
      <c r="R75" s="8">
        <f t="shared" si="39"/>
        <v>9050820.1010975596</v>
      </c>
      <c r="S75" s="8">
        <f t="shared" si="36"/>
        <v>3430260.8183159749</v>
      </c>
      <c r="T75" s="8">
        <f t="shared" si="40"/>
        <v>8867872.5279268287</v>
      </c>
      <c r="U75" s="8">
        <f t="shared" si="45"/>
        <v>3360923.688084268</v>
      </c>
    </row>
    <row r="76" spans="1:30">
      <c r="B76" s="7">
        <v>2027</v>
      </c>
      <c r="C76" s="7">
        <v>793</v>
      </c>
      <c r="D76" s="7">
        <v>4758</v>
      </c>
      <c r="E76" s="7">
        <v>15</v>
      </c>
      <c r="F76" s="7">
        <v>289</v>
      </c>
      <c r="G76" s="7">
        <v>1.3</v>
      </c>
      <c r="H76" s="7">
        <f t="shared" si="17"/>
        <v>2.0625929999999999E+25</v>
      </c>
      <c r="I76" s="7">
        <v>0.379</v>
      </c>
      <c r="J76" s="8">
        <f t="shared" si="32"/>
        <v>99915.58231707316</v>
      </c>
      <c r="K76" s="10">
        <v>1000000</v>
      </c>
      <c r="L76" s="7">
        <f t="shared" si="42"/>
        <v>1.1895E+23</v>
      </c>
      <c r="M76" s="8">
        <f t="shared" si="33"/>
        <v>576.21443089430898</v>
      </c>
      <c r="N76" s="8">
        <f t="shared" si="43"/>
        <v>210318.26727642279</v>
      </c>
      <c r="O76" s="8">
        <f t="shared" si="34"/>
        <v>79710.623297764236</v>
      </c>
      <c r="P76" s="8">
        <f t="shared" si="44"/>
        <v>8712295.6488617882</v>
      </c>
      <c r="Q76" s="8">
        <f t="shared" si="41"/>
        <v>3301960.0509186178</v>
      </c>
      <c r="R76" s="8">
        <f t="shared" si="39"/>
        <v>9311789.1427642275</v>
      </c>
      <c r="S76" s="8">
        <f t="shared" si="36"/>
        <v>3529168.0851076422</v>
      </c>
      <c r="T76" s="8">
        <f t="shared" si="40"/>
        <v>9111957.9781300817</v>
      </c>
      <c r="U76" s="8">
        <f t="shared" si="45"/>
        <v>3453432.0737113012</v>
      </c>
    </row>
    <row r="77" spans="1:30">
      <c r="B77" s="7">
        <v>2028</v>
      </c>
      <c r="C77" s="7">
        <v>821</v>
      </c>
      <c r="D77" s="7">
        <v>4926</v>
      </c>
      <c r="E77" s="7">
        <v>15</v>
      </c>
      <c r="F77" s="7">
        <v>289</v>
      </c>
      <c r="G77" s="7">
        <v>1.3</v>
      </c>
      <c r="H77" s="7">
        <f t="shared" si="17"/>
        <v>2.1354209999999998E+25</v>
      </c>
      <c r="I77" s="7">
        <v>0.379</v>
      </c>
      <c r="J77" s="8">
        <f t="shared" si="32"/>
        <v>103443.49695121951</v>
      </c>
      <c r="K77" s="10">
        <v>1000000</v>
      </c>
      <c r="L77" s="7">
        <f t="shared" si="42"/>
        <v>1.2314999999999999E+23</v>
      </c>
      <c r="M77" s="8">
        <f t="shared" si="33"/>
        <v>596.55995934959356</v>
      </c>
      <c r="N77" s="8">
        <f t="shared" si="43"/>
        <v>217744.38516260165</v>
      </c>
      <c r="O77" s="8">
        <f t="shared" si="34"/>
        <v>82525.121976626033</v>
      </c>
      <c r="P77" s="8">
        <f t="shared" si="44"/>
        <v>8930040.0340243895</v>
      </c>
      <c r="Q77" s="8">
        <f t="shared" si="41"/>
        <v>3384485.1728952439</v>
      </c>
      <c r="R77" s="8">
        <f t="shared" si="39"/>
        <v>9550701.0157317072</v>
      </c>
      <c r="S77" s="8">
        <f t="shared" si="36"/>
        <v>3619715.6849623169</v>
      </c>
      <c r="T77" s="8">
        <f t="shared" si="40"/>
        <v>9343814.021829268</v>
      </c>
      <c r="U77" s="8">
        <f t="shared" si="45"/>
        <v>3541305.5142732924</v>
      </c>
    </row>
    <row r="78" spans="1:30">
      <c r="B78" s="7">
        <v>2029</v>
      </c>
      <c r="C78" s="7">
        <v>832</v>
      </c>
      <c r="D78" s="7">
        <v>4992</v>
      </c>
      <c r="E78" s="7">
        <v>15</v>
      </c>
      <c r="F78" s="7">
        <v>289</v>
      </c>
      <c r="G78" s="7">
        <v>1.3</v>
      </c>
      <c r="H78" s="7">
        <f t="shared" si="17"/>
        <v>2.164032E+25</v>
      </c>
      <c r="I78" s="7">
        <v>0.379</v>
      </c>
      <c r="J78" s="8">
        <f t="shared" si="32"/>
        <v>104829.46341463416</v>
      </c>
      <c r="K78" s="10">
        <v>1000000</v>
      </c>
      <c r="L78" s="7">
        <f t="shared" si="42"/>
        <v>1.248E+23</v>
      </c>
      <c r="M78" s="8">
        <f t="shared" si="33"/>
        <v>604.55284552845535</v>
      </c>
      <c r="N78" s="8">
        <f t="shared" si="43"/>
        <v>220661.7886178862</v>
      </c>
      <c r="O78" s="8">
        <f t="shared" si="34"/>
        <v>83630.817886178862</v>
      </c>
      <c r="P78" s="8">
        <f t="shared" si="44"/>
        <v>9150701.8226422761</v>
      </c>
      <c r="Q78" s="8">
        <f t="shared" si="41"/>
        <v>3468115.9907814227</v>
      </c>
      <c r="R78" s="8">
        <f t="shared" si="39"/>
        <v>9779678.6031300817</v>
      </c>
      <c r="S78" s="8">
        <f t="shared" si="36"/>
        <v>3706498.190586301</v>
      </c>
      <c r="T78" s="8">
        <f t="shared" si="40"/>
        <v>9570019.6763008125</v>
      </c>
      <c r="U78" s="8">
        <f t="shared" si="45"/>
        <v>3627037.4573180079</v>
      </c>
    </row>
    <row r="79" spans="1:30">
      <c r="B79" s="7">
        <v>2030</v>
      </c>
      <c r="C79" s="7">
        <v>836</v>
      </c>
      <c r="D79" s="7">
        <v>5016</v>
      </c>
      <c r="E79" s="7">
        <v>15</v>
      </c>
      <c r="F79" s="7">
        <v>289</v>
      </c>
      <c r="G79" s="7">
        <v>1.3</v>
      </c>
      <c r="H79" s="7">
        <f t="shared" si="17"/>
        <v>2.1744360000000002E+25</v>
      </c>
      <c r="I79" s="7">
        <v>0.379</v>
      </c>
      <c r="J79" s="8">
        <f t="shared" si="32"/>
        <v>105333.45121951219</v>
      </c>
      <c r="K79" s="10">
        <v>1000000</v>
      </c>
      <c r="L79" s="7">
        <f t="shared" si="42"/>
        <v>1.2539999999999999E+23</v>
      </c>
      <c r="M79" s="8">
        <f t="shared" si="33"/>
        <v>607.45934959349597</v>
      </c>
      <c r="N79" s="8">
        <f t="shared" si="43"/>
        <v>221722.66260162604</v>
      </c>
      <c r="O79" s="8">
        <f t="shared" si="34"/>
        <v>84032.889126016264</v>
      </c>
      <c r="P79" s="8">
        <f t="shared" si="44"/>
        <v>9372424.4852439016</v>
      </c>
      <c r="Q79" s="8">
        <f t="shared" si="41"/>
        <v>3552148.8799074385</v>
      </c>
      <c r="R79" s="8">
        <f t="shared" si="39"/>
        <v>10004425.192560975</v>
      </c>
      <c r="S79" s="8">
        <f t="shared" si="36"/>
        <v>3791677.1479806094</v>
      </c>
      <c r="T79" s="8">
        <f t="shared" si="40"/>
        <v>9793758.2901219502</v>
      </c>
      <c r="U79" s="8">
        <f t="shared" si="45"/>
        <v>3711834.391956219</v>
      </c>
    </row>
    <row r="80" spans="1:30">
      <c r="B80" s="7">
        <v>2031</v>
      </c>
      <c r="C80" s="7">
        <v>838</v>
      </c>
      <c r="D80" s="7">
        <v>5028</v>
      </c>
      <c r="E80" s="7">
        <v>15</v>
      </c>
      <c r="F80" s="7">
        <v>289</v>
      </c>
      <c r="G80" s="7">
        <v>1.3</v>
      </c>
      <c r="H80" s="7">
        <f t="shared" si="17"/>
        <v>2.179638E+25</v>
      </c>
      <c r="I80" s="7">
        <v>0.379</v>
      </c>
      <c r="J80" s="8">
        <f t="shared" si="32"/>
        <v>105585.44512195123</v>
      </c>
      <c r="K80" s="10">
        <v>1000000</v>
      </c>
      <c r="L80" s="7">
        <f t="shared" si="42"/>
        <v>1.2570000000000001E+23</v>
      </c>
      <c r="M80" s="8">
        <f t="shared" si="33"/>
        <v>608.91260162601623</v>
      </c>
      <c r="N80" s="8">
        <f t="shared" si="43"/>
        <v>222253.09959349592</v>
      </c>
      <c r="O80" s="8">
        <f t="shared" si="34"/>
        <v>84233.924745934957</v>
      </c>
      <c r="P80" s="8">
        <f t="shared" si="44"/>
        <v>9594677.5848373976</v>
      </c>
      <c r="Q80" s="8">
        <f t="shared" si="41"/>
        <v>3636382.8046533735</v>
      </c>
      <c r="R80" s="8">
        <f t="shared" si="39"/>
        <v>10228190.255569104</v>
      </c>
      <c r="S80" s="8">
        <f t="shared" si="36"/>
        <v>3876484.1068606903</v>
      </c>
      <c r="T80" s="8">
        <f t="shared" si="40"/>
        <v>10017019.365325203</v>
      </c>
      <c r="U80" s="8">
        <f t="shared" si="45"/>
        <v>3796450.3394582518</v>
      </c>
    </row>
    <row r="81" spans="1:30">
      <c r="B81" s="7">
        <v>2032</v>
      </c>
      <c r="C81" s="7">
        <v>838</v>
      </c>
      <c r="D81" s="7">
        <v>5028</v>
      </c>
      <c r="E81" s="7">
        <v>15</v>
      </c>
      <c r="F81" s="7">
        <v>289</v>
      </c>
      <c r="G81" s="7">
        <v>1.3</v>
      </c>
      <c r="H81" s="7">
        <f t="shared" si="17"/>
        <v>2.179638E+25</v>
      </c>
      <c r="I81" s="7">
        <v>0.379</v>
      </c>
      <c r="J81" s="8">
        <f t="shared" si="32"/>
        <v>105585.44512195123</v>
      </c>
      <c r="K81" s="10">
        <v>1000000</v>
      </c>
      <c r="L81" s="7">
        <f t="shared" si="42"/>
        <v>1.2570000000000001E+23</v>
      </c>
      <c r="M81" s="8">
        <f t="shared" si="33"/>
        <v>608.91260162601623</v>
      </c>
      <c r="N81" s="8">
        <f t="shared" si="43"/>
        <v>222253.09959349592</v>
      </c>
      <c r="O81" s="8">
        <f t="shared" si="34"/>
        <v>84233.924745934957</v>
      </c>
      <c r="P81" s="8">
        <f t="shared" si="44"/>
        <v>9816930.6844308935</v>
      </c>
      <c r="Q81" s="8">
        <f t="shared" si="41"/>
        <v>3720616.7293993086</v>
      </c>
      <c r="R81" s="8">
        <f t="shared" si="39"/>
        <v>10450443.3551626</v>
      </c>
      <c r="S81" s="8">
        <f t="shared" si="36"/>
        <v>3960718.0316066253</v>
      </c>
      <c r="T81" s="8">
        <f t="shared" si="40"/>
        <v>10239272.464918699</v>
      </c>
      <c r="U81" s="8">
        <f t="shared" si="45"/>
        <v>3880684.2642041869</v>
      </c>
    </row>
    <row r="82" spans="1:30">
      <c r="B82" s="7">
        <v>2033</v>
      </c>
      <c r="C82" s="7">
        <v>839</v>
      </c>
      <c r="D82" s="7">
        <v>5034</v>
      </c>
      <c r="E82" s="7">
        <v>15</v>
      </c>
      <c r="F82" s="7">
        <v>289</v>
      </c>
      <c r="G82" s="7">
        <v>1.3</v>
      </c>
      <c r="H82" s="7">
        <f t="shared" si="17"/>
        <v>2.182239E+25</v>
      </c>
      <c r="I82" s="7">
        <v>0.379</v>
      </c>
      <c r="J82" s="8">
        <f t="shared" si="32"/>
        <v>105711.44207317074</v>
      </c>
      <c r="K82" s="10">
        <v>1000000</v>
      </c>
      <c r="L82" s="7">
        <f t="shared" si="42"/>
        <v>1.2585E+23</v>
      </c>
      <c r="M82" s="8">
        <f t="shared" si="33"/>
        <v>609.63922764227652</v>
      </c>
      <c r="N82" s="8">
        <f t="shared" si="43"/>
        <v>222518.31808943092</v>
      </c>
      <c r="O82" s="8">
        <f t="shared" si="34"/>
        <v>84334.442555894319</v>
      </c>
      <c r="P82" s="8">
        <f t="shared" si="44"/>
        <v>10039449.002520325</v>
      </c>
      <c r="Q82" s="8">
        <f t="shared" si="41"/>
        <v>3804951.1719552032</v>
      </c>
      <c r="R82" s="8">
        <f t="shared" si="39"/>
        <v>10673717.654959349</v>
      </c>
      <c r="S82" s="8">
        <f t="shared" si="36"/>
        <v>4045338.9912295933</v>
      </c>
      <c r="T82" s="8">
        <f t="shared" si="40"/>
        <v>10462294.770813007</v>
      </c>
      <c r="U82" s="8">
        <f t="shared" si="45"/>
        <v>3965209.7181381295</v>
      </c>
    </row>
    <row r="83" spans="1:30">
      <c r="B83" s="7">
        <v>2034</v>
      </c>
      <c r="C83" s="7">
        <v>839</v>
      </c>
      <c r="D83" s="7">
        <v>5034</v>
      </c>
      <c r="E83" s="7">
        <v>15</v>
      </c>
      <c r="F83" s="7">
        <v>289</v>
      </c>
      <c r="G83" s="7">
        <v>1.3</v>
      </c>
      <c r="H83" s="7">
        <f t="shared" si="17"/>
        <v>2.182239E+25</v>
      </c>
      <c r="I83" s="7">
        <v>0.379</v>
      </c>
      <c r="J83" s="8">
        <f t="shared" si="32"/>
        <v>105711.44207317074</v>
      </c>
      <c r="K83" s="10">
        <v>1000000</v>
      </c>
      <c r="L83" s="7">
        <f t="shared" si="42"/>
        <v>1.2585E+23</v>
      </c>
      <c r="M83" s="8">
        <f t="shared" si="33"/>
        <v>609.63922764227652</v>
      </c>
      <c r="N83" s="8">
        <f t="shared" si="43"/>
        <v>222518.31808943092</v>
      </c>
      <c r="O83" s="8">
        <f t="shared" si="34"/>
        <v>84334.442555894319</v>
      </c>
      <c r="P83" s="8">
        <f t="shared" si="44"/>
        <v>10261967.320609756</v>
      </c>
      <c r="Q83" s="8">
        <f t="shared" si="41"/>
        <v>3889285.6145110973</v>
      </c>
      <c r="R83" s="8">
        <f t="shared" si="39"/>
        <v>10896235.97304878</v>
      </c>
      <c r="S83" s="8">
        <f t="shared" si="36"/>
        <v>4129673.4337854879</v>
      </c>
      <c r="T83" s="8">
        <f t="shared" si="40"/>
        <v>10684813.088902438</v>
      </c>
      <c r="U83" s="8">
        <f t="shared" si="45"/>
        <v>4049544.1606940241</v>
      </c>
    </row>
    <row r="84" spans="1:30">
      <c r="B84" s="7">
        <v>2035</v>
      </c>
      <c r="C84" s="7">
        <v>839</v>
      </c>
      <c r="D84" s="7">
        <v>5034</v>
      </c>
      <c r="E84" s="7">
        <v>15</v>
      </c>
      <c r="F84" s="7">
        <v>289</v>
      </c>
      <c r="G84" s="7">
        <v>1.3</v>
      </c>
      <c r="H84" s="7">
        <f t="shared" ref="H84" si="46">D84*E84*F84*10^18</f>
        <v>2.182239E+25</v>
      </c>
      <c r="I84" s="7">
        <v>0.379</v>
      </c>
      <c r="J84" s="8">
        <f t="shared" si="32"/>
        <v>105711.44207317074</v>
      </c>
      <c r="K84" s="10">
        <v>1000000</v>
      </c>
      <c r="L84" s="7">
        <f t="shared" si="42"/>
        <v>1.2585E+23</v>
      </c>
      <c r="M84" s="8">
        <f t="shared" si="33"/>
        <v>609.63922764227652</v>
      </c>
      <c r="N84" s="8">
        <f t="shared" si="43"/>
        <v>222518.31808943092</v>
      </c>
      <c r="O84" s="8">
        <f t="shared" si="34"/>
        <v>84334.442555894319</v>
      </c>
      <c r="P84" s="8">
        <f t="shared" si="44"/>
        <v>10484485.638699187</v>
      </c>
      <c r="Q84" s="8">
        <f t="shared" si="41"/>
        <v>3973620.0570669919</v>
      </c>
      <c r="R84" s="8">
        <f t="shared" si="39"/>
        <v>11118754.291138211</v>
      </c>
      <c r="S84" s="8">
        <f t="shared" si="36"/>
        <v>4214007.876341382</v>
      </c>
      <c r="T84" s="8">
        <f t="shared" si="40"/>
        <v>10907331.406991869</v>
      </c>
      <c r="U84" s="8">
        <f t="shared" si="45"/>
        <v>4133878.6032499187</v>
      </c>
    </row>
    <row r="85" spans="1:30">
      <c r="A85" s="5"/>
      <c r="L85" s="7">
        <f t="shared" si="42"/>
        <v>0</v>
      </c>
      <c r="N85" s="8">
        <f t="shared" si="43"/>
        <v>0</v>
      </c>
      <c r="R85" s="8">
        <f t="shared" si="39"/>
        <v>0</v>
      </c>
      <c r="T85" s="8">
        <f t="shared" si="40"/>
        <v>0</v>
      </c>
      <c r="U85" s="8">
        <f t="shared" si="45"/>
        <v>0</v>
      </c>
    </row>
    <row r="86" spans="1:30">
      <c r="A86" s="9" t="s">
        <v>28</v>
      </c>
      <c r="B86" s="6" t="s">
        <v>110</v>
      </c>
      <c r="C86" s="7" t="s">
        <v>42</v>
      </c>
      <c r="L86" s="7" t="e">
        <f t="shared" si="42"/>
        <v>#VALUE!</v>
      </c>
      <c r="N86" s="8">
        <f t="shared" si="43"/>
        <v>0</v>
      </c>
      <c r="O86" s="7" t="s">
        <v>47</v>
      </c>
      <c r="R86" s="8">
        <f t="shared" si="39"/>
        <v>0</v>
      </c>
      <c r="S86" s="7" t="s">
        <v>47</v>
      </c>
      <c r="T86" s="8">
        <f t="shared" si="40"/>
        <v>0</v>
      </c>
      <c r="U86" s="8">
        <f t="shared" si="45"/>
        <v>0</v>
      </c>
      <c r="Y86" s="8">
        <f>P87+P100</f>
        <v>66999320.9640515</v>
      </c>
      <c r="Z86" s="8">
        <f t="shared" ref="Z86:AD97" si="47">Q87+Q100</f>
        <v>36849626.530228324</v>
      </c>
      <c r="AA86" s="8">
        <f t="shared" si="47"/>
        <v>81554622.177466139</v>
      </c>
      <c r="AB86" s="8">
        <f t="shared" si="47"/>
        <v>44855042.197606377</v>
      </c>
      <c r="AC86" s="8">
        <f t="shared" si="47"/>
        <v>76702855.106327921</v>
      </c>
      <c r="AD86" s="8">
        <f t="shared" si="47"/>
        <v>42186570.308480352</v>
      </c>
    </row>
    <row r="87" spans="1:30">
      <c r="B87" s="7">
        <v>2024</v>
      </c>
      <c r="C87" s="7">
        <v>140</v>
      </c>
      <c r="D87" s="7">
        <f>C87*6</f>
        <v>840</v>
      </c>
      <c r="E87" s="7">
        <v>781</v>
      </c>
      <c r="F87" s="7">
        <v>748</v>
      </c>
      <c r="G87" s="7">
        <v>1.3</v>
      </c>
      <c r="H87" s="7">
        <f>D87*E87*F87*10^18</f>
        <v>4.9071792000000003E+26</v>
      </c>
      <c r="I87" s="12">
        <v>0.55000000000000004</v>
      </c>
      <c r="J87" s="8">
        <f>H87*G87*330/(8.856*10^22)</f>
        <v>2377122.7154471548</v>
      </c>
      <c r="K87" s="10">
        <v>25000000</v>
      </c>
      <c r="L87" s="7">
        <f t="shared" si="42"/>
        <v>2.7335000000000003E+25</v>
      </c>
      <c r="M87" s="8">
        <f>L87*G87*330/(8.856*10^22)</f>
        <v>132415.48102981033</v>
      </c>
      <c r="N87" s="8">
        <f t="shared" si="43"/>
        <v>48331650.575880766</v>
      </c>
      <c r="O87" s="8">
        <f>N87*I87</f>
        <v>26582407.816734422</v>
      </c>
      <c r="P87" s="11">
        <f>N87+8050840.72</f>
        <v>56382491.295880765</v>
      </c>
      <c r="Q87" s="8">
        <f t="shared" ref="Q87:Q98" si="48">P87*I87</f>
        <v>31010370.212734424</v>
      </c>
      <c r="R87" s="8">
        <f t="shared" si="39"/>
        <v>70645227.588563696</v>
      </c>
      <c r="S87" s="8">
        <f>R87*I87</f>
        <v>38854875.173710033</v>
      </c>
      <c r="T87" s="8">
        <f t="shared" si="40"/>
        <v>65890982.15766938</v>
      </c>
      <c r="U87" s="8">
        <f t="shared" si="45"/>
        <v>36240040.186718158</v>
      </c>
      <c r="Y87" s="8">
        <f>P88+P101</f>
        <v>144776413.02028456</v>
      </c>
      <c r="Z87" s="8">
        <f t="shared" si="47"/>
        <v>79627027.16115652</v>
      </c>
      <c r="AA87" s="8">
        <f t="shared" si="47"/>
        <v>167022541.45443091</v>
      </c>
      <c r="AB87" s="8">
        <f t="shared" si="47"/>
        <v>91862397.79993701</v>
      </c>
      <c r="AC87" s="8">
        <f t="shared" si="47"/>
        <v>159607165.30971545</v>
      </c>
      <c r="AD87" s="8">
        <f t="shared" si="47"/>
        <v>87783940.920343518</v>
      </c>
    </row>
    <row r="88" spans="1:30">
      <c r="B88" s="7">
        <v>2025</v>
      </c>
      <c r="C88" s="7">
        <v>214</v>
      </c>
      <c r="D88" s="7">
        <f t="shared" ref="D88:D98" si="49">C88*6</f>
        <v>1284</v>
      </c>
      <c r="E88" s="7">
        <v>781</v>
      </c>
      <c r="F88" s="7">
        <v>748</v>
      </c>
      <c r="G88" s="7">
        <v>1.3</v>
      </c>
      <c r="H88" s="7">
        <f t="shared" ref="H88:H98" si="50">D88*E88*F88*10^18</f>
        <v>7.50097392E+26</v>
      </c>
      <c r="I88" s="12">
        <v>0.55000000000000004</v>
      </c>
      <c r="J88" s="8">
        <f t="shared" ref="J88:J98" si="51">H88*G88*330/(8.856*10^22)</f>
        <v>3633601.8650406501</v>
      </c>
      <c r="K88" s="10">
        <v>25000000</v>
      </c>
      <c r="L88" s="7">
        <f t="shared" si="42"/>
        <v>4.1783500000000002E+25</v>
      </c>
      <c r="M88" s="8">
        <f t="shared" ref="M88:M98" si="52">L88*G88*330/(8.856*10^22)</f>
        <v>202406.52100271004</v>
      </c>
      <c r="N88" s="8">
        <f t="shared" si="43"/>
        <v>73878380.165989161</v>
      </c>
      <c r="O88" s="8">
        <f>N88*I88</f>
        <v>40633109.091294043</v>
      </c>
      <c r="P88" s="8">
        <f t="shared" ref="P88:P98" si="53">N88+P87</f>
        <v>130260871.46186993</v>
      </c>
      <c r="Q88" s="8">
        <f t="shared" si="48"/>
        <v>71643479.304028466</v>
      </c>
      <c r="R88" s="8">
        <f t="shared" si="39"/>
        <v>152062482.65211383</v>
      </c>
      <c r="S88" s="8">
        <f t="shared" ref="S88:S98" si="54">R88*I88</f>
        <v>83634365.458662614</v>
      </c>
      <c r="T88" s="8">
        <f t="shared" si="40"/>
        <v>144795278.92203254</v>
      </c>
      <c r="U88" s="8">
        <f t="shared" si="45"/>
        <v>79637403.407117903</v>
      </c>
      <c r="Y88" s="8">
        <f>P89+P102</f>
        <v>240729812.66459352</v>
      </c>
      <c r="Z88" s="8">
        <f t="shared" si="47"/>
        <v>132401396.96552645</v>
      </c>
      <c r="AA88" s="8">
        <f t="shared" si="47"/>
        <v>268174100.9645935</v>
      </c>
      <c r="AB88" s="8">
        <f t="shared" si="47"/>
        <v>147495755.53052643</v>
      </c>
      <c r="AC88" s="8">
        <f t="shared" si="47"/>
        <v>259026004.86459354</v>
      </c>
      <c r="AD88" s="8">
        <f t="shared" si="47"/>
        <v>142464302.67552647</v>
      </c>
    </row>
    <row r="89" spans="1:30">
      <c r="B89" s="7">
        <v>2026</v>
      </c>
      <c r="C89" s="7">
        <v>264</v>
      </c>
      <c r="D89" s="7">
        <f t="shared" si="49"/>
        <v>1584</v>
      </c>
      <c r="E89" s="7">
        <v>781</v>
      </c>
      <c r="F89" s="7">
        <v>748</v>
      </c>
      <c r="G89" s="7">
        <v>1.3</v>
      </c>
      <c r="H89" s="7">
        <f t="shared" si="50"/>
        <v>9.2535379199999998E+26</v>
      </c>
      <c r="I89" s="12">
        <v>0.55000000000000004</v>
      </c>
      <c r="J89" s="8">
        <f t="shared" si="51"/>
        <v>4482574.2634146335</v>
      </c>
      <c r="K89" s="10">
        <v>25000000</v>
      </c>
      <c r="L89" s="7">
        <f t="shared" si="42"/>
        <v>5.1546E+25</v>
      </c>
      <c r="M89" s="8">
        <f t="shared" si="52"/>
        <v>249697.7642276423</v>
      </c>
      <c r="N89" s="8">
        <f t="shared" si="43"/>
        <v>91139683.94308944</v>
      </c>
      <c r="O89" s="8">
        <f t="shared" ref="O89:O98" si="55">N89*I89</f>
        <v>50126826.168699197</v>
      </c>
      <c r="P89" s="8">
        <f t="shared" si="53"/>
        <v>221400555.40495938</v>
      </c>
      <c r="Q89" s="8">
        <f t="shared" si="48"/>
        <v>121770305.47272767</v>
      </c>
      <c r="R89" s="8">
        <f t="shared" si="39"/>
        <v>248296000.98544717</v>
      </c>
      <c r="S89" s="8">
        <f t="shared" si="54"/>
        <v>136562800.54199594</v>
      </c>
      <c r="T89" s="8">
        <f t="shared" si="40"/>
        <v>239330852.45861793</v>
      </c>
      <c r="U89" s="8">
        <f t="shared" si="45"/>
        <v>131631968.85223988</v>
      </c>
      <c r="Y89" s="8">
        <f t="shared" ref="Y89:Y97" si="56">P90+P103</f>
        <v>345758105.17814368</v>
      </c>
      <c r="Z89" s="8">
        <f t="shared" si="47"/>
        <v>190166957.84797904</v>
      </c>
      <c r="AA89" s="8">
        <f t="shared" si="47"/>
        <v>375799961.44765586</v>
      </c>
      <c r="AB89" s="8">
        <f t="shared" si="47"/>
        <v>206689978.79621074</v>
      </c>
      <c r="AC89" s="8">
        <f t="shared" si="47"/>
        <v>365786009.35781848</v>
      </c>
      <c r="AD89" s="8">
        <f t="shared" si="47"/>
        <v>201182305.14680019</v>
      </c>
    </row>
    <row r="90" spans="1:30">
      <c r="B90" s="7">
        <v>2027</v>
      </c>
      <c r="C90" s="7">
        <v>289</v>
      </c>
      <c r="D90" s="7">
        <f t="shared" si="49"/>
        <v>1734</v>
      </c>
      <c r="E90" s="7">
        <v>781</v>
      </c>
      <c r="F90" s="7">
        <v>748</v>
      </c>
      <c r="G90" s="7">
        <v>1.3</v>
      </c>
      <c r="H90" s="7">
        <f t="shared" si="50"/>
        <v>1.012981992E+27</v>
      </c>
      <c r="I90" s="12">
        <v>0.55000000000000004</v>
      </c>
      <c r="J90" s="8">
        <f t="shared" si="51"/>
        <v>4907060.4626016254</v>
      </c>
      <c r="K90" s="10">
        <v>25000000</v>
      </c>
      <c r="L90" s="7">
        <f t="shared" si="42"/>
        <v>5.6427250000000004E+25</v>
      </c>
      <c r="M90" s="8">
        <f t="shared" si="52"/>
        <v>273343.38584010844</v>
      </c>
      <c r="N90" s="8">
        <f t="shared" si="43"/>
        <v>99770335.831639588</v>
      </c>
      <c r="O90" s="8">
        <f t="shared" si="55"/>
        <v>54873684.707401775</v>
      </c>
      <c r="P90" s="8">
        <f t="shared" si="53"/>
        <v>321170891.23659897</v>
      </c>
      <c r="Q90" s="8">
        <f t="shared" si="48"/>
        <v>176643990.18012944</v>
      </c>
      <c r="R90" s="8">
        <f t="shared" si="39"/>
        <v>350613254.0122087</v>
      </c>
      <c r="S90" s="8">
        <f t="shared" si="54"/>
        <v>192837289.70671481</v>
      </c>
      <c r="T90" s="8">
        <f t="shared" si="40"/>
        <v>340799133.0870055</v>
      </c>
      <c r="U90" s="8">
        <f t="shared" si="45"/>
        <v>187439523.19785303</v>
      </c>
      <c r="Y90" s="8">
        <f t="shared" si="56"/>
        <v>454424311.39426833</v>
      </c>
      <c r="Z90" s="8">
        <f t="shared" si="47"/>
        <v>249933371.26684761</v>
      </c>
      <c r="AA90" s="8">
        <f t="shared" si="47"/>
        <v>485506102.02963418</v>
      </c>
      <c r="AB90" s="8">
        <f t="shared" si="47"/>
        <v>267028356.11629879</v>
      </c>
      <c r="AC90" s="8">
        <f t="shared" si="47"/>
        <v>475145505.1511789</v>
      </c>
      <c r="AD90" s="8">
        <f t="shared" si="47"/>
        <v>261330027.83314839</v>
      </c>
    </row>
    <row r="91" spans="1:30">
      <c r="B91" s="7">
        <v>2028</v>
      </c>
      <c r="C91" s="7">
        <v>299</v>
      </c>
      <c r="D91" s="7">
        <f t="shared" si="49"/>
        <v>1794</v>
      </c>
      <c r="E91" s="7">
        <v>781</v>
      </c>
      <c r="F91" s="7">
        <v>748</v>
      </c>
      <c r="G91" s="7">
        <v>1.3</v>
      </c>
      <c r="H91" s="7">
        <f t="shared" si="50"/>
        <v>1.0480332719999999E+27</v>
      </c>
      <c r="I91" s="12">
        <v>0.55000000000000004</v>
      </c>
      <c r="J91" s="8">
        <f t="shared" si="51"/>
        <v>5076854.9422764219</v>
      </c>
      <c r="K91" s="10">
        <v>25000000</v>
      </c>
      <c r="L91" s="7">
        <f t="shared" si="42"/>
        <v>5.8379750000000002E+25</v>
      </c>
      <c r="M91" s="8">
        <f t="shared" si="52"/>
        <v>282801.63448509487</v>
      </c>
      <c r="N91" s="8">
        <f t="shared" si="43"/>
        <v>103222596.58705963</v>
      </c>
      <c r="O91" s="8">
        <f t="shared" si="55"/>
        <v>56772428.122882806</v>
      </c>
      <c r="P91" s="8">
        <f t="shared" si="53"/>
        <v>424393487.82365859</v>
      </c>
      <c r="Q91" s="8">
        <f t="shared" si="48"/>
        <v>233416418.30301225</v>
      </c>
      <c r="R91" s="8">
        <f t="shared" si="39"/>
        <v>454854617.47731709</v>
      </c>
      <c r="S91" s="8">
        <f t="shared" si="54"/>
        <v>250170039.61252442</v>
      </c>
      <c r="T91" s="8">
        <f t="shared" si="40"/>
        <v>444700907.59276426</v>
      </c>
      <c r="U91" s="8">
        <f t="shared" si="45"/>
        <v>244585499.17602035</v>
      </c>
      <c r="Y91" s="8">
        <f t="shared" si="56"/>
        <v>564544356.99894309</v>
      </c>
      <c r="Z91" s="8">
        <f t="shared" si="47"/>
        <v>310499396.34941876</v>
      </c>
      <c r="AA91" s="8">
        <f t="shared" si="47"/>
        <v>596041970.18430901</v>
      </c>
      <c r="AB91" s="8">
        <f t="shared" si="47"/>
        <v>327823083.60136992</v>
      </c>
      <c r="AC91" s="8">
        <f t="shared" si="47"/>
        <v>585542765.78918695</v>
      </c>
      <c r="AD91" s="8">
        <f t="shared" si="47"/>
        <v>322048521.18405288</v>
      </c>
    </row>
    <row r="92" spans="1:30">
      <c r="B92" s="7">
        <v>2029</v>
      </c>
      <c r="C92" s="7">
        <v>303</v>
      </c>
      <c r="D92" s="7">
        <f t="shared" si="49"/>
        <v>1818</v>
      </c>
      <c r="E92" s="7">
        <v>781</v>
      </c>
      <c r="F92" s="7">
        <v>748</v>
      </c>
      <c r="G92" s="7">
        <v>1.3</v>
      </c>
      <c r="H92" s="7">
        <f t="shared" si="50"/>
        <v>1.0620537840000001E+27</v>
      </c>
      <c r="I92" s="12">
        <v>0.55000000000000004</v>
      </c>
      <c r="J92" s="8">
        <f t="shared" si="51"/>
        <v>5144772.7341463417</v>
      </c>
      <c r="K92" s="10">
        <v>25000000</v>
      </c>
      <c r="L92" s="7">
        <f t="shared" si="42"/>
        <v>5.9160750000000002E+25</v>
      </c>
      <c r="M92" s="8">
        <f t="shared" si="52"/>
        <v>286584.93394308945</v>
      </c>
      <c r="N92" s="8">
        <f t="shared" si="43"/>
        <v>104603500.88922764</v>
      </c>
      <c r="O92" s="8">
        <f t="shared" si="55"/>
        <v>57531925.489075206</v>
      </c>
      <c r="P92" s="8">
        <f t="shared" si="53"/>
        <v>528996988.71288621</v>
      </c>
      <c r="Q92" s="8">
        <f t="shared" si="48"/>
        <v>290948343.79208744</v>
      </c>
      <c r="R92" s="8">
        <f t="shared" si="39"/>
        <v>559865625.11776423</v>
      </c>
      <c r="S92" s="8">
        <f t="shared" si="54"/>
        <v>307926093.81477034</v>
      </c>
      <c r="T92" s="8">
        <f t="shared" si="40"/>
        <v>549576079.64947152</v>
      </c>
      <c r="U92" s="8">
        <f t="shared" si="45"/>
        <v>302266843.80720937</v>
      </c>
      <c r="Y92" s="8">
        <f t="shared" si="56"/>
        <v>675381376.60429549</v>
      </c>
      <c r="Z92" s="8">
        <f t="shared" si="47"/>
        <v>371459757.13236248</v>
      </c>
      <c r="AA92" s="8">
        <f t="shared" si="47"/>
        <v>707085767.09210026</v>
      </c>
      <c r="AB92" s="8">
        <f t="shared" si="47"/>
        <v>388897171.90065521</v>
      </c>
      <c r="AC92" s="8">
        <f t="shared" si="47"/>
        <v>696517636.92949867</v>
      </c>
      <c r="AD92" s="8">
        <f t="shared" si="47"/>
        <v>383084700.31122434</v>
      </c>
    </row>
    <row r="93" spans="1:30">
      <c r="B93" s="7">
        <v>2030</v>
      </c>
      <c r="C93" s="7">
        <v>305</v>
      </c>
      <c r="D93" s="7">
        <f t="shared" si="49"/>
        <v>1830</v>
      </c>
      <c r="E93" s="7">
        <v>781</v>
      </c>
      <c r="F93" s="7">
        <v>748</v>
      </c>
      <c r="G93" s="7">
        <v>1.3</v>
      </c>
      <c r="H93" s="7">
        <f t="shared" si="50"/>
        <v>1.0690640400000001E+27</v>
      </c>
      <c r="I93" s="12">
        <v>0.55000000000000004</v>
      </c>
      <c r="J93" s="8">
        <f t="shared" si="51"/>
        <v>5178731.6300813006</v>
      </c>
      <c r="K93" s="10">
        <v>25000000</v>
      </c>
      <c r="L93" s="7">
        <f t="shared" si="42"/>
        <v>5.9551250000000001E+25</v>
      </c>
      <c r="M93" s="8">
        <f t="shared" si="52"/>
        <v>288476.58367208671</v>
      </c>
      <c r="N93" s="8">
        <f t="shared" si="43"/>
        <v>105293953.04031165</v>
      </c>
      <c r="O93" s="8">
        <f t="shared" si="55"/>
        <v>57911674.172171414</v>
      </c>
      <c r="P93" s="8">
        <f t="shared" si="53"/>
        <v>634290941.75319791</v>
      </c>
      <c r="Q93" s="8">
        <f t="shared" si="48"/>
        <v>348860017.96425885</v>
      </c>
      <c r="R93" s="8">
        <f t="shared" si="39"/>
        <v>665363331.53368568</v>
      </c>
      <c r="S93" s="8">
        <f t="shared" si="54"/>
        <v>365949832.34352714</v>
      </c>
      <c r="T93" s="8">
        <f t="shared" si="40"/>
        <v>655005868.27352309</v>
      </c>
      <c r="U93" s="8">
        <f t="shared" si="45"/>
        <v>360253227.55043775</v>
      </c>
      <c r="Y93" s="8">
        <f t="shared" si="56"/>
        <v>786231657.13444459</v>
      </c>
      <c r="Z93" s="8">
        <f t="shared" si="47"/>
        <v>432427411.42394453</v>
      </c>
      <c r="AA93" s="8">
        <f t="shared" si="47"/>
        <v>817937559.58566403</v>
      </c>
      <c r="AB93" s="8">
        <f t="shared" si="47"/>
        <v>449865657.77211529</v>
      </c>
      <c r="AC93" s="8">
        <f t="shared" si="47"/>
        <v>807368925.43525755</v>
      </c>
      <c r="AD93" s="8">
        <f t="shared" si="47"/>
        <v>444052908.98939168</v>
      </c>
    </row>
    <row r="94" spans="1:30">
      <c r="B94" s="7">
        <v>2031</v>
      </c>
      <c r="C94" s="7">
        <v>305</v>
      </c>
      <c r="D94" s="7">
        <f t="shared" si="49"/>
        <v>1830</v>
      </c>
      <c r="E94" s="7">
        <v>781</v>
      </c>
      <c r="F94" s="7">
        <v>748</v>
      </c>
      <c r="G94" s="7">
        <v>1.3</v>
      </c>
      <c r="H94" s="7">
        <f t="shared" si="50"/>
        <v>1.0690640400000001E+27</v>
      </c>
      <c r="I94" s="12">
        <v>0.55000000000000004</v>
      </c>
      <c r="J94" s="8">
        <f t="shared" si="51"/>
        <v>5178731.6300813006</v>
      </c>
      <c r="K94" s="10">
        <v>25000000</v>
      </c>
      <c r="L94" s="7">
        <f t="shared" si="42"/>
        <v>5.9551250000000001E+25</v>
      </c>
      <c r="M94" s="8">
        <f t="shared" si="52"/>
        <v>288476.58367208671</v>
      </c>
      <c r="N94" s="8">
        <f t="shared" si="43"/>
        <v>105293953.04031165</v>
      </c>
      <c r="O94" s="8">
        <f t="shared" si="55"/>
        <v>57911674.172171414</v>
      </c>
      <c r="P94" s="8">
        <f t="shared" si="53"/>
        <v>739584894.7935096</v>
      </c>
      <c r="Q94" s="8">
        <f t="shared" si="48"/>
        <v>406771692.13643032</v>
      </c>
      <c r="R94" s="8">
        <f t="shared" si="39"/>
        <v>770657284.57399738</v>
      </c>
      <c r="S94" s="8">
        <f t="shared" si="54"/>
        <v>423861506.51569861</v>
      </c>
      <c r="T94" s="8">
        <f t="shared" si="40"/>
        <v>760299821.31383479</v>
      </c>
      <c r="U94" s="8">
        <f t="shared" si="45"/>
        <v>418164901.72260916</v>
      </c>
      <c r="Y94" s="8">
        <f t="shared" si="56"/>
        <v>897081937.6645937</v>
      </c>
      <c r="Z94" s="8">
        <f t="shared" si="47"/>
        <v>493395065.71552652</v>
      </c>
      <c r="AA94" s="8">
        <f t="shared" si="47"/>
        <v>928787840.11581314</v>
      </c>
      <c r="AB94" s="8">
        <f t="shared" si="47"/>
        <v>510833312.06369728</v>
      </c>
      <c r="AC94" s="8">
        <f t="shared" si="47"/>
        <v>918219205.96540666</v>
      </c>
      <c r="AD94" s="8">
        <f t="shared" si="47"/>
        <v>505020563.28097367</v>
      </c>
    </row>
    <row r="95" spans="1:30">
      <c r="B95" s="7">
        <v>2032</v>
      </c>
      <c r="C95" s="7">
        <v>305</v>
      </c>
      <c r="D95" s="7">
        <f t="shared" si="49"/>
        <v>1830</v>
      </c>
      <c r="E95" s="7">
        <v>781</v>
      </c>
      <c r="F95" s="7">
        <v>748</v>
      </c>
      <c r="G95" s="7">
        <v>1.3</v>
      </c>
      <c r="H95" s="7">
        <f t="shared" si="50"/>
        <v>1.0690640400000001E+27</v>
      </c>
      <c r="I95" s="12">
        <v>0.55000000000000004</v>
      </c>
      <c r="J95" s="8">
        <f t="shared" si="51"/>
        <v>5178731.6300813006</v>
      </c>
      <c r="K95" s="10">
        <v>25000000</v>
      </c>
      <c r="L95" s="7">
        <f t="shared" si="42"/>
        <v>5.9551250000000001E+25</v>
      </c>
      <c r="M95" s="8">
        <f t="shared" si="52"/>
        <v>288476.58367208671</v>
      </c>
      <c r="N95" s="8">
        <f t="shared" si="43"/>
        <v>105293953.04031165</v>
      </c>
      <c r="O95" s="8">
        <f t="shared" si="55"/>
        <v>57911674.172171414</v>
      </c>
      <c r="P95" s="8">
        <f t="shared" si="53"/>
        <v>844878847.8338213</v>
      </c>
      <c r="Q95" s="8">
        <f t="shared" si="48"/>
        <v>464683366.30860174</v>
      </c>
      <c r="R95" s="8">
        <f t="shared" si="39"/>
        <v>875951237.61430907</v>
      </c>
      <c r="S95" s="8">
        <f t="shared" si="54"/>
        <v>481773180.68787003</v>
      </c>
      <c r="T95" s="8">
        <f t="shared" si="40"/>
        <v>865593774.35414648</v>
      </c>
      <c r="U95" s="8">
        <f t="shared" si="45"/>
        <v>476076575.89478058</v>
      </c>
      <c r="Y95" s="8">
        <f t="shared" si="56"/>
        <v>1008284074.7326831</v>
      </c>
      <c r="Z95" s="8">
        <f t="shared" si="47"/>
        <v>554556241.10297573</v>
      </c>
      <c r="AA95" s="8">
        <f t="shared" si="47"/>
        <v>1040092609.8534148</v>
      </c>
      <c r="AB95" s="8">
        <f t="shared" si="47"/>
        <v>572050935.41937816</v>
      </c>
      <c r="AC95" s="8">
        <f t="shared" si="47"/>
        <v>1029489764.8131708</v>
      </c>
      <c r="AD95" s="8">
        <f t="shared" si="47"/>
        <v>566219370.64724398</v>
      </c>
    </row>
    <row r="96" spans="1:30">
      <c r="B96" s="7">
        <v>2033</v>
      </c>
      <c r="C96" s="7">
        <v>306</v>
      </c>
      <c r="D96" s="7">
        <f t="shared" si="49"/>
        <v>1836</v>
      </c>
      <c r="E96" s="7">
        <v>781</v>
      </c>
      <c r="F96" s="7">
        <v>748</v>
      </c>
      <c r="G96" s="7">
        <v>1.3</v>
      </c>
      <c r="H96" s="7">
        <f t="shared" si="50"/>
        <v>1.072569168E+27</v>
      </c>
      <c r="I96" s="12">
        <v>0.55000000000000004</v>
      </c>
      <c r="J96" s="8">
        <f t="shared" si="51"/>
        <v>5195711.0780487796</v>
      </c>
      <c r="K96" s="10">
        <v>25000000</v>
      </c>
      <c r="L96" s="7">
        <f t="shared" si="42"/>
        <v>5.9746500000000001E+25</v>
      </c>
      <c r="M96" s="8">
        <f t="shared" si="52"/>
        <v>289422.4085365854</v>
      </c>
      <c r="N96" s="8">
        <f t="shared" si="43"/>
        <v>105639179.11585367</v>
      </c>
      <c r="O96" s="8">
        <f t="shared" si="55"/>
        <v>58101548.513719521</v>
      </c>
      <c r="P96" s="8">
        <f t="shared" si="53"/>
        <v>950518026.94967496</v>
      </c>
      <c r="Q96" s="8">
        <f t="shared" si="48"/>
        <v>522784914.8223213</v>
      </c>
      <c r="R96" s="8">
        <f t="shared" si="39"/>
        <v>981692293.41796768</v>
      </c>
      <c r="S96" s="8">
        <f t="shared" si="54"/>
        <v>539930761.37988222</v>
      </c>
      <c r="T96" s="8">
        <f t="shared" si="40"/>
        <v>971300871.26187003</v>
      </c>
      <c r="U96" s="8">
        <f t="shared" si="45"/>
        <v>534215479.19402856</v>
      </c>
      <c r="Y96" s="8">
        <f t="shared" si="56"/>
        <v>1119486211.8007724</v>
      </c>
      <c r="Z96" s="8">
        <f t="shared" si="47"/>
        <v>615717416.49042487</v>
      </c>
      <c r="AA96" s="8">
        <f t="shared" si="47"/>
        <v>1151294746.9215043</v>
      </c>
      <c r="AB96" s="8">
        <f t="shared" si="47"/>
        <v>633212110.80682743</v>
      </c>
      <c r="AC96" s="8">
        <f t="shared" si="47"/>
        <v>1140691901.8812604</v>
      </c>
      <c r="AD96" s="8">
        <f t="shared" si="47"/>
        <v>627380546.03469324</v>
      </c>
    </row>
    <row r="97" spans="1:30">
      <c r="B97" s="7">
        <v>2034</v>
      </c>
      <c r="C97" s="7">
        <v>306</v>
      </c>
      <c r="D97" s="7">
        <f t="shared" si="49"/>
        <v>1836</v>
      </c>
      <c r="E97" s="7">
        <v>781</v>
      </c>
      <c r="F97" s="7">
        <v>748</v>
      </c>
      <c r="G97" s="7">
        <v>1.3</v>
      </c>
      <c r="H97" s="7">
        <f t="shared" si="50"/>
        <v>1.072569168E+27</v>
      </c>
      <c r="I97" s="12">
        <v>0.55000000000000004</v>
      </c>
      <c r="J97" s="8">
        <f t="shared" si="51"/>
        <v>5195711.0780487796</v>
      </c>
      <c r="K97" s="10">
        <v>25000000</v>
      </c>
      <c r="L97" s="7">
        <f t="shared" si="42"/>
        <v>5.9746500000000001E+25</v>
      </c>
      <c r="M97" s="8">
        <f t="shared" si="52"/>
        <v>289422.4085365854</v>
      </c>
      <c r="N97" s="8">
        <f t="shared" si="43"/>
        <v>105639179.11585367</v>
      </c>
      <c r="O97" s="8">
        <f t="shared" si="55"/>
        <v>58101548.513719521</v>
      </c>
      <c r="P97" s="8">
        <f t="shared" si="53"/>
        <v>1056157206.0655286</v>
      </c>
      <c r="Q97" s="8">
        <f t="shared" si="48"/>
        <v>580886463.33604074</v>
      </c>
      <c r="R97" s="8">
        <f t="shared" si="39"/>
        <v>1087331472.5338213</v>
      </c>
      <c r="S97" s="8">
        <f t="shared" si="54"/>
        <v>598032309.89360178</v>
      </c>
      <c r="T97" s="8">
        <f t="shared" si="40"/>
        <v>1076940050.3777237</v>
      </c>
      <c r="U97" s="8">
        <f t="shared" si="45"/>
        <v>592317027.70774806</v>
      </c>
      <c r="Y97" s="8">
        <f t="shared" si="56"/>
        <v>1230688348.8688619</v>
      </c>
      <c r="Z97" s="8">
        <f t="shared" si="47"/>
        <v>676878591.87787414</v>
      </c>
      <c r="AA97" s="8">
        <f t="shared" si="47"/>
        <v>1262496883.9895935</v>
      </c>
      <c r="AB97" s="8">
        <f t="shared" si="47"/>
        <v>694373286.19427645</v>
      </c>
      <c r="AC97" s="8">
        <f t="shared" si="47"/>
        <v>1251894038.9493496</v>
      </c>
      <c r="AD97" s="8">
        <f>U98+U111</f>
        <v>688541721.42214227</v>
      </c>
    </row>
    <row r="98" spans="1:30">
      <c r="B98" s="7">
        <v>2035</v>
      </c>
      <c r="C98" s="7">
        <v>306</v>
      </c>
      <c r="D98" s="7">
        <f t="shared" si="49"/>
        <v>1836</v>
      </c>
      <c r="E98" s="7">
        <v>781</v>
      </c>
      <c r="F98" s="7">
        <v>748</v>
      </c>
      <c r="G98" s="7">
        <v>1.3</v>
      </c>
      <c r="H98" s="7">
        <f t="shared" si="50"/>
        <v>1.072569168E+27</v>
      </c>
      <c r="I98" s="12">
        <v>0.55000000000000004</v>
      </c>
      <c r="J98" s="8">
        <f t="shared" si="51"/>
        <v>5195711.0780487796</v>
      </c>
      <c r="K98" s="10">
        <v>25000000</v>
      </c>
      <c r="L98" s="7">
        <f t="shared" si="42"/>
        <v>5.9746500000000001E+25</v>
      </c>
      <c r="M98" s="8">
        <f t="shared" si="52"/>
        <v>289422.4085365854</v>
      </c>
      <c r="N98" s="8">
        <f t="shared" si="43"/>
        <v>105639179.11585367</v>
      </c>
      <c r="O98" s="8">
        <f t="shared" si="55"/>
        <v>58101548.513719521</v>
      </c>
      <c r="P98" s="8">
        <f t="shared" si="53"/>
        <v>1161796385.1813822</v>
      </c>
      <c r="Q98" s="8">
        <f t="shared" si="48"/>
        <v>638988011.84976029</v>
      </c>
      <c r="R98" s="8">
        <f t="shared" si="39"/>
        <v>1192970651.6496749</v>
      </c>
      <c r="S98" s="8">
        <f t="shared" si="54"/>
        <v>656133858.40732121</v>
      </c>
      <c r="T98" s="8">
        <f t="shared" si="40"/>
        <v>1182579229.4935772</v>
      </c>
      <c r="U98" s="8">
        <f t="shared" si="45"/>
        <v>650418576.22146749</v>
      </c>
    </row>
    <row r="99" spans="1:30">
      <c r="A99" s="9" t="s">
        <v>29</v>
      </c>
      <c r="K99" s="10">
        <v>25000000</v>
      </c>
      <c r="L99" s="7">
        <f t="shared" si="42"/>
        <v>0</v>
      </c>
      <c r="N99" s="8">
        <f t="shared" si="43"/>
        <v>0</v>
      </c>
      <c r="R99" s="8">
        <f t="shared" si="39"/>
        <v>0</v>
      </c>
      <c r="T99" s="8">
        <f t="shared" si="40"/>
        <v>0</v>
      </c>
      <c r="U99" s="8">
        <f t="shared" si="45"/>
        <v>0</v>
      </c>
    </row>
    <row r="100" spans="1:30">
      <c r="B100" s="7">
        <v>2024</v>
      </c>
      <c r="C100" s="7">
        <v>387</v>
      </c>
      <c r="D100" s="7">
        <f>6*ROUND(C100,0)</f>
        <v>2322</v>
      </c>
      <c r="E100" s="7">
        <v>15</v>
      </c>
      <c r="F100" s="7">
        <v>289</v>
      </c>
      <c r="G100" s="7">
        <v>1.3</v>
      </c>
      <c r="H100" s="7">
        <f>D100*E100*F100*10^18</f>
        <v>1.0065869999999999E+25</v>
      </c>
      <c r="I100" s="12">
        <v>0.55000000000000004</v>
      </c>
      <c r="J100" s="8">
        <f>H100*G100*330/(8.856*10^22)</f>
        <v>48760.820121951212</v>
      </c>
      <c r="K100" s="10">
        <v>25000000</v>
      </c>
      <c r="L100" s="7">
        <f t="shared" si="42"/>
        <v>1.4512500000000001E+24</v>
      </c>
      <c r="M100" s="8">
        <f>L100*G100*330/(8.856*10^22)</f>
        <v>7030.1067073170725</v>
      </c>
      <c r="N100" s="8">
        <f t="shared" si="43"/>
        <v>2565988.9481707313</v>
      </c>
      <c r="O100" s="8">
        <f>N100*I100</f>
        <v>1411293.9214939023</v>
      </c>
      <c r="P100" s="11">
        <f>N100+8050840.72</f>
        <v>10616829.668170732</v>
      </c>
      <c r="Q100" s="8">
        <f t="shared" ref="Q100:Q111" si="57">P100*I100</f>
        <v>5839256.3174939025</v>
      </c>
      <c r="R100" s="8">
        <f t="shared" si="39"/>
        <v>10909394.588902438</v>
      </c>
      <c r="S100" s="8">
        <f>R100*I100</f>
        <v>6000167.0238963412</v>
      </c>
      <c r="T100" s="8">
        <f t="shared" si="40"/>
        <v>10811872.948658537</v>
      </c>
      <c r="U100" s="8">
        <f t="shared" si="45"/>
        <v>5946530.1217621956</v>
      </c>
    </row>
    <row r="101" spans="1:30">
      <c r="B101" s="7">
        <v>2025</v>
      </c>
      <c r="C101" s="7">
        <v>588</v>
      </c>
      <c r="D101" s="7">
        <f t="shared" ref="D101:D111" si="58">6*ROUND(C101,0)</f>
        <v>3528</v>
      </c>
      <c r="E101" s="7">
        <v>15</v>
      </c>
      <c r="F101" s="7">
        <v>289</v>
      </c>
      <c r="G101" s="7">
        <v>1.3</v>
      </c>
      <c r="H101" s="7">
        <f t="shared" ref="H101:H166" si="59">D101*E101*F101*10^18</f>
        <v>1.5293879999999999E+25</v>
      </c>
      <c r="I101" s="12">
        <v>0.55000000000000004</v>
      </c>
      <c r="J101" s="8">
        <f t="shared" ref="J101:J139" si="60">H101*G101*330/(8.856*10^22)</f>
        <v>74086.207317073175</v>
      </c>
      <c r="K101" s="10">
        <v>25000000</v>
      </c>
      <c r="L101" s="7">
        <f t="shared" si="42"/>
        <v>2.2050000000000001E+24</v>
      </c>
      <c r="M101" s="8">
        <f t="shared" ref="M101:M139" si="61">L101*G101*330/(8.856*10^22)</f>
        <v>10681.402439024392</v>
      </c>
      <c r="N101" s="8">
        <f t="shared" si="43"/>
        <v>3898711.8902439033</v>
      </c>
      <c r="O101" s="8">
        <f t="shared" ref="O101:O139" si="62">N101*I101</f>
        <v>2144291.5396341472</v>
      </c>
      <c r="P101" s="8">
        <f t="shared" ref="P101:P111" si="63">N101+P100</f>
        <v>14515541.558414634</v>
      </c>
      <c r="Q101" s="8">
        <f t="shared" si="57"/>
        <v>7983547.8571280492</v>
      </c>
      <c r="R101" s="8">
        <f t="shared" si="39"/>
        <v>14960058.802317074</v>
      </c>
      <c r="S101" s="8">
        <f t="shared" ref="S101:S139" si="64">R101*I101</f>
        <v>8228032.3412743909</v>
      </c>
      <c r="T101" s="8">
        <f t="shared" si="40"/>
        <v>14811886.387682928</v>
      </c>
      <c r="U101" s="8">
        <f t="shared" si="45"/>
        <v>8146537.5132256113</v>
      </c>
    </row>
    <row r="102" spans="1:30">
      <c r="B102" s="7">
        <v>2026</v>
      </c>
      <c r="C102" s="7">
        <v>726</v>
      </c>
      <c r="D102" s="7">
        <f t="shared" si="58"/>
        <v>4356</v>
      </c>
      <c r="E102" s="7">
        <v>15</v>
      </c>
      <c r="F102" s="7">
        <v>289</v>
      </c>
      <c r="G102" s="7">
        <v>1.3</v>
      </c>
      <c r="H102" s="7">
        <f t="shared" si="59"/>
        <v>1.8883259999999999E+25</v>
      </c>
      <c r="I102" s="12">
        <v>0.55000000000000004</v>
      </c>
      <c r="J102" s="8">
        <f t="shared" si="60"/>
        <v>91473.786585365844</v>
      </c>
      <c r="K102" s="10">
        <v>25000000</v>
      </c>
      <c r="L102" s="7">
        <f t="shared" si="42"/>
        <v>2.7225000000000003E+24</v>
      </c>
      <c r="M102" s="8">
        <f t="shared" si="61"/>
        <v>13188.262195121952</v>
      </c>
      <c r="N102" s="8">
        <f t="shared" si="43"/>
        <v>4813715.7012195121</v>
      </c>
      <c r="O102" s="8">
        <f t="shared" si="62"/>
        <v>2647543.6356707318</v>
      </c>
      <c r="P102" s="8">
        <f t="shared" si="63"/>
        <v>19329257.259634145</v>
      </c>
      <c r="Q102" s="8">
        <f t="shared" si="57"/>
        <v>10631091.492798781</v>
      </c>
      <c r="R102" s="8">
        <f t="shared" si="39"/>
        <v>19878099.979146339</v>
      </c>
      <c r="S102" s="8">
        <f t="shared" si="64"/>
        <v>10932954.988530487</v>
      </c>
      <c r="T102" s="8">
        <f t="shared" si="40"/>
        <v>19695152.405975606</v>
      </c>
      <c r="U102" s="8">
        <f t="shared" si="45"/>
        <v>10832333.823286584</v>
      </c>
    </row>
    <row r="103" spans="1:30">
      <c r="B103" s="7">
        <v>2027</v>
      </c>
      <c r="C103" s="7">
        <v>793</v>
      </c>
      <c r="D103" s="7">
        <f t="shared" si="58"/>
        <v>4758</v>
      </c>
      <c r="E103" s="7">
        <v>15</v>
      </c>
      <c r="F103" s="7">
        <v>289</v>
      </c>
      <c r="G103" s="7">
        <v>1.3</v>
      </c>
      <c r="H103" s="7">
        <f t="shared" si="59"/>
        <v>2.0625929999999999E+25</v>
      </c>
      <c r="I103" s="12">
        <v>0.55000000000000004</v>
      </c>
      <c r="J103" s="8">
        <f t="shared" si="60"/>
        <v>99915.58231707316</v>
      </c>
      <c r="K103" s="10">
        <v>25000000</v>
      </c>
      <c r="L103" s="7">
        <f t="shared" si="42"/>
        <v>2.9737499999999997E+24</v>
      </c>
      <c r="M103" s="8">
        <f t="shared" si="61"/>
        <v>14405.360772357722</v>
      </c>
      <c r="N103" s="8">
        <f t="shared" si="43"/>
        <v>5257956.6819105688</v>
      </c>
      <c r="O103" s="8">
        <f t="shared" si="62"/>
        <v>2891876.1750508132</v>
      </c>
      <c r="P103" s="8">
        <f t="shared" si="63"/>
        <v>24587213.941544712</v>
      </c>
      <c r="Q103" s="8">
        <f t="shared" si="57"/>
        <v>13522967.667849593</v>
      </c>
      <c r="R103" s="8">
        <f t="shared" si="39"/>
        <v>25186707.435447149</v>
      </c>
      <c r="S103" s="8">
        <f t="shared" si="64"/>
        <v>13852689.089495933</v>
      </c>
      <c r="T103" s="8">
        <f t="shared" si="40"/>
        <v>24986876.270813003</v>
      </c>
      <c r="U103" s="8">
        <f t="shared" si="45"/>
        <v>13742781.948947152</v>
      </c>
    </row>
    <row r="104" spans="1:30">
      <c r="B104" s="7">
        <v>2028</v>
      </c>
      <c r="C104" s="7">
        <v>821</v>
      </c>
      <c r="D104" s="7">
        <f t="shared" si="58"/>
        <v>4926</v>
      </c>
      <c r="E104" s="7">
        <v>15</v>
      </c>
      <c r="F104" s="7">
        <v>289</v>
      </c>
      <c r="G104" s="7">
        <v>1.3</v>
      </c>
      <c r="H104" s="7">
        <f t="shared" si="59"/>
        <v>2.1354209999999998E+25</v>
      </c>
      <c r="I104" s="12">
        <v>0.55000000000000004</v>
      </c>
      <c r="J104" s="8">
        <f t="shared" si="60"/>
        <v>103443.49695121951</v>
      </c>
      <c r="K104" s="10">
        <v>25000000</v>
      </c>
      <c r="L104" s="7">
        <f t="shared" si="42"/>
        <v>3.07875E+24</v>
      </c>
      <c r="M104" s="8">
        <f t="shared" si="61"/>
        <v>14913.998983739835</v>
      </c>
      <c r="N104" s="8">
        <f t="shared" si="43"/>
        <v>5443609.6290650396</v>
      </c>
      <c r="O104" s="8">
        <f t="shared" si="62"/>
        <v>2993985.2959857718</v>
      </c>
      <c r="P104" s="8">
        <f t="shared" si="63"/>
        <v>30030823.570609752</v>
      </c>
      <c r="Q104" s="8">
        <f t="shared" si="57"/>
        <v>16516952.963835364</v>
      </c>
      <c r="R104" s="8">
        <f t="shared" si="39"/>
        <v>30651484.552317068</v>
      </c>
      <c r="S104" s="8">
        <f t="shared" si="64"/>
        <v>16858316.50377439</v>
      </c>
      <c r="T104" s="8">
        <f t="shared" si="40"/>
        <v>30444597.558414631</v>
      </c>
      <c r="U104" s="8">
        <f t="shared" si="45"/>
        <v>16744528.657128049</v>
      </c>
    </row>
    <row r="105" spans="1:30">
      <c r="B105" s="7">
        <v>2029</v>
      </c>
      <c r="C105" s="7">
        <v>832</v>
      </c>
      <c r="D105" s="7">
        <f t="shared" si="58"/>
        <v>4992</v>
      </c>
      <c r="E105" s="7">
        <v>15</v>
      </c>
      <c r="F105" s="7">
        <v>289</v>
      </c>
      <c r="G105" s="7">
        <v>1.3</v>
      </c>
      <c r="H105" s="7">
        <f t="shared" si="59"/>
        <v>2.164032E+25</v>
      </c>
      <c r="I105" s="12">
        <v>0.55000000000000004</v>
      </c>
      <c r="J105" s="8">
        <f t="shared" si="60"/>
        <v>104829.46341463416</v>
      </c>
      <c r="K105" s="10">
        <v>25000000</v>
      </c>
      <c r="L105" s="7">
        <f t="shared" si="42"/>
        <v>3.12E+24</v>
      </c>
      <c r="M105" s="8">
        <f t="shared" si="61"/>
        <v>15113.821138211382</v>
      </c>
      <c r="N105" s="8">
        <f t="shared" si="43"/>
        <v>5516544.7154471548</v>
      </c>
      <c r="O105" s="8">
        <f t="shared" si="62"/>
        <v>3034099.5934959352</v>
      </c>
      <c r="P105" s="8">
        <f t="shared" si="63"/>
        <v>35547368.286056906</v>
      </c>
      <c r="Q105" s="8">
        <f t="shared" si="57"/>
        <v>19551052.557331301</v>
      </c>
      <c r="R105" s="8">
        <f t="shared" si="39"/>
        <v>36176345.066544712</v>
      </c>
      <c r="S105" s="8">
        <f t="shared" si="64"/>
        <v>19896989.786599591</v>
      </c>
      <c r="T105" s="8">
        <f t="shared" si="40"/>
        <v>35966686.139715441</v>
      </c>
      <c r="U105" s="8">
        <f t="shared" si="45"/>
        <v>19781677.376843493</v>
      </c>
    </row>
    <row r="106" spans="1:30">
      <c r="B106" s="7">
        <v>2030</v>
      </c>
      <c r="C106" s="7">
        <v>836</v>
      </c>
      <c r="D106" s="7">
        <f t="shared" si="58"/>
        <v>5016</v>
      </c>
      <c r="E106" s="7">
        <v>15</v>
      </c>
      <c r="F106" s="7">
        <v>289</v>
      </c>
      <c r="G106" s="7">
        <v>1.3</v>
      </c>
      <c r="H106" s="7">
        <f t="shared" si="59"/>
        <v>2.1744360000000002E+25</v>
      </c>
      <c r="I106" s="12">
        <v>0.55000000000000004</v>
      </c>
      <c r="J106" s="8">
        <f t="shared" si="60"/>
        <v>105333.45121951219</v>
      </c>
      <c r="K106" s="10">
        <v>25000000</v>
      </c>
      <c r="L106" s="7">
        <f t="shared" si="42"/>
        <v>3.1349999999999998E+24</v>
      </c>
      <c r="M106" s="8">
        <f t="shared" si="61"/>
        <v>15186.483739837397</v>
      </c>
      <c r="N106" s="8">
        <f t="shared" si="43"/>
        <v>5543066.5650406498</v>
      </c>
      <c r="O106" s="8">
        <f t="shared" si="62"/>
        <v>3048686.6107723578</v>
      </c>
      <c r="P106" s="8">
        <f t="shared" si="63"/>
        <v>41090434.851097554</v>
      </c>
      <c r="Q106" s="8">
        <f t="shared" si="57"/>
        <v>22599739.168103658</v>
      </c>
      <c r="R106" s="8">
        <f t="shared" si="39"/>
        <v>41722435.558414631</v>
      </c>
      <c r="S106" s="8">
        <f t="shared" si="64"/>
        <v>22947339.557128049</v>
      </c>
      <c r="T106" s="8">
        <f t="shared" si="40"/>
        <v>41511768.655975603</v>
      </c>
      <c r="U106" s="8">
        <f t="shared" si="45"/>
        <v>22831472.760786582</v>
      </c>
    </row>
    <row r="107" spans="1:30">
      <c r="B107" s="7">
        <v>2031</v>
      </c>
      <c r="C107" s="7">
        <v>838</v>
      </c>
      <c r="D107" s="7">
        <f t="shared" si="58"/>
        <v>5028</v>
      </c>
      <c r="E107" s="7">
        <v>15</v>
      </c>
      <c r="F107" s="7">
        <v>289</v>
      </c>
      <c r="G107" s="7">
        <v>1.3</v>
      </c>
      <c r="H107" s="7">
        <f t="shared" si="59"/>
        <v>2.179638E+25</v>
      </c>
      <c r="I107" s="12">
        <v>0.55000000000000004</v>
      </c>
      <c r="J107" s="8">
        <f t="shared" si="60"/>
        <v>105585.44512195123</v>
      </c>
      <c r="K107" s="10">
        <v>25000000</v>
      </c>
      <c r="L107" s="7">
        <f t="shared" si="42"/>
        <v>3.1424999999999997E+24</v>
      </c>
      <c r="M107" s="8">
        <f t="shared" si="61"/>
        <v>15222.815040650406</v>
      </c>
      <c r="N107" s="8">
        <f t="shared" si="43"/>
        <v>5556327.4898373988</v>
      </c>
      <c r="O107" s="8">
        <f t="shared" si="62"/>
        <v>3055980.1194105698</v>
      </c>
      <c r="P107" s="8">
        <f t="shared" si="63"/>
        <v>46646762.340934955</v>
      </c>
      <c r="Q107" s="8">
        <f t="shared" si="57"/>
        <v>25655719.287514228</v>
      </c>
      <c r="R107" s="8">
        <f t="shared" si="39"/>
        <v>47280275.011666663</v>
      </c>
      <c r="S107" s="8">
        <f t="shared" si="64"/>
        <v>26004151.256416667</v>
      </c>
      <c r="T107" s="8">
        <f t="shared" si="40"/>
        <v>47069104.12142276</v>
      </c>
      <c r="U107" s="8">
        <f t="shared" si="45"/>
        <v>25888007.266782518</v>
      </c>
    </row>
    <row r="108" spans="1:30">
      <c r="B108" s="7">
        <v>2032</v>
      </c>
      <c r="C108" s="7">
        <v>838</v>
      </c>
      <c r="D108" s="7">
        <f t="shared" si="58"/>
        <v>5028</v>
      </c>
      <c r="E108" s="7">
        <v>15</v>
      </c>
      <c r="F108" s="7">
        <v>289</v>
      </c>
      <c r="G108" s="7">
        <v>1.3</v>
      </c>
      <c r="H108" s="7">
        <f t="shared" si="59"/>
        <v>2.179638E+25</v>
      </c>
      <c r="I108" s="12">
        <v>0.55000000000000004</v>
      </c>
      <c r="J108" s="8">
        <f t="shared" si="60"/>
        <v>105585.44512195123</v>
      </c>
      <c r="K108" s="10">
        <v>25000000</v>
      </c>
      <c r="L108" s="7">
        <f t="shared" si="42"/>
        <v>3.1424999999999997E+24</v>
      </c>
      <c r="M108" s="8">
        <f t="shared" si="61"/>
        <v>15222.815040650406</v>
      </c>
      <c r="N108" s="8">
        <f t="shared" si="43"/>
        <v>5556327.4898373988</v>
      </c>
      <c r="O108" s="8">
        <f t="shared" si="62"/>
        <v>3055980.1194105698</v>
      </c>
      <c r="P108" s="8">
        <f t="shared" si="63"/>
        <v>52203089.830772355</v>
      </c>
      <c r="Q108" s="8">
        <f t="shared" si="57"/>
        <v>28711699.406924799</v>
      </c>
      <c r="R108" s="8">
        <f t="shared" si="39"/>
        <v>52836602.501504064</v>
      </c>
      <c r="S108" s="8">
        <f t="shared" si="64"/>
        <v>29060131.375827238</v>
      </c>
      <c r="T108" s="8">
        <f t="shared" si="40"/>
        <v>52625431.611260161</v>
      </c>
      <c r="U108" s="8">
        <f t="shared" si="45"/>
        <v>28943987.386193089</v>
      </c>
    </row>
    <row r="109" spans="1:30">
      <c r="B109" s="7">
        <v>2033</v>
      </c>
      <c r="C109" s="7">
        <v>839</v>
      </c>
      <c r="D109" s="7">
        <f t="shared" si="58"/>
        <v>5034</v>
      </c>
      <c r="E109" s="7">
        <v>15</v>
      </c>
      <c r="F109" s="7">
        <v>289</v>
      </c>
      <c r="G109" s="7">
        <v>1.3</v>
      </c>
      <c r="H109" s="7">
        <f t="shared" si="59"/>
        <v>2.182239E+25</v>
      </c>
      <c r="I109" s="12">
        <v>0.55000000000000004</v>
      </c>
      <c r="J109" s="8">
        <f t="shared" si="60"/>
        <v>105711.44207317074</v>
      </c>
      <c r="K109" s="10">
        <v>25000000</v>
      </c>
      <c r="L109" s="7">
        <f t="shared" si="42"/>
        <v>3.1462500000000002E+24</v>
      </c>
      <c r="M109" s="8">
        <f t="shared" si="61"/>
        <v>15240.980691056911</v>
      </c>
      <c r="N109" s="8">
        <f t="shared" si="43"/>
        <v>5562957.9522357723</v>
      </c>
      <c r="O109" s="8">
        <f t="shared" si="62"/>
        <v>3059626.8737296751</v>
      </c>
      <c r="P109" s="8">
        <f t="shared" si="63"/>
        <v>57766047.783008128</v>
      </c>
      <c r="Q109" s="8">
        <f t="shared" si="57"/>
        <v>31771326.280654471</v>
      </c>
      <c r="R109" s="8">
        <f t="shared" si="39"/>
        <v>58400316.435447156</v>
      </c>
      <c r="S109" s="8">
        <f t="shared" si="64"/>
        <v>32120174.039495938</v>
      </c>
      <c r="T109" s="8">
        <f t="shared" si="40"/>
        <v>58188893.551300809</v>
      </c>
      <c r="U109" s="8">
        <f t="shared" si="45"/>
        <v>32003891.453215446</v>
      </c>
    </row>
    <row r="110" spans="1:30">
      <c r="B110" s="7">
        <v>2034</v>
      </c>
      <c r="C110" s="7">
        <v>839</v>
      </c>
      <c r="D110" s="7">
        <f t="shared" si="58"/>
        <v>5034</v>
      </c>
      <c r="E110" s="7">
        <v>15</v>
      </c>
      <c r="F110" s="7">
        <v>289</v>
      </c>
      <c r="G110" s="7">
        <v>1.3</v>
      </c>
      <c r="H110" s="7">
        <f t="shared" si="59"/>
        <v>2.182239E+25</v>
      </c>
      <c r="I110" s="12">
        <v>0.55000000000000004</v>
      </c>
      <c r="J110" s="8">
        <f t="shared" si="60"/>
        <v>105711.44207317074</v>
      </c>
      <c r="K110" s="10">
        <v>25000000</v>
      </c>
      <c r="L110" s="7">
        <f t="shared" si="42"/>
        <v>3.1462500000000002E+24</v>
      </c>
      <c r="M110" s="8">
        <f t="shared" si="61"/>
        <v>15240.980691056911</v>
      </c>
      <c r="N110" s="8">
        <f t="shared" si="43"/>
        <v>5562957.9522357723</v>
      </c>
      <c r="O110" s="8">
        <f t="shared" si="62"/>
        <v>3059626.8737296751</v>
      </c>
      <c r="P110" s="8">
        <f t="shared" si="63"/>
        <v>63329005.735243902</v>
      </c>
      <c r="Q110" s="8">
        <f t="shared" si="57"/>
        <v>34830953.154384151</v>
      </c>
      <c r="R110" s="8">
        <f t="shared" si="39"/>
        <v>63963274.38768293</v>
      </c>
      <c r="S110" s="8">
        <f t="shared" si="64"/>
        <v>35179800.913225614</v>
      </c>
      <c r="T110" s="8">
        <f t="shared" si="40"/>
        <v>63751851.503536582</v>
      </c>
      <c r="U110" s="8">
        <f t="shared" si="45"/>
        <v>35063518.326945126</v>
      </c>
    </row>
    <row r="111" spans="1:30">
      <c r="B111" s="7">
        <v>2035</v>
      </c>
      <c r="C111" s="7">
        <v>839</v>
      </c>
      <c r="D111" s="7">
        <f t="shared" si="58"/>
        <v>5034</v>
      </c>
      <c r="E111" s="7">
        <v>15</v>
      </c>
      <c r="F111" s="7">
        <v>289</v>
      </c>
      <c r="G111" s="7">
        <v>1.3</v>
      </c>
      <c r="H111" s="7">
        <f t="shared" si="59"/>
        <v>2.182239E+25</v>
      </c>
      <c r="I111" s="12">
        <v>0.55000000000000004</v>
      </c>
      <c r="J111" s="8">
        <f t="shared" si="60"/>
        <v>105711.44207317074</v>
      </c>
      <c r="K111" s="10">
        <v>25000000</v>
      </c>
      <c r="L111" s="7">
        <f t="shared" si="42"/>
        <v>3.1462500000000002E+24</v>
      </c>
      <c r="M111" s="8">
        <f t="shared" si="61"/>
        <v>15240.980691056911</v>
      </c>
      <c r="N111" s="8">
        <f t="shared" si="43"/>
        <v>5562957.9522357723</v>
      </c>
      <c r="O111" s="8">
        <f t="shared" si="62"/>
        <v>3059626.8737296751</v>
      </c>
      <c r="P111" s="8">
        <f t="shared" si="63"/>
        <v>68891963.687479675</v>
      </c>
      <c r="Q111" s="8">
        <f t="shared" si="57"/>
        <v>37890580.028113827</v>
      </c>
      <c r="R111" s="8">
        <f t="shared" si="39"/>
        <v>69526232.339918703</v>
      </c>
      <c r="S111" s="8">
        <f t="shared" si="64"/>
        <v>38239427.78695529</v>
      </c>
      <c r="T111" s="8">
        <f t="shared" si="40"/>
        <v>69314809.455772355</v>
      </c>
      <c r="U111" s="8">
        <f t="shared" si="45"/>
        <v>38123145.200674802</v>
      </c>
    </row>
    <row r="112" spans="1:30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</row>
    <row r="114" spans="1:30">
      <c r="A114" s="9" t="s">
        <v>28</v>
      </c>
      <c r="B114" s="6" t="s">
        <v>111</v>
      </c>
      <c r="H114" s="7">
        <f t="shared" si="59"/>
        <v>0</v>
      </c>
      <c r="J114" s="8">
        <f t="shared" si="60"/>
        <v>0</v>
      </c>
      <c r="K114" s="10">
        <v>25000000</v>
      </c>
      <c r="L114" s="7">
        <f t="shared" si="42"/>
        <v>0</v>
      </c>
      <c r="M114" s="8">
        <f t="shared" si="61"/>
        <v>0</v>
      </c>
      <c r="N114" s="8">
        <f t="shared" si="43"/>
        <v>0</v>
      </c>
      <c r="O114" s="8">
        <f t="shared" si="62"/>
        <v>0</v>
      </c>
      <c r="P114" s="8"/>
      <c r="Q114" s="8"/>
      <c r="R114" s="8">
        <f t="shared" si="39"/>
        <v>0</v>
      </c>
      <c r="S114" s="8">
        <f t="shared" si="64"/>
        <v>0</v>
      </c>
      <c r="T114" s="8">
        <f t="shared" si="40"/>
        <v>0</v>
      </c>
      <c r="U114" s="8">
        <f t="shared" si="45"/>
        <v>0</v>
      </c>
      <c r="Y114" s="8">
        <f>P115+P128</f>
        <v>36460737.249620594</v>
      </c>
      <c r="Z114" s="8">
        <f t="shared" ref="Z114:AD125" si="65">Q115+Q128</f>
        <v>20053405.487291329</v>
      </c>
      <c r="AA114" s="8">
        <f t="shared" si="65"/>
        <v>51016038.463035233</v>
      </c>
      <c r="AB114" s="8">
        <f t="shared" si="65"/>
        <v>28058821.154669382</v>
      </c>
      <c r="AC114" s="8">
        <f t="shared" si="65"/>
        <v>46164271.391897023</v>
      </c>
      <c r="AD114" s="8">
        <f t="shared" si="65"/>
        <v>25390349.265543364</v>
      </c>
    </row>
    <row r="115" spans="1:30">
      <c r="B115" s="7">
        <v>2024</v>
      </c>
      <c r="C115" s="7">
        <v>140</v>
      </c>
      <c r="D115" s="7">
        <f t="shared" ref="D115:D126" si="66">C115*6</f>
        <v>840</v>
      </c>
      <c r="E115" s="7">
        <v>781</v>
      </c>
      <c r="F115" s="7">
        <v>748</v>
      </c>
      <c r="G115" s="7">
        <v>1.3</v>
      </c>
      <c r="H115" s="7">
        <f t="shared" si="59"/>
        <v>4.9071792000000003E+26</v>
      </c>
      <c r="I115" s="12">
        <v>0.55000000000000004</v>
      </c>
      <c r="J115" s="8">
        <f t="shared" si="60"/>
        <v>2377122.7154471548</v>
      </c>
      <c r="K115" s="10">
        <v>10000000</v>
      </c>
      <c r="L115" s="7">
        <f t="shared" si="42"/>
        <v>1.0934E+25</v>
      </c>
      <c r="M115" s="8">
        <f t="shared" si="61"/>
        <v>52966.192411924123</v>
      </c>
      <c r="N115" s="8">
        <f t="shared" si="43"/>
        <v>19332660.230352305</v>
      </c>
      <c r="O115" s="8">
        <f t="shared" si="62"/>
        <v>10632963.126693768</v>
      </c>
      <c r="P115" s="11">
        <f>N115+8050840.72</f>
        <v>27383500.950352304</v>
      </c>
      <c r="Q115" s="8">
        <f t="shared" ref="Q115:Q126" si="67">P115*I115</f>
        <v>15060925.522693768</v>
      </c>
      <c r="R115" s="8">
        <f t="shared" si="39"/>
        <v>41646237.243035235</v>
      </c>
      <c r="S115" s="8">
        <f t="shared" si="64"/>
        <v>22905430.483669382</v>
      </c>
      <c r="T115" s="8">
        <f t="shared" si="40"/>
        <v>36891991.812140927</v>
      </c>
      <c r="U115" s="8">
        <f t="shared" si="45"/>
        <v>20290595.49667751</v>
      </c>
      <c r="Y115" s="8">
        <f>P116+P129</f>
        <v>67571574.072113827</v>
      </c>
      <c r="Z115" s="8">
        <f t="shared" si="65"/>
        <v>37164365.73966261</v>
      </c>
      <c r="AA115" s="8">
        <f t="shared" si="65"/>
        <v>89817702.506260172</v>
      </c>
      <c r="AB115" s="8">
        <f t="shared" si="65"/>
        <v>49399736.3784431</v>
      </c>
      <c r="AC115" s="8">
        <f t="shared" si="65"/>
        <v>82402326.361544728</v>
      </c>
      <c r="AD115" s="8">
        <f t="shared" si="65"/>
        <v>45321279.498849601</v>
      </c>
    </row>
    <row r="116" spans="1:30">
      <c r="B116" s="7">
        <v>2025</v>
      </c>
      <c r="C116" s="7">
        <v>214</v>
      </c>
      <c r="D116" s="7">
        <f t="shared" si="66"/>
        <v>1284</v>
      </c>
      <c r="E116" s="7">
        <v>781</v>
      </c>
      <c r="F116" s="7">
        <v>748</v>
      </c>
      <c r="G116" s="7">
        <v>1.3</v>
      </c>
      <c r="H116" s="7">
        <f t="shared" si="59"/>
        <v>7.50097392E+26</v>
      </c>
      <c r="I116" s="12">
        <v>0.55000000000000004</v>
      </c>
      <c r="J116" s="8">
        <f t="shared" si="60"/>
        <v>3633601.8650406501</v>
      </c>
      <c r="K116" s="10">
        <v>10000000</v>
      </c>
      <c r="L116" s="7">
        <f t="shared" si="42"/>
        <v>1.6713400000000001E+25</v>
      </c>
      <c r="M116" s="8">
        <f t="shared" si="61"/>
        <v>80962.608401084028</v>
      </c>
      <c r="N116" s="8">
        <f t="shared" si="43"/>
        <v>29551352.06639567</v>
      </c>
      <c r="O116" s="8">
        <f t="shared" si="62"/>
        <v>16253243.63651762</v>
      </c>
      <c r="P116" s="8">
        <f t="shared" ref="P116:P126" si="68">N116+P115</f>
        <v>56934853.016747974</v>
      </c>
      <c r="Q116" s="8">
        <f t="shared" si="67"/>
        <v>31314169.15921139</v>
      </c>
      <c r="R116" s="8">
        <f t="shared" si="39"/>
        <v>78736464.206991881</v>
      </c>
      <c r="S116" s="8">
        <f t="shared" si="64"/>
        <v>43305055.313845538</v>
      </c>
      <c r="T116" s="8">
        <f t="shared" si="40"/>
        <v>71469260.476910576</v>
      </c>
      <c r="U116" s="8">
        <f t="shared" si="45"/>
        <v>39308093.262300819</v>
      </c>
      <c r="Y116" s="8">
        <f>P117+P130</f>
        <v>105952933.92983741</v>
      </c>
      <c r="Z116" s="8">
        <f t="shared" si="65"/>
        <v>58274113.66141057</v>
      </c>
      <c r="AA116" s="8">
        <f t="shared" si="65"/>
        <v>133397222.22983739</v>
      </c>
      <c r="AB116" s="8">
        <f t="shared" si="65"/>
        <v>73368472.226410568</v>
      </c>
      <c r="AC116" s="8">
        <f t="shared" si="65"/>
        <v>124249126.12983739</v>
      </c>
      <c r="AD116" s="8">
        <f t="shared" si="65"/>
        <v>68337019.371410578</v>
      </c>
    </row>
    <row r="117" spans="1:30">
      <c r="B117" s="7">
        <v>2026</v>
      </c>
      <c r="C117" s="7">
        <v>264</v>
      </c>
      <c r="D117" s="7">
        <f t="shared" si="66"/>
        <v>1584</v>
      </c>
      <c r="E117" s="7">
        <v>781</v>
      </c>
      <c r="F117" s="7">
        <v>748</v>
      </c>
      <c r="G117" s="7">
        <v>1.3</v>
      </c>
      <c r="H117" s="7">
        <f t="shared" si="59"/>
        <v>9.2535379199999998E+26</v>
      </c>
      <c r="I117" s="12">
        <v>0.55000000000000004</v>
      </c>
      <c r="J117" s="8">
        <f t="shared" si="60"/>
        <v>4482574.2634146335</v>
      </c>
      <c r="K117" s="10">
        <v>10000000</v>
      </c>
      <c r="L117" s="7">
        <f t="shared" si="42"/>
        <v>2.0618400000000002E+25</v>
      </c>
      <c r="M117" s="8">
        <f t="shared" si="61"/>
        <v>99879.105691056917</v>
      </c>
      <c r="N117" s="8">
        <f t="shared" si="43"/>
        <v>36455873.577235773</v>
      </c>
      <c r="O117" s="8">
        <f t="shared" si="62"/>
        <v>20050730.467479676</v>
      </c>
      <c r="P117" s="8">
        <f t="shared" si="68"/>
        <v>93390726.59398374</v>
      </c>
      <c r="Q117" s="8">
        <f t="shared" si="67"/>
        <v>51364899.626691058</v>
      </c>
      <c r="R117" s="8">
        <f t="shared" si="39"/>
        <v>120286172.17447154</v>
      </c>
      <c r="S117" s="8">
        <f t="shared" si="64"/>
        <v>66157394.695959352</v>
      </c>
      <c r="T117" s="8">
        <f t="shared" si="40"/>
        <v>111321023.64764227</v>
      </c>
      <c r="U117" s="8">
        <f t="shared" si="45"/>
        <v>61226563.006203257</v>
      </c>
      <c r="Y117" s="8">
        <f t="shared" ref="Y117:Y125" si="69">P118+P131</f>
        <v>147964250.93525746</v>
      </c>
      <c r="Z117" s="8">
        <f t="shared" si="65"/>
        <v>81380338.014391601</v>
      </c>
      <c r="AA117" s="8">
        <f t="shared" si="65"/>
        <v>178006107.20476964</v>
      </c>
      <c r="AB117" s="8">
        <f t="shared" si="65"/>
        <v>97903358.962623313</v>
      </c>
      <c r="AC117" s="8">
        <f t="shared" si="65"/>
        <v>167992155.11493227</v>
      </c>
      <c r="AD117" s="8">
        <f t="shared" si="65"/>
        <v>92395685.313212752</v>
      </c>
    </row>
    <row r="118" spans="1:30">
      <c r="B118" s="7">
        <v>2027</v>
      </c>
      <c r="C118" s="7">
        <v>289</v>
      </c>
      <c r="D118" s="7">
        <f t="shared" si="66"/>
        <v>1734</v>
      </c>
      <c r="E118" s="7">
        <v>781</v>
      </c>
      <c r="F118" s="7">
        <v>748</v>
      </c>
      <c r="G118" s="7">
        <v>1.3</v>
      </c>
      <c r="H118" s="7">
        <f t="shared" si="59"/>
        <v>1.012981992E+27</v>
      </c>
      <c r="I118" s="12">
        <v>0.55000000000000004</v>
      </c>
      <c r="J118" s="8">
        <f t="shared" si="60"/>
        <v>4907060.4626016254</v>
      </c>
      <c r="K118" s="10">
        <v>10000000</v>
      </c>
      <c r="L118" s="7">
        <f t="shared" si="42"/>
        <v>2.25709E+25</v>
      </c>
      <c r="M118" s="8">
        <f t="shared" si="61"/>
        <v>109337.35433604337</v>
      </c>
      <c r="N118" s="8">
        <f t="shared" si="43"/>
        <v>39908134.332655832</v>
      </c>
      <c r="O118" s="8">
        <f t="shared" si="62"/>
        <v>21949473.882960711</v>
      </c>
      <c r="P118" s="8">
        <f t="shared" si="68"/>
        <v>133298860.92663957</v>
      </c>
      <c r="Q118" s="8">
        <f t="shared" si="67"/>
        <v>73314373.509651765</v>
      </c>
      <c r="R118" s="8">
        <f t="shared" si="39"/>
        <v>162741223.70224932</v>
      </c>
      <c r="S118" s="8">
        <f t="shared" si="64"/>
        <v>89507673.036237136</v>
      </c>
      <c r="T118" s="8">
        <f t="shared" si="40"/>
        <v>152927102.77704608</v>
      </c>
      <c r="U118" s="8">
        <f t="shared" si="45"/>
        <v>84109906.527375355</v>
      </c>
      <c r="Y118" s="8">
        <f t="shared" si="69"/>
        <v>191430733.42170733</v>
      </c>
      <c r="Z118" s="8">
        <f t="shared" si="65"/>
        <v>105286903.38193904</v>
      </c>
      <c r="AA118" s="8">
        <f t="shared" si="65"/>
        <v>222512524.05707318</v>
      </c>
      <c r="AB118" s="8">
        <f t="shared" si="65"/>
        <v>122381888.23139025</v>
      </c>
      <c r="AC118" s="8">
        <f t="shared" si="65"/>
        <v>212151927.17861786</v>
      </c>
      <c r="AD118" s="8">
        <f t="shared" si="65"/>
        <v>116683559.94823983</v>
      </c>
    </row>
    <row r="119" spans="1:30">
      <c r="B119" s="7">
        <v>2028</v>
      </c>
      <c r="C119" s="7">
        <v>299</v>
      </c>
      <c r="D119" s="7">
        <f t="shared" si="66"/>
        <v>1794</v>
      </c>
      <c r="E119" s="7">
        <v>781</v>
      </c>
      <c r="F119" s="7">
        <v>748</v>
      </c>
      <c r="G119" s="7">
        <v>1.3</v>
      </c>
      <c r="H119" s="7">
        <f t="shared" si="59"/>
        <v>1.0480332719999999E+27</v>
      </c>
      <c r="I119" s="12">
        <v>0.55000000000000004</v>
      </c>
      <c r="J119" s="8">
        <f t="shared" si="60"/>
        <v>5076854.9422764219</v>
      </c>
      <c r="K119" s="10">
        <v>10000000</v>
      </c>
      <c r="L119" s="7">
        <f t="shared" si="42"/>
        <v>2.3351899999999999E+25</v>
      </c>
      <c r="M119" s="8">
        <f t="shared" si="61"/>
        <v>113120.65379403795</v>
      </c>
      <c r="N119" s="8">
        <f t="shared" si="43"/>
        <v>41289038.634823851</v>
      </c>
      <c r="O119" s="8">
        <f t="shared" si="62"/>
        <v>22708971.249153119</v>
      </c>
      <c r="P119" s="8">
        <f t="shared" si="68"/>
        <v>174587899.56146342</v>
      </c>
      <c r="Q119" s="8">
        <f t="shared" si="67"/>
        <v>96023344.758804888</v>
      </c>
      <c r="R119" s="8">
        <f t="shared" si="39"/>
        <v>205049029.21512195</v>
      </c>
      <c r="S119" s="8">
        <f t="shared" si="64"/>
        <v>112776966.06831709</v>
      </c>
      <c r="T119" s="8">
        <f t="shared" si="40"/>
        <v>194895319.33056909</v>
      </c>
      <c r="U119" s="8">
        <f t="shared" si="45"/>
        <v>107192425.631813</v>
      </c>
      <c r="Y119" s="8">
        <f t="shared" si="69"/>
        <v>235478751.66357723</v>
      </c>
      <c r="Z119" s="8">
        <f t="shared" si="65"/>
        <v>129513313.41496748</v>
      </c>
      <c r="AA119" s="8">
        <f t="shared" si="65"/>
        <v>266976364.84894308</v>
      </c>
      <c r="AB119" s="8">
        <f t="shared" si="65"/>
        <v>146837000.66691869</v>
      </c>
      <c r="AC119" s="8">
        <f t="shared" si="65"/>
        <v>256477160.45382112</v>
      </c>
      <c r="AD119" s="8">
        <f t="shared" si="65"/>
        <v>141062438.24960163</v>
      </c>
    </row>
    <row r="120" spans="1:30">
      <c r="B120" s="7">
        <v>2029</v>
      </c>
      <c r="C120" s="7">
        <v>303</v>
      </c>
      <c r="D120" s="7">
        <f t="shared" si="66"/>
        <v>1818</v>
      </c>
      <c r="E120" s="7">
        <v>781</v>
      </c>
      <c r="F120" s="7">
        <v>748</v>
      </c>
      <c r="G120" s="7">
        <v>1.3</v>
      </c>
      <c r="H120" s="7">
        <f t="shared" si="59"/>
        <v>1.0620537840000001E+27</v>
      </c>
      <c r="I120" s="12">
        <v>0.55000000000000004</v>
      </c>
      <c r="J120" s="8">
        <f t="shared" si="60"/>
        <v>5144772.7341463417</v>
      </c>
      <c r="K120" s="10">
        <v>10000000</v>
      </c>
      <c r="L120" s="7">
        <f t="shared" si="42"/>
        <v>2.36643E+25</v>
      </c>
      <c r="M120" s="8">
        <f t="shared" si="61"/>
        <v>114633.97357723577</v>
      </c>
      <c r="N120" s="8">
        <f t="shared" si="43"/>
        <v>41841400.355691053</v>
      </c>
      <c r="O120" s="8">
        <f t="shared" si="62"/>
        <v>23012770.195630081</v>
      </c>
      <c r="P120" s="8">
        <f t="shared" si="68"/>
        <v>216429299.91715446</v>
      </c>
      <c r="Q120" s="8">
        <f t="shared" si="67"/>
        <v>119036114.95443496</v>
      </c>
      <c r="R120" s="8">
        <f t="shared" si="39"/>
        <v>247297936.32203251</v>
      </c>
      <c r="S120" s="8">
        <f t="shared" si="64"/>
        <v>136013864.9771179</v>
      </c>
      <c r="T120" s="8">
        <f t="shared" si="40"/>
        <v>237008390.85373983</v>
      </c>
      <c r="U120" s="8">
        <f t="shared" si="45"/>
        <v>130354614.96955691</v>
      </c>
      <c r="Y120" s="8">
        <f t="shared" si="69"/>
        <v>279813559.50571817</v>
      </c>
      <c r="Z120" s="8">
        <f t="shared" si="65"/>
        <v>153897457.728145</v>
      </c>
      <c r="AA120" s="8">
        <f t="shared" si="65"/>
        <v>311517949.99352306</v>
      </c>
      <c r="AB120" s="8">
        <f t="shared" si="65"/>
        <v>171334872.4964377</v>
      </c>
      <c r="AC120" s="8">
        <f t="shared" si="65"/>
        <v>300949819.83092141</v>
      </c>
      <c r="AD120" s="8">
        <f t="shared" si="65"/>
        <v>165522400.9070068</v>
      </c>
    </row>
    <row r="121" spans="1:30">
      <c r="B121" s="7">
        <v>2030</v>
      </c>
      <c r="C121" s="7">
        <v>305</v>
      </c>
      <c r="D121" s="7">
        <f t="shared" si="66"/>
        <v>1830</v>
      </c>
      <c r="E121" s="7">
        <v>781</v>
      </c>
      <c r="F121" s="7">
        <v>748</v>
      </c>
      <c r="G121" s="7">
        <v>1.3</v>
      </c>
      <c r="H121" s="7">
        <f t="shared" si="59"/>
        <v>1.0690640400000001E+27</v>
      </c>
      <c r="I121" s="12">
        <v>0.55000000000000004</v>
      </c>
      <c r="J121" s="8">
        <f t="shared" si="60"/>
        <v>5178731.6300813006</v>
      </c>
      <c r="K121" s="10">
        <v>10000000</v>
      </c>
      <c r="L121" s="7">
        <f t="shared" si="42"/>
        <v>2.3820500000000002E+25</v>
      </c>
      <c r="M121" s="8">
        <f t="shared" si="61"/>
        <v>115390.63346883471</v>
      </c>
      <c r="N121" s="8">
        <f t="shared" si="43"/>
        <v>42117581.216124669</v>
      </c>
      <c r="O121" s="8">
        <f t="shared" si="62"/>
        <v>23164669.668868572</v>
      </c>
      <c r="P121" s="8">
        <f t="shared" si="68"/>
        <v>258546881.13327914</v>
      </c>
      <c r="Q121" s="8">
        <f t="shared" si="67"/>
        <v>142200784.62330353</v>
      </c>
      <c r="R121" s="8">
        <f t="shared" si="39"/>
        <v>289619270.91376698</v>
      </c>
      <c r="S121" s="8">
        <f t="shared" si="64"/>
        <v>159290599.00257185</v>
      </c>
      <c r="T121" s="8">
        <f t="shared" si="40"/>
        <v>279261807.65360433</v>
      </c>
      <c r="U121" s="8">
        <f t="shared" si="45"/>
        <v>153593994.2094824</v>
      </c>
      <c r="Y121" s="8">
        <f t="shared" si="69"/>
        <v>324153671.71777779</v>
      </c>
      <c r="Z121" s="8">
        <f t="shared" si="65"/>
        <v>178284519.44477779</v>
      </c>
      <c r="AA121" s="8">
        <f t="shared" si="65"/>
        <v>355859574.16899735</v>
      </c>
      <c r="AB121" s="8">
        <f t="shared" si="65"/>
        <v>195722765.79294854</v>
      </c>
      <c r="AC121" s="8">
        <f t="shared" si="65"/>
        <v>345290940.01859075</v>
      </c>
      <c r="AD121" s="8">
        <f t="shared" si="65"/>
        <v>189910017.01022494</v>
      </c>
    </row>
    <row r="122" spans="1:30">
      <c r="B122" s="7">
        <v>2031</v>
      </c>
      <c r="C122" s="7">
        <v>305</v>
      </c>
      <c r="D122" s="7">
        <f t="shared" si="66"/>
        <v>1830</v>
      </c>
      <c r="E122" s="7">
        <v>781</v>
      </c>
      <c r="F122" s="7">
        <v>748</v>
      </c>
      <c r="G122" s="7">
        <v>1.3</v>
      </c>
      <c r="H122" s="7">
        <f t="shared" si="59"/>
        <v>1.0690640400000001E+27</v>
      </c>
      <c r="I122" s="12">
        <v>0.55000000000000004</v>
      </c>
      <c r="J122" s="8">
        <f t="shared" si="60"/>
        <v>5178731.6300813006</v>
      </c>
      <c r="K122" s="10">
        <v>10000000</v>
      </c>
      <c r="L122" s="7">
        <f t="shared" si="42"/>
        <v>2.3820500000000002E+25</v>
      </c>
      <c r="M122" s="8">
        <f t="shared" si="61"/>
        <v>115390.63346883471</v>
      </c>
      <c r="N122" s="8">
        <f t="shared" si="43"/>
        <v>42117581.216124669</v>
      </c>
      <c r="O122" s="8">
        <f t="shared" si="62"/>
        <v>23164669.668868572</v>
      </c>
      <c r="P122" s="8">
        <f t="shared" si="68"/>
        <v>300664462.3494038</v>
      </c>
      <c r="Q122" s="8">
        <f t="shared" si="67"/>
        <v>165365454.2921721</v>
      </c>
      <c r="R122" s="8">
        <f t="shared" si="39"/>
        <v>331736852.12989163</v>
      </c>
      <c r="S122" s="8">
        <f t="shared" si="64"/>
        <v>182455268.67144042</v>
      </c>
      <c r="T122" s="8">
        <f t="shared" si="40"/>
        <v>321379388.86972898</v>
      </c>
      <c r="U122" s="8">
        <f t="shared" si="45"/>
        <v>176758663.87835094</v>
      </c>
      <c r="Y122" s="8">
        <f t="shared" si="69"/>
        <v>368493783.92983741</v>
      </c>
      <c r="Z122" s="8">
        <f t="shared" si="65"/>
        <v>202671581.1614106</v>
      </c>
      <c r="AA122" s="8">
        <f t="shared" si="65"/>
        <v>400199686.38105696</v>
      </c>
      <c r="AB122" s="8">
        <f t="shared" si="65"/>
        <v>220109827.50958133</v>
      </c>
      <c r="AC122" s="8">
        <f t="shared" si="65"/>
        <v>389631052.23065037</v>
      </c>
      <c r="AD122" s="8">
        <f t="shared" si="65"/>
        <v>214297078.72685772</v>
      </c>
    </row>
    <row r="123" spans="1:30">
      <c r="B123" s="7">
        <v>2032</v>
      </c>
      <c r="C123" s="7">
        <v>305</v>
      </c>
      <c r="D123" s="7">
        <f t="shared" si="66"/>
        <v>1830</v>
      </c>
      <c r="E123" s="7">
        <v>781</v>
      </c>
      <c r="F123" s="7">
        <v>748</v>
      </c>
      <c r="G123" s="7">
        <v>1.3</v>
      </c>
      <c r="H123" s="7">
        <f t="shared" si="59"/>
        <v>1.0690640400000001E+27</v>
      </c>
      <c r="I123" s="12">
        <v>0.55000000000000004</v>
      </c>
      <c r="J123" s="8">
        <f t="shared" si="60"/>
        <v>5178731.6300813006</v>
      </c>
      <c r="K123" s="10">
        <v>10000000</v>
      </c>
      <c r="L123" s="7">
        <f t="shared" si="42"/>
        <v>2.3820500000000002E+25</v>
      </c>
      <c r="M123" s="8">
        <f t="shared" si="61"/>
        <v>115390.63346883471</v>
      </c>
      <c r="N123" s="8">
        <f t="shared" si="43"/>
        <v>42117581.216124669</v>
      </c>
      <c r="O123" s="8">
        <f t="shared" si="62"/>
        <v>23164669.668868572</v>
      </c>
      <c r="P123" s="8">
        <f t="shared" si="68"/>
        <v>342782043.56552845</v>
      </c>
      <c r="Q123" s="8">
        <f t="shared" si="67"/>
        <v>188530123.96104068</v>
      </c>
      <c r="R123" s="8">
        <f t="shared" si="39"/>
        <v>373854433.34601629</v>
      </c>
      <c r="S123" s="8">
        <f t="shared" si="64"/>
        <v>205619938.34030896</v>
      </c>
      <c r="T123" s="8">
        <f t="shared" si="40"/>
        <v>363496970.08585364</v>
      </c>
      <c r="U123" s="8">
        <f t="shared" si="45"/>
        <v>199923333.54721951</v>
      </c>
      <c r="Y123" s="8">
        <f t="shared" si="69"/>
        <v>412974638.75707316</v>
      </c>
      <c r="Z123" s="8">
        <f t="shared" si="65"/>
        <v>227136051.31639025</v>
      </c>
      <c r="AA123" s="8">
        <f t="shared" si="65"/>
        <v>444783173.87780482</v>
      </c>
      <c r="AB123" s="8">
        <f t="shared" si="65"/>
        <v>244630745.63279268</v>
      </c>
      <c r="AC123" s="8">
        <f t="shared" si="65"/>
        <v>434180328.83756095</v>
      </c>
      <c r="AD123" s="8">
        <f t="shared" si="65"/>
        <v>238799180.86065853</v>
      </c>
    </row>
    <row r="124" spans="1:30">
      <c r="B124" s="7">
        <v>2033</v>
      </c>
      <c r="C124" s="7">
        <v>306</v>
      </c>
      <c r="D124" s="7">
        <f t="shared" si="66"/>
        <v>1836</v>
      </c>
      <c r="E124" s="7">
        <v>781</v>
      </c>
      <c r="F124" s="7">
        <v>748</v>
      </c>
      <c r="G124" s="7">
        <v>1.3</v>
      </c>
      <c r="H124" s="7">
        <f t="shared" si="59"/>
        <v>1.072569168E+27</v>
      </c>
      <c r="I124" s="12">
        <v>0.55000000000000004</v>
      </c>
      <c r="J124" s="8">
        <f t="shared" si="60"/>
        <v>5195711.0780487796</v>
      </c>
      <c r="K124" s="10">
        <v>10000000</v>
      </c>
      <c r="L124" s="7">
        <f t="shared" si="42"/>
        <v>2.3898600000000001E+25</v>
      </c>
      <c r="M124" s="8">
        <f t="shared" si="61"/>
        <v>115768.96341463414</v>
      </c>
      <c r="N124" s="8">
        <f t="shared" si="43"/>
        <v>42255671.646341458</v>
      </c>
      <c r="O124" s="8">
        <f t="shared" si="62"/>
        <v>23240619.405487806</v>
      </c>
      <c r="P124" s="8">
        <f t="shared" si="68"/>
        <v>385037715.2118699</v>
      </c>
      <c r="Q124" s="8">
        <f t="shared" si="67"/>
        <v>211770743.36652845</v>
      </c>
      <c r="R124" s="8">
        <f t="shared" si="39"/>
        <v>416211981.68016255</v>
      </c>
      <c r="S124" s="8">
        <f t="shared" si="64"/>
        <v>228916589.92408943</v>
      </c>
      <c r="T124" s="8">
        <f t="shared" si="40"/>
        <v>405820559.52406502</v>
      </c>
      <c r="U124" s="8">
        <f t="shared" si="45"/>
        <v>223201307.73823577</v>
      </c>
      <c r="Y124" s="8">
        <f t="shared" si="69"/>
        <v>457455493.58430892</v>
      </c>
      <c r="Z124" s="8">
        <f t="shared" si="65"/>
        <v>251600521.47136992</v>
      </c>
      <c r="AA124" s="8">
        <f t="shared" si="65"/>
        <v>489264028.70504057</v>
      </c>
      <c r="AB124" s="8">
        <f t="shared" si="65"/>
        <v>269095215.7877723</v>
      </c>
      <c r="AC124" s="8">
        <f t="shared" si="65"/>
        <v>478661183.66479671</v>
      </c>
      <c r="AD124" s="8">
        <f t="shared" si="65"/>
        <v>263263651.0156382</v>
      </c>
    </row>
    <row r="125" spans="1:30">
      <c r="B125" s="7">
        <v>2034</v>
      </c>
      <c r="C125" s="7">
        <v>306</v>
      </c>
      <c r="D125" s="7">
        <f t="shared" si="66"/>
        <v>1836</v>
      </c>
      <c r="E125" s="7">
        <v>781</v>
      </c>
      <c r="F125" s="7">
        <v>748</v>
      </c>
      <c r="G125" s="7">
        <v>1.3</v>
      </c>
      <c r="H125" s="7">
        <f t="shared" si="59"/>
        <v>1.072569168E+27</v>
      </c>
      <c r="I125" s="12">
        <v>0.55000000000000004</v>
      </c>
      <c r="J125" s="8">
        <f t="shared" si="60"/>
        <v>5195711.0780487796</v>
      </c>
      <c r="K125" s="10">
        <v>10000000</v>
      </c>
      <c r="L125" s="7">
        <f t="shared" si="42"/>
        <v>2.3898600000000001E+25</v>
      </c>
      <c r="M125" s="8">
        <f t="shared" si="61"/>
        <v>115768.96341463414</v>
      </c>
      <c r="N125" s="8">
        <f t="shared" si="43"/>
        <v>42255671.646341458</v>
      </c>
      <c r="O125" s="8">
        <f t="shared" si="62"/>
        <v>23240619.405487806</v>
      </c>
      <c r="P125" s="8">
        <f t="shared" si="68"/>
        <v>427293386.85821134</v>
      </c>
      <c r="Q125" s="8">
        <f t="shared" si="67"/>
        <v>235011362.77201626</v>
      </c>
      <c r="R125" s="8">
        <f t="shared" si="39"/>
        <v>458467653.32650399</v>
      </c>
      <c r="S125" s="8">
        <f t="shared" si="64"/>
        <v>252157209.32957721</v>
      </c>
      <c r="T125" s="8">
        <f t="shared" si="40"/>
        <v>448076231.17040646</v>
      </c>
      <c r="U125" s="8">
        <f t="shared" si="45"/>
        <v>246441927.14372358</v>
      </c>
      <c r="Y125" s="8">
        <f t="shared" si="69"/>
        <v>501936348.41154462</v>
      </c>
      <c r="Z125" s="8">
        <f t="shared" si="65"/>
        <v>276064991.62634957</v>
      </c>
      <c r="AA125" s="8">
        <f t="shared" si="65"/>
        <v>533744883.53227633</v>
      </c>
      <c r="AB125" s="8">
        <f t="shared" si="65"/>
        <v>293559685.942752</v>
      </c>
      <c r="AC125" s="8">
        <f t="shared" si="65"/>
        <v>523142038.49203247</v>
      </c>
      <c r="AD125" s="8">
        <f>U126+U139</f>
        <v>287728121.17061788</v>
      </c>
    </row>
    <row r="126" spans="1:30">
      <c r="B126" s="7">
        <v>2035</v>
      </c>
      <c r="C126" s="7">
        <v>306</v>
      </c>
      <c r="D126" s="7">
        <f t="shared" si="66"/>
        <v>1836</v>
      </c>
      <c r="E126" s="7">
        <v>781</v>
      </c>
      <c r="F126" s="7">
        <v>748</v>
      </c>
      <c r="G126" s="7">
        <v>1.3</v>
      </c>
      <c r="H126" s="7">
        <f t="shared" si="59"/>
        <v>1.072569168E+27</v>
      </c>
      <c r="I126" s="12">
        <v>0.55000000000000004</v>
      </c>
      <c r="J126" s="8">
        <f t="shared" si="60"/>
        <v>5195711.0780487796</v>
      </c>
      <c r="K126" s="10">
        <v>10000000</v>
      </c>
      <c r="L126" s="7">
        <f t="shared" si="42"/>
        <v>2.3898600000000001E+25</v>
      </c>
      <c r="M126" s="8">
        <f t="shared" si="61"/>
        <v>115768.96341463414</v>
      </c>
      <c r="N126" s="8">
        <f t="shared" si="43"/>
        <v>42255671.646341458</v>
      </c>
      <c r="O126" s="8">
        <f t="shared" si="62"/>
        <v>23240619.405487806</v>
      </c>
      <c r="P126" s="8">
        <f t="shared" si="68"/>
        <v>469549058.50455278</v>
      </c>
      <c r="Q126" s="8">
        <f t="shared" si="67"/>
        <v>258251982.17750406</v>
      </c>
      <c r="R126" s="8">
        <f t="shared" si="39"/>
        <v>500723324.97284544</v>
      </c>
      <c r="S126" s="8">
        <f t="shared" si="64"/>
        <v>275397828.73506498</v>
      </c>
      <c r="T126" s="8">
        <f t="shared" si="40"/>
        <v>490331902.8167479</v>
      </c>
      <c r="U126" s="8">
        <f t="shared" si="45"/>
        <v>269682546.54921138</v>
      </c>
    </row>
    <row r="127" spans="1:30">
      <c r="A127" s="9" t="s">
        <v>29</v>
      </c>
      <c r="G127" s="7">
        <v>1.3</v>
      </c>
      <c r="H127" s="7">
        <f t="shared" si="59"/>
        <v>0</v>
      </c>
      <c r="J127" s="8">
        <f t="shared" si="60"/>
        <v>0</v>
      </c>
      <c r="K127" s="10">
        <v>10000000</v>
      </c>
      <c r="L127" s="7">
        <f t="shared" si="42"/>
        <v>0</v>
      </c>
      <c r="M127" s="8">
        <f t="shared" si="61"/>
        <v>0</v>
      </c>
      <c r="N127" s="8">
        <f t="shared" si="43"/>
        <v>0</v>
      </c>
      <c r="O127" s="8">
        <f t="shared" si="62"/>
        <v>0</v>
      </c>
      <c r="P127" s="8"/>
      <c r="Q127" s="8"/>
      <c r="R127" s="8">
        <f t="shared" si="39"/>
        <v>0</v>
      </c>
      <c r="S127" s="8">
        <f t="shared" si="64"/>
        <v>0</v>
      </c>
      <c r="T127" s="8">
        <f t="shared" si="40"/>
        <v>0</v>
      </c>
      <c r="U127" s="8">
        <f t="shared" si="45"/>
        <v>0</v>
      </c>
    </row>
    <row r="128" spans="1:30">
      <c r="B128" s="7">
        <v>2024</v>
      </c>
      <c r="C128" s="7">
        <v>387</v>
      </c>
      <c r="D128" s="7">
        <f t="shared" ref="D128:D139" si="70">6*ROUND(C128,0)</f>
        <v>2322</v>
      </c>
      <c r="E128" s="7">
        <v>15</v>
      </c>
      <c r="F128" s="7">
        <v>289</v>
      </c>
      <c r="G128" s="7">
        <v>1.3</v>
      </c>
      <c r="H128" s="7">
        <f t="shared" si="59"/>
        <v>1.0065869999999999E+25</v>
      </c>
      <c r="I128" s="12">
        <v>0.55000000000000004</v>
      </c>
      <c r="J128" s="8">
        <f t="shared" si="60"/>
        <v>48760.820121951212</v>
      </c>
      <c r="K128" s="10">
        <v>10000000</v>
      </c>
      <c r="L128" s="7">
        <f t="shared" si="42"/>
        <v>5.8049999999999997E+23</v>
      </c>
      <c r="M128" s="8">
        <f t="shared" si="61"/>
        <v>2812.0426829268295</v>
      </c>
      <c r="N128" s="8">
        <f t="shared" si="43"/>
        <v>1026395.5792682928</v>
      </c>
      <c r="O128" s="8">
        <f t="shared" si="62"/>
        <v>564517.5685975611</v>
      </c>
      <c r="P128" s="11">
        <f>N128+8050840.72</f>
        <v>9077236.2992682923</v>
      </c>
      <c r="Q128" s="8">
        <f t="shared" ref="Q128:Q139" si="71">P128*I128</f>
        <v>4992479.9645975614</v>
      </c>
      <c r="R128" s="8">
        <f t="shared" si="39"/>
        <v>9369801.2199999988</v>
      </c>
      <c r="S128" s="8">
        <f t="shared" si="64"/>
        <v>5153390.6710000001</v>
      </c>
      <c r="T128" s="8">
        <f t="shared" si="40"/>
        <v>9272279.5797560979</v>
      </c>
      <c r="U128" s="8">
        <f t="shared" si="45"/>
        <v>5099753.7688658545</v>
      </c>
    </row>
    <row r="129" spans="1:30">
      <c r="B129" s="7">
        <v>2025</v>
      </c>
      <c r="C129" s="7">
        <v>588</v>
      </c>
      <c r="D129" s="7">
        <f t="shared" si="70"/>
        <v>3528</v>
      </c>
      <c r="E129" s="7">
        <v>15</v>
      </c>
      <c r="F129" s="7">
        <v>289</v>
      </c>
      <c r="G129" s="7">
        <v>1.3</v>
      </c>
      <c r="H129" s="7">
        <f t="shared" si="59"/>
        <v>1.5293879999999999E+25</v>
      </c>
      <c r="I129" s="12">
        <v>0.55000000000000004</v>
      </c>
      <c r="J129" s="8">
        <f t="shared" si="60"/>
        <v>74086.207317073175</v>
      </c>
      <c r="K129" s="10">
        <v>10000000</v>
      </c>
      <c r="L129" s="7">
        <f t="shared" si="42"/>
        <v>8.8199999999999995E+23</v>
      </c>
      <c r="M129" s="8">
        <f t="shared" si="61"/>
        <v>4272.5609756097556</v>
      </c>
      <c r="N129" s="8">
        <f t="shared" si="43"/>
        <v>1559484.7560975607</v>
      </c>
      <c r="O129" s="8">
        <f t="shared" si="62"/>
        <v>857716.61585365853</v>
      </c>
      <c r="P129" s="8">
        <f t="shared" ref="P129:P139" si="72">N129+P128</f>
        <v>10636721.055365853</v>
      </c>
      <c r="Q129" s="8">
        <f t="shared" si="71"/>
        <v>5850196.5804512193</v>
      </c>
      <c r="R129" s="8">
        <f t="shared" si="39"/>
        <v>11081238.299268292</v>
      </c>
      <c r="S129" s="8">
        <f t="shared" si="64"/>
        <v>6094681.064597561</v>
      </c>
      <c r="T129" s="8">
        <f t="shared" si="40"/>
        <v>10933065.884634146</v>
      </c>
      <c r="U129" s="8">
        <f t="shared" si="45"/>
        <v>6013186.2365487814</v>
      </c>
    </row>
    <row r="130" spans="1:30">
      <c r="B130" s="7">
        <v>2026</v>
      </c>
      <c r="C130" s="7">
        <v>726</v>
      </c>
      <c r="D130" s="7">
        <f t="shared" si="70"/>
        <v>4356</v>
      </c>
      <c r="E130" s="7">
        <v>15</v>
      </c>
      <c r="F130" s="7">
        <v>289</v>
      </c>
      <c r="G130" s="7">
        <v>1.3</v>
      </c>
      <c r="H130" s="7">
        <f t="shared" si="59"/>
        <v>1.8883259999999999E+25</v>
      </c>
      <c r="I130" s="12">
        <v>0.55000000000000004</v>
      </c>
      <c r="J130" s="8">
        <f t="shared" si="60"/>
        <v>91473.786585365844</v>
      </c>
      <c r="K130" s="10">
        <v>10000000</v>
      </c>
      <c r="L130" s="7">
        <f t="shared" si="42"/>
        <v>1.089E+24</v>
      </c>
      <c r="M130" s="8">
        <f t="shared" si="61"/>
        <v>5275.3048780487807</v>
      </c>
      <c r="N130" s="8">
        <f t="shared" si="43"/>
        <v>1925486.2804878049</v>
      </c>
      <c r="O130" s="8">
        <f t="shared" si="62"/>
        <v>1059017.4542682928</v>
      </c>
      <c r="P130" s="8">
        <f t="shared" si="72"/>
        <v>12562207.335853659</v>
      </c>
      <c r="Q130" s="8">
        <f t="shared" si="71"/>
        <v>6909214.0347195128</v>
      </c>
      <c r="R130" s="8">
        <f t="shared" si="39"/>
        <v>13111050.055365853</v>
      </c>
      <c r="S130" s="8">
        <f t="shared" si="64"/>
        <v>7211077.5304512195</v>
      </c>
      <c r="T130" s="8">
        <f t="shared" si="40"/>
        <v>12928102.482195122</v>
      </c>
      <c r="U130" s="8">
        <f t="shared" si="45"/>
        <v>7110456.3652073182</v>
      </c>
    </row>
    <row r="131" spans="1:30">
      <c r="B131" s="7">
        <v>2027</v>
      </c>
      <c r="C131" s="7">
        <v>793</v>
      </c>
      <c r="D131" s="7">
        <f t="shared" si="70"/>
        <v>4758</v>
      </c>
      <c r="E131" s="7">
        <v>15</v>
      </c>
      <c r="F131" s="7">
        <v>289</v>
      </c>
      <c r="G131" s="7">
        <v>1.3</v>
      </c>
      <c r="H131" s="7">
        <f t="shared" si="59"/>
        <v>2.0625929999999999E+25</v>
      </c>
      <c r="I131" s="12">
        <v>0.55000000000000004</v>
      </c>
      <c r="J131" s="8">
        <f t="shared" si="60"/>
        <v>99915.58231707316</v>
      </c>
      <c r="K131" s="10">
        <v>10000000</v>
      </c>
      <c r="L131" s="7">
        <f t="shared" si="42"/>
        <v>1.1895000000000001E+24</v>
      </c>
      <c r="M131" s="8">
        <f t="shared" si="61"/>
        <v>5762.1443089430895</v>
      </c>
      <c r="N131" s="8">
        <f t="shared" si="43"/>
        <v>2103182.6727642277</v>
      </c>
      <c r="O131" s="8">
        <f t="shared" si="62"/>
        <v>1156750.4700203254</v>
      </c>
      <c r="P131" s="8">
        <f t="shared" si="72"/>
        <v>14665390.008617885</v>
      </c>
      <c r="Q131" s="8">
        <f t="shared" si="71"/>
        <v>8065964.5047398377</v>
      </c>
      <c r="R131" s="8">
        <f t="shared" si="39"/>
        <v>15264883.502520325</v>
      </c>
      <c r="S131" s="8">
        <f t="shared" si="64"/>
        <v>8395685.9263861794</v>
      </c>
      <c r="T131" s="8">
        <f t="shared" si="40"/>
        <v>15065052.337886179</v>
      </c>
      <c r="U131" s="8">
        <f t="shared" si="45"/>
        <v>8285778.7858373988</v>
      </c>
    </row>
    <row r="132" spans="1:30">
      <c r="B132" s="7">
        <v>2028</v>
      </c>
      <c r="C132" s="7">
        <v>821</v>
      </c>
      <c r="D132" s="7">
        <f t="shared" si="70"/>
        <v>4926</v>
      </c>
      <c r="E132" s="7">
        <v>15</v>
      </c>
      <c r="F132" s="7">
        <v>289</v>
      </c>
      <c r="G132" s="7">
        <v>1.3</v>
      </c>
      <c r="H132" s="7">
        <f t="shared" si="59"/>
        <v>2.1354209999999998E+25</v>
      </c>
      <c r="I132" s="12">
        <v>0.55000000000000004</v>
      </c>
      <c r="J132" s="8">
        <f t="shared" si="60"/>
        <v>103443.49695121951</v>
      </c>
      <c r="K132" s="10">
        <v>10000000</v>
      </c>
      <c r="L132" s="7">
        <f t="shared" si="42"/>
        <v>1.2315E+24</v>
      </c>
      <c r="M132" s="8">
        <f t="shared" si="61"/>
        <v>5965.5995934959337</v>
      </c>
      <c r="N132" s="8">
        <f t="shared" si="43"/>
        <v>2177443.8516260157</v>
      </c>
      <c r="O132" s="8">
        <f t="shared" si="62"/>
        <v>1197594.1183943087</v>
      </c>
      <c r="P132" s="8">
        <f t="shared" si="72"/>
        <v>16842833.860243902</v>
      </c>
      <c r="Q132" s="8">
        <f t="shared" si="71"/>
        <v>9263558.6231341474</v>
      </c>
      <c r="R132" s="8">
        <f t="shared" si="39"/>
        <v>17463494.841951218</v>
      </c>
      <c r="S132" s="8">
        <f t="shared" si="64"/>
        <v>9604922.1630731709</v>
      </c>
      <c r="T132" s="8">
        <f t="shared" si="40"/>
        <v>17256607.84804878</v>
      </c>
      <c r="U132" s="8">
        <f t="shared" si="45"/>
        <v>9491134.3164268304</v>
      </c>
    </row>
    <row r="133" spans="1:30">
      <c r="B133" s="7">
        <v>2029</v>
      </c>
      <c r="C133" s="7">
        <v>832</v>
      </c>
      <c r="D133" s="7">
        <f t="shared" si="70"/>
        <v>4992</v>
      </c>
      <c r="E133" s="7">
        <v>15</v>
      </c>
      <c r="F133" s="7">
        <v>289</v>
      </c>
      <c r="G133" s="7">
        <v>1.3</v>
      </c>
      <c r="H133" s="7">
        <f t="shared" si="59"/>
        <v>2.164032E+25</v>
      </c>
      <c r="I133" s="12">
        <v>0.55000000000000004</v>
      </c>
      <c r="J133" s="8">
        <f t="shared" si="60"/>
        <v>104829.46341463416</v>
      </c>
      <c r="K133" s="10">
        <v>10000000</v>
      </c>
      <c r="L133" s="7">
        <f t="shared" si="42"/>
        <v>1.2480000000000001E+24</v>
      </c>
      <c r="M133" s="8">
        <f t="shared" si="61"/>
        <v>6045.5284552845533</v>
      </c>
      <c r="N133" s="8">
        <f t="shared" si="43"/>
        <v>2206617.8861788618</v>
      </c>
      <c r="O133" s="8">
        <f t="shared" si="62"/>
        <v>1213639.8373983742</v>
      </c>
      <c r="P133" s="8">
        <f t="shared" si="72"/>
        <v>19049451.746422764</v>
      </c>
      <c r="Q133" s="8">
        <f t="shared" si="71"/>
        <v>10477198.460532522</v>
      </c>
      <c r="R133" s="8">
        <f t="shared" ref="R133:R196" si="73">J133*6+P133</f>
        <v>19678428.52691057</v>
      </c>
      <c r="S133" s="8">
        <f t="shared" si="64"/>
        <v>10823135.689800814</v>
      </c>
      <c r="T133" s="8">
        <f t="shared" ref="T133:T196" si="74">J133*4+P133</f>
        <v>19468769.600081302</v>
      </c>
      <c r="U133" s="8">
        <f t="shared" si="45"/>
        <v>10707823.280044718</v>
      </c>
    </row>
    <row r="134" spans="1:30">
      <c r="B134" s="7">
        <v>2030</v>
      </c>
      <c r="C134" s="7">
        <v>836</v>
      </c>
      <c r="D134" s="7">
        <f t="shared" si="70"/>
        <v>5016</v>
      </c>
      <c r="E134" s="7">
        <v>15</v>
      </c>
      <c r="F134" s="7">
        <v>289</v>
      </c>
      <c r="G134" s="7">
        <v>1.3</v>
      </c>
      <c r="H134" s="7">
        <f t="shared" si="59"/>
        <v>2.1744360000000002E+25</v>
      </c>
      <c r="I134" s="12">
        <v>0.55000000000000004</v>
      </c>
      <c r="J134" s="8">
        <f t="shared" si="60"/>
        <v>105333.45121951219</v>
      </c>
      <c r="K134" s="10">
        <v>10000000</v>
      </c>
      <c r="L134" s="7">
        <f t="shared" si="42"/>
        <v>1.2539999999999999E+24</v>
      </c>
      <c r="M134" s="8">
        <f t="shared" si="61"/>
        <v>6074.5934959349588</v>
      </c>
      <c r="N134" s="8">
        <f t="shared" si="43"/>
        <v>2217226.6260162601</v>
      </c>
      <c r="O134" s="8">
        <f t="shared" si="62"/>
        <v>1219474.6443089431</v>
      </c>
      <c r="P134" s="8">
        <f t="shared" si="72"/>
        <v>21266678.372439023</v>
      </c>
      <c r="Q134" s="8">
        <f t="shared" si="71"/>
        <v>11696673.104841463</v>
      </c>
      <c r="R134" s="8">
        <f t="shared" si="73"/>
        <v>21898679.079756096</v>
      </c>
      <c r="S134" s="8">
        <f t="shared" si="64"/>
        <v>12044273.493865853</v>
      </c>
      <c r="T134" s="8">
        <f t="shared" si="74"/>
        <v>21688012.177317072</v>
      </c>
      <c r="U134" s="8">
        <f t="shared" si="45"/>
        <v>11928406.697524391</v>
      </c>
    </row>
    <row r="135" spans="1:30">
      <c r="B135" s="7">
        <v>2031</v>
      </c>
      <c r="C135" s="7">
        <v>838</v>
      </c>
      <c r="D135" s="7">
        <f t="shared" si="70"/>
        <v>5028</v>
      </c>
      <c r="E135" s="7">
        <v>15</v>
      </c>
      <c r="F135" s="7">
        <v>289</v>
      </c>
      <c r="G135" s="7">
        <v>1.3</v>
      </c>
      <c r="H135" s="7">
        <f t="shared" si="59"/>
        <v>2.179638E+25</v>
      </c>
      <c r="I135" s="12">
        <v>0.55000000000000004</v>
      </c>
      <c r="J135" s="8">
        <f t="shared" si="60"/>
        <v>105585.44512195123</v>
      </c>
      <c r="K135" s="10">
        <v>10000000</v>
      </c>
      <c r="L135" s="7">
        <f t="shared" si="42"/>
        <v>1.257E+24</v>
      </c>
      <c r="M135" s="8">
        <f t="shared" si="61"/>
        <v>6089.126016260162</v>
      </c>
      <c r="N135" s="8">
        <f t="shared" si="43"/>
        <v>2222530.995934959</v>
      </c>
      <c r="O135" s="8">
        <f t="shared" si="62"/>
        <v>1222392.0477642275</v>
      </c>
      <c r="P135" s="8">
        <f t="shared" si="72"/>
        <v>23489209.368373983</v>
      </c>
      <c r="Q135" s="8">
        <f t="shared" si="71"/>
        <v>12919065.152605692</v>
      </c>
      <c r="R135" s="8">
        <f t="shared" si="73"/>
        <v>24122722.039105691</v>
      </c>
      <c r="S135" s="8">
        <f t="shared" si="64"/>
        <v>13267497.121508131</v>
      </c>
      <c r="T135" s="8">
        <f t="shared" si="74"/>
        <v>23911551.148861788</v>
      </c>
      <c r="U135" s="8">
        <f t="shared" si="45"/>
        <v>13151353.131873984</v>
      </c>
    </row>
    <row r="136" spans="1:30">
      <c r="B136" s="7">
        <v>2032</v>
      </c>
      <c r="C136" s="7">
        <v>838</v>
      </c>
      <c r="D136" s="7">
        <f t="shared" si="70"/>
        <v>5028</v>
      </c>
      <c r="E136" s="7">
        <v>15</v>
      </c>
      <c r="F136" s="7">
        <v>289</v>
      </c>
      <c r="G136" s="7">
        <v>1.3</v>
      </c>
      <c r="H136" s="7">
        <f t="shared" si="59"/>
        <v>2.179638E+25</v>
      </c>
      <c r="I136" s="12">
        <v>0.55000000000000004</v>
      </c>
      <c r="J136" s="8">
        <f t="shared" si="60"/>
        <v>105585.44512195123</v>
      </c>
      <c r="K136" s="10">
        <v>10000000</v>
      </c>
      <c r="L136" s="7">
        <f t="shared" si="42"/>
        <v>1.257E+24</v>
      </c>
      <c r="M136" s="8">
        <f t="shared" si="61"/>
        <v>6089.126016260162</v>
      </c>
      <c r="N136" s="8">
        <f t="shared" si="43"/>
        <v>2222530.995934959</v>
      </c>
      <c r="O136" s="8">
        <f t="shared" si="62"/>
        <v>1222392.0477642275</v>
      </c>
      <c r="P136" s="8">
        <f t="shared" si="72"/>
        <v>25711740.364308942</v>
      </c>
      <c r="Q136" s="8">
        <f t="shared" si="71"/>
        <v>14141457.200369919</v>
      </c>
      <c r="R136" s="8">
        <f t="shared" si="73"/>
        <v>26345253.035040651</v>
      </c>
      <c r="S136" s="8">
        <f t="shared" si="64"/>
        <v>14489889.169272359</v>
      </c>
      <c r="T136" s="8">
        <f t="shared" si="74"/>
        <v>26134082.144796748</v>
      </c>
      <c r="U136" s="8">
        <f t="shared" si="45"/>
        <v>14373745.179638213</v>
      </c>
    </row>
    <row r="137" spans="1:30">
      <c r="B137" s="7">
        <v>2033</v>
      </c>
      <c r="C137" s="7">
        <v>839</v>
      </c>
      <c r="D137" s="7">
        <f t="shared" si="70"/>
        <v>5034</v>
      </c>
      <c r="E137" s="7">
        <v>15</v>
      </c>
      <c r="F137" s="7">
        <v>289</v>
      </c>
      <c r="G137" s="7">
        <v>1.3</v>
      </c>
      <c r="H137" s="7">
        <f t="shared" si="59"/>
        <v>2.182239E+25</v>
      </c>
      <c r="I137" s="12">
        <v>0.55000000000000004</v>
      </c>
      <c r="J137" s="8">
        <f t="shared" si="60"/>
        <v>105711.44207317074</v>
      </c>
      <c r="K137" s="10">
        <v>10000000</v>
      </c>
      <c r="L137" s="7">
        <f t="shared" si="42"/>
        <v>1.2585E+24</v>
      </c>
      <c r="M137" s="8">
        <f t="shared" si="61"/>
        <v>6096.3922764227646</v>
      </c>
      <c r="N137" s="8">
        <f t="shared" si="43"/>
        <v>2225183.1808943092</v>
      </c>
      <c r="O137" s="8">
        <f t="shared" si="62"/>
        <v>1223850.7494918702</v>
      </c>
      <c r="P137" s="8">
        <f t="shared" si="72"/>
        <v>27936923.54520325</v>
      </c>
      <c r="Q137" s="8">
        <f t="shared" si="71"/>
        <v>15365307.949861789</v>
      </c>
      <c r="R137" s="8">
        <f t="shared" si="73"/>
        <v>28571192.197642274</v>
      </c>
      <c r="S137" s="8">
        <f t="shared" si="64"/>
        <v>15714155.708703252</v>
      </c>
      <c r="T137" s="8">
        <f t="shared" si="74"/>
        <v>28359769.313495934</v>
      </c>
      <c r="U137" s="8">
        <f t="shared" si="45"/>
        <v>15597873.122422764</v>
      </c>
    </row>
    <row r="138" spans="1:30">
      <c r="B138" s="7">
        <v>2034</v>
      </c>
      <c r="C138" s="7">
        <v>839</v>
      </c>
      <c r="D138" s="7">
        <f t="shared" si="70"/>
        <v>5034</v>
      </c>
      <c r="E138" s="7">
        <v>15</v>
      </c>
      <c r="F138" s="7">
        <v>289</v>
      </c>
      <c r="G138" s="7">
        <v>1.3</v>
      </c>
      <c r="H138" s="7">
        <f t="shared" si="59"/>
        <v>2.182239E+25</v>
      </c>
      <c r="I138" s="12">
        <v>0.55000000000000004</v>
      </c>
      <c r="J138" s="8">
        <f t="shared" si="60"/>
        <v>105711.44207317074</v>
      </c>
      <c r="K138" s="10">
        <v>10000000</v>
      </c>
      <c r="L138" s="7">
        <f t="shared" si="42"/>
        <v>1.2585E+24</v>
      </c>
      <c r="M138" s="8">
        <f t="shared" si="61"/>
        <v>6096.3922764227646</v>
      </c>
      <c r="N138" s="8">
        <f t="shared" si="43"/>
        <v>2225183.1808943092</v>
      </c>
      <c r="O138" s="8">
        <f t="shared" si="62"/>
        <v>1223850.7494918702</v>
      </c>
      <c r="P138" s="8">
        <f t="shared" si="72"/>
        <v>30162106.726097558</v>
      </c>
      <c r="Q138" s="8">
        <f t="shared" si="71"/>
        <v>16589158.699353658</v>
      </c>
      <c r="R138" s="8">
        <f t="shared" si="73"/>
        <v>30796375.378536582</v>
      </c>
      <c r="S138" s="8">
        <f t="shared" si="64"/>
        <v>16938006.45819512</v>
      </c>
      <c r="T138" s="8">
        <f t="shared" si="74"/>
        <v>30584952.494390242</v>
      </c>
      <c r="U138" s="8">
        <f t="shared" si="45"/>
        <v>16821723.871914633</v>
      </c>
    </row>
    <row r="139" spans="1:30">
      <c r="B139" s="7">
        <v>2035</v>
      </c>
      <c r="C139" s="7">
        <v>839</v>
      </c>
      <c r="D139" s="7">
        <f t="shared" si="70"/>
        <v>5034</v>
      </c>
      <c r="E139" s="7">
        <v>15</v>
      </c>
      <c r="F139" s="7">
        <v>289</v>
      </c>
      <c r="G139" s="7">
        <v>1.3</v>
      </c>
      <c r="H139" s="7">
        <f t="shared" si="59"/>
        <v>2.182239E+25</v>
      </c>
      <c r="I139" s="12">
        <v>0.55000000000000004</v>
      </c>
      <c r="J139" s="8">
        <f t="shared" si="60"/>
        <v>105711.44207317074</v>
      </c>
      <c r="K139" s="10">
        <v>10000000</v>
      </c>
      <c r="L139" s="7">
        <f t="shared" si="42"/>
        <v>1.2585E+24</v>
      </c>
      <c r="M139" s="8">
        <f t="shared" si="61"/>
        <v>6096.3922764227646</v>
      </c>
      <c r="N139" s="8">
        <f t="shared" si="43"/>
        <v>2225183.1808943092</v>
      </c>
      <c r="O139" s="8">
        <f t="shared" si="62"/>
        <v>1223850.7494918702</v>
      </c>
      <c r="P139" s="8">
        <f t="shared" si="72"/>
        <v>32387289.906991865</v>
      </c>
      <c r="Q139" s="8">
        <f t="shared" si="71"/>
        <v>17813009.448845528</v>
      </c>
      <c r="R139" s="8">
        <f t="shared" si="73"/>
        <v>33021558.55943089</v>
      </c>
      <c r="S139" s="8">
        <f t="shared" si="64"/>
        <v>18161857.20768699</v>
      </c>
      <c r="T139" s="8">
        <f t="shared" si="74"/>
        <v>32810135.67528455</v>
      </c>
      <c r="U139" s="8">
        <f t="shared" si="45"/>
        <v>18045574.621406503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</row>
    <row r="142" spans="1:30">
      <c r="A142" s="9" t="s">
        <v>28</v>
      </c>
      <c r="B142" s="6" t="s">
        <v>112</v>
      </c>
      <c r="H142" s="7">
        <f t="shared" si="59"/>
        <v>0</v>
      </c>
      <c r="L142" s="7">
        <f t="shared" si="42"/>
        <v>0</v>
      </c>
      <c r="N142" s="8">
        <f t="shared" si="43"/>
        <v>0</v>
      </c>
      <c r="R142" s="8">
        <f t="shared" si="73"/>
        <v>0</v>
      </c>
      <c r="T142" s="8">
        <f t="shared" si="74"/>
        <v>0</v>
      </c>
      <c r="U142" s="8">
        <f t="shared" si="45"/>
        <v>0</v>
      </c>
      <c r="Y142" s="8">
        <f>P143+P156</f>
        <v>18137587.020962059</v>
      </c>
      <c r="Z142" s="8">
        <f t="shared" ref="Z142:AD153" si="75">Q143+Q156</f>
        <v>9975672.8615291342</v>
      </c>
      <c r="AA142" s="8">
        <f t="shared" si="75"/>
        <v>32692888.234376691</v>
      </c>
      <c r="AB142" s="8">
        <f t="shared" si="75"/>
        <v>17981088.52890718</v>
      </c>
      <c r="AC142" s="8">
        <f t="shared" si="75"/>
        <v>27841121.163238484</v>
      </c>
      <c r="AD142" s="8">
        <f t="shared" si="75"/>
        <v>15312616.639781166</v>
      </c>
    </row>
    <row r="143" spans="1:30">
      <c r="B143" s="7">
        <v>2024</v>
      </c>
      <c r="C143" s="7">
        <v>140</v>
      </c>
      <c r="D143" s="7">
        <v>840</v>
      </c>
      <c r="E143" s="7">
        <v>781</v>
      </c>
      <c r="F143" s="7">
        <v>748</v>
      </c>
      <c r="G143" s="7">
        <v>1.3</v>
      </c>
      <c r="H143" s="7">
        <f t="shared" si="59"/>
        <v>4.9071792000000003E+26</v>
      </c>
      <c r="I143" s="12">
        <v>0.55000000000000004</v>
      </c>
      <c r="J143" s="8">
        <f t="shared" ref="J143:J167" si="76">H143*G143*330/(8.856*10^22)</f>
        <v>2377122.7154471548</v>
      </c>
      <c r="K143" s="10">
        <v>1000000</v>
      </c>
      <c r="L143" s="7">
        <f t="shared" ref="L143:L211" si="77">E143*K143*10^13*C143</f>
        <v>1.0933999999999999E+24</v>
      </c>
      <c r="M143" s="8">
        <f t="shared" ref="M143:M167" si="78">L143*G143*330/(8.856*10^22)</f>
        <v>5296.6192411924121</v>
      </c>
      <c r="N143" s="8">
        <f t="shared" ref="N143:N211" si="79">M143*365</f>
        <v>1933266.0230352303</v>
      </c>
      <c r="O143" s="8">
        <f t="shared" ref="O143:O167" si="80">N143*I143</f>
        <v>1063296.3126693768</v>
      </c>
      <c r="P143" s="11">
        <f>N143+8050840.72</f>
        <v>9984106.7430352308</v>
      </c>
      <c r="Q143" s="8">
        <f t="shared" ref="Q143:Q154" si="81">P143*I143</f>
        <v>5491258.7086693775</v>
      </c>
      <c r="R143" s="8">
        <f t="shared" si="73"/>
        <v>24246843.035718158</v>
      </c>
      <c r="S143" s="8">
        <f t="shared" ref="S143:S167" si="82">R143*I143</f>
        <v>13335763.669644987</v>
      </c>
      <c r="T143" s="8">
        <f t="shared" si="74"/>
        <v>19492597.60482385</v>
      </c>
      <c r="U143" s="8">
        <f t="shared" ref="U143:U211" si="83">T143*I143</f>
        <v>10720928.682653118</v>
      </c>
      <c r="Y143" s="8">
        <f>P144+P157</f>
        <v>21248670.703211382</v>
      </c>
      <c r="Z143" s="8">
        <f t="shared" si="75"/>
        <v>11686768.88676626</v>
      </c>
      <c r="AA143" s="8">
        <f t="shared" si="75"/>
        <v>43494799.137357727</v>
      </c>
      <c r="AB143" s="8">
        <f t="shared" si="75"/>
        <v>23922139.525546752</v>
      </c>
      <c r="AC143" s="8">
        <f t="shared" si="75"/>
        <v>36079422.992642269</v>
      </c>
      <c r="AD143" s="8">
        <f t="shared" si="75"/>
        <v>19843682.645953253</v>
      </c>
    </row>
    <row r="144" spans="1:30">
      <c r="B144" s="7">
        <v>2025</v>
      </c>
      <c r="C144" s="7">
        <v>214</v>
      </c>
      <c r="D144" s="7">
        <v>1284</v>
      </c>
      <c r="E144" s="7">
        <v>781</v>
      </c>
      <c r="F144" s="7">
        <v>748</v>
      </c>
      <c r="G144" s="7">
        <v>1.3</v>
      </c>
      <c r="H144" s="7">
        <f t="shared" si="59"/>
        <v>7.50097392E+26</v>
      </c>
      <c r="I144" s="12">
        <v>0.55000000000000004</v>
      </c>
      <c r="J144" s="8">
        <f t="shared" si="76"/>
        <v>3633601.8650406501</v>
      </c>
      <c r="K144" s="10">
        <v>1000000</v>
      </c>
      <c r="L144" s="7">
        <f t="shared" si="77"/>
        <v>1.6713399999999999E+24</v>
      </c>
      <c r="M144" s="8">
        <f t="shared" si="78"/>
        <v>8096.2608401083999</v>
      </c>
      <c r="N144" s="8">
        <f t="shared" si="79"/>
        <v>2955135.206639566</v>
      </c>
      <c r="O144" s="8">
        <f t="shared" si="80"/>
        <v>1625324.3636517613</v>
      </c>
      <c r="P144" s="8">
        <f t="shared" ref="P144:P154" si="84">N144+P143</f>
        <v>12939241.949674796</v>
      </c>
      <c r="Q144" s="8">
        <f t="shared" si="81"/>
        <v>7116583.0723211383</v>
      </c>
      <c r="R144" s="8">
        <f t="shared" si="73"/>
        <v>34740853.1399187</v>
      </c>
      <c r="S144" s="8">
        <f t="shared" si="82"/>
        <v>19107469.226955287</v>
      </c>
      <c r="T144" s="8">
        <f t="shared" si="74"/>
        <v>27473649.409837395</v>
      </c>
      <c r="U144" s="8">
        <f t="shared" si="83"/>
        <v>15110507.175410569</v>
      </c>
      <c r="Y144" s="8">
        <f>P145+P158</f>
        <v>25086806.688983738</v>
      </c>
      <c r="Z144" s="8">
        <f t="shared" si="75"/>
        <v>13797743.678941058</v>
      </c>
      <c r="AA144" s="8">
        <f t="shared" si="75"/>
        <v>52531094.988983735</v>
      </c>
      <c r="AB144" s="8">
        <f t="shared" si="75"/>
        <v>28892102.243941054</v>
      </c>
      <c r="AC144" s="8">
        <f t="shared" si="75"/>
        <v>43382998.888983741</v>
      </c>
      <c r="AD144" s="8">
        <f t="shared" si="75"/>
        <v>23860649.388941057</v>
      </c>
    </row>
    <row r="145" spans="1:30">
      <c r="B145" s="7">
        <v>2026</v>
      </c>
      <c r="C145" s="7">
        <v>264</v>
      </c>
      <c r="D145" s="7">
        <v>1584</v>
      </c>
      <c r="E145" s="7">
        <v>781</v>
      </c>
      <c r="F145" s="7">
        <v>748</v>
      </c>
      <c r="G145" s="7">
        <v>1.3</v>
      </c>
      <c r="H145" s="7">
        <f t="shared" si="59"/>
        <v>9.2535379199999998E+26</v>
      </c>
      <c r="I145" s="12">
        <v>0.55000000000000004</v>
      </c>
      <c r="J145" s="8">
        <f t="shared" si="76"/>
        <v>4482574.2634146335</v>
      </c>
      <c r="K145" s="10">
        <v>1000000</v>
      </c>
      <c r="L145" s="7">
        <f t="shared" si="77"/>
        <v>2.0618399999999998E+24</v>
      </c>
      <c r="M145" s="8">
        <f t="shared" si="78"/>
        <v>9987.9105691056902</v>
      </c>
      <c r="N145" s="8">
        <f t="shared" si="79"/>
        <v>3645587.3577235769</v>
      </c>
      <c r="O145" s="8">
        <f t="shared" si="80"/>
        <v>2005073.0467479674</v>
      </c>
      <c r="P145" s="8">
        <f t="shared" si="84"/>
        <v>16584829.307398373</v>
      </c>
      <c r="Q145" s="8">
        <f t="shared" si="81"/>
        <v>9121656.1190691069</v>
      </c>
      <c r="R145" s="8">
        <f t="shared" si="73"/>
        <v>43480274.887886174</v>
      </c>
      <c r="S145" s="8">
        <f t="shared" si="82"/>
        <v>23914151.188337397</v>
      </c>
      <c r="T145" s="8">
        <f t="shared" si="74"/>
        <v>34515126.361056909</v>
      </c>
      <c r="U145" s="8">
        <f t="shared" si="83"/>
        <v>18983319.498581301</v>
      </c>
      <c r="Y145" s="8">
        <f t="shared" ref="Y145:Y153" si="85">P146+P159</f>
        <v>29287938.389525745</v>
      </c>
      <c r="Z145" s="8">
        <f t="shared" si="75"/>
        <v>16108366.11423916</v>
      </c>
      <c r="AA145" s="8">
        <f t="shared" si="75"/>
        <v>59329794.659037933</v>
      </c>
      <c r="AB145" s="8">
        <f t="shared" si="75"/>
        <v>32631387.062470868</v>
      </c>
      <c r="AC145" s="8">
        <f t="shared" si="75"/>
        <v>49315842.569200538</v>
      </c>
      <c r="AD145" s="8">
        <f t="shared" si="75"/>
        <v>27123713.4130603</v>
      </c>
    </row>
    <row r="146" spans="1:30">
      <c r="B146" s="7">
        <v>2027</v>
      </c>
      <c r="C146" s="7">
        <v>289</v>
      </c>
      <c r="D146" s="7">
        <v>1734</v>
      </c>
      <c r="E146" s="7">
        <v>781</v>
      </c>
      <c r="F146" s="7">
        <v>748</v>
      </c>
      <c r="G146" s="7">
        <v>1.3</v>
      </c>
      <c r="H146" s="7">
        <f t="shared" si="59"/>
        <v>1.012981992E+27</v>
      </c>
      <c r="I146" s="12">
        <v>0.55000000000000004</v>
      </c>
      <c r="J146" s="8">
        <f t="shared" si="76"/>
        <v>4907060.4626016254</v>
      </c>
      <c r="K146" s="10">
        <v>1000000</v>
      </c>
      <c r="L146" s="7">
        <f t="shared" si="77"/>
        <v>2.2570899999999998E+24</v>
      </c>
      <c r="M146" s="8">
        <f t="shared" si="78"/>
        <v>10933.735433604335</v>
      </c>
      <c r="N146" s="8">
        <f t="shared" si="79"/>
        <v>3990813.4332655827</v>
      </c>
      <c r="O146" s="8">
        <f t="shared" si="80"/>
        <v>2194947.3882960705</v>
      </c>
      <c r="P146" s="8">
        <f t="shared" si="84"/>
        <v>20575642.740663957</v>
      </c>
      <c r="Q146" s="8">
        <f t="shared" si="81"/>
        <v>11316603.507365176</v>
      </c>
      <c r="R146" s="8">
        <f t="shared" si="73"/>
        <v>50018005.516273707</v>
      </c>
      <c r="S146" s="8">
        <f t="shared" si="82"/>
        <v>27509903.033950541</v>
      </c>
      <c r="T146" s="8">
        <f t="shared" si="74"/>
        <v>40203884.591070458</v>
      </c>
      <c r="U146" s="8">
        <f t="shared" si="83"/>
        <v>22112136.525088754</v>
      </c>
      <c r="Y146" s="8">
        <f t="shared" si="85"/>
        <v>33634586.638170734</v>
      </c>
      <c r="Z146" s="8">
        <f t="shared" si="75"/>
        <v>18499022.650993906</v>
      </c>
      <c r="AA146" s="8">
        <f t="shared" si="75"/>
        <v>64716377.273536578</v>
      </c>
      <c r="AB146" s="8">
        <f t="shared" si="75"/>
        <v>35594007.50044512</v>
      </c>
      <c r="AC146" s="8">
        <f t="shared" si="75"/>
        <v>54355780.395081304</v>
      </c>
      <c r="AD146" s="8">
        <f t="shared" si="75"/>
        <v>29895679.217294715</v>
      </c>
    </row>
    <row r="147" spans="1:30">
      <c r="B147" s="7">
        <v>2028</v>
      </c>
      <c r="C147" s="7">
        <v>299</v>
      </c>
      <c r="D147" s="7">
        <v>1794</v>
      </c>
      <c r="E147" s="7">
        <v>781</v>
      </c>
      <c r="F147" s="7">
        <v>748</v>
      </c>
      <c r="G147" s="7">
        <v>1.3</v>
      </c>
      <c r="H147" s="7">
        <f t="shared" si="59"/>
        <v>1.0480332719999999E+27</v>
      </c>
      <c r="I147" s="12">
        <v>0.55000000000000004</v>
      </c>
      <c r="J147" s="8">
        <f t="shared" si="76"/>
        <v>5076854.9422764219</v>
      </c>
      <c r="K147" s="10">
        <v>1000000</v>
      </c>
      <c r="L147" s="7">
        <f t="shared" si="77"/>
        <v>2.33519E+24</v>
      </c>
      <c r="M147" s="8">
        <f t="shared" si="78"/>
        <v>11312.065379403793</v>
      </c>
      <c r="N147" s="8">
        <f t="shared" si="79"/>
        <v>4128903.8634823845</v>
      </c>
      <c r="O147" s="8">
        <f t="shared" si="80"/>
        <v>2270897.1249153116</v>
      </c>
      <c r="P147" s="8">
        <f t="shared" si="84"/>
        <v>24704546.604146343</v>
      </c>
      <c r="Q147" s="8">
        <f t="shared" si="81"/>
        <v>13587500.632280489</v>
      </c>
      <c r="R147" s="8">
        <f t="shared" si="73"/>
        <v>55165676.257804871</v>
      </c>
      <c r="S147" s="8">
        <f t="shared" si="82"/>
        <v>30341121.941792682</v>
      </c>
      <c r="T147" s="8">
        <f t="shared" si="74"/>
        <v>45011966.373252034</v>
      </c>
      <c r="U147" s="8">
        <f t="shared" si="83"/>
        <v>24756581.50528862</v>
      </c>
      <c r="Y147" s="8">
        <f t="shared" si="85"/>
        <v>38039388.462357722</v>
      </c>
      <c r="Z147" s="8">
        <f t="shared" si="75"/>
        <v>20921663.654296748</v>
      </c>
      <c r="AA147" s="8">
        <f t="shared" si="75"/>
        <v>69537001.647723585</v>
      </c>
      <c r="AB147" s="8">
        <f t="shared" si="75"/>
        <v>38245350.906247973</v>
      </c>
      <c r="AC147" s="8">
        <f t="shared" si="75"/>
        <v>59037797.252601624</v>
      </c>
      <c r="AD147" s="8">
        <f t="shared" si="75"/>
        <v>32470788.4889309</v>
      </c>
    </row>
    <row r="148" spans="1:30">
      <c r="B148" s="7">
        <v>2029</v>
      </c>
      <c r="C148" s="7">
        <v>303</v>
      </c>
      <c r="D148" s="7">
        <v>1818</v>
      </c>
      <c r="E148" s="7">
        <v>781</v>
      </c>
      <c r="F148" s="7">
        <v>748</v>
      </c>
      <c r="G148" s="7">
        <v>1.3</v>
      </c>
      <c r="H148" s="7">
        <f t="shared" si="59"/>
        <v>1.0620537840000001E+27</v>
      </c>
      <c r="I148" s="12">
        <v>0.55000000000000004</v>
      </c>
      <c r="J148" s="8">
        <f t="shared" si="76"/>
        <v>5144772.7341463417</v>
      </c>
      <c r="K148" s="10">
        <v>1000000</v>
      </c>
      <c r="L148" s="7">
        <f t="shared" si="77"/>
        <v>2.3664299999999999E+24</v>
      </c>
      <c r="M148" s="8">
        <f t="shared" si="78"/>
        <v>11463.397357723577</v>
      </c>
      <c r="N148" s="8">
        <f t="shared" si="79"/>
        <v>4184140.0355691058</v>
      </c>
      <c r="O148" s="8">
        <f t="shared" si="80"/>
        <v>2301277.0195630086</v>
      </c>
      <c r="P148" s="8">
        <f t="shared" si="84"/>
        <v>28888686.639715448</v>
      </c>
      <c r="Q148" s="8">
        <f t="shared" si="81"/>
        <v>15888777.651843498</v>
      </c>
      <c r="R148" s="8">
        <f t="shared" si="73"/>
        <v>59757323.044593498</v>
      </c>
      <c r="S148" s="8">
        <f t="shared" si="82"/>
        <v>32866527.674526427</v>
      </c>
      <c r="T148" s="8">
        <f t="shared" si="74"/>
        <v>49467777.576300815</v>
      </c>
      <c r="U148" s="8">
        <f t="shared" si="83"/>
        <v>27207277.666965451</v>
      </c>
      <c r="Y148" s="8">
        <f t="shared" si="85"/>
        <v>42472869.246571817</v>
      </c>
      <c r="Z148" s="8">
        <f t="shared" si="75"/>
        <v>23360078.085614502</v>
      </c>
      <c r="AA148" s="8">
        <f t="shared" si="75"/>
        <v>74177259.734376699</v>
      </c>
      <c r="AB148" s="8">
        <f t="shared" si="75"/>
        <v>40797492.853907183</v>
      </c>
      <c r="AC148" s="8">
        <f t="shared" si="75"/>
        <v>63609129.571775071</v>
      </c>
      <c r="AD148" s="8">
        <f t="shared" si="75"/>
        <v>34985021.264476292</v>
      </c>
    </row>
    <row r="149" spans="1:30">
      <c r="B149" s="7">
        <v>2030</v>
      </c>
      <c r="C149" s="7">
        <v>305</v>
      </c>
      <c r="D149" s="7">
        <v>1830</v>
      </c>
      <c r="E149" s="7">
        <v>781</v>
      </c>
      <c r="F149" s="7">
        <v>748</v>
      </c>
      <c r="G149" s="7">
        <v>1.3</v>
      </c>
      <c r="H149" s="7">
        <f t="shared" si="59"/>
        <v>1.0690640400000001E+27</v>
      </c>
      <c r="I149" s="12">
        <v>0.55000000000000004</v>
      </c>
      <c r="J149" s="8">
        <f t="shared" si="76"/>
        <v>5178731.6300813006</v>
      </c>
      <c r="K149" s="10">
        <v>1000000</v>
      </c>
      <c r="L149" s="7">
        <f t="shared" si="77"/>
        <v>2.3820499999999999E+24</v>
      </c>
      <c r="M149" s="8">
        <f t="shared" si="78"/>
        <v>11539.063346883466</v>
      </c>
      <c r="N149" s="8">
        <f t="shared" si="79"/>
        <v>4211758.121612465</v>
      </c>
      <c r="O149" s="8">
        <f t="shared" si="80"/>
        <v>2316466.9668868561</v>
      </c>
      <c r="P149" s="8">
        <f t="shared" si="84"/>
        <v>33100444.761327915</v>
      </c>
      <c r="Q149" s="8">
        <f t="shared" si="81"/>
        <v>18205244.618730355</v>
      </c>
      <c r="R149" s="8">
        <f t="shared" si="73"/>
        <v>64172834.54181572</v>
      </c>
      <c r="S149" s="8">
        <f t="shared" si="82"/>
        <v>35295058.997998647</v>
      </c>
      <c r="T149" s="8">
        <f t="shared" si="74"/>
        <v>53815371.281653121</v>
      </c>
      <c r="U149" s="8">
        <f t="shared" si="83"/>
        <v>29598454.20490922</v>
      </c>
      <c r="Y149" s="8">
        <f t="shared" si="85"/>
        <v>46906880.467777781</v>
      </c>
      <c r="Z149" s="8">
        <f t="shared" si="75"/>
        <v>25798784.257277779</v>
      </c>
      <c r="AA149" s="8">
        <f t="shared" si="75"/>
        <v>78612782.918997288</v>
      </c>
      <c r="AB149" s="8">
        <f t="shared" si="75"/>
        <v>43237030.605448514</v>
      </c>
      <c r="AC149" s="8">
        <f t="shared" si="75"/>
        <v>68044148.768590778</v>
      </c>
      <c r="AD149" s="8">
        <f t="shared" si="75"/>
        <v>37424281.822724938</v>
      </c>
    </row>
    <row r="150" spans="1:30">
      <c r="B150" s="7">
        <v>2031</v>
      </c>
      <c r="C150" s="7">
        <v>305</v>
      </c>
      <c r="D150" s="7">
        <v>1830</v>
      </c>
      <c r="E150" s="7">
        <v>781</v>
      </c>
      <c r="F150" s="7">
        <v>748</v>
      </c>
      <c r="G150" s="7">
        <v>1.3</v>
      </c>
      <c r="H150" s="7">
        <f t="shared" si="59"/>
        <v>1.0690640400000001E+27</v>
      </c>
      <c r="I150" s="12">
        <v>0.55000000000000004</v>
      </c>
      <c r="J150" s="8">
        <f t="shared" si="76"/>
        <v>5178731.6300813006</v>
      </c>
      <c r="K150" s="10">
        <v>1000000</v>
      </c>
      <c r="L150" s="7">
        <f t="shared" si="77"/>
        <v>2.3820499999999999E+24</v>
      </c>
      <c r="M150" s="8">
        <f t="shared" si="78"/>
        <v>11539.063346883466</v>
      </c>
      <c r="N150" s="8">
        <f t="shared" si="79"/>
        <v>4211758.121612465</v>
      </c>
      <c r="O150" s="8">
        <f t="shared" si="80"/>
        <v>2316466.9668868561</v>
      </c>
      <c r="P150" s="8">
        <f t="shared" si="84"/>
        <v>37312202.882940382</v>
      </c>
      <c r="Q150" s="8">
        <f t="shared" si="81"/>
        <v>20521711.585617211</v>
      </c>
      <c r="R150" s="8">
        <f t="shared" si="73"/>
        <v>68384592.663428187</v>
      </c>
      <c r="S150" s="8">
        <f t="shared" si="82"/>
        <v>37611525.964885503</v>
      </c>
      <c r="T150" s="8">
        <f t="shared" si="74"/>
        <v>58027129.403265581</v>
      </c>
      <c r="U150" s="8">
        <f t="shared" si="83"/>
        <v>31914921.171796072</v>
      </c>
      <c r="Y150" s="8">
        <f t="shared" si="85"/>
        <v>51340891.688983738</v>
      </c>
      <c r="Z150" s="8">
        <f t="shared" si="75"/>
        <v>28237490.428941064</v>
      </c>
      <c r="AA150" s="8">
        <f t="shared" si="75"/>
        <v>83046794.140203252</v>
      </c>
      <c r="AB150" s="8">
        <f t="shared" si="75"/>
        <v>45675736.777111791</v>
      </c>
      <c r="AC150" s="8">
        <f t="shared" si="75"/>
        <v>72478159.989796758</v>
      </c>
      <c r="AD150" s="8">
        <f t="shared" si="75"/>
        <v>39862987.994388215</v>
      </c>
    </row>
    <row r="151" spans="1:30">
      <c r="B151" s="7">
        <v>2032</v>
      </c>
      <c r="C151" s="7">
        <v>305</v>
      </c>
      <c r="D151" s="7">
        <v>1830</v>
      </c>
      <c r="E151" s="7">
        <v>781</v>
      </c>
      <c r="F151" s="7">
        <v>748</v>
      </c>
      <c r="G151" s="7">
        <v>1.3</v>
      </c>
      <c r="H151" s="7">
        <f t="shared" si="59"/>
        <v>1.0690640400000001E+27</v>
      </c>
      <c r="I151" s="12">
        <v>0.55000000000000004</v>
      </c>
      <c r="J151" s="8">
        <f t="shared" si="76"/>
        <v>5178731.6300813006</v>
      </c>
      <c r="K151" s="10">
        <v>1000000</v>
      </c>
      <c r="L151" s="7">
        <f t="shared" si="77"/>
        <v>2.3820499999999999E+24</v>
      </c>
      <c r="M151" s="8">
        <f t="shared" si="78"/>
        <v>11539.063346883466</v>
      </c>
      <c r="N151" s="8">
        <f t="shared" si="79"/>
        <v>4211758.121612465</v>
      </c>
      <c r="O151" s="8">
        <f t="shared" si="80"/>
        <v>2316466.9668868561</v>
      </c>
      <c r="P151" s="8">
        <f t="shared" si="84"/>
        <v>41523961.004552849</v>
      </c>
      <c r="Q151" s="8">
        <f t="shared" si="81"/>
        <v>22838178.55250407</v>
      </c>
      <c r="R151" s="8">
        <f t="shared" si="73"/>
        <v>72596350.785040647</v>
      </c>
      <c r="S151" s="8">
        <f t="shared" si="82"/>
        <v>39927992.931772359</v>
      </c>
      <c r="T151" s="8">
        <f t="shared" si="74"/>
        <v>62238887.524878055</v>
      </c>
      <c r="U151" s="8">
        <f t="shared" si="83"/>
        <v>34231388.138682932</v>
      </c>
      <c r="Y151" s="8">
        <f t="shared" si="85"/>
        <v>55788977.171707317</v>
      </c>
      <c r="Z151" s="8">
        <f t="shared" si="75"/>
        <v>30683937.444439027</v>
      </c>
      <c r="AA151" s="8">
        <f t="shared" si="75"/>
        <v>87597512.292439014</v>
      </c>
      <c r="AB151" s="8">
        <f t="shared" si="75"/>
        <v>48178631.760841459</v>
      </c>
      <c r="AC151" s="8">
        <f t="shared" si="75"/>
        <v>76994667.25219512</v>
      </c>
      <c r="AD151" s="8">
        <f t="shared" si="75"/>
        <v>42347066.988707319</v>
      </c>
    </row>
    <row r="152" spans="1:30">
      <c r="B152" s="7">
        <v>2033</v>
      </c>
      <c r="C152" s="7">
        <v>306</v>
      </c>
      <c r="D152" s="7">
        <v>1836</v>
      </c>
      <c r="E152" s="7">
        <v>781</v>
      </c>
      <c r="F152" s="7">
        <v>748</v>
      </c>
      <c r="G152" s="7">
        <v>1.3</v>
      </c>
      <c r="H152" s="7">
        <f t="shared" si="59"/>
        <v>1.072569168E+27</v>
      </c>
      <c r="I152" s="12">
        <v>0.55000000000000004</v>
      </c>
      <c r="J152" s="8">
        <f t="shared" si="76"/>
        <v>5195711.0780487796</v>
      </c>
      <c r="K152" s="10">
        <v>1000000</v>
      </c>
      <c r="L152" s="7">
        <f t="shared" si="77"/>
        <v>2.3898599999999997E+24</v>
      </c>
      <c r="M152" s="8">
        <f t="shared" si="78"/>
        <v>11576.896341463413</v>
      </c>
      <c r="N152" s="8">
        <f t="shared" si="79"/>
        <v>4225567.1646341458</v>
      </c>
      <c r="O152" s="8">
        <f t="shared" si="80"/>
        <v>2324061.9405487804</v>
      </c>
      <c r="P152" s="8">
        <f t="shared" si="84"/>
        <v>45749528.169186994</v>
      </c>
      <c r="Q152" s="8">
        <f t="shared" si="81"/>
        <v>25162240.493052848</v>
      </c>
      <c r="R152" s="8">
        <f t="shared" si="73"/>
        <v>76923794.637479663</v>
      </c>
      <c r="S152" s="8">
        <f t="shared" si="82"/>
        <v>42308087.050613821</v>
      </c>
      <c r="T152" s="8">
        <f t="shared" si="74"/>
        <v>66532372.481382117</v>
      </c>
      <c r="U152" s="8">
        <f t="shared" si="83"/>
        <v>36592804.864760168</v>
      </c>
      <c r="Y152" s="8">
        <f t="shared" si="85"/>
        <v>60237062.654430896</v>
      </c>
      <c r="Z152" s="8">
        <f t="shared" si="75"/>
        <v>33130384.459936995</v>
      </c>
      <c r="AA152" s="8">
        <f t="shared" si="75"/>
        <v>92045597.775162593</v>
      </c>
      <c r="AB152" s="8">
        <f t="shared" si="75"/>
        <v>50625078.776339434</v>
      </c>
      <c r="AC152" s="8">
        <f t="shared" si="75"/>
        <v>81442752.734918699</v>
      </c>
      <c r="AD152" s="8">
        <f t="shared" si="75"/>
        <v>44793514.004205287</v>
      </c>
    </row>
    <row r="153" spans="1:30">
      <c r="B153" s="7">
        <v>2034</v>
      </c>
      <c r="C153" s="7">
        <v>306</v>
      </c>
      <c r="D153" s="7">
        <v>1836</v>
      </c>
      <c r="E153" s="7">
        <v>781</v>
      </c>
      <c r="F153" s="7">
        <v>748</v>
      </c>
      <c r="G153" s="7">
        <v>1.3</v>
      </c>
      <c r="H153" s="7">
        <f t="shared" si="59"/>
        <v>1.072569168E+27</v>
      </c>
      <c r="I153" s="12">
        <v>0.55000000000000004</v>
      </c>
      <c r="J153" s="8">
        <f t="shared" si="76"/>
        <v>5195711.0780487796</v>
      </c>
      <c r="K153" s="10">
        <v>1000000</v>
      </c>
      <c r="L153" s="7">
        <f t="shared" si="77"/>
        <v>2.3898599999999997E+24</v>
      </c>
      <c r="M153" s="8">
        <f t="shared" si="78"/>
        <v>11576.896341463413</v>
      </c>
      <c r="N153" s="8">
        <f t="shared" si="79"/>
        <v>4225567.1646341458</v>
      </c>
      <c r="O153" s="8">
        <f t="shared" si="80"/>
        <v>2324061.9405487804</v>
      </c>
      <c r="P153" s="8">
        <f t="shared" si="84"/>
        <v>49975095.33382114</v>
      </c>
      <c r="Q153" s="8">
        <f t="shared" si="81"/>
        <v>27486302.433601629</v>
      </c>
      <c r="R153" s="8">
        <f t="shared" si="73"/>
        <v>81149361.802113816</v>
      </c>
      <c r="S153" s="8">
        <f t="shared" si="82"/>
        <v>44632148.991162606</v>
      </c>
      <c r="T153" s="8">
        <f t="shared" si="74"/>
        <v>70757939.646016255</v>
      </c>
      <c r="U153" s="8">
        <f t="shared" si="83"/>
        <v>38916866.805308945</v>
      </c>
      <c r="Y153" s="8">
        <f t="shared" si="85"/>
        <v>64685148.137154475</v>
      </c>
      <c r="Z153" s="8">
        <f t="shared" si="75"/>
        <v>35576831.475434966</v>
      </c>
      <c r="AA153" s="8">
        <f t="shared" si="75"/>
        <v>96493683.257886186</v>
      </c>
      <c r="AB153" s="8">
        <f t="shared" si="75"/>
        <v>53071525.791837409</v>
      </c>
      <c r="AC153" s="8">
        <f t="shared" si="75"/>
        <v>85890838.217642277</v>
      </c>
      <c r="AD153" s="8">
        <f>U154+U167</f>
        <v>47239961.019703262</v>
      </c>
    </row>
    <row r="154" spans="1:30">
      <c r="B154" s="7">
        <v>2035</v>
      </c>
      <c r="C154" s="7">
        <v>306</v>
      </c>
      <c r="D154" s="7">
        <v>1836</v>
      </c>
      <c r="E154" s="7">
        <v>781</v>
      </c>
      <c r="F154" s="7">
        <v>748</v>
      </c>
      <c r="G154" s="7">
        <v>1.3</v>
      </c>
      <c r="H154" s="7">
        <f t="shared" si="59"/>
        <v>1.072569168E+27</v>
      </c>
      <c r="I154" s="12">
        <v>0.55000000000000004</v>
      </c>
      <c r="J154" s="8">
        <f t="shared" si="76"/>
        <v>5195711.0780487796</v>
      </c>
      <c r="K154" s="10">
        <v>1000000</v>
      </c>
      <c r="L154" s="7">
        <f t="shared" si="77"/>
        <v>2.3898599999999997E+24</v>
      </c>
      <c r="M154" s="8">
        <f t="shared" si="78"/>
        <v>11576.896341463413</v>
      </c>
      <c r="N154" s="8">
        <f t="shared" si="79"/>
        <v>4225567.1646341458</v>
      </c>
      <c r="O154" s="8">
        <f t="shared" si="80"/>
        <v>2324061.9405487804</v>
      </c>
      <c r="P154" s="8">
        <f t="shared" si="84"/>
        <v>54200662.498455286</v>
      </c>
      <c r="Q154" s="8">
        <f t="shared" si="81"/>
        <v>29810364.37415041</v>
      </c>
      <c r="R154" s="8">
        <f t="shared" si="73"/>
        <v>85374928.966747969</v>
      </c>
      <c r="S154" s="8">
        <f t="shared" si="82"/>
        <v>46956210.931711391</v>
      </c>
      <c r="T154" s="8">
        <f t="shared" si="74"/>
        <v>74983506.810650408</v>
      </c>
      <c r="U154" s="8">
        <f t="shared" si="83"/>
        <v>41240928.745857731</v>
      </c>
    </row>
    <row r="155" spans="1:30">
      <c r="A155" s="9" t="s">
        <v>29</v>
      </c>
      <c r="G155" s="7">
        <v>1.3</v>
      </c>
      <c r="H155" s="7">
        <f t="shared" si="59"/>
        <v>0</v>
      </c>
      <c r="J155" s="8">
        <f t="shared" si="76"/>
        <v>0</v>
      </c>
      <c r="K155" s="10">
        <v>1000000</v>
      </c>
      <c r="L155" s="7">
        <f t="shared" si="77"/>
        <v>0</v>
      </c>
      <c r="M155" s="8">
        <f t="shared" si="78"/>
        <v>0</v>
      </c>
      <c r="N155" s="8">
        <f t="shared" si="79"/>
        <v>0</v>
      </c>
      <c r="O155" s="8">
        <f t="shared" si="80"/>
        <v>0</v>
      </c>
      <c r="P155" s="8"/>
      <c r="Q155" s="8"/>
      <c r="R155" s="8">
        <f t="shared" si="73"/>
        <v>0</v>
      </c>
      <c r="S155" s="8">
        <f t="shared" si="82"/>
        <v>0</v>
      </c>
      <c r="T155" s="8">
        <f t="shared" si="74"/>
        <v>0</v>
      </c>
      <c r="U155" s="8">
        <f t="shared" si="83"/>
        <v>0</v>
      </c>
    </row>
    <row r="156" spans="1:30">
      <c r="B156" s="7">
        <v>2024</v>
      </c>
      <c r="C156" s="7">
        <v>387</v>
      </c>
      <c r="D156" s="7">
        <v>2322</v>
      </c>
      <c r="E156" s="7">
        <v>15</v>
      </c>
      <c r="F156" s="7">
        <v>289</v>
      </c>
      <c r="G156" s="7">
        <v>1.3</v>
      </c>
      <c r="H156" s="7">
        <f t="shared" si="59"/>
        <v>1.0065869999999999E+25</v>
      </c>
      <c r="I156" s="12">
        <v>0.55000000000000004</v>
      </c>
      <c r="J156" s="8">
        <f t="shared" si="76"/>
        <v>48760.820121951212</v>
      </c>
      <c r="K156" s="10">
        <v>1000000</v>
      </c>
      <c r="L156" s="7">
        <f t="shared" si="77"/>
        <v>5.8050000000000004E+22</v>
      </c>
      <c r="M156" s="8">
        <f t="shared" si="78"/>
        <v>281.20426829268291</v>
      </c>
      <c r="N156" s="8">
        <f t="shared" si="79"/>
        <v>102639.55792682926</v>
      </c>
      <c r="O156" s="8">
        <f t="shared" si="80"/>
        <v>56451.756859756097</v>
      </c>
      <c r="P156" s="11">
        <f>N156+8050840.72</f>
        <v>8153480.2779268287</v>
      </c>
      <c r="Q156" s="8">
        <f t="shared" ref="Q156:Q167" si="86">P156*I156</f>
        <v>4484414.1528597558</v>
      </c>
      <c r="R156" s="8">
        <f t="shared" si="73"/>
        <v>8446045.1986585353</v>
      </c>
      <c r="S156" s="8">
        <f t="shared" si="82"/>
        <v>4645324.8592621945</v>
      </c>
      <c r="T156" s="8">
        <f t="shared" si="74"/>
        <v>8348523.5584146334</v>
      </c>
      <c r="U156" s="8">
        <f t="shared" si="83"/>
        <v>4591687.9571280489</v>
      </c>
    </row>
    <row r="157" spans="1:30">
      <c r="B157" s="7">
        <v>2025</v>
      </c>
      <c r="C157" s="7">
        <v>588</v>
      </c>
      <c r="D157" s="7">
        <v>3528</v>
      </c>
      <c r="E157" s="7">
        <v>15</v>
      </c>
      <c r="F157" s="7">
        <v>289</v>
      </c>
      <c r="G157" s="7">
        <v>1.3</v>
      </c>
      <c r="H157" s="7">
        <f t="shared" si="59"/>
        <v>1.5293879999999999E+25</v>
      </c>
      <c r="I157" s="12">
        <v>0.55000000000000004</v>
      </c>
      <c r="J157" s="8">
        <f t="shared" si="76"/>
        <v>74086.207317073175</v>
      </c>
      <c r="K157" s="10">
        <v>1000000</v>
      </c>
      <c r="L157" s="7">
        <f t="shared" si="77"/>
        <v>8.8199999999999998E+22</v>
      </c>
      <c r="M157" s="8">
        <f t="shared" si="78"/>
        <v>427.2560975609756</v>
      </c>
      <c r="N157" s="8">
        <f t="shared" si="79"/>
        <v>155948.4756097561</v>
      </c>
      <c r="O157" s="8">
        <f t="shared" si="80"/>
        <v>85771.661585365859</v>
      </c>
      <c r="P157" s="8">
        <f t="shared" ref="P157:P167" si="87">N157+P156</f>
        <v>8309428.7535365848</v>
      </c>
      <c r="Q157" s="8">
        <f t="shared" si="86"/>
        <v>4570185.8144451221</v>
      </c>
      <c r="R157" s="8">
        <f t="shared" si="73"/>
        <v>8753945.9974390231</v>
      </c>
      <c r="S157" s="8">
        <f t="shared" si="82"/>
        <v>4814670.2985914629</v>
      </c>
      <c r="T157" s="8">
        <f t="shared" si="74"/>
        <v>8605773.5828048773</v>
      </c>
      <c r="U157" s="8">
        <f t="shared" si="83"/>
        <v>4733175.4705426833</v>
      </c>
    </row>
    <row r="158" spans="1:30">
      <c r="B158" s="7">
        <v>2026</v>
      </c>
      <c r="C158" s="7">
        <v>726</v>
      </c>
      <c r="D158" s="7">
        <v>4356</v>
      </c>
      <c r="E158" s="7">
        <v>15</v>
      </c>
      <c r="F158" s="7">
        <v>289</v>
      </c>
      <c r="G158" s="7">
        <v>1.3</v>
      </c>
      <c r="H158" s="7">
        <f t="shared" si="59"/>
        <v>1.8883259999999999E+25</v>
      </c>
      <c r="I158" s="12">
        <v>0.55000000000000004</v>
      </c>
      <c r="J158" s="8">
        <f t="shared" si="76"/>
        <v>91473.786585365844</v>
      </c>
      <c r="K158" s="10">
        <v>1000000</v>
      </c>
      <c r="L158" s="7">
        <f t="shared" si="77"/>
        <v>1.089E+23</v>
      </c>
      <c r="M158" s="8">
        <f t="shared" si="78"/>
        <v>527.53048780487802</v>
      </c>
      <c r="N158" s="8">
        <f t="shared" si="79"/>
        <v>192548.62804878049</v>
      </c>
      <c r="O158" s="8">
        <f t="shared" si="80"/>
        <v>105901.74542682928</v>
      </c>
      <c r="P158" s="8">
        <f t="shared" si="87"/>
        <v>8501977.3815853652</v>
      </c>
      <c r="Q158" s="8">
        <f t="shared" si="86"/>
        <v>4676087.5598719511</v>
      </c>
      <c r="R158" s="8">
        <f t="shared" si="73"/>
        <v>9050820.1010975596</v>
      </c>
      <c r="S158" s="8">
        <f t="shared" si="82"/>
        <v>4977951.0556036578</v>
      </c>
      <c r="T158" s="8">
        <f t="shared" si="74"/>
        <v>8867872.5279268287</v>
      </c>
      <c r="U158" s="8">
        <f t="shared" si="83"/>
        <v>4877329.8903597565</v>
      </c>
    </row>
    <row r="159" spans="1:30">
      <c r="B159" s="7">
        <v>2027</v>
      </c>
      <c r="C159" s="7">
        <v>793</v>
      </c>
      <c r="D159" s="7">
        <v>4758</v>
      </c>
      <c r="E159" s="7">
        <v>15</v>
      </c>
      <c r="F159" s="7">
        <v>289</v>
      </c>
      <c r="G159" s="7">
        <v>1.3</v>
      </c>
      <c r="H159" s="7">
        <f t="shared" si="59"/>
        <v>2.0625929999999999E+25</v>
      </c>
      <c r="I159" s="12">
        <v>0.55000000000000004</v>
      </c>
      <c r="J159" s="8">
        <f t="shared" si="76"/>
        <v>99915.58231707316</v>
      </c>
      <c r="K159" s="10">
        <v>1000000</v>
      </c>
      <c r="L159" s="7">
        <f t="shared" si="77"/>
        <v>1.1895E+23</v>
      </c>
      <c r="M159" s="8">
        <f t="shared" si="78"/>
        <v>576.21443089430898</v>
      </c>
      <c r="N159" s="8">
        <f t="shared" si="79"/>
        <v>210318.26727642279</v>
      </c>
      <c r="O159" s="8">
        <f t="shared" si="80"/>
        <v>115675.04700203254</v>
      </c>
      <c r="P159" s="8">
        <f t="shared" si="87"/>
        <v>8712295.6488617882</v>
      </c>
      <c r="Q159" s="8">
        <f t="shared" si="86"/>
        <v>4791762.6068739835</v>
      </c>
      <c r="R159" s="8">
        <f t="shared" si="73"/>
        <v>9311789.1427642275</v>
      </c>
      <c r="S159" s="8">
        <f t="shared" si="82"/>
        <v>5121484.0285203252</v>
      </c>
      <c r="T159" s="8">
        <f t="shared" si="74"/>
        <v>9111957.9781300817</v>
      </c>
      <c r="U159" s="8">
        <f t="shared" si="83"/>
        <v>5011576.8879715456</v>
      </c>
    </row>
    <row r="160" spans="1:30">
      <c r="B160" s="7">
        <v>2028</v>
      </c>
      <c r="C160" s="7">
        <v>821</v>
      </c>
      <c r="D160" s="7">
        <v>4926</v>
      </c>
      <c r="E160" s="7">
        <v>15</v>
      </c>
      <c r="F160" s="7">
        <v>289</v>
      </c>
      <c r="G160" s="7">
        <v>1.3</v>
      </c>
      <c r="H160" s="7">
        <f t="shared" si="59"/>
        <v>2.1354209999999998E+25</v>
      </c>
      <c r="I160" s="12">
        <v>0.55000000000000004</v>
      </c>
      <c r="J160" s="8">
        <f t="shared" si="76"/>
        <v>103443.49695121951</v>
      </c>
      <c r="K160" s="10">
        <v>1000000</v>
      </c>
      <c r="L160" s="7">
        <f t="shared" si="77"/>
        <v>1.2314999999999999E+23</v>
      </c>
      <c r="M160" s="8">
        <f t="shared" si="78"/>
        <v>596.55995934959356</v>
      </c>
      <c r="N160" s="8">
        <f t="shared" si="79"/>
        <v>217744.38516260165</v>
      </c>
      <c r="O160" s="8">
        <f t="shared" si="80"/>
        <v>119759.41183943092</v>
      </c>
      <c r="P160" s="8">
        <f t="shared" si="87"/>
        <v>8930040.0340243895</v>
      </c>
      <c r="Q160" s="8">
        <f t="shared" si="86"/>
        <v>4911522.0187134147</v>
      </c>
      <c r="R160" s="8">
        <f t="shared" si="73"/>
        <v>9550701.0157317072</v>
      </c>
      <c r="S160" s="8">
        <f t="shared" si="82"/>
        <v>5252885.5586524392</v>
      </c>
      <c r="T160" s="8">
        <f t="shared" si="74"/>
        <v>9343814.021829268</v>
      </c>
      <c r="U160" s="8">
        <f t="shared" si="83"/>
        <v>5139097.7120060977</v>
      </c>
    </row>
    <row r="161" spans="1:30">
      <c r="B161" s="7">
        <v>2029</v>
      </c>
      <c r="C161" s="7">
        <v>832</v>
      </c>
      <c r="D161" s="7">
        <v>4992</v>
      </c>
      <c r="E161" s="7">
        <v>15</v>
      </c>
      <c r="F161" s="7">
        <v>289</v>
      </c>
      <c r="G161" s="7">
        <v>1.3</v>
      </c>
      <c r="H161" s="7">
        <f t="shared" si="59"/>
        <v>2.164032E+25</v>
      </c>
      <c r="I161" s="12">
        <v>0.55000000000000004</v>
      </c>
      <c r="J161" s="8">
        <f t="shared" si="76"/>
        <v>104829.46341463416</v>
      </c>
      <c r="K161" s="10">
        <v>1000000</v>
      </c>
      <c r="L161" s="7">
        <f t="shared" si="77"/>
        <v>1.248E+23</v>
      </c>
      <c r="M161" s="8">
        <f t="shared" si="78"/>
        <v>604.55284552845535</v>
      </c>
      <c r="N161" s="8">
        <f t="shared" si="79"/>
        <v>220661.7886178862</v>
      </c>
      <c r="O161" s="8">
        <f t="shared" si="80"/>
        <v>121363.98373983742</v>
      </c>
      <c r="P161" s="8">
        <f t="shared" si="87"/>
        <v>9150701.8226422761</v>
      </c>
      <c r="Q161" s="8">
        <f t="shared" si="86"/>
        <v>5032886.0024532527</v>
      </c>
      <c r="R161" s="8">
        <f t="shared" si="73"/>
        <v>9779678.6031300817</v>
      </c>
      <c r="S161" s="8">
        <f t="shared" si="82"/>
        <v>5378823.2317215456</v>
      </c>
      <c r="T161" s="8">
        <f t="shared" si="74"/>
        <v>9570019.6763008125</v>
      </c>
      <c r="U161" s="8">
        <f t="shared" si="83"/>
        <v>5263510.8219654476</v>
      </c>
    </row>
    <row r="162" spans="1:30">
      <c r="B162" s="7">
        <v>2030</v>
      </c>
      <c r="C162" s="7">
        <v>836</v>
      </c>
      <c r="D162" s="7">
        <v>5016</v>
      </c>
      <c r="E162" s="7">
        <v>15</v>
      </c>
      <c r="F162" s="7">
        <v>289</v>
      </c>
      <c r="G162" s="7">
        <v>1.3</v>
      </c>
      <c r="H162" s="7">
        <f t="shared" si="59"/>
        <v>2.1744360000000002E+25</v>
      </c>
      <c r="I162" s="12">
        <v>0.55000000000000004</v>
      </c>
      <c r="J162" s="8">
        <f t="shared" si="76"/>
        <v>105333.45121951219</v>
      </c>
      <c r="K162" s="10">
        <v>1000000</v>
      </c>
      <c r="L162" s="7">
        <f t="shared" si="77"/>
        <v>1.2539999999999999E+23</v>
      </c>
      <c r="M162" s="8">
        <f t="shared" si="78"/>
        <v>607.45934959349597</v>
      </c>
      <c r="N162" s="8">
        <f t="shared" si="79"/>
        <v>221722.66260162604</v>
      </c>
      <c r="O162" s="8">
        <f t="shared" si="80"/>
        <v>121947.46443089434</v>
      </c>
      <c r="P162" s="8">
        <f t="shared" si="87"/>
        <v>9372424.4852439016</v>
      </c>
      <c r="Q162" s="8">
        <f t="shared" si="86"/>
        <v>5154833.4668841464</v>
      </c>
      <c r="R162" s="8">
        <f t="shared" si="73"/>
        <v>10004425.192560975</v>
      </c>
      <c r="S162" s="8">
        <f t="shared" si="82"/>
        <v>5502433.8559085364</v>
      </c>
      <c r="T162" s="8">
        <f t="shared" si="74"/>
        <v>9793758.2901219502</v>
      </c>
      <c r="U162" s="8">
        <f t="shared" si="83"/>
        <v>5386567.0595670734</v>
      </c>
    </row>
    <row r="163" spans="1:30">
      <c r="B163" s="7">
        <v>2031</v>
      </c>
      <c r="C163" s="7">
        <v>838</v>
      </c>
      <c r="D163" s="7">
        <v>5028</v>
      </c>
      <c r="E163" s="7">
        <v>15</v>
      </c>
      <c r="F163" s="7">
        <v>289</v>
      </c>
      <c r="G163" s="7">
        <v>1.3</v>
      </c>
      <c r="H163" s="7">
        <f t="shared" si="59"/>
        <v>2.179638E+25</v>
      </c>
      <c r="I163" s="12">
        <v>0.55000000000000004</v>
      </c>
      <c r="J163" s="8">
        <f t="shared" si="76"/>
        <v>105585.44512195123</v>
      </c>
      <c r="K163" s="10">
        <v>1000000</v>
      </c>
      <c r="L163" s="7">
        <f t="shared" si="77"/>
        <v>1.2570000000000001E+23</v>
      </c>
      <c r="M163" s="8">
        <f t="shared" si="78"/>
        <v>608.91260162601623</v>
      </c>
      <c r="N163" s="8">
        <f t="shared" si="79"/>
        <v>222253.09959349592</v>
      </c>
      <c r="O163" s="8">
        <f t="shared" si="80"/>
        <v>122239.20477642276</v>
      </c>
      <c r="P163" s="8">
        <f t="shared" si="87"/>
        <v>9594677.5848373976</v>
      </c>
      <c r="Q163" s="8">
        <f t="shared" si="86"/>
        <v>5277072.6716605695</v>
      </c>
      <c r="R163" s="8">
        <f t="shared" si="73"/>
        <v>10228190.255569104</v>
      </c>
      <c r="S163" s="8">
        <f t="shared" si="82"/>
        <v>5625504.6405630074</v>
      </c>
      <c r="T163" s="8">
        <f t="shared" si="74"/>
        <v>10017019.365325203</v>
      </c>
      <c r="U163" s="8">
        <f t="shared" si="83"/>
        <v>5509360.6509288624</v>
      </c>
    </row>
    <row r="164" spans="1:30">
      <c r="B164" s="7">
        <v>2032</v>
      </c>
      <c r="C164" s="7">
        <v>838</v>
      </c>
      <c r="D164" s="7">
        <v>5028</v>
      </c>
      <c r="E164" s="7">
        <v>15</v>
      </c>
      <c r="F164" s="7">
        <v>289</v>
      </c>
      <c r="G164" s="7">
        <v>1.3</v>
      </c>
      <c r="H164" s="7">
        <f t="shared" si="59"/>
        <v>2.179638E+25</v>
      </c>
      <c r="I164" s="12">
        <v>0.55000000000000004</v>
      </c>
      <c r="J164" s="8">
        <f t="shared" si="76"/>
        <v>105585.44512195123</v>
      </c>
      <c r="K164" s="10">
        <v>1000000</v>
      </c>
      <c r="L164" s="7">
        <f t="shared" si="77"/>
        <v>1.2570000000000001E+23</v>
      </c>
      <c r="M164" s="8">
        <f t="shared" si="78"/>
        <v>608.91260162601623</v>
      </c>
      <c r="N164" s="8">
        <f t="shared" si="79"/>
        <v>222253.09959349592</v>
      </c>
      <c r="O164" s="8">
        <f t="shared" si="80"/>
        <v>122239.20477642276</v>
      </c>
      <c r="P164" s="8">
        <f t="shared" si="87"/>
        <v>9816930.6844308935</v>
      </c>
      <c r="Q164" s="8">
        <f t="shared" si="86"/>
        <v>5399311.8764369916</v>
      </c>
      <c r="R164" s="8">
        <f t="shared" si="73"/>
        <v>10450443.3551626</v>
      </c>
      <c r="S164" s="8">
        <f t="shared" si="82"/>
        <v>5747743.8453394305</v>
      </c>
      <c r="T164" s="8">
        <f t="shared" si="74"/>
        <v>10239272.464918699</v>
      </c>
      <c r="U164" s="8">
        <f t="shared" si="83"/>
        <v>5631599.8557052845</v>
      </c>
    </row>
    <row r="165" spans="1:30">
      <c r="B165" s="7">
        <v>2033</v>
      </c>
      <c r="C165" s="7">
        <v>839</v>
      </c>
      <c r="D165" s="7">
        <v>5034</v>
      </c>
      <c r="E165" s="7">
        <v>15</v>
      </c>
      <c r="F165" s="7">
        <v>289</v>
      </c>
      <c r="G165" s="7">
        <v>1.3</v>
      </c>
      <c r="H165" s="7">
        <f t="shared" si="59"/>
        <v>2.182239E+25</v>
      </c>
      <c r="I165" s="12">
        <v>0.55000000000000004</v>
      </c>
      <c r="J165" s="8">
        <f t="shared" si="76"/>
        <v>105711.44207317074</v>
      </c>
      <c r="K165" s="10">
        <v>1000000</v>
      </c>
      <c r="L165" s="7">
        <f t="shared" si="77"/>
        <v>1.2585E+23</v>
      </c>
      <c r="M165" s="8">
        <f t="shared" si="78"/>
        <v>609.63922764227652</v>
      </c>
      <c r="N165" s="8">
        <f t="shared" si="79"/>
        <v>222518.31808943092</v>
      </c>
      <c r="O165" s="8">
        <f t="shared" si="80"/>
        <v>122385.07494918701</v>
      </c>
      <c r="P165" s="8">
        <f t="shared" si="87"/>
        <v>10039449.002520325</v>
      </c>
      <c r="Q165" s="8">
        <f t="shared" si="86"/>
        <v>5521696.9513861788</v>
      </c>
      <c r="R165" s="8">
        <f t="shared" si="73"/>
        <v>10673717.654959349</v>
      </c>
      <c r="S165" s="8">
        <f t="shared" si="82"/>
        <v>5870544.7102276422</v>
      </c>
      <c r="T165" s="8">
        <f t="shared" si="74"/>
        <v>10462294.770813007</v>
      </c>
      <c r="U165" s="8">
        <f t="shared" si="83"/>
        <v>5754262.1239471538</v>
      </c>
    </row>
    <row r="166" spans="1:30">
      <c r="B166" s="7">
        <v>2034</v>
      </c>
      <c r="C166" s="7">
        <v>839</v>
      </c>
      <c r="D166" s="7">
        <v>5034</v>
      </c>
      <c r="E166" s="7">
        <v>15</v>
      </c>
      <c r="F166" s="7">
        <v>289</v>
      </c>
      <c r="G166" s="7">
        <v>1.3</v>
      </c>
      <c r="H166" s="7">
        <f t="shared" si="59"/>
        <v>2.182239E+25</v>
      </c>
      <c r="I166" s="12">
        <v>0.55000000000000004</v>
      </c>
      <c r="J166" s="8">
        <f t="shared" si="76"/>
        <v>105711.44207317074</v>
      </c>
      <c r="K166" s="10">
        <v>1000000</v>
      </c>
      <c r="L166" s="7">
        <f t="shared" si="77"/>
        <v>1.2585E+23</v>
      </c>
      <c r="M166" s="8">
        <f t="shared" si="78"/>
        <v>609.63922764227652</v>
      </c>
      <c r="N166" s="8">
        <f t="shared" si="79"/>
        <v>222518.31808943092</v>
      </c>
      <c r="O166" s="8">
        <f t="shared" si="80"/>
        <v>122385.07494918701</v>
      </c>
      <c r="P166" s="8">
        <f t="shared" si="87"/>
        <v>10261967.320609756</v>
      </c>
      <c r="Q166" s="8">
        <f t="shared" si="86"/>
        <v>5644082.0263353661</v>
      </c>
      <c r="R166" s="8">
        <f t="shared" si="73"/>
        <v>10896235.97304878</v>
      </c>
      <c r="S166" s="8">
        <f t="shared" si="82"/>
        <v>5992929.7851768294</v>
      </c>
      <c r="T166" s="8">
        <f t="shared" si="74"/>
        <v>10684813.088902438</v>
      </c>
      <c r="U166" s="8">
        <f t="shared" si="83"/>
        <v>5876647.198896341</v>
      </c>
    </row>
    <row r="167" spans="1:30">
      <c r="B167" s="7">
        <v>2035</v>
      </c>
      <c r="C167" s="7">
        <v>839</v>
      </c>
      <c r="D167" s="7">
        <v>5034</v>
      </c>
      <c r="E167" s="7">
        <v>15</v>
      </c>
      <c r="F167" s="7">
        <v>289</v>
      </c>
      <c r="G167" s="7">
        <v>1.3</v>
      </c>
      <c r="H167" s="7">
        <f t="shared" ref="H167" si="88">D167*E167*F167*10^18</f>
        <v>2.182239E+25</v>
      </c>
      <c r="I167" s="12">
        <v>0.55000000000000004</v>
      </c>
      <c r="J167" s="8">
        <f t="shared" si="76"/>
        <v>105711.44207317074</v>
      </c>
      <c r="K167" s="10">
        <v>1000000</v>
      </c>
      <c r="L167" s="7">
        <f t="shared" si="77"/>
        <v>1.2585E+23</v>
      </c>
      <c r="M167" s="8">
        <f t="shared" si="78"/>
        <v>609.63922764227652</v>
      </c>
      <c r="N167" s="8">
        <f t="shared" si="79"/>
        <v>222518.31808943092</v>
      </c>
      <c r="O167" s="8">
        <f t="shared" si="80"/>
        <v>122385.07494918701</v>
      </c>
      <c r="P167" s="8">
        <f t="shared" si="87"/>
        <v>10484485.638699187</v>
      </c>
      <c r="Q167" s="8">
        <f t="shared" si="86"/>
        <v>5766467.1012845533</v>
      </c>
      <c r="R167" s="8">
        <f t="shared" si="73"/>
        <v>11118754.291138211</v>
      </c>
      <c r="S167" s="8">
        <f t="shared" si="82"/>
        <v>6115314.8601260167</v>
      </c>
      <c r="T167" s="8">
        <f t="shared" si="74"/>
        <v>10907331.406991869</v>
      </c>
      <c r="U167" s="8">
        <f t="shared" si="83"/>
        <v>5999032.2738455283</v>
      </c>
    </row>
    <row r="168" spans="1:30">
      <c r="A168" s="5"/>
      <c r="L168" s="7">
        <f t="shared" si="77"/>
        <v>0</v>
      </c>
      <c r="N168" s="8">
        <f t="shared" si="79"/>
        <v>0</v>
      </c>
      <c r="R168" s="8">
        <f t="shared" si="73"/>
        <v>0</v>
      </c>
      <c r="T168" s="8">
        <f t="shared" si="74"/>
        <v>0</v>
      </c>
      <c r="U168" s="8">
        <f t="shared" si="83"/>
        <v>0</v>
      </c>
    </row>
    <row r="169" spans="1:30">
      <c r="A169" s="9" t="s">
        <v>28</v>
      </c>
      <c r="B169" s="6" t="s">
        <v>113</v>
      </c>
      <c r="C169" s="7" t="s">
        <v>42</v>
      </c>
      <c r="L169" s="7" t="e">
        <f t="shared" si="77"/>
        <v>#VALUE!</v>
      </c>
      <c r="N169" s="8">
        <f t="shared" si="79"/>
        <v>0</v>
      </c>
      <c r="O169" s="7" t="s">
        <v>47</v>
      </c>
      <c r="R169" s="8">
        <f t="shared" si="73"/>
        <v>0</v>
      </c>
      <c r="S169" s="7" t="s">
        <v>47</v>
      </c>
      <c r="T169" s="8">
        <f t="shared" si="74"/>
        <v>0</v>
      </c>
      <c r="U169" s="8">
        <f t="shared" si="83"/>
        <v>0</v>
      </c>
      <c r="Y169" s="8">
        <f>P170+P183</f>
        <v>66999320.9640515</v>
      </c>
      <c r="Z169" s="8">
        <f t="shared" ref="Z169:AD180" si="89">Q170+Q183</f>
        <v>3014969.4433823172</v>
      </c>
      <c r="AA169" s="8">
        <f t="shared" si="89"/>
        <v>81554622.177466139</v>
      </c>
      <c r="AB169" s="8">
        <f t="shared" si="89"/>
        <v>3669957.9979859758</v>
      </c>
      <c r="AC169" s="8">
        <f t="shared" si="89"/>
        <v>76702855.106327921</v>
      </c>
      <c r="AD169" s="8">
        <f t="shared" si="89"/>
        <v>3451628.4797847564</v>
      </c>
    </row>
    <row r="170" spans="1:30">
      <c r="B170" s="7">
        <v>2024</v>
      </c>
      <c r="C170" s="7">
        <v>140</v>
      </c>
      <c r="D170" s="7">
        <f>C170*6</f>
        <v>840</v>
      </c>
      <c r="E170" s="7">
        <v>781</v>
      </c>
      <c r="F170" s="7">
        <v>748</v>
      </c>
      <c r="G170" s="7">
        <v>1.3</v>
      </c>
      <c r="H170" s="7">
        <f>D170*E170*F170*10^18</f>
        <v>4.9071792000000003E+26</v>
      </c>
      <c r="I170" s="12">
        <v>4.4999999999999998E-2</v>
      </c>
      <c r="J170" s="8">
        <f>H170*G170*330/(8.856*10^22)</f>
        <v>2377122.7154471548</v>
      </c>
      <c r="K170" s="10">
        <v>25000000</v>
      </c>
      <c r="L170" s="7">
        <f t="shared" si="77"/>
        <v>2.7335000000000003E+25</v>
      </c>
      <c r="M170" s="8">
        <f>L170*G170*330/(8.856*10^22)</f>
        <v>132415.48102981033</v>
      </c>
      <c r="N170" s="8">
        <f t="shared" si="79"/>
        <v>48331650.575880766</v>
      </c>
      <c r="O170" s="8">
        <f>N170*I170</f>
        <v>2174924.2759146346</v>
      </c>
      <c r="P170" s="11">
        <f>N170+8050840.72</f>
        <v>56382491.295880765</v>
      </c>
      <c r="Q170" s="8">
        <f t="shared" ref="Q170:Q181" si="90">P170*I170</f>
        <v>2537212.1083146343</v>
      </c>
      <c r="R170" s="8">
        <f t="shared" si="73"/>
        <v>70645227.588563696</v>
      </c>
      <c r="S170" s="8">
        <f>R170*I170</f>
        <v>3179035.2414853661</v>
      </c>
      <c r="T170" s="8">
        <f t="shared" si="74"/>
        <v>65890982.15766938</v>
      </c>
      <c r="U170" s="8">
        <f t="shared" si="83"/>
        <v>2965094.1970951222</v>
      </c>
      <c r="Y170" s="8">
        <f>P171+P184</f>
        <v>144776413.02028456</v>
      </c>
      <c r="Z170" s="8">
        <f t="shared" si="89"/>
        <v>6514938.5859128051</v>
      </c>
      <c r="AA170" s="8">
        <f t="shared" si="89"/>
        <v>167022541.45443091</v>
      </c>
      <c r="AB170" s="8">
        <f t="shared" si="89"/>
        <v>7516014.3654493894</v>
      </c>
      <c r="AC170" s="8">
        <f t="shared" si="89"/>
        <v>159607165.30971545</v>
      </c>
      <c r="AD170" s="8">
        <f t="shared" si="89"/>
        <v>7182322.4389371956</v>
      </c>
    </row>
    <row r="171" spans="1:30">
      <c r="B171" s="7">
        <v>2025</v>
      </c>
      <c r="C171" s="7">
        <v>214</v>
      </c>
      <c r="D171" s="7">
        <f t="shared" ref="D171:D181" si="91">C171*6</f>
        <v>1284</v>
      </c>
      <c r="E171" s="7">
        <v>781</v>
      </c>
      <c r="F171" s="7">
        <v>748</v>
      </c>
      <c r="G171" s="7">
        <v>1.3</v>
      </c>
      <c r="H171" s="7">
        <f t="shared" ref="H171:H181" si="92">D171*E171*F171*10^18</f>
        <v>7.50097392E+26</v>
      </c>
      <c r="I171" s="12">
        <v>4.4999999999999998E-2</v>
      </c>
      <c r="J171" s="8">
        <f t="shared" ref="J171:J181" si="93">H171*G171*330/(8.856*10^22)</f>
        <v>3633601.8650406501</v>
      </c>
      <c r="K171" s="10">
        <v>25000000</v>
      </c>
      <c r="L171" s="7">
        <f t="shared" si="77"/>
        <v>4.1783500000000002E+25</v>
      </c>
      <c r="M171" s="8">
        <f t="shared" ref="M171:M181" si="94">L171*G171*330/(8.856*10^22)</f>
        <v>202406.52100271004</v>
      </c>
      <c r="N171" s="8">
        <f t="shared" si="79"/>
        <v>73878380.165989161</v>
      </c>
      <c r="O171" s="8">
        <f>N171*I171</f>
        <v>3324527.1074695121</v>
      </c>
      <c r="P171" s="8">
        <f t="shared" ref="P171:P181" si="95">N171+P170</f>
        <v>130260871.46186993</v>
      </c>
      <c r="Q171" s="8">
        <f t="shared" si="90"/>
        <v>5861739.2157841465</v>
      </c>
      <c r="R171" s="8">
        <f t="shared" si="73"/>
        <v>152062482.65211383</v>
      </c>
      <c r="S171" s="8">
        <f t="shared" ref="S171:S181" si="96">R171*I171</f>
        <v>6842811.7193451216</v>
      </c>
      <c r="T171" s="8">
        <f t="shared" si="74"/>
        <v>144795278.92203254</v>
      </c>
      <c r="U171" s="8">
        <f t="shared" si="83"/>
        <v>6515787.5514914636</v>
      </c>
      <c r="Y171" s="8">
        <f>P172+P185</f>
        <v>240729812.66459352</v>
      </c>
      <c r="Z171" s="8">
        <f t="shared" si="89"/>
        <v>10832841.569906708</v>
      </c>
      <c r="AA171" s="8">
        <f t="shared" si="89"/>
        <v>268174100.9645935</v>
      </c>
      <c r="AB171" s="8">
        <f t="shared" si="89"/>
        <v>12067834.543406706</v>
      </c>
      <c r="AC171" s="8">
        <f t="shared" si="89"/>
        <v>259026004.86459354</v>
      </c>
      <c r="AD171" s="8">
        <f t="shared" si="89"/>
        <v>11656170.218906708</v>
      </c>
    </row>
    <row r="172" spans="1:30">
      <c r="B172" s="7">
        <v>2026</v>
      </c>
      <c r="C172" s="7">
        <v>264</v>
      </c>
      <c r="D172" s="7">
        <f t="shared" si="91"/>
        <v>1584</v>
      </c>
      <c r="E172" s="7">
        <v>781</v>
      </c>
      <c r="F172" s="7">
        <v>748</v>
      </c>
      <c r="G172" s="7">
        <v>1.3</v>
      </c>
      <c r="H172" s="7">
        <f t="shared" si="92"/>
        <v>9.2535379199999998E+26</v>
      </c>
      <c r="I172" s="12">
        <v>4.4999999999999998E-2</v>
      </c>
      <c r="J172" s="8">
        <f t="shared" si="93"/>
        <v>4482574.2634146335</v>
      </c>
      <c r="K172" s="10">
        <v>25000000</v>
      </c>
      <c r="L172" s="7">
        <f t="shared" si="77"/>
        <v>5.1546E+25</v>
      </c>
      <c r="M172" s="8">
        <f t="shared" si="94"/>
        <v>249697.7642276423</v>
      </c>
      <c r="N172" s="8">
        <f t="shared" si="79"/>
        <v>91139683.94308944</v>
      </c>
      <c r="O172" s="8">
        <f t="shared" ref="O172:O181" si="97">N172*I172</f>
        <v>4101285.7774390248</v>
      </c>
      <c r="P172" s="8">
        <f t="shared" si="95"/>
        <v>221400555.40495938</v>
      </c>
      <c r="Q172" s="8">
        <f t="shared" si="90"/>
        <v>9963024.9932231717</v>
      </c>
      <c r="R172" s="8">
        <f t="shared" si="73"/>
        <v>248296000.98544717</v>
      </c>
      <c r="S172" s="8">
        <f t="shared" si="96"/>
        <v>11173320.044345122</v>
      </c>
      <c r="T172" s="8">
        <f t="shared" si="74"/>
        <v>239330852.45861793</v>
      </c>
      <c r="U172" s="8">
        <f t="shared" si="83"/>
        <v>10769888.360637806</v>
      </c>
      <c r="Y172" s="8">
        <f t="shared" ref="Y172:Y180" si="98">P173+P186</f>
        <v>345758105.17814368</v>
      </c>
      <c r="Z172" s="8">
        <f t="shared" si="89"/>
        <v>15559114.733016465</v>
      </c>
      <c r="AA172" s="8">
        <f t="shared" si="89"/>
        <v>375799961.44765586</v>
      </c>
      <c r="AB172" s="8">
        <f t="shared" si="89"/>
        <v>16910998.265144512</v>
      </c>
      <c r="AC172" s="8">
        <f t="shared" si="89"/>
        <v>365786009.35781848</v>
      </c>
      <c r="AD172" s="8">
        <f t="shared" si="89"/>
        <v>16460370.421101831</v>
      </c>
    </row>
    <row r="173" spans="1:30">
      <c r="B173" s="7">
        <v>2027</v>
      </c>
      <c r="C173" s="7">
        <v>289</v>
      </c>
      <c r="D173" s="7">
        <f t="shared" si="91"/>
        <v>1734</v>
      </c>
      <c r="E173" s="7">
        <v>781</v>
      </c>
      <c r="F173" s="7">
        <v>748</v>
      </c>
      <c r="G173" s="7">
        <v>1.3</v>
      </c>
      <c r="H173" s="7">
        <f t="shared" si="92"/>
        <v>1.012981992E+27</v>
      </c>
      <c r="I173" s="12">
        <v>4.4999999999999998E-2</v>
      </c>
      <c r="J173" s="8">
        <f t="shared" si="93"/>
        <v>4907060.4626016254</v>
      </c>
      <c r="K173" s="10">
        <v>25000000</v>
      </c>
      <c r="L173" s="7">
        <f t="shared" si="77"/>
        <v>5.6427250000000004E+25</v>
      </c>
      <c r="M173" s="8">
        <f t="shared" si="94"/>
        <v>273343.38584010844</v>
      </c>
      <c r="N173" s="8">
        <f t="shared" si="79"/>
        <v>99770335.831639588</v>
      </c>
      <c r="O173" s="8">
        <f t="shared" si="97"/>
        <v>4489665.1124237813</v>
      </c>
      <c r="P173" s="8">
        <f t="shared" si="95"/>
        <v>321170891.23659897</v>
      </c>
      <c r="Q173" s="8">
        <f t="shared" si="90"/>
        <v>14452690.105646953</v>
      </c>
      <c r="R173" s="8">
        <f t="shared" si="73"/>
        <v>350613254.0122087</v>
      </c>
      <c r="S173" s="8">
        <f t="shared" si="96"/>
        <v>15777596.430549391</v>
      </c>
      <c r="T173" s="8">
        <f t="shared" si="74"/>
        <v>340799133.0870055</v>
      </c>
      <c r="U173" s="8">
        <f t="shared" si="83"/>
        <v>15335960.988915246</v>
      </c>
      <c r="Y173" s="8">
        <f t="shared" si="98"/>
        <v>454424311.39426833</v>
      </c>
      <c r="Z173" s="8">
        <f t="shared" si="89"/>
        <v>20449094.012742076</v>
      </c>
      <c r="AA173" s="8">
        <f t="shared" si="89"/>
        <v>485506102.02963418</v>
      </c>
      <c r="AB173" s="8">
        <f t="shared" si="89"/>
        <v>21847774.591333535</v>
      </c>
      <c r="AC173" s="8">
        <f t="shared" si="89"/>
        <v>475145505.1511789</v>
      </c>
      <c r="AD173" s="8">
        <f t="shared" si="89"/>
        <v>21381547.731803048</v>
      </c>
    </row>
    <row r="174" spans="1:30">
      <c r="B174" s="7">
        <v>2028</v>
      </c>
      <c r="C174" s="7">
        <v>299</v>
      </c>
      <c r="D174" s="7">
        <f t="shared" si="91"/>
        <v>1794</v>
      </c>
      <c r="E174" s="7">
        <v>781</v>
      </c>
      <c r="F174" s="7">
        <v>748</v>
      </c>
      <c r="G174" s="7">
        <v>1.3</v>
      </c>
      <c r="H174" s="7">
        <f t="shared" si="92"/>
        <v>1.0480332719999999E+27</v>
      </c>
      <c r="I174" s="12">
        <v>4.4999999999999998E-2</v>
      </c>
      <c r="J174" s="8">
        <f t="shared" si="93"/>
        <v>5076854.9422764219</v>
      </c>
      <c r="K174" s="10">
        <v>25000000</v>
      </c>
      <c r="L174" s="7">
        <f t="shared" si="77"/>
        <v>5.8379750000000002E+25</v>
      </c>
      <c r="M174" s="8">
        <f t="shared" si="94"/>
        <v>282801.63448509487</v>
      </c>
      <c r="N174" s="8">
        <f t="shared" si="79"/>
        <v>103222596.58705963</v>
      </c>
      <c r="O174" s="8">
        <f t="shared" si="97"/>
        <v>4645016.8464176832</v>
      </c>
      <c r="P174" s="8">
        <f t="shared" si="95"/>
        <v>424393487.82365859</v>
      </c>
      <c r="Q174" s="8">
        <f t="shared" si="90"/>
        <v>19097706.952064637</v>
      </c>
      <c r="R174" s="8">
        <f t="shared" si="73"/>
        <v>454854617.47731709</v>
      </c>
      <c r="S174" s="8">
        <f t="shared" si="96"/>
        <v>20468457.786479268</v>
      </c>
      <c r="T174" s="8">
        <f t="shared" si="74"/>
        <v>444700907.59276426</v>
      </c>
      <c r="U174" s="8">
        <f t="shared" si="83"/>
        <v>20011540.841674391</v>
      </c>
      <c r="Y174" s="8">
        <f t="shared" si="98"/>
        <v>564544356.99894309</v>
      </c>
      <c r="Z174" s="8">
        <f t="shared" si="89"/>
        <v>25404496.064952441</v>
      </c>
      <c r="AA174" s="8">
        <f t="shared" si="89"/>
        <v>596041970.18430901</v>
      </c>
      <c r="AB174" s="8">
        <f t="shared" si="89"/>
        <v>26821888.658293903</v>
      </c>
      <c r="AC174" s="8">
        <f t="shared" si="89"/>
        <v>585542765.78918695</v>
      </c>
      <c r="AD174" s="8">
        <f t="shared" si="89"/>
        <v>26349424.460513413</v>
      </c>
    </row>
    <row r="175" spans="1:30">
      <c r="B175" s="7">
        <v>2029</v>
      </c>
      <c r="C175" s="7">
        <v>303</v>
      </c>
      <c r="D175" s="7">
        <f t="shared" si="91"/>
        <v>1818</v>
      </c>
      <c r="E175" s="7">
        <v>781</v>
      </c>
      <c r="F175" s="7">
        <v>748</v>
      </c>
      <c r="G175" s="7">
        <v>1.3</v>
      </c>
      <c r="H175" s="7">
        <f t="shared" si="92"/>
        <v>1.0620537840000001E+27</v>
      </c>
      <c r="I175" s="12">
        <v>4.4999999999999998E-2</v>
      </c>
      <c r="J175" s="8">
        <f t="shared" si="93"/>
        <v>5144772.7341463417</v>
      </c>
      <c r="K175" s="10">
        <v>25000000</v>
      </c>
      <c r="L175" s="7">
        <f t="shared" si="77"/>
        <v>5.9160750000000002E+25</v>
      </c>
      <c r="M175" s="8">
        <f t="shared" si="94"/>
        <v>286584.93394308945</v>
      </c>
      <c r="N175" s="8">
        <f t="shared" si="79"/>
        <v>104603500.88922764</v>
      </c>
      <c r="O175" s="8">
        <f t="shared" si="97"/>
        <v>4707157.5400152439</v>
      </c>
      <c r="P175" s="8">
        <f t="shared" si="95"/>
        <v>528996988.71288621</v>
      </c>
      <c r="Q175" s="8">
        <f t="shared" si="90"/>
        <v>23804864.49207988</v>
      </c>
      <c r="R175" s="8">
        <f t="shared" si="73"/>
        <v>559865625.11776423</v>
      </c>
      <c r="S175" s="8">
        <f t="shared" si="96"/>
        <v>25193953.130299389</v>
      </c>
      <c r="T175" s="8">
        <f t="shared" si="74"/>
        <v>549576079.64947152</v>
      </c>
      <c r="U175" s="8">
        <f t="shared" si="83"/>
        <v>24730923.584226217</v>
      </c>
      <c r="Y175" s="8">
        <f t="shared" si="98"/>
        <v>675381376.60429549</v>
      </c>
      <c r="Z175" s="8">
        <f t="shared" si="89"/>
        <v>30392161.947193295</v>
      </c>
      <c r="AA175" s="8">
        <f t="shared" si="89"/>
        <v>707085767.09210026</v>
      </c>
      <c r="AB175" s="8">
        <f t="shared" si="89"/>
        <v>31818859.519144513</v>
      </c>
      <c r="AC175" s="8">
        <f t="shared" si="89"/>
        <v>696517636.92949867</v>
      </c>
      <c r="AD175" s="8">
        <f t="shared" si="89"/>
        <v>31343293.661827438</v>
      </c>
    </row>
    <row r="176" spans="1:30">
      <c r="B176" s="7">
        <v>2030</v>
      </c>
      <c r="C176" s="7">
        <v>305</v>
      </c>
      <c r="D176" s="7">
        <f t="shared" si="91"/>
        <v>1830</v>
      </c>
      <c r="E176" s="7">
        <v>781</v>
      </c>
      <c r="F176" s="7">
        <v>748</v>
      </c>
      <c r="G176" s="7">
        <v>1.3</v>
      </c>
      <c r="H176" s="7">
        <f t="shared" si="92"/>
        <v>1.0690640400000001E+27</v>
      </c>
      <c r="I176" s="12">
        <v>4.4999999999999998E-2</v>
      </c>
      <c r="J176" s="8">
        <f t="shared" si="93"/>
        <v>5178731.6300813006</v>
      </c>
      <c r="K176" s="10">
        <v>25000000</v>
      </c>
      <c r="L176" s="7">
        <f t="shared" si="77"/>
        <v>5.9551250000000001E+25</v>
      </c>
      <c r="M176" s="8">
        <f t="shared" si="94"/>
        <v>288476.58367208671</v>
      </c>
      <c r="N176" s="8">
        <f t="shared" si="79"/>
        <v>105293953.04031165</v>
      </c>
      <c r="O176" s="8">
        <f t="shared" si="97"/>
        <v>4738227.8868140243</v>
      </c>
      <c r="P176" s="8">
        <f t="shared" si="95"/>
        <v>634290941.75319791</v>
      </c>
      <c r="Q176" s="8">
        <f t="shared" si="90"/>
        <v>28543092.378893904</v>
      </c>
      <c r="R176" s="8">
        <f t="shared" si="73"/>
        <v>665363331.53368568</v>
      </c>
      <c r="S176" s="8">
        <f t="shared" si="96"/>
        <v>29941349.919015855</v>
      </c>
      <c r="T176" s="8">
        <f t="shared" si="74"/>
        <v>655005868.27352309</v>
      </c>
      <c r="U176" s="8">
        <f t="shared" si="83"/>
        <v>29475264.072308537</v>
      </c>
      <c r="Y176" s="8">
        <f t="shared" si="98"/>
        <v>786231657.13444459</v>
      </c>
      <c r="Z176" s="8">
        <f t="shared" si="89"/>
        <v>35380424.571050003</v>
      </c>
      <c r="AA176" s="8">
        <f t="shared" si="89"/>
        <v>817937559.58566403</v>
      </c>
      <c r="AB176" s="8">
        <f t="shared" si="89"/>
        <v>36807190.18135488</v>
      </c>
      <c r="AC176" s="8">
        <f t="shared" si="89"/>
        <v>807368925.43525755</v>
      </c>
      <c r="AD176" s="8">
        <f t="shared" si="89"/>
        <v>36331601.644586585</v>
      </c>
    </row>
    <row r="177" spans="1:30">
      <c r="B177" s="7">
        <v>2031</v>
      </c>
      <c r="C177" s="7">
        <v>305</v>
      </c>
      <c r="D177" s="7">
        <f t="shared" si="91"/>
        <v>1830</v>
      </c>
      <c r="E177" s="7">
        <v>781</v>
      </c>
      <c r="F177" s="7">
        <v>748</v>
      </c>
      <c r="G177" s="7">
        <v>1.3</v>
      </c>
      <c r="H177" s="7">
        <f t="shared" si="92"/>
        <v>1.0690640400000001E+27</v>
      </c>
      <c r="I177" s="12">
        <v>4.4999999999999998E-2</v>
      </c>
      <c r="J177" s="8">
        <f t="shared" si="93"/>
        <v>5178731.6300813006</v>
      </c>
      <c r="K177" s="10">
        <v>25000000</v>
      </c>
      <c r="L177" s="7">
        <f t="shared" si="77"/>
        <v>5.9551250000000001E+25</v>
      </c>
      <c r="M177" s="8">
        <f t="shared" si="94"/>
        <v>288476.58367208671</v>
      </c>
      <c r="N177" s="8">
        <f t="shared" si="79"/>
        <v>105293953.04031165</v>
      </c>
      <c r="O177" s="8">
        <f t="shared" si="97"/>
        <v>4738227.8868140243</v>
      </c>
      <c r="P177" s="8">
        <f t="shared" si="95"/>
        <v>739584894.7935096</v>
      </c>
      <c r="Q177" s="8">
        <f t="shared" si="90"/>
        <v>33281320.265707932</v>
      </c>
      <c r="R177" s="8">
        <f t="shared" si="73"/>
        <v>770657284.57399738</v>
      </c>
      <c r="S177" s="8">
        <f t="shared" si="96"/>
        <v>34679577.805829883</v>
      </c>
      <c r="T177" s="8">
        <f t="shared" si="74"/>
        <v>760299821.31383479</v>
      </c>
      <c r="U177" s="8">
        <f t="shared" si="83"/>
        <v>34213491.959122561</v>
      </c>
      <c r="Y177" s="8">
        <f t="shared" si="98"/>
        <v>897081937.6645937</v>
      </c>
      <c r="Z177" s="8">
        <f t="shared" si="89"/>
        <v>40368687.194906719</v>
      </c>
      <c r="AA177" s="8">
        <f t="shared" si="89"/>
        <v>928787840.11581314</v>
      </c>
      <c r="AB177" s="8">
        <f t="shared" si="89"/>
        <v>41795452.805211589</v>
      </c>
      <c r="AC177" s="8">
        <f t="shared" si="89"/>
        <v>918219205.96540666</v>
      </c>
      <c r="AD177" s="8">
        <f t="shared" si="89"/>
        <v>41319864.268443294</v>
      </c>
    </row>
    <row r="178" spans="1:30">
      <c r="B178" s="7">
        <v>2032</v>
      </c>
      <c r="C178" s="7">
        <v>305</v>
      </c>
      <c r="D178" s="7">
        <f t="shared" si="91"/>
        <v>1830</v>
      </c>
      <c r="E178" s="7">
        <v>781</v>
      </c>
      <c r="F178" s="7">
        <v>748</v>
      </c>
      <c r="G178" s="7">
        <v>1.3</v>
      </c>
      <c r="H178" s="7">
        <f t="shared" si="92"/>
        <v>1.0690640400000001E+27</v>
      </c>
      <c r="I178" s="12">
        <v>4.4999999999999998E-2</v>
      </c>
      <c r="J178" s="8">
        <f t="shared" si="93"/>
        <v>5178731.6300813006</v>
      </c>
      <c r="K178" s="10">
        <v>25000000</v>
      </c>
      <c r="L178" s="7">
        <f t="shared" si="77"/>
        <v>5.9551250000000001E+25</v>
      </c>
      <c r="M178" s="8">
        <f t="shared" si="94"/>
        <v>288476.58367208671</v>
      </c>
      <c r="N178" s="8">
        <f t="shared" si="79"/>
        <v>105293953.04031165</v>
      </c>
      <c r="O178" s="8">
        <f t="shared" si="97"/>
        <v>4738227.8868140243</v>
      </c>
      <c r="P178" s="8">
        <f t="shared" si="95"/>
        <v>844878847.8338213</v>
      </c>
      <c r="Q178" s="8">
        <f t="shared" si="90"/>
        <v>38019548.15252196</v>
      </c>
      <c r="R178" s="8">
        <f t="shared" si="73"/>
        <v>875951237.61430907</v>
      </c>
      <c r="S178" s="8">
        <f t="shared" si="96"/>
        <v>39417805.692643903</v>
      </c>
      <c r="T178" s="8">
        <f t="shared" si="74"/>
        <v>865593774.35414648</v>
      </c>
      <c r="U178" s="8">
        <f t="shared" si="83"/>
        <v>38951719.845936589</v>
      </c>
      <c r="Y178" s="8">
        <f t="shared" si="98"/>
        <v>1008284074.7326831</v>
      </c>
      <c r="Z178" s="8">
        <f t="shared" si="89"/>
        <v>45372783.362970732</v>
      </c>
      <c r="AA178" s="8">
        <f t="shared" si="89"/>
        <v>1040092609.8534148</v>
      </c>
      <c r="AB178" s="8">
        <f t="shared" si="89"/>
        <v>46804167.443403669</v>
      </c>
      <c r="AC178" s="8">
        <f t="shared" si="89"/>
        <v>1029489764.8131708</v>
      </c>
      <c r="AD178" s="8">
        <f t="shared" si="89"/>
        <v>46327039.416592687</v>
      </c>
    </row>
    <row r="179" spans="1:30">
      <c r="B179" s="7">
        <v>2033</v>
      </c>
      <c r="C179" s="7">
        <v>306</v>
      </c>
      <c r="D179" s="7">
        <f t="shared" si="91"/>
        <v>1836</v>
      </c>
      <c r="E179" s="7">
        <v>781</v>
      </c>
      <c r="F179" s="7">
        <v>748</v>
      </c>
      <c r="G179" s="7">
        <v>1.3</v>
      </c>
      <c r="H179" s="7">
        <f t="shared" si="92"/>
        <v>1.072569168E+27</v>
      </c>
      <c r="I179" s="12">
        <v>4.4999999999999998E-2</v>
      </c>
      <c r="J179" s="8">
        <f t="shared" si="93"/>
        <v>5195711.0780487796</v>
      </c>
      <c r="K179" s="10">
        <v>25000000</v>
      </c>
      <c r="L179" s="7">
        <f t="shared" si="77"/>
        <v>5.9746500000000001E+25</v>
      </c>
      <c r="M179" s="8">
        <f t="shared" si="94"/>
        <v>289422.4085365854</v>
      </c>
      <c r="N179" s="8">
        <f t="shared" si="79"/>
        <v>105639179.11585367</v>
      </c>
      <c r="O179" s="8">
        <f t="shared" si="97"/>
        <v>4753763.060213415</v>
      </c>
      <c r="P179" s="8">
        <f t="shared" si="95"/>
        <v>950518026.94967496</v>
      </c>
      <c r="Q179" s="8">
        <f t="shared" si="90"/>
        <v>42773311.21273537</v>
      </c>
      <c r="R179" s="8">
        <f t="shared" si="73"/>
        <v>981692293.41796768</v>
      </c>
      <c r="S179" s="8">
        <f t="shared" si="96"/>
        <v>44176153.203808546</v>
      </c>
      <c r="T179" s="8">
        <f t="shared" si="74"/>
        <v>971300871.26187003</v>
      </c>
      <c r="U179" s="8">
        <f t="shared" si="83"/>
        <v>43708539.206784151</v>
      </c>
      <c r="Y179" s="8">
        <f t="shared" si="98"/>
        <v>1119486211.8007724</v>
      </c>
      <c r="Z179" s="8">
        <f t="shared" si="89"/>
        <v>50376879.53103476</v>
      </c>
      <c r="AA179" s="8">
        <f t="shared" si="89"/>
        <v>1151294746.9215043</v>
      </c>
      <c r="AB179" s="8">
        <f t="shared" si="89"/>
        <v>51808263.611467689</v>
      </c>
      <c r="AC179" s="8">
        <f t="shared" si="89"/>
        <v>1140691901.8812604</v>
      </c>
      <c r="AD179" s="8">
        <f t="shared" si="89"/>
        <v>51331135.584656708</v>
      </c>
    </row>
    <row r="180" spans="1:30">
      <c r="B180" s="7">
        <v>2034</v>
      </c>
      <c r="C180" s="7">
        <v>306</v>
      </c>
      <c r="D180" s="7">
        <f t="shared" si="91"/>
        <v>1836</v>
      </c>
      <c r="E180" s="7">
        <v>781</v>
      </c>
      <c r="F180" s="7">
        <v>748</v>
      </c>
      <c r="G180" s="7">
        <v>1.3</v>
      </c>
      <c r="H180" s="7">
        <f t="shared" si="92"/>
        <v>1.072569168E+27</v>
      </c>
      <c r="I180" s="12">
        <v>4.4999999999999998E-2</v>
      </c>
      <c r="J180" s="8">
        <f t="shared" si="93"/>
        <v>5195711.0780487796</v>
      </c>
      <c r="K180" s="10">
        <v>25000000</v>
      </c>
      <c r="L180" s="7">
        <f t="shared" si="77"/>
        <v>5.9746500000000001E+25</v>
      </c>
      <c r="M180" s="8">
        <f t="shared" si="94"/>
        <v>289422.4085365854</v>
      </c>
      <c r="N180" s="8">
        <f t="shared" si="79"/>
        <v>105639179.11585367</v>
      </c>
      <c r="O180" s="8">
        <f t="shared" si="97"/>
        <v>4753763.060213415</v>
      </c>
      <c r="P180" s="8">
        <f t="shared" si="95"/>
        <v>1056157206.0655286</v>
      </c>
      <c r="Q180" s="8">
        <f t="shared" si="90"/>
        <v>47527074.272948787</v>
      </c>
      <c r="R180" s="8">
        <f t="shared" si="73"/>
        <v>1087331472.5338213</v>
      </c>
      <c r="S180" s="8">
        <f t="shared" si="96"/>
        <v>48929916.264021955</v>
      </c>
      <c r="T180" s="8">
        <f t="shared" si="74"/>
        <v>1076940050.3777237</v>
      </c>
      <c r="U180" s="8">
        <f t="shared" si="83"/>
        <v>48462302.266997561</v>
      </c>
      <c r="Y180" s="8">
        <f t="shared" si="98"/>
        <v>1230688348.8688619</v>
      </c>
      <c r="Z180" s="8">
        <f t="shared" si="89"/>
        <v>55380975.699098781</v>
      </c>
      <c r="AA180" s="8">
        <f t="shared" si="89"/>
        <v>1262496883.9895935</v>
      </c>
      <c r="AB180" s="8">
        <f t="shared" si="89"/>
        <v>56812359.779531702</v>
      </c>
      <c r="AC180" s="8">
        <f t="shared" si="89"/>
        <v>1251894038.9493496</v>
      </c>
      <c r="AD180" s="8">
        <f>U181+U194</f>
        <v>56335231.752720729</v>
      </c>
    </row>
    <row r="181" spans="1:30">
      <c r="B181" s="7">
        <v>2035</v>
      </c>
      <c r="C181" s="7">
        <v>306</v>
      </c>
      <c r="D181" s="7">
        <f t="shared" si="91"/>
        <v>1836</v>
      </c>
      <c r="E181" s="7">
        <v>781</v>
      </c>
      <c r="F181" s="7">
        <v>748</v>
      </c>
      <c r="G181" s="7">
        <v>1.3</v>
      </c>
      <c r="H181" s="7">
        <f t="shared" si="92"/>
        <v>1.072569168E+27</v>
      </c>
      <c r="I181" s="12">
        <v>4.4999999999999998E-2</v>
      </c>
      <c r="J181" s="8">
        <f t="shared" si="93"/>
        <v>5195711.0780487796</v>
      </c>
      <c r="K181" s="10">
        <v>25000000</v>
      </c>
      <c r="L181" s="7">
        <f t="shared" si="77"/>
        <v>5.9746500000000001E+25</v>
      </c>
      <c r="M181" s="8">
        <f t="shared" si="94"/>
        <v>289422.4085365854</v>
      </c>
      <c r="N181" s="8">
        <f t="shared" si="79"/>
        <v>105639179.11585367</v>
      </c>
      <c r="O181" s="8">
        <f t="shared" si="97"/>
        <v>4753763.060213415</v>
      </c>
      <c r="P181" s="8">
        <f t="shared" si="95"/>
        <v>1161796385.1813822</v>
      </c>
      <c r="Q181" s="8">
        <f t="shared" si="90"/>
        <v>52280837.333162196</v>
      </c>
      <c r="R181" s="8">
        <f t="shared" si="73"/>
        <v>1192970651.6496749</v>
      </c>
      <c r="S181" s="8">
        <f t="shared" si="96"/>
        <v>53683679.324235365</v>
      </c>
      <c r="T181" s="8">
        <f t="shared" si="74"/>
        <v>1182579229.4935772</v>
      </c>
      <c r="U181" s="8">
        <f t="shared" si="83"/>
        <v>53216065.32721097</v>
      </c>
    </row>
    <row r="182" spans="1:30">
      <c r="A182" s="9" t="s">
        <v>29</v>
      </c>
      <c r="K182" s="10">
        <v>25000000</v>
      </c>
      <c r="L182" s="7">
        <f t="shared" si="77"/>
        <v>0</v>
      </c>
      <c r="N182" s="8">
        <f t="shared" si="79"/>
        <v>0</v>
      </c>
      <c r="R182" s="8">
        <f t="shared" si="73"/>
        <v>0</v>
      </c>
      <c r="T182" s="8">
        <f t="shared" si="74"/>
        <v>0</v>
      </c>
      <c r="U182" s="8">
        <f t="shared" si="83"/>
        <v>0</v>
      </c>
    </row>
    <row r="183" spans="1:30">
      <c r="B183" s="7">
        <v>2024</v>
      </c>
      <c r="C183" s="7">
        <v>387</v>
      </c>
      <c r="D183" s="7">
        <f>6*ROUND(C183,0)</f>
        <v>2322</v>
      </c>
      <c r="E183" s="7">
        <v>15</v>
      </c>
      <c r="F183" s="7">
        <v>289</v>
      </c>
      <c r="G183" s="7">
        <v>1.3</v>
      </c>
      <c r="H183" s="7">
        <f>D183*E183*F183*10^18</f>
        <v>1.0065869999999999E+25</v>
      </c>
      <c r="I183" s="12">
        <v>4.4999999999999998E-2</v>
      </c>
      <c r="J183" s="8">
        <f>H183*G183*330/(8.856*10^22)</f>
        <v>48760.820121951212</v>
      </c>
      <c r="K183" s="10">
        <v>25000000</v>
      </c>
      <c r="L183" s="7">
        <f t="shared" si="77"/>
        <v>1.4512500000000001E+24</v>
      </c>
      <c r="M183" s="8">
        <f>L183*G183*330/(8.856*10^22)</f>
        <v>7030.1067073170725</v>
      </c>
      <c r="N183" s="8">
        <f t="shared" si="79"/>
        <v>2565988.9481707313</v>
      </c>
      <c r="O183" s="8">
        <f>N183*I183</f>
        <v>115469.5026676829</v>
      </c>
      <c r="P183" s="11">
        <f>N183+8050840.72</f>
        <v>10616829.668170732</v>
      </c>
      <c r="Q183" s="8">
        <f t="shared" ref="Q183:Q194" si="99">P183*I183</f>
        <v>477757.3350676829</v>
      </c>
      <c r="R183" s="8">
        <f t="shared" si="73"/>
        <v>10909394.588902438</v>
      </c>
      <c r="S183" s="8">
        <f>R183*I183</f>
        <v>490922.75650060968</v>
      </c>
      <c r="T183" s="8">
        <f t="shared" si="74"/>
        <v>10811872.948658537</v>
      </c>
      <c r="U183" s="8">
        <f t="shared" si="83"/>
        <v>486534.28268963413</v>
      </c>
    </row>
    <row r="184" spans="1:30">
      <c r="B184" s="7">
        <v>2025</v>
      </c>
      <c r="C184" s="7">
        <v>588</v>
      </c>
      <c r="D184" s="7">
        <f t="shared" ref="D184:D194" si="100">6*ROUND(C184,0)</f>
        <v>3528</v>
      </c>
      <c r="E184" s="7">
        <v>15</v>
      </c>
      <c r="F184" s="7">
        <v>289</v>
      </c>
      <c r="G184" s="7">
        <v>1.3</v>
      </c>
      <c r="H184" s="7">
        <f t="shared" ref="H184:H249" si="101">D184*E184*F184*10^18</f>
        <v>1.5293879999999999E+25</v>
      </c>
      <c r="I184" s="12">
        <v>4.4999999999999998E-2</v>
      </c>
      <c r="J184" s="8">
        <f t="shared" ref="J184:J222" si="102">H184*G184*330/(8.856*10^22)</f>
        <v>74086.207317073175</v>
      </c>
      <c r="K184" s="10">
        <v>25000000</v>
      </c>
      <c r="L184" s="7">
        <f t="shared" si="77"/>
        <v>2.2050000000000001E+24</v>
      </c>
      <c r="M184" s="8">
        <f t="shared" ref="M184:M222" si="103">L184*G184*330/(8.856*10^22)</f>
        <v>10681.402439024392</v>
      </c>
      <c r="N184" s="8">
        <f t="shared" si="79"/>
        <v>3898711.8902439033</v>
      </c>
      <c r="O184" s="8">
        <f t="shared" ref="O184:O222" si="104">N184*I184</f>
        <v>175442.03506097564</v>
      </c>
      <c r="P184" s="8">
        <f t="shared" ref="P184:P194" si="105">N184+P183</f>
        <v>14515541.558414634</v>
      </c>
      <c r="Q184" s="8">
        <f t="shared" si="99"/>
        <v>653199.37012865848</v>
      </c>
      <c r="R184" s="8">
        <f t="shared" si="73"/>
        <v>14960058.802317074</v>
      </c>
      <c r="S184" s="8">
        <f t="shared" ref="S184:S222" si="106">R184*I184</f>
        <v>673202.64610426826</v>
      </c>
      <c r="T184" s="8">
        <f t="shared" si="74"/>
        <v>14811886.387682928</v>
      </c>
      <c r="U184" s="8">
        <f t="shared" si="83"/>
        <v>666534.88744573167</v>
      </c>
    </row>
    <row r="185" spans="1:30">
      <c r="B185" s="7">
        <v>2026</v>
      </c>
      <c r="C185" s="7">
        <v>726</v>
      </c>
      <c r="D185" s="7">
        <f t="shared" si="100"/>
        <v>4356</v>
      </c>
      <c r="E185" s="7">
        <v>15</v>
      </c>
      <c r="F185" s="7">
        <v>289</v>
      </c>
      <c r="G185" s="7">
        <v>1.3</v>
      </c>
      <c r="H185" s="7">
        <f t="shared" si="101"/>
        <v>1.8883259999999999E+25</v>
      </c>
      <c r="I185" s="12">
        <v>4.4999999999999998E-2</v>
      </c>
      <c r="J185" s="8">
        <f t="shared" si="102"/>
        <v>91473.786585365844</v>
      </c>
      <c r="K185" s="10">
        <v>25000000</v>
      </c>
      <c r="L185" s="7">
        <f t="shared" si="77"/>
        <v>2.7225000000000003E+24</v>
      </c>
      <c r="M185" s="8">
        <f t="shared" si="103"/>
        <v>13188.262195121952</v>
      </c>
      <c r="N185" s="8">
        <f t="shared" si="79"/>
        <v>4813715.7012195121</v>
      </c>
      <c r="O185" s="8">
        <f t="shared" si="104"/>
        <v>216617.20655487804</v>
      </c>
      <c r="P185" s="8">
        <f t="shared" si="105"/>
        <v>19329257.259634145</v>
      </c>
      <c r="Q185" s="8">
        <f t="shared" si="99"/>
        <v>869816.57668353652</v>
      </c>
      <c r="R185" s="8">
        <f t="shared" si="73"/>
        <v>19878099.979146339</v>
      </c>
      <c r="S185" s="8">
        <f t="shared" si="106"/>
        <v>894514.49906158517</v>
      </c>
      <c r="T185" s="8">
        <f t="shared" si="74"/>
        <v>19695152.405975606</v>
      </c>
      <c r="U185" s="8">
        <f t="shared" si="83"/>
        <v>886281.85826890229</v>
      </c>
    </row>
    <row r="186" spans="1:30">
      <c r="B186" s="7">
        <v>2027</v>
      </c>
      <c r="C186" s="7">
        <v>793</v>
      </c>
      <c r="D186" s="7">
        <f t="shared" si="100"/>
        <v>4758</v>
      </c>
      <c r="E186" s="7">
        <v>15</v>
      </c>
      <c r="F186" s="7">
        <v>289</v>
      </c>
      <c r="G186" s="7">
        <v>1.3</v>
      </c>
      <c r="H186" s="7">
        <f t="shared" si="101"/>
        <v>2.0625929999999999E+25</v>
      </c>
      <c r="I186" s="12">
        <v>4.4999999999999998E-2</v>
      </c>
      <c r="J186" s="8">
        <f t="shared" si="102"/>
        <v>99915.58231707316</v>
      </c>
      <c r="K186" s="10">
        <v>25000000</v>
      </c>
      <c r="L186" s="7">
        <f t="shared" si="77"/>
        <v>2.9737499999999997E+24</v>
      </c>
      <c r="M186" s="8">
        <f t="shared" si="103"/>
        <v>14405.360772357722</v>
      </c>
      <c r="N186" s="8">
        <f t="shared" si="79"/>
        <v>5257956.6819105688</v>
      </c>
      <c r="O186" s="8">
        <f t="shared" si="104"/>
        <v>236608.05068597558</v>
      </c>
      <c r="P186" s="8">
        <f t="shared" si="105"/>
        <v>24587213.941544712</v>
      </c>
      <c r="Q186" s="8">
        <f t="shared" si="99"/>
        <v>1106424.6273695119</v>
      </c>
      <c r="R186" s="8">
        <f t="shared" si="73"/>
        <v>25186707.435447149</v>
      </c>
      <c r="S186" s="8">
        <f t="shared" si="106"/>
        <v>1133401.8345951217</v>
      </c>
      <c r="T186" s="8">
        <f t="shared" si="74"/>
        <v>24986876.270813003</v>
      </c>
      <c r="U186" s="8">
        <f t="shared" si="83"/>
        <v>1124409.4321865852</v>
      </c>
    </row>
    <row r="187" spans="1:30">
      <c r="B187" s="7">
        <v>2028</v>
      </c>
      <c r="C187" s="7">
        <v>821</v>
      </c>
      <c r="D187" s="7">
        <f t="shared" si="100"/>
        <v>4926</v>
      </c>
      <c r="E187" s="7">
        <v>15</v>
      </c>
      <c r="F187" s="7">
        <v>289</v>
      </c>
      <c r="G187" s="7">
        <v>1.3</v>
      </c>
      <c r="H187" s="7">
        <f t="shared" si="101"/>
        <v>2.1354209999999998E+25</v>
      </c>
      <c r="I187" s="12">
        <v>4.4999999999999998E-2</v>
      </c>
      <c r="J187" s="8">
        <f t="shared" si="102"/>
        <v>103443.49695121951</v>
      </c>
      <c r="K187" s="10">
        <v>25000000</v>
      </c>
      <c r="L187" s="7">
        <f t="shared" si="77"/>
        <v>3.07875E+24</v>
      </c>
      <c r="M187" s="8">
        <f t="shared" si="103"/>
        <v>14913.998983739835</v>
      </c>
      <c r="N187" s="8">
        <f t="shared" si="79"/>
        <v>5443609.6290650396</v>
      </c>
      <c r="O187" s="8">
        <f t="shared" si="104"/>
        <v>244962.43330792678</v>
      </c>
      <c r="P187" s="8">
        <f t="shared" si="105"/>
        <v>30030823.570609752</v>
      </c>
      <c r="Q187" s="8">
        <f t="shared" si="99"/>
        <v>1351387.0606774387</v>
      </c>
      <c r="R187" s="8">
        <f t="shared" si="73"/>
        <v>30651484.552317068</v>
      </c>
      <c r="S187" s="8">
        <f t="shared" si="106"/>
        <v>1379316.804854268</v>
      </c>
      <c r="T187" s="8">
        <f t="shared" si="74"/>
        <v>30444597.558414631</v>
      </c>
      <c r="U187" s="8">
        <f t="shared" si="83"/>
        <v>1370006.8901286584</v>
      </c>
    </row>
    <row r="188" spans="1:30">
      <c r="B188" s="7">
        <v>2029</v>
      </c>
      <c r="C188" s="7">
        <v>832</v>
      </c>
      <c r="D188" s="7">
        <f t="shared" si="100"/>
        <v>4992</v>
      </c>
      <c r="E188" s="7">
        <v>15</v>
      </c>
      <c r="F188" s="7">
        <v>289</v>
      </c>
      <c r="G188" s="7">
        <v>1.3</v>
      </c>
      <c r="H188" s="7">
        <f t="shared" si="101"/>
        <v>2.164032E+25</v>
      </c>
      <c r="I188" s="12">
        <v>4.4999999999999998E-2</v>
      </c>
      <c r="J188" s="8">
        <f t="shared" si="102"/>
        <v>104829.46341463416</v>
      </c>
      <c r="K188" s="10">
        <v>25000000</v>
      </c>
      <c r="L188" s="7">
        <f t="shared" si="77"/>
        <v>3.12E+24</v>
      </c>
      <c r="M188" s="8">
        <f t="shared" si="103"/>
        <v>15113.821138211382</v>
      </c>
      <c r="N188" s="8">
        <f t="shared" si="79"/>
        <v>5516544.7154471548</v>
      </c>
      <c r="O188" s="8">
        <f t="shared" si="104"/>
        <v>248244.51219512196</v>
      </c>
      <c r="P188" s="8">
        <f t="shared" si="105"/>
        <v>35547368.286056906</v>
      </c>
      <c r="Q188" s="8">
        <f t="shared" si="99"/>
        <v>1599631.5728725607</v>
      </c>
      <c r="R188" s="8">
        <f t="shared" si="73"/>
        <v>36176345.066544712</v>
      </c>
      <c r="S188" s="8">
        <f t="shared" si="106"/>
        <v>1627935.5279945119</v>
      </c>
      <c r="T188" s="8">
        <f t="shared" si="74"/>
        <v>35966686.139715441</v>
      </c>
      <c r="U188" s="8">
        <f t="shared" si="83"/>
        <v>1618500.8762871947</v>
      </c>
    </row>
    <row r="189" spans="1:30">
      <c r="B189" s="7">
        <v>2030</v>
      </c>
      <c r="C189" s="7">
        <v>836</v>
      </c>
      <c r="D189" s="7">
        <f t="shared" si="100"/>
        <v>5016</v>
      </c>
      <c r="E189" s="7">
        <v>15</v>
      </c>
      <c r="F189" s="7">
        <v>289</v>
      </c>
      <c r="G189" s="7">
        <v>1.3</v>
      </c>
      <c r="H189" s="7">
        <f t="shared" si="101"/>
        <v>2.1744360000000002E+25</v>
      </c>
      <c r="I189" s="12">
        <v>4.4999999999999998E-2</v>
      </c>
      <c r="J189" s="8">
        <f t="shared" si="102"/>
        <v>105333.45121951219</v>
      </c>
      <c r="K189" s="10">
        <v>25000000</v>
      </c>
      <c r="L189" s="7">
        <f t="shared" si="77"/>
        <v>3.1349999999999998E+24</v>
      </c>
      <c r="M189" s="8">
        <f t="shared" si="103"/>
        <v>15186.483739837397</v>
      </c>
      <c r="N189" s="8">
        <f t="shared" si="79"/>
        <v>5543066.5650406498</v>
      </c>
      <c r="O189" s="8">
        <f t="shared" si="104"/>
        <v>249437.99542682923</v>
      </c>
      <c r="P189" s="8">
        <f t="shared" si="105"/>
        <v>41090434.851097554</v>
      </c>
      <c r="Q189" s="8">
        <f t="shared" si="99"/>
        <v>1849069.5682993899</v>
      </c>
      <c r="R189" s="8">
        <f t="shared" si="73"/>
        <v>41722435.558414631</v>
      </c>
      <c r="S189" s="8">
        <f t="shared" si="106"/>
        <v>1877509.6001286583</v>
      </c>
      <c r="T189" s="8">
        <f t="shared" si="74"/>
        <v>41511768.655975603</v>
      </c>
      <c r="U189" s="8">
        <f t="shared" si="83"/>
        <v>1868029.5895189021</v>
      </c>
    </row>
    <row r="190" spans="1:30">
      <c r="B190" s="7">
        <v>2031</v>
      </c>
      <c r="C190" s="7">
        <v>838</v>
      </c>
      <c r="D190" s="7">
        <f t="shared" si="100"/>
        <v>5028</v>
      </c>
      <c r="E190" s="7">
        <v>15</v>
      </c>
      <c r="F190" s="7">
        <v>289</v>
      </c>
      <c r="G190" s="7">
        <v>1.3</v>
      </c>
      <c r="H190" s="7">
        <f t="shared" si="101"/>
        <v>2.179638E+25</v>
      </c>
      <c r="I190" s="12">
        <v>4.4999999999999998E-2</v>
      </c>
      <c r="J190" s="8">
        <f t="shared" si="102"/>
        <v>105585.44512195123</v>
      </c>
      <c r="K190" s="10">
        <v>25000000</v>
      </c>
      <c r="L190" s="7">
        <f t="shared" si="77"/>
        <v>3.1424999999999997E+24</v>
      </c>
      <c r="M190" s="8">
        <f t="shared" si="103"/>
        <v>15222.815040650406</v>
      </c>
      <c r="N190" s="8">
        <f t="shared" si="79"/>
        <v>5556327.4898373988</v>
      </c>
      <c r="O190" s="8">
        <f t="shared" si="104"/>
        <v>250034.73704268294</v>
      </c>
      <c r="P190" s="8">
        <f t="shared" si="105"/>
        <v>46646762.340934955</v>
      </c>
      <c r="Q190" s="8">
        <f t="shared" si="99"/>
        <v>2099104.3053420731</v>
      </c>
      <c r="R190" s="8">
        <f t="shared" si="73"/>
        <v>47280275.011666663</v>
      </c>
      <c r="S190" s="8">
        <f t="shared" si="106"/>
        <v>2127612.3755249996</v>
      </c>
      <c r="T190" s="8">
        <f t="shared" si="74"/>
        <v>47069104.12142276</v>
      </c>
      <c r="U190" s="8">
        <f t="shared" si="83"/>
        <v>2118109.6854640241</v>
      </c>
    </row>
    <row r="191" spans="1:30">
      <c r="B191" s="7">
        <v>2032</v>
      </c>
      <c r="C191" s="7">
        <v>838</v>
      </c>
      <c r="D191" s="7">
        <f t="shared" si="100"/>
        <v>5028</v>
      </c>
      <c r="E191" s="7">
        <v>15</v>
      </c>
      <c r="F191" s="7">
        <v>289</v>
      </c>
      <c r="G191" s="7">
        <v>1.3</v>
      </c>
      <c r="H191" s="7">
        <f t="shared" si="101"/>
        <v>2.179638E+25</v>
      </c>
      <c r="I191" s="12">
        <v>4.4999999999999998E-2</v>
      </c>
      <c r="J191" s="8">
        <f t="shared" si="102"/>
        <v>105585.44512195123</v>
      </c>
      <c r="K191" s="10">
        <v>25000000</v>
      </c>
      <c r="L191" s="7">
        <f t="shared" si="77"/>
        <v>3.1424999999999997E+24</v>
      </c>
      <c r="M191" s="8">
        <f t="shared" si="103"/>
        <v>15222.815040650406</v>
      </c>
      <c r="N191" s="8">
        <f t="shared" si="79"/>
        <v>5556327.4898373988</v>
      </c>
      <c r="O191" s="8">
        <f t="shared" si="104"/>
        <v>250034.73704268294</v>
      </c>
      <c r="P191" s="8">
        <f t="shared" si="105"/>
        <v>52203089.830772355</v>
      </c>
      <c r="Q191" s="8">
        <f t="shared" si="99"/>
        <v>2349139.0423847558</v>
      </c>
      <c r="R191" s="8">
        <f t="shared" si="73"/>
        <v>52836602.501504064</v>
      </c>
      <c r="S191" s="8">
        <f t="shared" si="106"/>
        <v>2377647.1125676828</v>
      </c>
      <c r="T191" s="8">
        <f t="shared" si="74"/>
        <v>52625431.611260161</v>
      </c>
      <c r="U191" s="8">
        <f t="shared" si="83"/>
        <v>2368144.4225067073</v>
      </c>
    </row>
    <row r="192" spans="1:30">
      <c r="B192" s="7">
        <v>2033</v>
      </c>
      <c r="C192" s="7">
        <v>839</v>
      </c>
      <c r="D192" s="7">
        <f t="shared" si="100"/>
        <v>5034</v>
      </c>
      <c r="E192" s="7">
        <v>15</v>
      </c>
      <c r="F192" s="7">
        <v>289</v>
      </c>
      <c r="G192" s="7">
        <v>1.3</v>
      </c>
      <c r="H192" s="7">
        <f t="shared" si="101"/>
        <v>2.182239E+25</v>
      </c>
      <c r="I192" s="12">
        <v>4.4999999999999998E-2</v>
      </c>
      <c r="J192" s="8">
        <f t="shared" si="102"/>
        <v>105711.44207317074</v>
      </c>
      <c r="K192" s="10">
        <v>25000000</v>
      </c>
      <c r="L192" s="7">
        <f t="shared" si="77"/>
        <v>3.1462500000000002E+24</v>
      </c>
      <c r="M192" s="8">
        <f t="shared" si="103"/>
        <v>15240.980691056911</v>
      </c>
      <c r="N192" s="8">
        <f t="shared" si="79"/>
        <v>5562957.9522357723</v>
      </c>
      <c r="O192" s="8">
        <f t="shared" si="104"/>
        <v>250333.10785060975</v>
      </c>
      <c r="P192" s="8">
        <f t="shared" si="105"/>
        <v>57766047.783008128</v>
      </c>
      <c r="Q192" s="8">
        <f t="shared" si="99"/>
        <v>2599472.1502353656</v>
      </c>
      <c r="R192" s="8">
        <f t="shared" si="73"/>
        <v>58400316.435447156</v>
      </c>
      <c r="S192" s="8">
        <f t="shared" si="106"/>
        <v>2628014.2395951222</v>
      </c>
      <c r="T192" s="8">
        <f t="shared" si="74"/>
        <v>58188893.551300809</v>
      </c>
      <c r="U192" s="8">
        <f t="shared" si="83"/>
        <v>2618500.2098085363</v>
      </c>
    </row>
    <row r="193" spans="1:30">
      <c r="B193" s="7">
        <v>2034</v>
      </c>
      <c r="C193" s="7">
        <v>839</v>
      </c>
      <c r="D193" s="7">
        <f t="shared" si="100"/>
        <v>5034</v>
      </c>
      <c r="E193" s="7">
        <v>15</v>
      </c>
      <c r="F193" s="7">
        <v>289</v>
      </c>
      <c r="G193" s="7">
        <v>1.3</v>
      </c>
      <c r="H193" s="7">
        <f t="shared" si="101"/>
        <v>2.182239E+25</v>
      </c>
      <c r="I193" s="12">
        <v>4.4999999999999998E-2</v>
      </c>
      <c r="J193" s="8">
        <f t="shared" si="102"/>
        <v>105711.44207317074</v>
      </c>
      <c r="K193" s="10">
        <v>25000000</v>
      </c>
      <c r="L193" s="7">
        <f t="shared" si="77"/>
        <v>3.1462500000000002E+24</v>
      </c>
      <c r="M193" s="8">
        <f t="shared" si="103"/>
        <v>15240.980691056911</v>
      </c>
      <c r="N193" s="8">
        <f t="shared" si="79"/>
        <v>5562957.9522357723</v>
      </c>
      <c r="O193" s="8">
        <f t="shared" si="104"/>
        <v>250333.10785060975</v>
      </c>
      <c r="P193" s="8">
        <f t="shared" si="105"/>
        <v>63329005.735243902</v>
      </c>
      <c r="Q193" s="8">
        <f t="shared" si="99"/>
        <v>2849805.2580859754</v>
      </c>
      <c r="R193" s="8">
        <f t="shared" si="73"/>
        <v>63963274.38768293</v>
      </c>
      <c r="S193" s="8">
        <f t="shared" si="106"/>
        <v>2878347.3474457315</v>
      </c>
      <c r="T193" s="8">
        <f t="shared" si="74"/>
        <v>63751851.503536582</v>
      </c>
      <c r="U193" s="8">
        <f t="shared" si="83"/>
        <v>2868833.3176591462</v>
      </c>
    </row>
    <row r="194" spans="1:30">
      <c r="B194" s="7">
        <v>2035</v>
      </c>
      <c r="C194" s="7">
        <v>839</v>
      </c>
      <c r="D194" s="7">
        <f t="shared" si="100"/>
        <v>5034</v>
      </c>
      <c r="E194" s="7">
        <v>15</v>
      </c>
      <c r="F194" s="7">
        <v>289</v>
      </c>
      <c r="G194" s="7">
        <v>1.3</v>
      </c>
      <c r="H194" s="7">
        <f t="shared" si="101"/>
        <v>2.182239E+25</v>
      </c>
      <c r="I194" s="12">
        <v>4.4999999999999998E-2</v>
      </c>
      <c r="J194" s="8">
        <f t="shared" si="102"/>
        <v>105711.44207317074</v>
      </c>
      <c r="K194" s="10">
        <v>25000000</v>
      </c>
      <c r="L194" s="7">
        <f t="shared" si="77"/>
        <v>3.1462500000000002E+24</v>
      </c>
      <c r="M194" s="8">
        <f t="shared" si="103"/>
        <v>15240.980691056911</v>
      </c>
      <c r="N194" s="8">
        <f t="shared" si="79"/>
        <v>5562957.9522357723</v>
      </c>
      <c r="O194" s="8">
        <f t="shared" si="104"/>
        <v>250333.10785060975</v>
      </c>
      <c r="P194" s="8">
        <f t="shared" si="105"/>
        <v>68891963.687479675</v>
      </c>
      <c r="Q194" s="8">
        <f t="shared" si="99"/>
        <v>3100138.3659365852</v>
      </c>
      <c r="R194" s="8">
        <f t="shared" si="73"/>
        <v>69526232.339918703</v>
      </c>
      <c r="S194" s="8">
        <f t="shared" si="106"/>
        <v>3128680.4552963413</v>
      </c>
      <c r="T194" s="8">
        <f t="shared" si="74"/>
        <v>69314809.455772355</v>
      </c>
      <c r="U194" s="8">
        <f t="shared" si="83"/>
        <v>3119166.425509756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si="73"/>
        <v>0</v>
      </c>
      <c r="S196" s="8">
        <f t="shared" si="106"/>
        <v>0</v>
      </c>
      <c r="T196" s="8">
        <f t="shared" si="74"/>
        <v>0</v>
      </c>
      <c r="U196" s="8">
        <f t="shared" si="83"/>
        <v>0</v>
      </c>
    </row>
    <row r="197" spans="1:30">
      <c r="A197" s="9" t="s">
        <v>28</v>
      </c>
      <c r="B197" s="6" t="s">
        <v>114</v>
      </c>
      <c r="H197" s="7">
        <f t="shared" si="101"/>
        <v>0</v>
      </c>
      <c r="J197" s="8">
        <f t="shared" si="102"/>
        <v>0</v>
      </c>
      <c r="K197" s="10">
        <v>25000000</v>
      </c>
      <c r="L197" s="7">
        <f t="shared" si="77"/>
        <v>0</v>
      </c>
      <c r="M197" s="8">
        <f t="shared" si="103"/>
        <v>0</v>
      </c>
      <c r="N197" s="8">
        <f t="shared" si="79"/>
        <v>0</v>
      </c>
      <c r="O197" s="8">
        <f t="shared" si="104"/>
        <v>0</v>
      </c>
      <c r="P197" s="8"/>
      <c r="Q197" s="8"/>
      <c r="R197" s="8">
        <f t="shared" ref="R197:R250" si="107">J197*6+P197</f>
        <v>0</v>
      </c>
      <c r="S197" s="8">
        <f t="shared" si="106"/>
        <v>0</v>
      </c>
      <c r="T197" s="8">
        <f t="shared" ref="T197:T250" si="108">J197*4+P197</f>
        <v>0</v>
      </c>
      <c r="U197" s="8">
        <f t="shared" si="83"/>
        <v>0</v>
      </c>
      <c r="Y197" s="8">
        <f>P198+P211</f>
        <v>36460737.249620594</v>
      </c>
      <c r="Z197" s="8">
        <f t="shared" ref="Z197:AD208" si="109">Q198+Q211</f>
        <v>1640733.1762329268</v>
      </c>
      <c r="AA197" s="8">
        <f t="shared" si="109"/>
        <v>51016038.463035233</v>
      </c>
      <c r="AB197" s="8">
        <f t="shared" si="109"/>
        <v>2295721.7308365856</v>
      </c>
      <c r="AC197" s="8">
        <f t="shared" si="109"/>
        <v>46164271.391897023</v>
      </c>
      <c r="AD197" s="8">
        <f t="shared" si="109"/>
        <v>2077392.212635366</v>
      </c>
    </row>
    <row r="198" spans="1:30">
      <c r="B198" s="7">
        <v>2024</v>
      </c>
      <c r="C198" s="7">
        <v>140</v>
      </c>
      <c r="D198" s="7">
        <f t="shared" ref="D198:D209" si="110">C198*6</f>
        <v>840</v>
      </c>
      <c r="E198" s="7">
        <v>781</v>
      </c>
      <c r="F198" s="7">
        <v>748</v>
      </c>
      <c r="G198" s="7">
        <v>1.3</v>
      </c>
      <c r="H198" s="7">
        <f t="shared" si="101"/>
        <v>4.9071792000000003E+26</v>
      </c>
      <c r="I198" s="12">
        <v>4.4999999999999998E-2</v>
      </c>
      <c r="J198" s="8">
        <f t="shared" si="102"/>
        <v>2377122.7154471548</v>
      </c>
      <c r="K198" s="10">
        <v>10000000</v>
      </c>
      <c r="L198" s="7">
        <f t="shared" si="77"/>
        <v>1.0934E+25</v>
      </c>
      <c r="M198" s="8">
        <f t="shared" si="103"/>
        <v>52966.192411924123</v>
      </c>
      <c r="N198" s="8">
        <f t="shared" si="79"/>
        <v>19332660.230352305</v>
      </c>
      <c r="O198" s="8">
        <f t="shared" si="104"/>
        <v>869969.71036585374</v>
      </c>
      <c r="P198" s="11">
        <f>N198+8050840.72</f>
        <v>27383500.950352304</v>
      </c>
      <c r="Q198" s="8">
        <f t="shared" ref="Q198:Q209" si="111">P198*I198</f>
        <v>1232257.5427658537</v>
      </c>
      <c r="R198" s="8">
        <f t="shared" si="107"/>
        <v>41646237.243035235</v>
      </c>
      <c r="S198" s="8">
        <f t="shared" si="106"/>
        <v>1874080.6759365855</v>
      </c>
      <c r="T198" s="8">
        <f t="shared" si="108"/>
        <v>36891991.812140927</v>
      </c>
      <c r="U198" s="8">
        <f t="shared" si="83"/>
        <v>1660139.6315463416</v>
      </c>
      <c r="Y198" s="8">
        <f>P199+P212</f>
        <v>67571574.072113827</v>
      </c>
      <c r="Z198" s="8">
        <f t="shared" si="109"/>
        <v>3040720.8332451219</v>
      </c>
      <c r="AA198" s="8">
        <f t="shared" si="109"/>
        <v>89817702.506260172</v>
      </c>
      <c r="AB198" s="8">
        <f t="shared" si="109"/>
        <v>4041796.6127817077</v>
      </c>
      <c r="AC198" s="8">
        <f t="shared" si="109"/>
        <v>82402326.361544728</v>
      </c>
      <c r="AD198" s="8">
        <f t="shared" si="109"/>
        <v>3708104.6862695124</v>
      </c>
    </row>
    <row r="199" spans="1:30">
      <c r="B199" s="7">
        <v>2025</v>
      </c>
      <c r="C199" s="7">
        <v>214</v>
      </c>
      <c r="D199" s="7">
        <f t="shared" si="110"/>
        <v>1284</v>
      </c>
      <c r="E199" s="7">
        <v>781</v>
      </c>
      <c r="F199" s="7">
        <v>748</v>
      </c>
      <c r="G199" s="7">
        <v>1.3</v>
      </c>
      <c r="H199" s="7">
        <f t="shared" si="101"/>
        <v>7.50097392E+26</v>
      </c>
      <c r="I199" s="12">
        <v>4.4999999999999998E-2</v>
      </c>
      <c r="J199" s="8">
        <f t="shared" si="102"/>
        <v>3633601.8650406501</v>
      </c>
      <c r="K199" s="10">
        <v>10000000</v>
      </c>
      <c r="L199" s="7">
        <f t="shared" si="77"/>
        <v>1.6713400000000001E+25</v>
      </c>
      <c r="M199" s="8">
        <f t="shared" si="103"/>
        <v>80962.608401084028</v>
      </c>
      <c r="N199" s="8">
        <f t="shared" si="79"/>
        <v>29551352.06639567</v>
      </c>
      <c r="O199" s="8">
        <f t="shared" si="104"/>
        <v>1329810.8429878051</v>
      </c>
      <c r="P199" s="8">
        <f t="shared" ref="P199:P209" si="112">N199+P198</f>
        <v>56934853.016747974</v>
      </c>
      <c r="Q199" s="8">
        <f t="shared" si="111"/>
        <v>2562068.3857536586</v>
      </c>
      <c r="R199" s="8">
        <f t="shared" si="107"/>
        <v>78736464.206991881</v>
      </c>
      <c r="S199" s="8">
        <f t="shared" si="106"/>
        <v>3543140.8893146347</v>
      </c>
      <c r="T199" s="8">
        <f t="shared" si="108"/>
        <v>71469260.476910576</v>
      </c>
      <c r="U199" s="8">
        <f t="shared" si="83"/>
        <v>3216116.7214609757</v>
      </c>
      <c r="Y199" s="8">
        <f>P200+P213</f>
        <v>105952933.92983741</v>
      </c>
      <c r="Z199" s="8">
        <f t="shared" si="109"/>
        <v>4767882.0268426826</v>
      </c>
      <c r="AA199" s="8">
        <f t="shared" si="109"/>
        <v>133397222.22983739</v>
      </c>
      <c r="AB199" s="8">
        <f t="shared" si="109"/>
        <v>6002875.000342682</v>
      </c>
      <c r="AC199" s="8">
        <f t="shared" si="109"/>
        <v>124249126.12983739</v>
      </c>
      <c r="AD199" s="8">
        <f t="shared" si="109"/>
        <v>5591210.6758426819</v>
      </c>
    </row>
    <row r="200" spans="1:30">
      <c r="B200" s="7">
        <v>2026</v>
      </c>
      <c r="C200" s="7">
        <v>264</v>
      </c>
      <c r="D200" s="7">
        <f t="shared" si="110"/>
        <v>1584</v>
      </c>
      <c r="E200" s="7">
        <v>781</v>
      </c>
      <c r="F200" s="7">
        <v>748</v>
      </c>
      <c r="G200" s="7">
        <v>1.3</v>
      </c>
      <c r="H200" s="7">
        <f t="shared" si="101"/>
        <v>9.2535379199999998E+26</v>
      </c>
      <c r="I200" s="12">
        <v>4.4999999999999998E-2</v>
      </c>
      <c r="J200" s="8">
        <f t="shared" si="102"/>
        <v>4482574.2634146335</v>
      </c>
      <c r="K200" s="10">
        <v>10000000</v>
      </c>
      <c r="L200" s="7">
        <f t="shared" si="77"/>
        <v>2.0618400000000002E+25</v>
      </c>
      <c r="M200" s="8">
        <f t="shared" si="103"/>
        <v>99879.105691056917</v>
      </c>
      <c r="N200" s="8">
        <f t="shared" si="79"/>
        <v>36455873.577235773</v>
      </c>
      <c r="O200" s="8">
        <f t="shared" si="104"/>
        <v>1640514.3109756098</v>
      </c>
      <c r="P200" s="8">
        <f t="shared" si="112"/>
        <v>93390726.59398374</v>
      </c>
      <c r="Q200" s="8">
        <f t="shared" si="111"/>
        <v>4202582.6967292679</v>
      </c>
      <c r="R200" s="8">
        <f t="shared" si="107"/>
        <v>120286172.17447154</v>
      </c>
      <c r="S200" s="8">
        <f t="shared" si="106"/>
        <v>5412877.747851219</v>
      </c>
      <c r="T200" s="8">
        <f t="shared" si="108"/>
        <v>111321023.64764227</v>
      </c>
      <c r="U200" s="8">
        <f t="shared" si="83"/>
        <v>5009446.0641439017</v>
      </c>
      <c r="Y200" s="8">
        <f t="shared" ref="Y200:Y208" si="113">P201+P214</f>
        <v>147964250.93525746</v>
      </c>
      <c r="Z200" s="8">
        <f t="shared" si="109"/>
        <v>6658391.2920865845</v>
      </c>
      <c r="AA200" s="8">
        <f t="shared" si="109"/>
        <v>178006107.20476964</v>
      </c>
      <c r="AB200" s="8">
        <f t="shared" si="109"/>
        <v>8010274.8242146336</v>
      </c>
      <c r="AC200" s="8">
        <f t="shared" si="109"/>
        <v>167992155.11493227</v>
      </c>
      <c r="AD200" s="8">
        <f t="shared" si="109"/>
        <v>7559646.9801719515</v>
      </c>
    </row>
    <row r="201" spans="1:30">
      <c r="B201" s="7">
        <v>2027</v>
      </c>
      <c r="C201" s="7">
        <v>289</v>
      </c>
      <c r="D201" s="7">
        <f t="shared" si="110"/>
        <v>1734</v>
      </c>
      <c r="E201" s="7">
        <v>781</v>
      </c>
      <c r="F201" s="7">
        <v>748</v>
      </c>
      <c r="G201" s="7">
        <v>1.3</v>
      </c>
      <c r="H201" s="7">
        <f t="shared" si="101"/>
        <v>1.012981992E+27</v>
      </c>
      <c r="I201" s="12">
        <v>4.4999999999999998E-2</v>
      </c>
      <c r="J201" s="8">
        <f t="shared" si="102"/>
        <v>4907060.4626016254</v>
      </c>
      <c r="K201" s="10">
        <v>10000000</v>
      </c>
      <c r="L201" s="7">
        <f t="shared" si="77"/>
        <v>2.25709E+25</v>
      </c>
      <c r="M201" s="8">
        <f t="shared" si="103"/>
        <v>109337.35433604337</v>
      </c>
      <c r="N201" s="8">
        <f t="shared" si="79"/>
        <v>39908134.332655832</v>
      </c>
      <c r="O201" s="8">
        <f t="shared" si="104"/>
        <v>1795866.0449695124</v>
      </c>
      <c r="P201" s="8">
        <f t="shared" si="112"/>
        <v>133298860.92663957</v>
      </c>
      <c r="Q201" s="8">
        <f t="shared" si="111"/>
        <v>5998448.7416987801</v>
      </c>
      <c r="R201" s="8">
        <f t="shared" si="107"/>
        <v>162741223.70224932</v>
      </c>
      <c r="S201" s="8">
        <f t="shared" si="106"/>
        <v>7323355.0666012187</v>
      </c>
      <c r="T201" s="8">
        <f t="shared" si="108"/>
        <v>152927102.77704608</v>
      </c>
      <c r="U201" s="8">
        <f t="shared" si="83"/>
        <v>6881719.6249670731</v>
      </c>
      <c r="Y201" s="8">
        <f t="shared" si="113"/>
        <v>191430733.42170733</v>
      </c>
      <c r="Z201" s="8">
        <f t="shared" si="109"/>
        <v>8614383.0039768293</v>
      </c>
      <c r="AA201" s="8">
        <f t="shared" si="109"/>
        <v>222512524.05707318</v>
      </c>
      <c r="AB201" s="8">
        <f t="shared" si="109"/>
        <v>10013063.582568292</v>
      </c>
      <c r="AC201" s="8">
        <f t="shared" si="109"/>
        <v>212151927.17861786</v>
      </c>
      <c r="AD201" s="8">
        <f t="shared" si="109"/>
        <v>9546836.7230378035</v>
      </c>
    </row>
    <row r="202" spans="1:30">
      <c r="B202" s="7">
        <v>2028</v>
      </c>
      <c r="C202" s="7">
        <v>299</v>
      </c>
      <c r="D202" s="7">
        <f t="shared" si="110"/>
        <v>1794</v>
      </c>
      <c r="E202" s="7">
        <v>781</v>
      </c>
      <c r="F202" s="7">
        <v>748</v>
      </c>
      <c r="G202" s="7">
        <v>1.3</v>
      </c>
      <c r="H202" s="7">
        <f t="shared" si="101"/>
        <v>1.0480332719999999E+27</v>
      </c>
      <c r="I202" s="12">
        <v>4.4999999999999998E-2</v>
      </c>
      <c r="J202" s="8">
        <f t="shared" si="102"/>
        <v>5076854.9422764219</v>
      </c>
      <c r="K202" s="10">
        <v>10000000</v>
      </c>
      <c r="L202" s="7">
        <f t="shared" si="77"/>
        <v>2.3351899999999999E+25</v>
      </c>
      <c r="M202" s="8">
        <f t="shared" si="103"/>
        <v>113120.65379403795</v>
      </c>
      <c r="N202" s="8">
        <f t="shared" si="79"/>
        <v>41289038.634823851</v>
      </c>
      <c r="O202" s="8">
        <f t="shared" si="104"/>
        <v>1858006.7385670731</v>
      </c>
      <c r="P202" s="8">
        <f t="shared" si="112"/>
        <v>174587899.56146342</v>
      </c>
      <c r="Q202" s="8">
        <f t="shared" si="111"/>
        <v>7856455.480265853</v>
      </c>
      <c r="R202" s="8">
        <f t="shared" si="107"/>
        <v>205049029.21512195</v>
      </c>
      <c r="S202" s="8">
        <f t="shared" si="106"/>
        <v>9227206.3146804869</v>
      </c>
      <c r="T202" s="8">
        <f t="shared" si="108"/>
        <v>194895319.33056909</v>
      </c>
      <c r="U202" s="8">
        <f t="shared" si="83"/>
        <v>8770289.369875608</v>
      </c>
      <c r="Y202" s="8">
        <f t="shared" si="113"/>
        <v>235478751.66357723</v>
      </c>
      <c r="Z202" s="8">
        <f t="shared" si="109"/>
        <v>10596543.824860975</v>
      </c>
      <c r="AA202" s="8">
        <f t="shared" si="109"/>
        <v>266976364.84894308</v>
      </c>
      <c r="AB202" s="8">
        <f t="shared" si="109"/>
        <v>12013936.418202437</v>
      </c>
      <c r="AC202" s="8">
        <f t="shared" si="109"/>
        <v>256477160.45382112</v>
      </c>
      <c r="AD202" s="8">
        <f t="shared" si="109"/>
        <v>11541472.220421951</v>
      </c>
    </row>
    <row r="203" spans="1:30">
      <c r="B203" s="7">
        <v>2029</v>
      </c>
      <c r="C203" s="7">
        <v>303</v>
      </c>
      <c r="D203" s="7">
        <f t="shared" si="110"/>
        <v>1818</v>
      </c>
      <c r="E203" s="7">
        <v>781</v>
      </c>
      <c r="F203" s="7">
        <v>748</v>
      </c>
      <c r="G203" s="7">
        <v>1.3</v>
      </c>
      <c r="H203" s="7">
        <f t="shared" si="101"/>
        <v>1.0620537840000001E+27</v>
      </c>
      <c r="I203" s="12">
        <v>4.4999999999999998E-2</v>
      </c>
      <c r="J203" s="8">
        <f t="shared" si="102"/>
        <v>5144772.7341463417</v>
      </c>
      <c r="K203" s="10">
        <v>10000000</v>
      </c>
      <c r="L203" s="7">
        <f t="shared" si="77"/>
        <v>2.36643E+25</v>
      </c>
      <c r="M203" s="8">
        <f t="shared" si="103"/>
        <v>114633.97357723577</v>
      </c>
      <c r="N203" s="8">
        <f t="shared" si="79"/>
        <v>41841400.355691053</v>
      </c>
      <c r="O203" s="8">
        <f t="shared" si="104"/>
        <v>1882863.0160060974</v>
      </c>
      <c r="P203" s="8">
        <f t="shared" si="112"/>
        <v>216429299.91715446</v>
      </c>
      <c r="Q203" s="8">
        <f t="shared" si="111"/>
        <v>9739318.4962719511</v>
      </c>
      <c r="R203" s="8">
        <f t="shared" si="107"/>
        <v>247297936.32203251</v>
      </c>
      <c r="S203" s="8">
        <f t="shared" si="106"/>
        <v>11128407.134491462</v>
      </c>
      <c r="T203" s="8">
        <f t="shared" si="108"/>
        <v>237008390.85373983</v>
      </c>
      <c r="U203" s="8">
        <f t="shared" si="83"/>
        <v>10665377.588418292</v>
      </c>
      <c r="Y203" s="8">
        <f t="shared" si="113"/>
        <v>279813559.50571817</v>
      </c>
      <c r="Z203" s="8">
        <f t="shared" si="109"/>
        <v>12591610.177757317</v>
      </c>
      <c r="AA203" s="8">
        <f t="shared" si="109"/>
        <v>311517949.99352306</v>
      </c>
      <c r="AB203" s="8">
        <f t="shared" si="109"/>
        <v>14018307.749708539</v>
      </c>
      <c r="AC203" s="8">
        <f t="shared" si="109"/>
        <v>300949819.83092141</v>
      </c>
      <c r="AD203" s="8">
        <f t="shared" si="109"/>
        <v>13542741.892391462</v>
      </c>
    </row>
    <row r="204" spans="1:30">
      <c r="B204" s="7">
        <v>2030</v>
      </c>
      <c r="C204" s="7">
        <v>305</v>
      </c>
      <c r="D204" s="7">
        <f t="shared" si="110"/>
        <v>1830</v>
      </c>
      <c r="E204" s="7">
        <v>781</v>
      </c>
      <c r="F204" s="7">
        <v>748</v>
      </c>
      <c r="G204" s="7">
        <v>1.3</v>
      </c>
      <c r="H204" s="7">
        <f t="shared" si="101"/>
        <v>1.0690640400000001E+27</v>
      </c>
      <c r="I204" s="12">
        <v>4.4999999999999998E-2</v>
      </c>
      <c r="J204" s="8">
        <f t="shared" si="102"/>
        <v>5178731.6300813006</v>
      </c>
      <c r="K204" s="10">
        <v>10000000</v>
      </c>
      <c r="L204" s="7">
        <f t="shared" si="77"/>
        <v>2.3820500000000002E+25</v>
      </c>
      <c r="M204" s="8">
        <f t="shared" si="103"/>
        <v>115390.63346883471</v>
      </c>
      <c r="N204" s="8">
        <f t="shared" si="79"/>
        <v>42117581.216124669</v>
      </c>
      <c r="O204" s="8">
        <f t="shared" si="104"/>
        <v>1895291.15472561</v>
      </c>
      <c r="P204" s="8">
        <f t="shared" si="112"/>
        <v>258546881.13327914</v>
      </c>
      <c r="Q204" s="8">
        <f t="shared" si="111"/>
        <v>11634609.65099756</v>
      </c>
      <c r="R204" s="8">
        <f t="shared" si="107"/>
        <v>289619270.91376698</v>
      </c>
      <c r="S204" s="8">
        <f t="shared" si="106"/>
        <v>13032867.191119514</v>
      </c>
      <c r="T204" s="8">
        <f t="shared" si="108"/>
        <v>279261807.65360433</v>
      </c>
      <c r="U204" s="8">
        <f t="shared" si="83"/>
        <v>12566781.344412195</v>
      </c>
      <c r="Y204" s="8">
        <f t="shared" si="113"/>
        <v>324153671.71777779</v>
      </c>
      <c r="Z204" s="8">
        <f t="shared" si="109"/>
        <v>14586915.227299999</v>
      </c>
      <c r="AA204" s="8">
        <f t="shared" si="109"/>
        <v>355859574.16899735</v>
      </c>
      <c r="AB204" s="8">
        <f t="shared" si="109"/>
        <v>16013680.83760488</v>
      </c>
      <c r="AC204" s="8">
        <f t="shared" si="109"/>
        <v>345290940.01859075</v>
      </c>
      <c r="AD204" s="8">
        <f t="shared" si="109"/>
        <v>15538092.300836584</v>
      </c>
    </row>
    <row r="205" spans="1:30">
      <c r="B205" s="7">
        <v>2031</v>
      </c>
      <c r="C205" s="7">
        <v>305</v>
      </c>
      <c r="D205" s="7">
        <f t="shared" si="110"/>
        <v>1830</v>
      </c>
      <c r="E205" s="7">
        <v>781</v>
      </c>
      <c r="F205" s="7">
        <v>748</v>
      </c>
      <c r="G205" s="7">
        <v>1.3</v>
      </c>
      <c r="H205" s="7">
        <f t="shared" si="101"/>
        <v>1.0690640400000001E+27</v>
      </c>
      <c r="I205" s="12">
        <v>4.4999999999999998E-2</v>
      </c>
      <c r="J205" s="8">
        <f t="shared" si="102"/>
        <v>5178731.6300813006</v>
      </c>
      <c r="K205" s="10">
        <v>10000000</v>
      </c>
      <c r="L205" s="7">
        <f t="shared" si="77"/>
        <v>2.3820500000000002E+25</v>
      </c>
      <c r="M205" s="8">
        <f t="shared" si="103"/>
        <v>115390.63346883471</v>
      </c>
      <c r="N205" s="8">
        <f t="shared" si="79"/>
        <v>42117581.216124669</v>
      </c>
      <c r="O205" s="8">
        <f t="shared" si="104"/>
        <v>1895291.15472561</v>
      </c>
      <c r="P205" s="8">
        <f t="shared" si="112"/>
        <v>300664462.3494038</v>
      </c>
      <c r="Q205" s="8">
        <f t="shared" si="111"/>
        <v>13529900.80572317</v>
      </c>
      <c r="R205" s="8">
        <f t="shared" si="107"/>
        <v>331736852.12989163</v>
      </c>
      <c r="S205" s="8">
        <f t="shared" si="106"/>
        <v>14928158.345845124</v>
      </c>
      <c r="T205" s="8">
        <f t="shared" si="108"/>
        <v>321379388.86972898</v>
      </c>
      <c r="U205" s="8">
        <f t="shared" si="83"/>
        <v>14462072.499137804</v>
      </c>
      <c r="Y205" s="8">
        <f t="shared" si="113"/>
        <v>368493783.92983741</v>
      </c>
      <c r="Z205" s="8">
        <f t="shared" si="109"/>
        <v>16582220.276842682</v>
      </c>
      <c r="AA205" s="8">
        <f t="shared" si="109"/>
        <v>400199686.38105696</v>
      </c>
      <c r="AB205" s="8">
        <f t="shared" si="109"/>
        <v>18008985.887147561</v>
      </c>
      <c r="AC205" s="8">
        <f t="shared" si="109"/>
        <v>389631052.23065037</v>
      </c>
      <c r="AD205" s="8">
        <f t="shared" si="109"/>
        <v>17533397.350379266</v>
      </c>
    </row>
    <row r="206" spans="1:30">
      <c r="B206" s="7">
        <v>2032</v>
      </c>
      <c r="C206" s="7">
        <v>305</v>
      </c>
      <c r="D206" s="7">
        <f t="shared" si="110"/>
        <v>1830</v>
      </c>
      <c r="E206" s="7">
        <v>781</v>
      </c>
      <c r="F206" s="7">
        <v>748</v>
      </c>
      <c r="G206" s="7">
        <v>1.3</v>
      </c>
      <c r="H206" s="7">
        <f t="shared" si="101"/>
        <v>1.0690640400000001E+27</v>
      </c>
      <c r="I206" s="12">
        <v>4.4999999999999998E-2</v>
      </c>
      <c r="J206" s="8">
        <f t="shared" si="102"/>
        <v>5178731.6300813006</v>
      </c>
      <c r="K206" s="10">
        <v>10000000</v>
      </c>
      <c r="L206" s="7">
        <f t="shared" si="77"/>
        <v>2.3820500000000002E+25</v>
      </c>
      <c r="M206" s="8">
        <f t="shared" si="103"/>
        <v>115390.63346883471</v>
      </c>
      <c r="N206" s="8">
        <f t="shared" si="79"/>
        <v>42117581.216124669</v>
      </c>
      <c r="O206" s="8">
        <f t="shared" si="104"/>
        <v>1895291.15472561</v>
      </c>
      <c r="P206" s="8">
        <f t="shared" si="112"/>
        <v>342782043.56552845</v>
      </c>
      <c r="Q206" s="8">
        <f t="shared" si="111"/>
        <v>15425191.960448779</v>
      </c>
      <c r="R206" s="8">
        <f t="shared" si="107"/>
        <v>373854433.34601629</v>
      </c>
      <c r="S206" s="8">
        <f t="shared" si="106"/>
        <v>16823449.500570733</v>
      </c>
      <c r="T206" s="8">
        <f t="shared" si="108"/>
        <v>363496970.08585364</v>
      </c>
      <c r="U206" s="8">
        <f t="shared" si="83"/>
        <v>16357363.653863413</v>
      </c>
      <c r="Y206" s="8">
        <f t="shared" si="113"/>
        <v>412974638.75707316</v>
      </c>
      <c r="Z206" s="8">
        <f t="shared" si="109"/>
        <v>18583858.744068291</v>
      </c>
      <c r="AA206" s="8">
        <f t="shared" si="109"/>
        <v>444783173.87780482</v>
      </c>
      <c r="AB206" s="8">
        <f t="shared" si="109"/>
        <v>20015242.824501216</v>
      </c>
      <c r="AC206" s="8">
        <f t="shared" si="109"/>
        <v>434180328.83756095</v>
      </c>
      <c r="AD206" s="8">
        <f t="shared" si="109"/>
        <v>19538114.797690243</v>
      </c>
    </row>
    <row r="207" spans="1:30">
      <c r="B207" s="7">
        <v>2033</v>
      </c>
      <c r="C207" s="7">
        <v>306</v>
      </c>
      <c r="D207" s="7">
        <f t="shared" si="110"/>
        <v>1836</v>
      </c>
      <c r="E207" s="7">
        <v>781</v>
      </c>
      <c r="F207" s="7">
        <v>748</v>
      </c>
      <c r="G207" s="7">
        <v>1.3</v>
      </c>
      <c r="H207" s="7">
        <f t="shared" si="101"/>
        <v>1.072569168E+27</v>
      </c>
      <c r="I207" s="12">
        <v>4.4999999999999998E-2</v>
      </c>
      <c r="J207" s="8">
        <f t="shared" si="102"/>
        <v>5195711.0780487796</v>
      </c>
      <c r="K207" s="10">
        <v>10000000</v>
      </c>
      <c r="L207" s="7">
        <f t="shared" si="77"/>
        <v>2.3898600000000001E+25</v>
      </c>
      <c r="M207" s="8">
        <f t="shared" si="103"/>
        <v>115768.96341463414</v>
      </c>
      <c r="N207" s="8">
        <f t="shared" si="79"/>
        <v>42255671.646341458</v>
      </c>
      <c r="O207" s="8">
        <f t="shared" si="104"/>
        <v>1901505.2240853654</v>
      </c>
      <c r="P207" s="8">
        <f t="shared" si="112"/>
        <v>385037715.2118699</v>
      </c>
      <c r="Q207" s="8">
        <f t="shared" si="111"/>
        <v>17326697.184534144</v>
      </c>
      <c r="R207" s="8">
        <f t="shared" si="107"/>
        <v>416211981.68016255</v>
      </c>
      <c r="S207" s="8">
        <f t="shared" si="106"/>
        <v>18729539.175607312</v>
      </c>
      <c r="T207" s="8">
        <f t="shared" si="108"/>
        <v>405820559.52406502</v>
      </c>
      <c r="U207" s="8">
        <f t="shared" si="83"/>
        <v>18261925.178582925</v>
      </c>
      <c r="Y207" s="8">
        <f t="shared" si="113"/>
        <v>457455493.58430892</v>
      </c>
      <c r="Z207" s="8">
        <f t="shared" si="109"/>
        <v>20585497.211293899</v>
      </c>
      <c r="AA207" s="8">
        <f t="shared" si="109"/>
        <v>489264028.70504057</v>
      </c>
      <c r="AB207" s="8">
        <f t="shared" si="109"/>
        <v>22016881.291726828</v>
      </c>
      <c r="AC207" s="8">
        <f t="shared" si="109"/>
        <v>478661183.66479671</v>
      </c>
      <c r="AD207" s="8">
        <f t="shared" si="109"/>
        <v>21539753.26491585</v>
      </c>
    </row>
    <row r="208" spans="1:30">
      <c r="B208" s="7">
        <v>2034</v>
      </c>
      <c r="C208" s="7">
        <v>306</v>
      </c>
      <c r="D208" s="7">
        <f t="shared" si="110"/>
        <v>1836</v>
      </c>
      <c r="E208" s="7">
        <v>781</v>
      </c>
      <c r="F208" s="7">
        <v>748</v>
      </c>
      <c r="G208" s="7">
        <v>1.3</v>
      </c>
      <c r="H208" s="7">
        <f t="shared" si="101"/>
        <v>1.072569168E+27</v>
      </c>
      <c r="I208" s="12">
        <v>4.4999999999999998E-2</v>
      </c>
      <c r="J208" s="8">
        <f t="shared" si="102"/>
        <v>5195711.0780487796</v>
      </c>
      <c r="K208" s="10">
        <v>10000000</v>
      </c>
      <c r="L208" s="7">
        <f t="shared" si="77"/>
        <v>2.3898600000000001E+25</v>
      </c>
      <c r="M208" s="8">
        <f t="shared" si="103"/>
        <v>115768.96341463414</v>
      </c>
      <c r="N208" s="8">
        <f t="shared" si="79"/>
        <v>42255671.646341458</v>
      </c>
      <c r="O208" s="8">
        <f t="shared" si="104"/>
        <v>1901505.2240853654</v>
      </c>
      <c r="P208" s="8">
        <f t="shared" si="112"/>
        <v>427293386.85821134</v>
      </c>
      <c r="Q208" s="8">
        <f t="shared" si="111"/>
        <v>19228202.408619508</v>
      </c>
      <c r="R208" s="8">
        <f t="shared" si="107"/>
        <v>458467653.32650399</v>
      </c>
      <c r="S208" s="8">
        <f t="shared" si="106"/>
        <v>20631044.399692681</v>
      </c>
      <c r="T208" s="8">
        <f t="shared" si="108"/>
        <v>448076231.17040646</v>
      </c>
      <c r="U208" s="8">
        <f t="shared" si="83"/>
        <v>20163430.40266829</v>
      </c>
      <c r="Y208" s="8">
        <f t="shared" si="113"/>
        <v>501936348.41154462</v>
      </c>
      <c r="Z208" s="8">
        <f t="shared" si="109"/>
        <v>22587135.678519506</v>
      </c>
      <c r="AA208" s="8">
        <f t="shared" si="109"/>
        <v>533744883.53227633</v>
      </c>
      <c r="AB208" s="8">
        <f t="shared" si="109"/>
        <v>24018519.758952435</v>
      </c>
      <c r="AC208" s="8">
        <f t="shared" si="109"/>
        <v>523142038.49203247</v>
      </c>
      <c r="AD208" s="8">
        <f>U209+U222</f>
        <v>23541391.732141457</v>
      </c>
    </row>
    <row r="209" spans="1:21">
      <c r="B209" s="7">
        <v>2035</v>
      </c>
      <c r="C209" s="7">
        <v>306</v>
      </c>
      <c r="D209" s="7">
        <f t="shared" si="110"/>
        <v>1836</v>
      </c>
      <c r="E209" s="7">
        <v>781</v>
      </c>
      <c r="F209" s="7">
        <v>748</v>
      </c>
      <c r="G209" s="7">
        <v>1.3</v>
      </c>
      <c r="H209" s="7">
        <f t="shared" si="101"/>
        <v>1.072569168E+27</v>
      </c>
      <c r="I209" s="12">
        <v>4.4999999999999998E-2</v>
      </c>
      <c r="J209" s="8">
        <f t="shared" si="102"/>
        <v>5195711.0780487796</v>
      </c>
      <c r="K209" s="10">
        <v>10000000</v>
      </c>
      <c r="L209" s="7">
        <f t="shared" si="77"/>
        <v>2.3898600000000001E+25</v>
      </c>
      <c r="M209" s="8">
        <f t="shared" si="103"/>
        <v>115768.96341463414</v>
      </c>
      <c r="N209" s="8">
        <f t="shared" si="79"/>
        <v>42255671.646341458</v>
      </c>
      <c r="O209" s="8">
        <f t="shared" si="104"/>
        <v>1901505.2240853654</v>
      </c>
      <c r="P209" s="8">
        <f t="shared" si="112"/>
        <v>469549058.50455278</v>
      </c>
      <c r="Q209" s="8">
        <f t="shared" si="111"/>
        <v>21129707.632704873</v>
      </c>
      <c r="R209" s="8">
        <f t="shared" si="107"/>
        <v>500723324.97284544</v>
      </c>
      <c r="S209" s="8">
        <f t="shared" si="106"/>
        <v>22532549.623778045</v>
      </c>
      <c r="T209" s="8">
        <f t="shared" si="108"/>
        <v>490331902.8167479</v>
      </c>
      <c r="U209" s="8">
        <f t="shared" si="83"/>
        <v>22064935.626753654</v>
      </c>
    </row>
    <row r="210" spans="1:21">
      <c r="A210" s="9" t="s">
        <v>29</v>
      </c>
      <c r="G210" s="7">
        <v>1.3</v>
      </c>
      <c r="H210" s="7">
        <f t="shared" si="101"/>
        <v>0</v>
      </c>
      <c r="J210" s="8">
        <f t="shared" si="102"/>
        <v>0</v>
      </c>
      <c r="K210" s="10">
        <v>10000000</v>
      </c>
      <c r="L210" s="7">
        <f t="shared" si="77"/>
        <v>0</v>
      </c>
      <c r="M210" s="8">
        <f t="shared" si="103"/>
        <v>0</v>
      </c>
      <c r="N210" s="8">
        <f t="shared" si="79"/>
        <v>0</v>
      </c>
      <c r="O210" s="8">
        <f t="shared" si="104"/>
        <v>0</v>
      </c>
      <c r="P210" s="8"/>
      <c r="Q210" s="8"/>
      <c r="R210" s="8">
        <f t="shared" si="107"/>
        <v>0</v>
      </c>
      <c r="S210" s="8">
        <f t="shared" si="106"/>
        <v>0</v>
      </c>
      <c r="T210" s="8">
        <f t="shared" si="108"/>
        <v>0</v>
      </c>
      <c r="U210" s="8">
        <f t="shared" si="83"/>
        <v>0</v>
      </c>
    </row>
    <row r="211" spans="1:21">
      <c r="B211" s="7">
        <v>2024</v>
      </c>
      <c r="C211" s="7">
        <v>387</v>
      </c>
      <c r="D211" s="7">
        <f t="shared" ref="D211:D222" si="114">6*ROUND(C211,0)</f>
        <v>2322</v>
      </c>
      <c r="E211" s="7">
        <v>15</v>
      </c>
      <c r="F211" s="7">
        <v>289</v>
      </c>
      <c r="G211" s="7">
        <v>1.3</v>
      </c>
      <c r="H211" s="7">
        <f t="shared" si="101"/>
        <v>1.0065869999999999E+25</v>
      </c>
      <c r="I211" s="12">
        <v>4.4999999999999998E-2</v>
      </c>
      <c r="J211" s="8">
        <f t="shared" si="102"/>
        <v>48760.820121951212</v>
      </c>
      <c r="K211" s="10">
        <v>10000000</v>
      </c>
      <c r="L211" s="7">
        <f t="shared" si="77"/>
        <v>5.8049999999999997E+23</v>
      </c>
      <c r="M211" s="8">
        <f t="shared" si="103"/>
        <v>2812.0426829268295</v>
      </c>
      <c r="N211" s="8">
        <f t="shared" si="79"/>
        <v>1026395.5792682928</v>
      </c>
      <c r="O211" s="8">
        <f t="shared" si="104"/>
        <v>46187.801067073175</v>
      </c>
      <c r="P211" s="11">
        <f>N211+8050840.72</f>
        <v>9077236.2992682923</v>
      </c>
      <c r="Q211" s="8">
        <f t="shared" ref="Q211:Q222" si="115">P211*I211</f>
        <v>408475.63346707314</v>
      </c>
      <c r="R211" s="8">
        <f t="shared" si="107"/>
        <v>9369801.2199999988</v>
      </c>
      <c r="S211" s="8">
        <f t="shared" si="106"/>
        <v>421641.05489999993</v>
      </c>
      <c r="T211" s="8">
        <f t="shared" si="108"/>
        <v>9272279.5797560979</v>
      </c>
      <c r="U211" s="8">
        <f t="shared" si="83"/>
        <v>417252.58108902437</v>
      </c>
    </row>
    <row r="212" spans="1:21">
      <c r="B212" s="7">
        <v>2025</v>
      </c>
      <c r="C212" s="7">
        <v>588</v>
      </c>
      <c r="D212" s="7">
        <f t="shared" si="114"/>
        <v>3528</v>
      </c>
      <c r="E212" s="7">
        <v>15</v>
      </c>
      <c r="F212" s="7">
        <v>289</v>
      </c>
      <c r="G212" s="7">
        <v>1.3</v>
      </c>
      <c r="H212" s="7">
        <f t="shared" si="101"/>
        <v>1.5293879999999999E+25</v>
      </c>
      <c r="I212" s="12">
        <v>4.4999999999999998E-2</v>
      </c>
      <c r="J212" s="8">
        <f t="shared" si="102"/>
        <v>74086.207317073175</v>
      </c>
      <c r="K212" s="10">
        <v>10000000</v>
      </c>
      <c r="L212" s="7">
        <f t="shared" ref="L212:L250" si="116">E212*K212*10^13*C212</f>
        <v>8.8199999999999995E+23</v>
      </c>
      <c r="M212" s="8">
        <f t="shared" si="103"/>
        <v>4272.5609756097556</v>
      </c>
      <c r="N212" s="8">
        <f t="shared" ref="N212:N250" si="117">M212*365</f>
        <v>1559484.7560975607</v>
      </c>
      <c r="O212" s="8">
        <f t="shared" si="104"/>
        <v>70176.814024390231</v>
      </c>
      <c r="P212" s="8">
        <f t="shared" ref="P212:P222" si="118">N212+P211</f>
        <v>10636721.055365853</v>
      </c>
      <c r="Q212" s="8">
        <f t="shared" si="115"/>
        <v>478652.44749146339</v>
      </c>
      <c r="R212" s="8">
        <f t="shared" si="107"/>
        <v>11081238.299268292</v>
      </c>
      <c r="S212" s="8">
        <f t="shared" si="106"/>
        <v>498655.72346707311</v>
      </c>
      <c r="T212" s="8">
        <f t="shared" si="108"/>
        <v>10933065.884634146</v>
      </c>
      <c r="U212" s="8">
        <f t="shared" ref="U212:U251" si="119">T212*I212</f>
        <v>491987.96480853658</v>
      </c>
    </row>
    <row r="213" spans="1:21">
      <c r="B213" s="7">
        <v>2026</v>
      </c>
      <c r="C213" s="7">
        <v>726</v>
      </c>
      <c r="D213" s="7">
        <f t="shared" si="114"/>
        <v>4356</v>
      </c>
      <c r="E213" s="7">
        <v>15</v>
      </c>
      <c r="F213" s="7">
        <v>289</v>
      </c>
      <c r="G213" s="7">
        <v>1.3</v>
      </c>
      <c r="H213" s="7">
        <f t="shared" si="101"/>
        <v>1.8883259999999999E+25</v>
      </c>
      <c r="I213" s="12">
        <v>4.4999999999999998E-2</v>
      </c>
      <c r="J213" s="8">
        <f t="shared" si="102"/>
        <v>91473.786585365844</v>
      </c>
      <c r="K213" s="10">
        <v>10000000</v>
      </c>
      <c r="L213" s="7">
        <f t="shared" si="116"/>
        <v>1.089E+24</v>
      </c>
      <c r="M213" s="8">
        <f t="shared" si="103"/>
        <v>5275.3048780487807</v>
      </c>
      <c r="N213" s="8">
        <f t="shared" si="117"/>
        <v>1925486.2804878049</v>
      </c>
      <c r="O213" s="8">
        <f t="shared" si="104"/>
        <v>86646.882621951212</v>
      </c>
      <c r="P213" s="8">
        <f t="shared" si="118"/>
        <v>12562207.335853659</v>
      </c>
      <c r="Q213" s="8">
        <f t="shared" si="115"/>
        <v>565299.33011341467</v>
      </c>
      <c r="R213" s="8">
        <f t="shared" si="107"/>
        <v>13111050.055365853</v>
      </c>
      <c r="S213" s="8">
        <f t="shared" si="106"/>
        <v>589997.25249146332</v>
      </c>
      <c r="T213" s="8">
        <f t="shared" si="108"/>
        <v>12928102.482195122</v>
      </c>
      <c r="U213" s="8">
        <f t="shared" si="119"/>
        <v>581764.61169878044</v>
      </c>
    </row>
    <row r="214" spans="1:21">
      <c r="B214" s="7">
        <v>2027</v>
      </c>
      <c r="C214" s="7">
        <v>793</v>
      </c>
      <c r="D214" s="7">
        <f t="shared" si="114"/>
        <v>4758</v>
      </c>
      <c r="E214" s="7">
        <v>15</v>
      </c>
      <c r="F214" s="7">
        <v>289</v>
      </c>
      <c r="G214" s="7">
        <v>1.3</v>
      </c>
      <c r="H214" s="7">
        <f t="shared" si="101"/>
        <v>2.0625929999999999E+25</v>
      </c>
      <c r="I214" s="12">
        <v>4.4999999999999998E-2</v>
      </c>
      <c r="J214" s="8">
        <f t="shared" si="102"/>
        <v>99915.58231707316</v>
      </c>
      <c r="K214" s="10">
        <v>10000000</v>
      </c>
      <c r="L214" s="7">
        <f t="shared" si="116"/>
        <v>1.1895000000000001E+24</v>
      </c>
      <c r="M214" s="8">
        <f t="shared" si="103"/>
        <v>5762.1443089430895</v>
      </c>
      <c r="N214" s="8">
        <f t="shared" si="117"/>
        <v>2103182.6727642277</v>
      </c>
      <c r="O214" s="8">
        <f t="shared" si="104"/>
        <v>94643.220274390245</v>
      </c>
      <c r="P214" s="8">
        <f t="shared" si="118"/>
        <v>14665390.008617885</v>
      </c>
      <c r="Q214" s="8">
        <f t="shared" si="115"/>
        <v>659942.55038780486</v>
      </c>
      <c r="R214" s="8">
        <f t="shared" si="107"/>
        <v>15264883.502520325</v>
      </c>
      <c r="S214" s="8">
        <f t="shared" si="106"/>
        <v>686919.75761341455</v>
      </c>
      <c r="T214" s="8">
        <f t="shared" si="108"/>
        <v>15065052.337886179</v>
      </c>
      <c r="U214" s="8">
        <f t="shared" si="119"/>
        <v>677927.35520487803</v>
      </c>
    </row>
    <row r="215" spans="1:21">
      <c r="B215" s="7">
        <v>2028</v>
      </c>
      <c r="C215" s="7">
        <v>821</v>
      </c>
      <c r="D215" s="7">
        <f t="shared" si="114"/>
        <v>4926</v>
      </c>
      <c r="E215" s="7">
        <v>15</v>
      </c>
      <c r="F215" s="7">
        <v>289</v>
      </c>
      <c r="G215" s="7">
        <v>1.3</v>
      </c>
      <c r="H215" s="7">
        <f t="shared" si="101"/>
        <v>2.1354209999999998E+25</v>
      </c>
      <c r="I215" s="12">
        <v>4.4999999999999998E-2</v>
      </c>
      <c r="J215" s="8">
        <f t="shared" si="102"/>
        <v>103443.49695121951</v>
      </c>
      <c r="K215" s="10">
        <v>10000000</v>
      </c>
      <c r="L215" s="7">
        <f t="shared" si="116"/>
        <v>1.2315E+24</v>
      </c>
      <c r="M215" s="8">
        <f t="shared" si="103"/>
        <v>5965.5995934959337</v>
      </c>
      <c r="N215" s="8">
        <f t="shared" si="117"/>
        <v>2177443.8516260157</v>
      </c>
      <c r="O215" s="8">
        <f t="shared" si="104"/>
        <v>97984.973323170707</v>
      </c>
      <c r="P215" s="8">
        <f t="shared" si="118"/>
        <v>16842833.860243902</v>
      </c>
      <c r="Q215" s="8">
        <f t="shared" si="115"/>
        <v>757927.52371097554</v>
      </c>
      <c r="R215" s="8">
        <f t="shared" si="107"/>
        <v>17463494.841951218</v>
      </c>
      <c r="S215" s="8">
        <f t="shared" si="106"/>
        <v>785857.26788780477</v>
      </c>
      <c r="T215" s="8">
        <f t="shared" si="108"/>
        <v>17256607.84804878</v>
      </c>
      <c r="U215" s="8">
        <f t="shared" si="119"/>
        <v>776547.35316219507</v>
      </c>
    </row>
    <row r="216" spans="1:21">
      <c r="B216" s="7">
        <v>2029</v>
      </c>
      <c r="C216" s="7">
        <v>832</v>
      </c>
      <c r="D216" s="7">
        <f t="shared" si="114"/>
        <v>4992</v>
      </c>
      <c r="E216" s="7">
        <v>15</v>
      </c>
      <c r="F216" s="7">
        <v>289</v>
      </c>
      <c r="G216" s="7">
        <v>1.3</v>
      </c>
      <c r="H216" s="7">
        <f t="shared" si="101"/>
        <v>2.164032E+25</v>
      </c>
      <c r="I216" s="12">
        <v>4.4999999999999998E-2</v>
      </c>
      <c r="J216" s="8">
        <f t="shared" si="102"/>
        <v>104829.46341463416</v>
      </c>
      <c r="K216" s="10">
        <v>10000000</v>
      </c>
      <c r="L216" s="7">
        <f t="shared" si="116"/>
        <v>1.2480000000000001E+24</v>
      </c>
      <c r="M216" s="8">
        <f t="shared" si="103"/>
        <v>6045.5284552845533</v>
      </c>
      <c r="N216" s="8">
        <f t="shared" si="117"/>
        <v>2206617.8861788618</v>
      </c>
      <c r="O216" s="8">
        <f t="shared" si="104"/>
        <v>99297.804878048773</v>
      </c>
      <c r="P216" s="8">
        <f t="shared" si="118"/>
        <v>19049451.746422764</v>
      </c>
      <c r="Q216" s="8">
        <f t="shared" si="115"/>
        <v>857225.32858902437</v>
      </c>
      <c r="R216" s="8">
        <f t="shared" si="107"/>
        <v>19678428.52691057</v>
      </c>
      <c r="S216" s="8">
        <f t="shared" si="106"/>
        <v>885529.28371097555</v>
      </c>
      <c r="T216" s="8">
        <f t="shared" si="108"/>
        <v>19468769.600081302</v>
      </c>
      <c r="U216" s="8">
        <f t="shared" si="119"/>
        <v>876094.63200365857</v>
      </c>
    </row>
    <row r="217" spans="1:21">
      <c r="B217" s="7">
        <v>2030</v>
      </c>
      <c r="C217" s="7">
        <v>836</v>
      </c>
      <c r="D217" s="7">
        <f t="shared" si="114"/>
        <v>5016</v>
      </c>
      <c r="E217" s="7">
        <v>15</v>
      </c>
      <c r="F217" s="7">
        <v>289</v>
      </c>
      <c r="G217" s="7">
        <v>1.3</v>
      </c>
      <c r="H217" s="7">
        <f t="shared" si="101"/>
        <v>2.1744360000000002E+25</v>
      </c>
      <c r="I217" s="12">
        <v>4.4999999999999998E-2</v>
      </c>
      <c r="J217" s="8">
        <f t="shared" si="102"/>
        <v>105333.45121951219</v>
      </c>
      <c r="K217" s="10">
        <v>10000000</v>
      </c>
      <c r="L217" s="7">
        <f t="shared" si="116"/>
        <v>1.2539999999999999E+24</v>
      </c>
      <c r="M217" s="8">
        <f t="shared" si="103"/>
        <v>6074.5934959349588</v>
      </c>
      <c r="N217" s="8">
        <f t="shared" si="117"/>
        <v>2217226.6260162601</v>
      </c>
      <c r="O217" s="8">
        <f t="shared" si="104"/>
        <v>99775.198170731703</v>
      </c>
      <c r="P217" s="8">
        <f t="shared" si="118"/>
        <v>21266678.372439023</v>
      </c>
      <c r="Q217" s="8">
        <f t="shared" si="115"/>
        <v>957000.52675975603</v>
      </c>
      <c r="R217" s="8">
        <f t="shared" si="107"/>
        <v>21898679.079756096</v>
      </c>
      <c r="S217" s="8">
        <f t="shared" si="106"/>
        <v>985440.55858902424</v>
      </c>
      <c r="T217" s="8">
        <f t="shared" si="108"/>
        <v>21688012.177317072</v>
      </c>
      <c r="U217" s="8">
        <f t="shared" si="119"/>
        <v>975960.54797926825</v>
      </c>
    </row>
    <row r="218" spans="1:21">
      <c r="B218" s="7">
        <v>2031</v>
      </c>
      <c r="C218" s="7">
        <v>838</v>
      </c>
      <c r="D218" s="7">
        <f t="shared" si="114"/>
        <v>5028</v>
      </c>
      <c r="E218" s="7">
        <v>15</v>
      </c>
      <c r="F218" s="7">
        <v>289</v>
      </c>
      <c r="G218" s="7">
        <v>1.3</v>
      </c>
      <c r="H218" s="7">
        <f t="shared" si="101"/>
        <v>2.179638E+25</v>
      </c>
      <c r="I218" s="12">
        <v>4.4999999999999998E-2</v>
      </c>
      <c r="J218" s="8">
        <f t="shared" si="102"/>
        <v>105585.44512195123</v>
      </c>
      <c r="K218" s="10">
        <v>10000000</v>
      </c>
      <c r="L218" s="7">
        <f t="shared" si="116"/>
        <v>1.257E+24</v>
      </c>
      <c r="M218" s="8">
        <f t="shared" si="103"/>
        <v>6089.126016260162</v>
      </c>
      <c r="N218" s="8">
        <f t="shared" si="117"/>
        <v>2222530.995934959</v>
      </c>
      <c r="O218" s="8">
        <f t="shared" si="104"/>
        <v>100013.89481707316</v>
      </c>
      <c r="P218" s="8">
        <f t="shared" si="118"/>
        <v>23489209.368373983</v>
      </c>
      <c r="Q218" s="8">
        <f t="shared" si="115"/>
        <v>1057014.4215768292</v>
      </c>
      <c r="R218" s="8">
        <f t="shared" si="107"/>
        <v>24122722.039105691</v>
      </c>
      <c r="S218" s="8">
        <f t="shared" si="106"/>
        <v>1085522.4917597561</v>
      </c>
      <c r="T218" s="8">
        <f t="shared" si="108"/>
        <v>23911551.148861788</v>
      </c>
      <c r="U218" s="8">
        <f t="shared" si="119"/>
        <v>1076019.8016987804</v>
      </c>
    </row>
    <row r="219" spans="1:21">
      <c r="B219" s="7">
        <v>2032</v>
      </c>
      <c r="C219" s="7">
        <v>838</v>
      </c>
      <c r="D219" s="7">
        <f t="shared" si="114"/>
        <v>5028</v>
      </c>
      <c r="E219" s="7">
        <v>15</v>
      </c>
      <c r="F219" s="7">
        <v>289</v>
      </c>
      <c r="G219" s="7">
        <v>1.3</v>
      </c>
      <c r="H219" s="7">
        <f t="shared" si="101"/>
        <v>2.179638E+25</v>
      </c>
      <c r="I219" s="12">
        <v>4.4999999999999998E-2</v>
      </c>
      <c r="J219" s="8">
        <f t="shared" si="102"/>
        <v>105585.44512195123</v>
      </c>
      <c r="K219" s="10">
        <v>10000000</v>
      </c>
      <c r="L219" s="7">
        <f t="shared" si="116"/>
        <v>1.257E+24</v>
      </c>
      <c r="M219" s="8">
        <f t="shared" si="103"/>
        <v>6089.126016260162</v>
      </c>
      <c r="N219" s="8">
        <f t="shared" si="117"/>
        <v>2222530.995934959</v>
      </c>
      <c r="O219" s="8">
        <f t="shared" si="104"/>
        <v>100013.89481707316</v>
      </c>
      <c r="P219" s="8">
        <f t="shared" si="118"/>
        <v>25711740.364308942</v>
      </c>
      <c r="Q219" s="8">
        <f t="shared" si="115"/>
        <v>1157028.3163939023</v>
      </c>
      <c r="R219" s="8">
        <f t="shared" si="107"/>
        <v>26345253.035040651</v>
      </c>
      <c r="S219" s="8">
        <f t="shared" si="106"/>
        <v>1185536.3865768292</v>
      </c>
      <c r="T219" s="8">
        <f t="shared" si="108"/>
        <v>26134082.144796748</v>
      </c>
      <c r="U219" s="8">
        <f t="shared" si="119"/>
        <v>1176033.6965158535</v>
      </c>
    </row>
    <row r="220" spans="1:21">
      <c r="B220" s="7">
        <v>2033</v>
      </c>
      <c r="C220" s="7">
        <v>839</v>
      </c>
      <c r="D220" s="7">
        <f t="shared" si="114"/>
        <v>5034</v>
      </c>
      <c r="E220" s="7">
        <v>15</v>
      </c>
      <c r="F220" s="7">
        <v>289</v>
      </c>
      <c r="G220" s="7">
        <v>1.3</v>
      </c>
      <c r="H220" s="7">
        <f t="shared" si="101"/>
        <v>2.182239E+25</v>
      </c>
      <c r="I220" s="12">
        <v>4.4999999999999998E-2</v>
      </c>
      <c r="J220" s="8">
        <f t="shared" si="102"/>
        <v>105711.44207317074</v>
      </c>
      <c r="K220" s="10">
        <v>10000000</v>
      </c>
      <c r="L220" s="7">
        <f t="shared" si="116"/>
        <v>1.2585E+24</v>
      </c>
      <c r="M220" s="8">
        <f t="shared" si="103"/>
        <v>6096.3922764227646</v>
      </c>
      <c r="N220" s="8">
        <f t="shared" si="117"/>
        <v>2225183.1808943092</v>
      </c>
      <c r="O220" s="8">
        <f t="shared" si="104"/>
        <v>100133.24314024391</v>
      </c>
      <c r="P220" s="8">
        <f t="shared" si="118"/>
        <v>27936923.54520325</v>
      </c>
      <c r="Q220" s="8">
        <f t="shared" si="115"/>
        <v>1257161.5595341462</v>
      </c>
      <c r="R220" s="8">
        <f t="shared" si="107"/>
        <v>28571192.197642274</v>
      </c>
      <c r="S220" s="8">
        <f t="shared" si="106"/>
        <v>1285703.6488939023</v>
      </c>
      <c r="T220" s="8">
        <f t="shared" si="108"/>
        <v>28359769.313495934</v>
      </c>
      <c r="U220" s="8">
        <f t="shared" si="119"/>
        <v>1276189.6191073169</v>
      </c>
    </row>
    <row r="221" spans="1:21">
      <c r="B221" s="7">
        <v>2034</v>
      </c>
      <c r="C221" s="7">
        <v>839</v>
      </c>
      <c r="D221" s="7">
        <f t="shared" si="114"/>
        <v>5034</v>
      </c>
      <c r="E221" s="7">
        <v>15</v>
      </c>
      <c r="F221" s="7">
        <v>289</v>
      </c>
      <c r="G221" s="7">
        <v>1.3</v>
      </c>
      <c r="H221" s="7">
        <f t="shared" si="101"/>
        <v>2.182239E+25</v>
      </c>
      <c r="I221" s="12">
        <v>4.4999999999999998E-2</v>
      </c>
      <c r="J221" s="8">
        <f t="shared" si="102"/>
        <v>105711.44207317074</v>
      </c>
      <c r="K221" s="10">
        <v>10000000</v>
      </c>
      <c r="L221" s="7">
        <f t="shared" si="116"/>
        <v>1.2585E+24</v>
      </c>
      <c r="M221" s="8">
        <f t="shared" si="103"/>
        <v>6096.3922764227646</v>
      </c>
      <c r="N221" s="8">
        <f t="shared" si="117"/>
        <v>2225183.1808943092</v>
      </c>
      <c r="O221" s="8">
        <f t="shared" si="104"/>
        <v>100133.24314024391</v>
      </c>
      <c r="P221" s="8">
        <f t="shared" si="118"/>
        <v>30162106.726097558</v>
      </c>
      <c r="Q221" s="8">
        <f t="shared" si="115"/>
        <v>1357294.8026743901</v>
      </c>
      <c r="R221" s="8">
        <f t="shared" si="107"/>
        <v>30796375.378536582</v>
      </c>
      <c r="S221" s="8">
        <f t="shared" si="106"/>
        <v>1385836.8920341462</v>
      </c>
      <c r="T221" s="8">
        <f t="shared" si="108"/>
        <v>30584952.494390242</v>
      </c>
      <c r="U221" s="8">
        <f t="shared" si="119"/>
        <v>1376322.8622475609</v>
      </c>
    </row>
    <row r="222" spans="1:21">
      <c r="B222" s="7">
        <v>2035</v>
      </c>
      <c r="C222" s="7">
        <v>839</v>
      </c>
      <c r="D222" s="7">
        <f t="shared" si="114"/>
        <v>5034</v>
      </c>
      <c r="E222" s="7">
        <v>15</v>
      </c>
      <c r="F222" s="7">
        <v>289</v>
      </c>
      <c r="G222" s="7">
        <v>1.3</v>
      </c>
      <c r="H222" s="7">
        <f t="shared" si="101"/>
        <v>2.182239E+25</v>
      </c>
      <c r="I222" s="12">
        <v>4.4999999999999998E-2</v>
      </c>
      <c r="J222" s="8">
        <f t="shared" si="102"/>
        <v>105711.44207317074</v>
      </c>
      <c r="K222" s="10">
        <v>10000000</v>
      </c>
      <c r="L222" s="7">
        <f t="shared" si="116"/>
        <v>1.2585E+24</v>
      </c>
      <c r="M222" s="8">
        <f t="shared" si="103"/>
        <v>6096.3922764227646</v>
      </c>
      <c r="N222" s="8">
        <f t="shared" si="117"/>
        <v>2225183.1808943092</v>
      </c>
      <c r="O222" s="8">
        <f t="shared" si="104"/>
        <v>100133.24314024391</v>
      </c>
      <c r="P222" s="8">
        <f t="shared" si="118"/>
        <v>32387289.906991865</v>
      </c>
      <c r="Q222" s="8">
        <f t="shared" si="115"/>
        <v>1457428.0458146338</v>
      </c>
      <c r="R222" s="8">
        <f t="shared" si="107"/>
        <v>33021558.55943089</v>
      </c>
      <c r="S222" s="8">
        <f t="shared" si="106"/>
        <v>1485970.1351743899</v>
      </c>
      <c r="T222" s="8">
        <f t="shared" si="108"/>
        <v>32810135.67528455</v>
      </c>
      <c r="U222" s="8">
        <f t="shared" si="119"/>
        <v>1476456.1053878046</v>
      </c>
    </row>
    <row r="223" spans="1:21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21">
      <c r="A224" s="5"/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</row>
    <row r="225" spans="1:30">
      <c r="A225" s="9" t="s">
        <v>28</v>
      </c>
      <c r="B225" s="6" t="s">
        <v>115</v>
      </c>
      <c r="H225" s="7">
        <f t="shared" si="101"/>
        <v>0</v>
      </c>
      <c r="L225" s="7">
        <f t="shared" si="116"/>
        <v>0</v>
      </c>
      <c r="N225" s="8">
        <f t="shared" si="117"/>
        <v>0</v>
      </c>
      <c r="R225" s="8">
        <f t="shared" si="107"/>
        <v>0</v>
      </c>
      <c r="T225" s="8">
        <f t="shared" si="108"/>
        <v>0</v>
      </c>
      <c r="U225" s="8">
        <f t="shared" si="119"/>
        <v>0</v>
      </c>
      <c r="Y225" s="8">
        <f>P226+P239</f>
        <v>18137587.020962059</v>
      </c>
      <c r="Z225" s="8">
        <f t="shared" ref="Z225:AD236" si="120">Q226+Q239</f>
        <v>816191.41594329267</v>
      </c>
      <c r="AA225" s="8">
        <f t="shared" si="120"/>
        <v>32692888.234376691</v>
      </c>
      <c r="AB225" s="8">
        <f t="shared" si="120"/>
        <v>1471179.9705469511</v>
      </c>
      <c r="AC225" s="8">
        <f t="shared" si="120"/>
        <v>27841121.163238484</v>
      </c>
      <c r="AD225" s="8">
        <f t="shared" si="120"/>
        <v>1252850.4523457317</v>
      </c>
    </row>
    <row r="226" spans="1:30">
      <c r="B226" s="7">
        <v>2024</v>
      </c>
      <c r="C226" s="7">
        <v>140</v>
      </c>
      <c r="D226" s="7">
        <v>840</v>
      </c>
      <c r="E226" s="7">
        <v>781</v>
      </c>
      <c r="F226" s="7">
        <v>748</v>
      </c>
      <c r="G226" s="7">
        <v>1.3</v>
      </c>
      <c r="H226" s="7">
        <f t="shared" si="101"/>
        <v>4.9071792000000003E+26</v>
      </c>
      <c r="I226" s="12">
        <v>4.4999999999999998E-2</v>
      </c>
      <c r="J226" s="8">
        <f t="shared" ref="J226:J250" si="121">H226*G226*330/(8.856*10^22)</f>
        <v>2377122.7154471548</v>
      </c>
      <c r="K226" s="10">
        <v>1000000</v>
      </c>
      <c r="L226" s="7">
        <f t="shared" si="116"/>
        <v>1.0933999999999999E+24</v>
      </c>
      <c r="M226" s="8">
        <f t="shared" ref="M226:M250" si="122">L226*G226*330/(8.856*10^22)</f>
        <v>5296.6192411924121</v>
      </c>
      <c r="N226" s="8">
        <f t="shared" si="117"/>
        <v>1933266.0230352303</v>
      </c>
      <c r="O226" s="8">
        <f t="shared" ref="O226:O250" si="123">N226*I226</f>
        <v>86996.971036585368</v>
      </c>
      <c r="P226" s="11">
        <f>N226+8050840.72</f>
        <v>9984106.7430352308</v>
      </c>
      <c r="Q226" s="8">
        <f t="shared" ref="Q226:Q237" si="124">P226*I226</f>
        <v>449284.80343658535</v>
      </c>
      <c r="R226" s="8">
        <f t="shared" si="107"/>
        <v>24246843.035718158</v>
      </c>
      <c r="S226" s="8">
        <f t="shared" ref="S226:S250" si="125">R226*I226</f>
        <v>1091107.9366073171</v>
      </c>
      <c r="T226" s="8">
        <f t="shared" si="108"/>
        <v>19492597.60482385</v>
      </c>
      <c r="U226" s="8">
        <f t="shared" si="119"/>
        <v>877166.89221707324</v>
      </c>
      <c r="Y226" s="8">
        <f>P227+P240</f>
        <v>21248670.703211382</v>
      </c>
      <c r="Z226" s="8">
        <f t="shared" si="120"/>
        <v>956190.18164451211</v>
      </c>
      <c r="AA226" s="8">
        <f t="shared" si="120"/>
        <v>43494799.137357727</v>
      </c>
      <c r="AB226" s="8">
        <f t="shared" si="120"/>
        <v>1957265.9611810977</v>
      </c>
      <c r="AC226" s="8">
        <f t="shared" si="120"/>
        <v>36079422.992642269</v>
      </c>
      <c r="AD226" s="8">
        <f t="shared" si="120"/>
        <v>1623574.0346689022</v>
      </c>
    </row>
    <row r="227" spans="1:30">
      <c r="B227" s="7">
        <v>2025</v>
      </c>
      <c r="C227" s="7">
        <v>214</v>
      </c>
      <c r="D227" s="7">
        <v>1284</v>
      </c>
      <c r="E227" s="7">
        <v>781</v>
      </c>
      <c r="F227" s="7">
        <v>748</v>
      </c>
      <c r="G227" s="7">
        <v>1.3</v>
      </c>
      <c r="H227" s="7">
        <f t="shared" si="101"/>
        <v>7.50097392E+26</v>
      </c>
      <c r="I227" s="12">
        <v>4.4999999999999998E-2</v>
      </c>
      <c r="J227" s="8">
        <f t="shared" si="121"/>
        <v>3633601.8650406501</v>
      </c>
      <c r="K227" s="10">
        <v>1000000</v>
      </c>
      <c r="L227" s="7">
        <f t="shared" si="116"/>
        <v>1.6713399999999999E+24</v>
      </c>
      <c r="M227" s="8">
        <f t="shared" si="122"/>
        <v>8096.2608401083999</v>
      </c>
      <c r="N227" s="8">
        <f t="shared" si="117"/>
        <v>2955135.206639566</v>
      </c>
      <c r="O227" s="8">
        <f t="shared" si="123"/>
        <v>132981.08429878048</v>
      </c>
      <c r="P227" s="8">
        <f t="shared" ref="P227:P237" si="126">N227+P226</f>
        <v>12939241.949674796</v>
      </c>
      <c r="Q227" s="8">
        <f t="shared" si="124"/>
        <v>582265.88773536577</v>
      </c>
      <c r="R227" s="8">
        <f t="shared" si="107"/>
        <v>34740853.1399187</v>
      </c>
      <c r="S227" s="8">
        <f t="shared" si="125"/>
        <v>1563338.3912963415</v>
      </c>
      <c r="T227" s="8">
        <f t="shared" si="108"/>
        <v>27473649.409837395</v>
      </c>
      <c r="U227" s="8">
        <f t="shared" si="119"/>
        <v>1236314.2234426828</v>
      </c>
      <c r="Y227" s="8">
        <f>P228+P241</f>
        <v>25086806.688983738</v>
      </c>
      <c r="Z227" s="8">
        <f t="shared" si="120"/>
        <v>1128906.3010042682</v>
      </c>
      <c r="AA227" s="8">
        <f t="shared" si="120"/>
        <v>52531094.988983735</v>
      </c>
      <c r="AB227" s="8">
        <f t="shared" si="120"/>
        <v>2363899.2745042681</v>
      </c>
      <c r="AC227" s="8">
        <f t="shared" si="120"/>
        <v>43382998.888983741</v>
      </c>
      <c r="AD227" s="8">
        <f t="shared" si="120"/>
        <v>1952234.9500042682</v>
      </c>
    </row>
    <row r="228" spans="1:30">
      <c r="B228" s="7">
        <v>2026</v>
      </c>
      <c r="C228" s="7">
        <v>264</v>
      </c>
      <c r="D228" s="7">
        <v>1584</v>
      </c>
      <c r="E228" s="7">
        <v>781</v>
      </c>
      <c r="F228" s="7">
        <v>748</v>
      </c>
      <c r="G228" s="7">
        <v>1.3</v>
      </c>
      <c r="H228" s="7">
        <f t="shared" si="101"/>
        <v>9.2535379199999998E+26</v>
      </c>
      <c r="I228" s="12">
        <v>4.4999999999999998E-2</v>
      </c>
      <c r="J228" s="8">
        <f t="shared" si="121"/>
        <v>4482574.2634146335</v>
      </c>
      <c r="K228" s="10">
        <v>1000000</v>
      </c>
      <c r="L228" s="7">
        <f t="shared" si="116"/>
        <v>2.0618399999999998E+24</v>
      </c>
      <c r="M228" s="8">
        <f t="shared" si="122"/>
        <v>9987.9105691056902</v>
      </c>
      <c r="N228" s="8">
        <f t="shared" si="117"/>
        <v>3645587.3577235769</v>
      </c>
      <c r="O228" s="8">
        <f t="shared" si="123"/>
        <v>164051.43109756097</v>
      </c>
      <c r="P228" s="8">
        <f t="shared" si="126"/>
        <v>16584829.307398373</v>
      </c>
      <c r="Q228" s="8">
        <f t="shared" si="124"/>
        <v>746317.3188329268</v>
      </c>
      <c r="R228" s="8">
        <f t="shared" si="107"/>
        <v>43480274.887886174</v>
      </c>
      <c r="S228" s="8">
        <f t="shared" si="125"/>
        <v>1956612.3699548778</v>
      </c>
      <c r="T228" s="8">
        <f t="shared" si="108"/>
        <v>34515126.361056909</v>
      </c>
      <c r="U228" s="8">
        <f t="shared" si="119"/>
        <v>1553180.6862475609</v>
      </c>
      <c r="Y228" s="8">
        <f t="shared" ref="Y228:Y236" si="127">P229+P242</f>
        <v>29287938.389525745</v>
      </c>
      <c r="Z228" s="8">
        <f t="shared" si="120"/>
        <v>1317957.2275286585</v>
      </c>
      <c r="AA228" s="8">
        <f t="shared" si="120"/>
        <v>59329794.659037933</v>
      </c>
      <c r="AB228" s="8">
        <f t="shared" si="120"/>
        <v>2669840.7596567068</v>
      </c>
      <c r="AC228" s="8">
        <f t="shared" si="120"/>
        <v>49315842.569200538</v>
      </c>
      <c r="AD228" s="8">
        <f t="shared" si="120"/>
        <v>2219212.9156140243</v>
      </c>
    </row>
    <row r="229" spans="1:30">
      <c r="B229" s="7">
        <v>2027</v>
      </c>
      <c r="C229" s="7">
        <v>289</v>
      </c>
      <c r="D229" s="7">
        <v>1734</v>
      </c>
      <c r="E229" s="7">
        <v>781</v>
      </c>
      <c r="F229" s="7">
        <v>748</v>
      </c>
      <c r="G229" s="7">
        <v>1.3</v>
      </c>
      <c r="H229" s="7">
        <f t="shared" si="101"/>
        <v>1.012981992E+27</v>
      </c>
      <c r="I229" s="12">
        <v>4.4999999999999998E-2</v>
      </c>
      <c r="J229" s="8">
        <f t="shared" si="121"/>
        <v>4907060.4626016254</v>
      </c>
      <c r="K229" s="10">
        <v>1000000</v>
      </c>
      <c r="L229" s="7">
        <f t="shared" si="116"/>
        <v>2.2570899999999998E+24</v>
      </c>
      <c r="M229" s="8">
        <f t="shared" si="122"/>
        <v>10933.735433604335</v>
      </c>
      <c r="N229" s="8">
        <f t="shared" si="117"/>
        <v>3990813.4332655827</v>
      </c>
      <c r="O229" s="8">
        <f t="shared" si="123"/>
        <v>179586.60449695121</v>
      </c>
      <c r="P229" s="8">
        <f t="shared" si="126"/>
        <v>20575642.740663957</v>
      </c>
      <c r="Q229" s="8">
        <f t="shared" si="124"/>
        <v>925903.92332987802</v>
      </c>
      <c r="R229" s="8">
        <f t="shared" si="107"/>
        <v>50018005.516273707</v>
      </c>
      <c r="S229" s="8">
        <f t="shared" si="125"/>
        <v>2250810.2482323167</v>
      </c>
      <c r="T229" s="8">
        <f t="shared" si="108"/>
        <v>40203884.591070458</v>
      </c>
      <c r="U229" s="8">
        <f t="shared" si="119"/>
        <v>1809174.8065981707</v>
      </c>
      <c r="Y229" s="8">
        <f t="shared" si="127"/>
        <v>33634586.638170734</v>
      </c>
      <c r="Z229" s="8">
        <f t="shared" si="120"/>
        <v>1513556.3987176828</v>
      </c>
      <c r="AA229" s="8">
        <f t="shared" si="120"/>
        <v>64716377.273536578</v>
      </c>
      <c r="AB229" s="8">
        <f t="shared" si="120"/>
        <v>2912236.9773091455</v>
      </c>
      <c r="AC229" s="8">
        <f t="shared" si="120"/>
        <v>54355780.395081304</v>
      </c>
      <c r="AD229" s="8">
        <f t="shared" si="120"/>
        <v>2446010.1177786584</v>
      </c>
    </row>
    <row r="230" spans="1:30">
      <c r="B230" s="7">
        <v>2028</v>
      </c>
      <c r="C230" s="7">
        <v>299</v>
      </c>
      <c r="D230" s="7">
        <v>1794</v>
      </c>
      <c r="E230" s="7">
        <v>781</v>
      </c>
      <c r="F230" s="7">
        <v>748</v>
      </c>
      <c r="G230" s="7">
        <v>1.3</v>
      </c>
      <c r="H230" s="7">
        <f t="shared" si="101"/>
        <v>1.0480332719999999E+27</v>
      </c>
      <c r="I230" s="12">
        <v>4.4999999999999998E-2</v>
      </c>
      <c r="J230" s="8">
        <f t="shared" si="121"/>
        <v>5076854.9422764219</v>
      </c>
      <c r="K230" s="10">
        <v>1000000</v>
      </c>
      <c r="L230" s="7">
        <f t="shared" si="116"/>
        <v>2.33519E+24</v>
      </c>
      <c r="M230" s="8">
        <f t="shared" si="122"/>
        <v>11312.065379403793</v>
      </c>
      <c r="N230" s="8">
        <f t="shared" si="117"/>
        <v>4128903.8634823845</v>
      </c>
      <c r="O230" s="8">
        <f t="shared" si="123"/>
        <v>185800.67385670729</v>
      </c>
      <c r="P230" s="8">
        <f t="shared" si="126"/>
        <v>24704546.604146343</v>
      </c>
      <c r="Q230" s="8">
        <f t="shared" si="124"/>
        <v>1111704.5971865854</v>
      </c>
      <c r="R230" s="8">
        <f t="shared" si="107"/>
        <v>55165676.257804871</v>
      </c>
      <c r="S230" s="8">
        <f t="shared" si="125"/>
        <v>2482455.4316012189</v>
      </c>
      <c r="T230" s="8">
        <f t="shared" si="108"/>
        <v>45011966.373252034</v>
      </c>
      <c r="U230" s="8">
        <f t="shared" si="119"/>
        <v>2025538.4867963414</v>
      </c>
      <c r="Y230" s="8">
        <f t="shared" si="127"/>
        <v>38039388.462357722</v>
      </c>
      <c r="Z230" s="8">
        <f t="shared" si="120"/>
        <v>1711772.4808060974</v>
      </c>
      <c r="AA230" s="8">
        <f t="shared" si="120"/>
        <v>69537001.647723585</v>
      </c>
      <c r="AB230" s="8">
        <f t="shared" si="120"/>
        <v>3129165.0741475611</v>
      </c>
      <c r="AC230" s="8">
        <f t="shared" si="120"/>
        <v>59037797.252601624</v>
      </c>
      <c r="AD230" s="8">
        <f t="shared" si="120"/>
        <v>2656700.876367073</v>
      </c>
    </row>
    <row r="231" spans="1:30">
      <c r="B231" s="7">
        <v>2029</v>
      </c>
      <c r="C231" s="7">
        <v>303</v>
      </c>
      <c r="D231" s="7">
        <v>1818</v>
      </c>
      <c r="E231" s="7">
        <v>781</v>
      </c>
      <c r="F231" s="7">
        <v>748</v>
      </c>
      <c r="G231" s="7">
        <v>1.3</v>
      </c>
      <c r="H231" s="7">
        <f t="shared" si="101"/>
        <v>1.0620537840000001E+27</v>
      </c>
      <c r="I231" s="12">
        <v>4.4999999999999998E-2</v>
      </c>
      <c r="J231" s="8">
        <f t="shared" si="121"/>
        <v>5144772.7341463417</v>
      </c>
      <c r="K231" s="10">
        <v>1000000</v>
      </c>
      <c r="L231" s="7">
        <f t="shared" si="116"/>
        <v>2.3664299999999999E+24</v>
      </c>
      <c r="M231" s="8">
        <f t="shared" si="122"/>
        <v>11463.397357723577</v>
      </c>
      <c r="N231" s="8">
        <f t="shared" si="117"/>
        <v>4184140.0355691058</v>
      </c>
      <c r="O231" s="8">
        <f t="shared" si="123"/>
        <v>188286.30160060976</v>
      </c>
      <c r="P231" s="8">
        <f t="shared" si="126"/>
        <v>28888686.639715448</v>
      </c>
      <c r="Q231" s="8">
        <f t="shared" si="124"/>
        <v>1299990.8987871951</v>
      </c>
      <c r="R231" s="8">
        <f t="shared" si="107"/>
        <v>59757323.044593498</v>
      </c>
      <c r="S231" s="8">
        <f t="shared" si="125"/>
        <v>2689079.5370067074</v>
      </c>
      <c r="T231" s="8">
        <f t="shared" si="108"/>
        <v>49467777.576300815</v>
      </c>
      <c r="U231" s="8">
        <f t="shared" si="119"/>
        <v>2226049.9909335366</v>
      </c>
      <c r="Y231" s="8">
        <f t="shared" si="127"/>
        <v>42472869.246571817</v>
      </c>
      <c r="Z231" s="8">
        <f t="shared" si="120"/>
        <v>1911279.1160957315</v>
      </c>
      <c r="AA231" s="8">
        <f t="shared" si="120"/>
        <v>74177259.734376699</v>
      </c>
      <c r="AB231" s="8">
        <f t="shared" si="120"/>
        <v>3337976.6880469508</v>
      </c>
      <c r="AC231" s="8">
        <f t="shared" si="120"/>
        <v>63609129.571775071</v>
      </c>
      <c r="AD231" s="8">
        <f t="shared" si="120"/>
        <v>2862410.830729878</v>
      </c>
    </row>
    <row r="232" spans="1:30">
      <c r="B232" s="7">
        <v>2030</v>
      </c>
      <c r="C232" s="7">
        <v>305</v>
      </c>
      <c r="D232" s="7">
        <v>1830</v>
      </c>
      <c r="E232" s="7">
        <v>781</v>
      </c>
      <c r="F232" s="7">
        <v>748</v>
      </c>
      <c r="G232" s="7">
        <v>1.3</v>
      </c>
      <c r="H232" s="7">
        <f t="shared" si="101"/>
        <v>1.0690640400000001E+27</v>
      </c>
      <c r="I232" s="12">
        <v>4.4999999999999998E-2</v>
      </c>
      <c r="J232" s="8">
        <f t="shared" si="121"/>
        <v>5178731.6300813006</v>
      </c>
      <c r="K232" s="10">
        <v>1000000</v>
      </c>
      <c r="L232" s="7">
        <f t="shared" si="116"/>
        <v>2.3820499999999999E+24</v>
      </c>
      <c r="M232" s="8">
        <f t="shared" si="122"/>
        <v>11539.063346883466</v>
      </c>
      <c r="N232" s="8">
        <f t="shared" si="117"/>
        <v>4211758.121612465</v>
      </c>
      <c r="O232" s="8">
        <f t="shared" si="123"/>
        <v>189529.11547256092</v>
      </c>
      <c r="P232" s="8">
        <f t="shared" si="126"/>
        <v>33100444.761327915</v>
      </c>
      <c r="Q232" s="8">
        <f t="shared" si="124"/>
        <v>1489520.0142597561</v>
      </c>
      <c r="R232" s="8">
        <f t="shared" si="107"/>
        <v>64172834.54181572</v>
      </c>
      <c r="S232" s="8">
        <f t="shared" si="125"/>
        <v>2887777.5543817072</v>
      </c>
      <c r="T232" s="8">
        <f t="shared" si="108"/>
        <v>53815371.281653121</v>
      </c>
      <c r="U232" s="8">
        <f t="shared" si="119"/>
        <v>2421691.7076743902</v>
      </c>
      <c r="Y232" s="8">
        <f t="shared" si="127"/>
        <v>46906880.467777781</v>
      </c>
      <c r="Z232" s="8">
        <f t="shared" si="120"/>
        <v>2110809.6210500002</v>
      </c>
      <c r="AA232" s="8">
        <f t="shared" si="120"/>
        <v>78612782.918997288</v>
      </c>
      <c r="AB232" s="8">
        <f t="shared" si="120"/>
        <v>3537575.2313548783</v>
      </c>
      <c r="AC232" s="8">
        <f t="shared" si="120"/>
        <v>68044148.768590778</v>
      </c>
      <c r="AD232" s="8">
        <f t="shared" si="120"/>
        <v>3061986.6945865853</v>
      </c>
    </row>
    <row r="233" spans="1:30">
      <c r="B233" s="7">
        <v>2031</v>
      </c>
      <c r="C233" s="7">
        <v>305</v>
      </c>
      <c r="D233" s="7">
        <v>1830</v>
      </c>
      <c r="E233" s="7">
        <v>781</v>
      </c>
      <c r="F233" s="7">
        <v>748</v>
      </c>
      <c r="G233" s="7">
        <v>1.3</v>
      </c>
      <c r="H233" s="7">
        <f t="shared" si="101"/>
        <v>1.0690640400000001E+27</v>
      </c>
      <c r="I233" s="12">
        <v>4.4999999999999998E-2</v>
      </c>
      <c r="J233" s="8">
        <f t="shared" si="121"/>
        <v>5178731.6300813006</v>
      </c>
      <c r="K233" s="10">
        <v>1000000</v>
      </c>
      <c r="L233" s="7">
        <f t="shared" si="116"/>
        <v>2.3820499999999999E+24</v>
      </c>
      <c r="M233" s="8">
        <f t="shared" si="122"/>
        <v>11539.063346883466</v>
      </c>
      <c r="N233" s="8">
        <f t="shared" si="117"/>
        <v>4211758.121612465</v>
      </c>
      <c r="O233" s="8">
        <f t="shared" si="123"/>
        <v>189529.11547256092</v>
      </c>
      <c r="P233" s="8">
        <f t="shared" si="126"/>
        <v>37312202.882940382</v>
      </c>
      <c r="Q233" s="8">
        <f t="shared" si="124"/>
        <v>1679049.1297323171</v>
      </c>
      <c r="R233" s="8">
        <f t="shared" si="107"/>
        <v>68384592.663428187</v>
      </c>
      <c r="S233" s="8">
        <f t="shared" si="125"/>
        <v>3077306.6698542684</v>
      </c>
      <c r="T233" s="8">
        <f t="shared" si="108"/>
        <v>58027129.403265581</v>
      </c>
      <c r="U233" s="8">
        <f t="shared" si="119"/>
        <v>2611220.8231469509</v>
      </c>
      <c r="Y233" s="8">
        <f t="shared" si="127"/>
        <v>51340891.688983738</v>
      </c>
      <c r="Z233" s="8">
        <f t="shared" si="120"/>
        <v>2310340.1260042684</v>
      </c>
      <c r="AA233" s="8">
        <f t="shared" si="120"/>
        <v>83046794.140203252</v>
      </c>
      <c r="AB233" s="8">
        <f t="shared" si="120"/>
        <v>3737105.736309146</v>
      </c>
      <c r="AC233" s="8">
        <f t="shared" si="120"/>
        <v>72478159.989796758</v>
      </c>
      <c r="AD233" s="8">
        <f t="shared" si="120"/>
        <v>3261517.1995408535</v>
      </c>
    </row>
    <row r="234" spans="1:30">
      <c r="B234" s="7">
        <v>2032</v>
      </c>
      <c r="C234" s="7">
        <v>305</v>
      </c>
      <c r="D234" s="7">
        <v>1830</v>
      </c>
      <c r="E234" s="7">
        <v>781</v>
      </c>
      <c r="F234" s="7">
        <v>748</v>
      </c>
      <c r="G234" s="7">
        <v>1.3</v>
      </c>
      <c r="H234" s="7">
        <f t="shared" si="101"/>
        <v>1.0690640400000001E+27</v>
      </c>
      <c r="I234" s="12">
        <v>4.4999999999999998E-2</v>
      </c>
      <c r="J234" s="8">
        <f t="shared" si="121"/>
        <v>5178731.6300813006</v>
      </c>
      <c r="K234" s="10">
        <v>1000000</v>
      </c>
      <c r="L234" s="7">
        <f t="shared" si="116"/>
        <v>2.3820499999999999E+24</v>
      </c>
      <c r="M234" s="8">
        <f t="shared" si="122"/>
        <v>11539.063346883466</v>
      </c>
      <c r="N234" s="8">
        <f t="shared" si="117"/>
        <v>4211758.121612465</v>
      </c>
      <c r="O234" s="8">
        <f t="shared" si="123"/>
        <v>189529.11547256092</v>
      </c>
      <c r="P234" s="8">
        <f t="shared" si="126"/>
        <v>41523961.004552849</v>
      </c>
      <c r="Q234" s="8">
        <f t="shared" si="124"/>
        <v>1868578.245204878</v>
      </c>
      <c r="R234" s="8">
        <f t="shared" si="107"/>
        <v>72596350.785040647</v>
      </c>
      <c r="S234" s="8">
        <f t="shared" si="125"/>
        <v>3266835.7853268292</v>
      </c>
      <c r="T234" s="8">
        <f t="shared" si="108"/>
        <v>62238887.524878055</v>
      </c>
      <c r="U234" s="8">
        <f t="shared" si="119"/>
        <v>2800749.9386195121</v>
      </c>
      <c r="Y234" s="8">
        <f t="shared" si="127"/>
        <v>55788977.171707317</v>
      </c>
      <c r="Z234" s="8">
        <f t="shared" si="120"/>
        <v>2510503.9727268293</v>
      </c>
      <c r="AA234" s="8">
        <f t="shared" si="120"/>
        <v>87597512.292439014</v>
      </c>
      <c r="AB234" s="8">
        <f t="shared" si="120"/>
        <v>3941888.0531597557</v>
      </c>
      <c r="AC234" s="8">
        <f t="shared" si="120"/>
        <v>76994667.25219512</v>
      </c>
      <c r="AD234" s="8">
        <f t="shared" si="120"/>
        <v>3464760.0263487804</v>
      </c>
    </row>
    <row r="235" spans="1:30">
      <c r="B235" s="7">
        <v>2033</v>
      </c>
      <c r="C235" s="7">
        <v>306</v>
      </c>
      <c r="D235" s="7">
        <v>1836</v>
      </c>
      <c r="E235" s="7">
        <v>781</v>
      </c>
      <c r="F235" s="7">
        <v>748</v>
      </c>
      <c r="G235" s="7">
        <v>1.3</v>
      </c>
      <c r="H235" s="7">
        <f t="shared" si="101"/>
        <v>1.072569168E+27</v>
      </c>
      <c r="I235" s="12">
        <v>4.4999999999999998E-2</v>
      </c>
      <c r="J235" s="8">
        <f t="shared" si="121"/>
        <v>5195711.0780487796</v>
      </c>
      <c r="K235" s="10">
        <v>1000000</v>
      </c>
      <c r="L235" s="7">
        <f t="shared" si="116"/>
        <v>2.3898599999999997E+24</v>
      </c>
      <c r="M235" s="8">
        <f t="shared" si="122"/>
        <v>11576.896341463413</v>
      </c>
      <c r="N235" s="8">
        <f t="shared" si="117"/>
        <v>4225567.1646341458</v>
      </c>
      <c r="O235" s="8">
        <f t="shared" si="123"/>
        <v>190150.52240853655</v>
      </c>
      <c r="P235" s="8">
        <f t="shared" si="126"/>
        <v>45749528.169186994</v>
      </c>
      <c r="Q235" s="8">
        <f t="shared" si="124"/>
        <v>2058728.7676134147</v>
      </c>
      <c r="R235" s="8">
        <f t="shared" si="107"/>
        <v>76923794.637479663</v>
      </c>
      <c r="S235" s="8">
        <f t="shared" si="125"/>
        <v>3461570.7586865849</v>
      </c>
      <c r="T235" s="8">
        <f t="shared" si="108"/>
        <v>66532372.481382117</v>
      </c>
      <c r="U235" s="8">
        <f t="shared" si="119"/>
        <v>2993956.761662195</v>
      </c>
      <c r="Y235" s="8">
        <f t="shared" si="127"/>
        <v>60237062.654430896</v>
      </c>
      <c r="Z235" s="8">
        <f t="shared" si="120"/>
        <v>2710667.8194493903</v>
      </c>
      <c r="AA235" s="8">
        <f t="shared" si="120"/>
        <v>92045597.775162593</v>
      </c>
      <c r="AB235" s="8">
        <f t="shared" si="120"/>
        <v>4142051.8998823166</v>
      </c>
      <c r="AC235" s="8">
        <f t="shared" si="120"/>
        <v>81442752.734918699</v>
      </c>
      <c r="AD235" s="8">
        <f t="shared" si="120"/>
        <v>3664923.8730713408</v>
      </c>
    </row>
    <row r="236" spans="1:30">
      <c r="B236" s="7">
        <v>2034</v>
      </c>
      <c r="C236" s="7">
        <v>306</v>
      </c>
      <c r="D236" s="7">
        <v>1836</v>
      </c>
      <c r="E236" s="7">
        <v>781</v>
      </c>
      <c r="F236" s="7">
        <v>748</v>
      </c>
      <c r="G236" s="7">
        <v>1.3</v>
      </c>
      <c r="H236" s="7">
        <f t="shared" si="101"/>
        <v>1.072569168E+27</v>
      </c>
      <c r="I236" s="12">
        <v>4.4999999999999998E-2</v>
      </c>
      <c r="J236" s="8">
        <f t="shared" si="121"/>
        <v>5195711.0780487796</v>
      </c>
      <c r="K236" s="10">
        <v>1000000</v>
      </c>
      <c r="L236" s="7">
        <f t="shared" si="116"/>
        <v>2.3898599999999997E+24</v>
      </c>
      <c r="M236" s="8">
        <f t="shared" si="122"/>
        <v>11576.896341463413</v>
      </c>
      <c r="N236" s="8">
        <f t="shared" si="117"/>
        <v>4225567.1646341458</v>
      </c>
      <c r="O236" s="8">
        <f t="shared" si="123"/>
        <v>190150.52240853655</v>
      </c>
      <c r="P236" s="8">
        <f t="shared" si="126"/>
        <v>49975095.33382114</v>
      </c>
      <c r="Q236" s="8">
        <f t="shared" si="124"/>
        <v>2248879.2900219513</v>
      </c>
      <c r="R236" s="8">
        <f t="shared" si="107"/>
        <v>81149361.802113816</v>
      </c>
      <c r="S236" s="8">
        <f t="shared" si="125"/>
        <v>3651721.2810951215</v>
      </c>
      <c r="T236" s="8">
        <f t="shared" si="108"/>
        <v>70757939.646016255</v>
      </c>
      <c r="U236" s="8">
        <f t="shared" si="119"/>
        <v>3184107.2840707311</v>
      </c>
      <c r="Y236" s="8">
        <f t="shared" si="127"/>
        <v>64685148.137154475</v>
      </c>
      <c r="Z236" s="8">
        <f t="shared" si="120"/>
        <v>2910831.6661719512</v>
      </c>
      <c r="AA236" s="8">
        <f t="shared" si="120"/>
        <v>96493683.257886186</v>
      </c>
      <c r="AB236" s="8">
        <f t="shared" si="120"/>
        <v>4342215.7466048785</v>
      </c>
      <c r="AC236" s="8">
        <f t="shared" si="120"/>
        <v>85890838.217642277</v>
      </c>
      <c r="AD236" s="8">
        <f>U237+U250</f>
        <v>3865087.7197939022</v>
      </c>
    </row>
    <row r="237" spans="1:30">
      <c r="B237" s="7">
        <v>2035</v>
      </c>
      <c r="C237" s="7">
        <v>306</v>
      </c>
      <c r="D237" s="7">
        <v>1836</v>
      </c>
      <c r="E237" s="7">
        <v>781</v>
      </c>
      <c r="F237" s="7">
        <v>748</v>
      </c>
      <c r="G237" s="7">
        <v>1.3</v>
      </c>
      <c r="H237" s="7">
        <f t="shared" si="101"/>
        <v>1.072569168E+27</v>
      </c>
      <c r="I237" s="12">
        <v>4.4999999999999998E-2</v>
      </c>
      <c r="J237" s="8">
        <f t="shared" si="121"/>
        <v>5195711.0780487796</v>
      </c>
      <c r="K237" s="10">
        <v>1000000</v>
      </c>
      <c r="L237" s="7">
        <f t="shared" si="116"/>
        <v>2.3898599999999997E+24</v>
      </c>
      <c r="M237" s="8">
        <f t="shared" si="122"/>
        <v>11576.896341463413</v>
      </c>
      <c r="N237" s="8">
        <f t="shared" si="117"/>
        <v>4225567.1646341458</v>
      </c>
      <c r="O237" s="8">
        <f t="shared" si="123"/>
        <v>190150.52240853655</v>
      </c>
      <c r="P237" s="8">
        <f t="shared" si="126"/>
        <v>54200662.498455286</v>
      </c>
      <c r="Q237" s="8">
        <f t="shared" si="124"/>
        <v>2439029.8124304879</v>
      </c>
      <c r="R237" s="8">
        <f t="shared" si="107"/>
        <v>85374928.966747969</v>
      </c>
      <c r="S237" s="8">
        <f t="shared" si="125"/>
        <v>3841871.8035036586</v>
      </c>
      <c r="T237" s="8">
        <f t="shared" si="108"/>
        <v>74983506.810650408</v>
      </c>
      <c r="U237" s="8">
        <f t="shared" si="119"/>
        <v>3374257.8064792682</v>
      </c>
    </row>
    <row r="238" spans="1:30">
      <c r="A238" s="9" t="s">
        <v>29</v>
      </c>
      <c r="G238" s="7">
        <v>1.3</v>
      </c>
      <c r="H238" s="7">
        <f t="shared" si="101"/>
        <v>0</v>
      </c>
      <c r="J238" s="8">
        <f t="shared" si="121"/>
        <v>0</v>
      </c>
      <c r="K238" s="10">
        <v>1000000</v>
      </c>
      <c r="L238" s="7">
        <f t="shared" si="116"/>
        <v>0</v>
      </c>
      <c r="M238" s="8">
        <f t="shared" si="122"/>
        <v>0</v>
      </c>
      <c r="N238" s="8">
        <f t="shared" si="117"/>
        <v>0</v>
      </c>
      <c r="O238" s="8">
        <f t="shared" si="123"/>
        <v>0</v>
      </c>
      <c r="P238" s="8"/>
      <c r="Q238" s="8"/>
      <c r="R238" s="8">
        <f t="shared" si="107"/>
        <v>0</v>
      </c>
      <c r="S238" s="8">
        <f t="shared" si="125"/>
        <v>0</v>
      </c>
      <c r="T238" s="8">
        <f t="shared" si="108"/>
        <v>0</v>
      </c>
      <c r="U238" s="8">
        <f t="shared" si="119"/>
        <v>0</v>
      </c>
    </row>
    <row r="239" spans="1:30">
      <c r="B239" s="7">
        <v>2024</v>
      </c>
      <c r="C239" s="7">
        <v>387</v>
      </c>
      <c r="D239" s="7">
        <v>2322</v>
      </c>
      <c r="E239" s="7">
        <v>15</v>
      </c>
      <c r="F239" s="7">
        <v>289</v>
      </c>
      <c r="G239" s="7">
        <v>1.3</v>
      </c>
      <c r="H239" s="7">
        <f t="shared" si="101"/>
        <v>1.0065869999999999E+25</v>
      </c>
      <c r="I239" s="12">
        <v>4.4999999999999998E-2</v>
      </c>
      <c r="J239" s="8">
        <f t="shared" si="121"/>
        <v>48760.820121951212</v>
      </c>
      <c r="K239" s="10">
        <v>1000000</v>
      </c>
      <c r="L239" s="7">
        <f t="shared" si="116"/>
        <v>5.8050000000000004E+22</v>
      </c>
      <c r="M239" s="8">
        <f t="shared" si="122"/>
        <v>281.20426829268291</v>
      </c>
      <c r="N239" s="8">
        <f t="shared" si="117"/>
        <v>102639.55792682926</v>
      </c>
      <c r="O239" s="8">
        <f t="shared" si="123"/>
        <v>4618.7801067073169</v>
      </c>
      <c r="P239" s="11">
        <f>N239+8050840.72</f>
        <v>8153480.2779268287</v>
      </c>
      <c r="Q239" s="8">
        <f t="shared" ref="Q239:Q250" si="128">P239*I239</f>
        <v>366906.61250670726</v>
      </c>
      <c r="R239" s="8">
        <f t="shared" si="107"/>
        <v>8446045.1986585353</v>
      </c>
      <c r="S239" s="8">
        <f t="shared" si="125"/>
        <v>380072.0339396341</v>
      </c>
      <c r="T239" s="8">
        <f t="shared" si="108"/>
        <v>8348523.5584146334</v>
      </c>
      <c r="U239" s="8">
        <f t="shared" si="119"/>
        <v>375683.56012865849</v>
      </c>
    </row>
    <row r="240" spans="1:30">
      <c r="B240" s="7">
        <v>2025</v>
      </c>
      <c r="C240" s="7">
        <v>588</v>
      </c>
      <c r="D240" s="7">
        <v>3528</v>
      </c>
      <c r="E240" s="7">
        <v>15</v>
      </c>
      <c r="F240" s="7">
        <v>289</v>
      </c>
      <c r="G240" s="7">
        <v>1.3</v>
      </c>
      <c r="H240" s="7">
        <f t="shared" si="101"/>
        <v>1.5293879999999999E+25</v>
      </c>
      <c r="I240" s="12">
        <v>4.4999999999999998E-2</v>
      </c>
      <c r="J240" s="8">
        <f t="shared" si="121"/>
        <v>74086.207317073175</v>
      </c>
      <c r="K240" s="10">
        <v>1000000</v>
      </c>
      <c r="L240" s="7">
        <f t="shared" si="116"/>
        <v>8.8199999999999998E+22</v>
      </c>
      <c r="M240" s="8">
        <f t="shared" si="122"/>
        <v>427.2560975609756</v>
      </c>
      <c r="N240" s="8">
        <f t="shared" si="117"/>
        <v>155948.4756097561</v>
      </c>
      <c r="O240" s="8">
        <f t="shared" si="123"/>
        <v>7017.6814024390242</v>
      </c>
      <c r="P240" s="8">
        <f t="shared" ref="P240:P250" si="129">N240+P239</f>
        <v>8309428.7535365848</v>
      </c>
      <c r="Q240" s="8">
        <f t="shared" si="128"/>
        <v>373924.29390914628</v>
      </c>
      <c r="R240" s="8">
        <f t="shared" si="107"/>
        <v>8753945.9974390231</v>
      </c>
      <c r="S240" s="8">
        <f t="shared" si="125"/>
        <v>393927.569884756</v>
      </c>
      <c r="T240" s="8">
        <f t="shared" si="108"/>
        <v>8605773.5828048773</v>
      </c>
      <c r="U240" s="8">
        <f t="shared" si="119"/>
        <v>387259.81122621946</v>
      </c>
    </row>
    <row r="241" spans="2:21">
      <c r="B241" s="7">
        <v>2026</v>
      </c>
      <c r="C241" s="7">
        <v>726</v>
      </c>
      <c r="D241" s="7">
        <v>4356</v>
      </c>
      <c r="E241" s="7">
        <v>15</v>
      </c>
      <c r="F241" s="7">
        <v>289</v>
      </c>
      <c r="G241" s="7">
        <v>1.3</v>
      </c>
      <c r="H241" s="7">
        <f t="shared" si="101"/>
        <v>1.8883259999999999E+25</v>
      </c>
      <c r="I241" s="12">
        <v>4.4999999999999998E-2</v>
      </c>
      <c r="J241" s="8">
        <f t="shared" si="121"/>
        <v>91473.786585365844</v>
      </c>
      <c r="K241" s="10">
        <v>1000000</v>
      </c>
      <c r="L241" s="7">
        <f t="shared" si="116"/>
        <v>1.089E+23</v>
      </c>
      <c r="M241" s="8">
        <f t="shared" si="122"/>
        <v>527.53048780487802</v>
      </c>
      <c r="N241" s="8">
        <f t="shared" si="117"/>
        <v>192548.62804878049</v>
      </c>
      <c r="O241" s="8">
        <f t="shared" si="123"/>
        <v>8664.6882621951227</v>
      </c>
      <c r="P241" s="8">
        <f t="shared" si="129"/>
        <v>8501977.3815853652</v>
      </c>
      <c r="Q241" s="8">
        <f t="shared" si="128"/>
        <v>382588.98217134143</v>
      </c>
      <c r="R241" s="8">
        <f t="shared" si="107"/>
        <v>9050820.1010975596</v>
      </c>
      <c r="S241" s="8">
        <f t="shared" si="125"/>
        <v>407286.90454939019</v>
      </c>
      <c r="T241" s="8">
        <f t="shared" si="108"/>
        <v>8867872.5279268287</v>
      </c>
      <c r="U241" s="8">
        <f t="shared" si="119"/>
        <v>399054.26375670725</v>
      </c>
    </row>
    <row r="242" spans="2:21">
      <c r="B242" s="7">
        <v>2027</v>
      </c>
      <c r="C242" s="7">
        <v>793</v>
      </c>
      <c r="D242" s="7">
        <v>4758</v>
      </c>
      <c r="E242" s="7">
        <v>15</v>
      </c>
      <c r="F242" s="7">
        <v>289</v>
      </c>
      <c r="G242" s="7">
        <v>1.3</v>
      </c>
      <c r="H242" s="7">
        <f t="shared" si="101"/>
        <v>2.0625929999999999E+25</v>
      </c>
      <c r="I242" s="12">
        <v>4.4999999999999998E-2</v>
      </c>
      <c r="J242" s="8">
        <f t="shared" si="121"/>
        <v>99915.58231707316</v>
      </c>
      <c r="K242" s="10">
        <v>1000000</v>
      </c>
      <c r="L242" s="7">
        <f t="shared" si="116"/>
        <v>1.1895E+23</v>
      </c>
      <c r="M242" s="8">
        <f t="shared" si="122"/>
        <v>576.21443089430898</v>
      </c>
      <c r="N242" s="8">
        <f t="shared" si="117"/>
        <v>210318.26727642279</v>
      </c>
      <c r="O242" s="8">
        <f t="shared" si="123"/>
        <v>9464.322027439026</v>
      </c>
      <c r="P242" s="8">
        <f t="shared" si="129"/>
        <v>8712295.6488617882</v>
      </c>
      <c r="Q242" s="8">
        <f t="shared" si="128"/>
        <v>392053.30419878045</v>
      </c>
      <c r="R242" s="8">
        <f t="shared" si="107"/>
        <v>9311789.1427642275</v>
      </c>
      <c r="S242" s="8">
        <f t="shared" si="125"/>
        <v>419030.51142439019</v>
      </c>
      <c r="T242" s="8">
        <f t="shared" si="108"/>
        <v>9111957.9781300817</v>
      </c>
      <c r="U242" s="8">
        <f t="shared" si="119"/>
        <v>410038.10901585367</v>
      </c>
    </row>
    <row r="243" spans="2:21">
      <c r="B243" s="7">
        <v>2028</v>
      </c>
      <c r="C243" s="7">
        <v>821</v>
      </c>
      <c r="D243" s="7">
        <v>4926</v>
      </c>
      <c r="E243" s="7">
        <v>15</v>
      </c>
      <c r="F243" s="7">
        <v>289</v>
      </c>
      <c r="G243" s="7">
        <v>1.3</v>
      </c>
      <c r="H243" s="7">
        <f t="shared" si="101"/>
        <v>2.1354209999999998E+25</v>
      </c>
      <c r="I243" s="12">
        <v>4.4999999999999998E-2</v>
      </c>
      <c r="J243" s="8">
        <f t="shared" si="121"/>
        <v>103443.49695121951</v>
      </c>
      <c r="K243" s="10">
        <v>1000000</v>
      </c>
      <c r="L243" s="7">
        <f t="shared" si="116"/>
        <v>1.2314999999999999E+23</v>
      </c>
      <c r="M243" s="8">
        <f t="shared" si="122"/>
        <v>596.55995934959356</v>
      </c>
      <c r="N243" s="8">
        <f t="shared" si="117"/>
        <v>217744.38516260165</v>
      </c>
      <c r="O243" s="8">
        <f t="shared" si="123"/>
        <v>9798.4973323170743</v>
      </c>
      <c r="P243" s="8">
        <f t="shared" si="129"/>
        <v>8930040.0340243895</v>
      </c>
      <c r="Q243" s="8">
        <f t="shared" si="128"/>
        <v>401851.8015310975</v>
      </c>
      <c r="R243" s="8">
        <f t="shared" si="107"/>
        <v>9550701.0157317072</v>
      </c>
      <c r="S243" s="8">
        <f t="shared" si="125"/>
        <v>429781.54570792679</v>
      </c>
      <c r="T243" s="8">
        <f t="shared" si="108"/>
        <v>9343814.021829268</v>
      </c>
      <c r="U243" s="8">
        <f t="shared" si="119"/>
        <v>420471.63098231703</v>
      </c>
    </row>
    <row r="244" spans="2:21">
      <c r="B244" s="7">
        <v>2029</v>
      </c>
      <c r="C244" s="7">
        <v>832</v>
      </c>
      <c r="D244" s="7">
        <v>4992</v>
      </c>
      <c r="E244" s="7">
        <v>15</v>
      </c>
      <c r="F244" s="7">
        <v>289</v>
      </c>
      <c r="G244" s="7">
        <v>1.3</v>
      </c>
      <c r="H244" s="7">
        <f t="shared" si="101"/>
        <v>2.164032E+25</v>
      </c>
      <c r="I244" s="12">
        <v>4.4999999999999998E-2</v>
      </c>
      <c r="J244" s="8">
        <f t="shared" si="121"/>
        <v>104829.46341463416</v>
      </c>
      <c r="K244" s="10">
        <v>1000000</v>
      </c>
      <c r="L244" s="7">
        <f t="shared" si="116"/>
        <v>1.248E+23</v>
      </c>
      <c r="M244" s="8">
        <f t="shared" si="122"/>
        <v>604.55284552845535</v>
      </c>
      <c r="N244" s="8">
        <f t="shared" si="117"/>
        <v>220661.7886178862</v>
      </c>
      <c r="O244" s="8">
        <f t="shared" si="123"/>
        <v>9929.7804878048792</v>
      </c>
      <c r="P244" s="8">
        <f t="shared" si="129"/>
        <v>9150701.8226422761</v>
      </c>
      <c r="Q244" s="8">
        <f t="shared" si="128"/>
        <v>411781.58201890241</v>
      </c>
      <c r="R244" s="8">
        <f t="shared" si="107"/>
        <v>9779678.6031300817</v>
      </c>
      <c r="S244" s="8">
        <f t="shared" si="125"/>
        <v>440085.53714085364</v>
      </c>
      <c r="T244" s="8">
        <f t="shared" si="108"/>
        <v>9570019.6763008125</v>
      </c>
      <c r="U244" s="8">
        <f t="shared" si="119"/>
        <v>430650.88543353655</v>
      </c>
    </row>
    <row r="245" spans="2:21">
      <c r="B245" s="7">
        <v>2030</v>
      </c>
      <c r="C245" s="7">
        <v>836</v>
      </c>
      <c r="D245" s="7">
        <v>5016</v>
      </c>
      <c r="E245" s="7">
        <v>15</v>
      </c>
      <c r="F245" s="7">
        <v>289</v>
      </c>
      <c r="G245" s="7">
        <v>1.3</v>
      </c>
      <c r="H245" s="7">
        <f t="shared" si="101"/>
        <v>2.1744360000000002E+25</v>
      </c>
      <c r="I245" s="12">
        <v>4.4999999999999998E-2</v>
      </c>
      <c r="J245" s="8">
        <f t="shared" si="121"/>
        <v>105333.45121951219</v>
      </c>
      <c r="K245" s="10">
        <v>1000000</v>
      </c>
      <c r="L245" s="7">
        <f t="shared" si="116"/>
        <v>1.2539999999999999E+23</v>
      </c>
      <c r="M245" s="8">
        <f t="shared" si="122"/>
        <v>607.45934959349597</v>
      </c>
      <c r="N245" s="8">
        <f t="shared" si="117"/>
        <v>221722.66260162604</v>
      </c>
      <c r="O245" s="8">
        <f t="shared" si="123"/>
        <v>9977.519817073171</v>
      </c>
      <c r="P245" s="8">
        <f t="shared" si="129"/>
        <v>9372424.4852439016</v>
      </c>
      <c r="Q245" s="8">
        <f t="shared" si="128"/>
        <v>421759.10183597554</v>
      </c>
      <c r="R245" s="8">
        <f t="shared" si="107"/>
        <v>10004425.192560975</v>
      </c>
      <c r="S245" s="8">
        <f t="shared" si="125"/>
        <v>450199.13366524386</v>
      </c>
      <c r="T245" s="8">
        <f t="shared" si="108"/>
        <v>9793758.2901219502</v>
      </c>
      <c r="U245" s="8">
        <f t="shared" si="119"/>
        <v>440719.12305548775</v>
      </c>
    </row>
    <row r="246" spans="2:21">
      <c r="B246" s="7">
        <v>2031</v>
      </c>
      <c r="C246" s="7">
        <v>838</v>
      </c>
      <c r="D246" s="7">
        <v>5028</v>
      </c>
      <c r="E246" s="7">
        <v>15</v>
      </c>
      <c r="F246" s="7">
        <v>289</v>
      </c>
      <c r="G246" s="7">
        <v>1.3</v>
      </c>
      <c r="H246" s="7">
        <f t="shared" si="101"/>
        <v>2.179638E+25</v>
      </c>
      <c r="I246" s="12">
        <v>4.4999999999999998E-2</v>
      </c>
      <c r="J246" s="8">
        <f t="shared" si="121"/>
        <v>105585.44512195123</v>
      </c>
      <c r="K246" s="10">
        <v>1000000</v>
      </c>
      <c r="L246" s="7">
        <f t="shared" si="116"/>
        <v>1.2570000000000001E+23</v>
      </c>
      <c r="M246" s="8">
        <f t="shared" si="122"/>
        <v>608.91260162601623</v>
      </c>
      <c r="N246" s="8">
        <f t="shared" si="117"/>
        <v>222253.09959349592</v>
      </c>
      <c r="O246" s="8">
        <f t="shared" si="123"/>
        <v>10001.389481707316</v>
      </c>
      <c r="P246" s="8">
        <f t="shared" si="129"/>
        <v>9594677.5848373976</v>
      </c>
      <c r="Q246" s="8">
        <f t="shared" si="128"/>
        <v>431760.4913176829</v>
      </c>
      <c r="R246" s="8">
        <f t="shared" si="107"/>
        <v>10228190.255569104</v>
      </c>
      <c r="S246" s="8">
        <f t="shared" si="125"/>
        <v>460268.56150060968</v>
      </c>
      <c r="T246" s="8">
        <f t="shared" si="108"/>
        <v>10017019.365325203</v>
      </c>
      <c r="U246" s="8">
        <f t="shared" si="119"/>
        <v>450765.87143963412</v>
      </c>
    </row>
    <row r="247" spans="2:21">
      <c r="B247" s="7">
        <v>2032</v>
      </c>
      <c r="C247" s="7">
        <v>838</v>
      </c>
      <c r="D247" s="7">
        <v>5028</v>
      </c>
      <c r="E247" s="7">
        <v>15</v>
      </c>
      <c r="F247" s="7">
        <v>289</v>
      </c>
      <c r="G247" s="7">
        <v>1.3</v>
      </c>
      <c r="H247" s="7">
        <f t="shared" si="101"/>
        <v>2.179638E+25</v>
      </c>
      <c r="I247" s="12">
        <v>4.4999999999999998E-2</v>
      </c>
      <c r="J247" s="8">
        <f t="shared" si="121"/>
        <v>105585.44512195123</v>
      </c>
      <c r="K247" s="10">
        <v>1000000</v>
      </c>
      <c r="L247" s="7">
        <f t="shared" si="116"/>
        <v>1.2570000000000001E+23</v>
      </c>
      <c r="M247" s="8">
        <f t="shared" si="122"/>
        <v>608.91260162601623</v>
      </c>
      <c r="N247" s="8">
        <f t="shared" si="117"/>
        <v>222253.09959349592</v>
      </c>
      <c r="O247" s="8">
        <f t="shared" si="123"/>
        <v>10001.389481707316</v>
      </c>
      <c r="P247" s="8">
        <f t="shared" si="129"/>
        <v>9816930.6844308935</v>
      </c>
      <c r="Q247" s="8">
        <f t="shared" si="128"/>
        <v>441761.8807993902</v>
      </c>
      <c r="R247" s="8">
        <f t="shared" si="107"/>
        <v>10450443.3551626</v>
      </c>
      <c r="S247" s="8">
        <f t="shared" si="125"/>
        <v>470269.95098231698</v>
      </c>
      <c r="T247" s="8">
        <f t="shared" si="108"/>
        <v>10239272.464918699</v>
      </c>
      <c r="U247" s="8">
        <f t="shared" si="119"/>
        <v>460767.26092134143</v>
      </c>
    </row>
    <row r="248" spans="2:21">
      <c r="B248" s="7">
        <v>2033</v>
      </c>
      <c r="C248" s="7">
        <v>839</v>
      </c>
      <c r="D248" s="7">
        <v>5034</v>
      </c>
      <c r="E248" s="7">
        <v>15</v>
      </c>
      <c r="F248" s="7">
        <v>289</v>
      </c>
      <c r="G248" s="7">
        <v>1.3</v>
      </c>
      <c r="H248" s="7">
        <f t="shared" si="101"/>
        <v>2.182239E+25</v>
      </c>
      <c r="I248" s="12">
        <v>4.4999999999999998E-2</v>
      </c>
      <c r="J248" s="8">
        <f t="shared" si="121"/>
        <v>105711.44207317074</v>
      </c>
      <c r="K248" s="10">
        <v>1000000</v>
      </c>
      <c r="L248" s="7">
        <f t="shared" si="116"/>
        <v>1.2585E+23</v>
      </c>
      <c r="M248" s="8">
        <f t="shared" si="122"/>
        <v>609.63922764227652</v>
      </c>
      <c r="N248" s="8">
        <f t="shared" si="117"/>
        <v>222518.31808943092</v>
      </c>
      <c r="O248" s="8">
        <f t="shared" si="123"/>
        <v>10013.32431402439</v>
      </c>
      <c r="P248" s="8">
        <f t="shared" si="129"/>
        <v>10039449.002520325</v>
      </c>
      <c r="Q248" s="8">
        <f t="shared" si="128"/>
        <v>451775.20511341462</v>
      </c>
      <c r="R248" s="8">
        <f t="shared" si="107"/>
        <v>10673717.654959349</v>
      </c>
      <c r="S248" s="8">
        <f t="shared" si="125"/>
        <v>480317.29447317071</v>
      </c>
      <c r="T248" s="8">
        <f t="shared" si="108"/>
        <v>10462294.770813007</v>
      </c>
      <c r="U248" s="8">
        <f t="shared" si="119"/>
        <v>470803.26468658529</v>
      </c>
    </row>
    <row r="249" spans="2:21">
      <c r="B249" s="7">
        <v>2034</v>
      </c>
      <c r="C249" s="7">
        <v>839</v>
      </c>
      <c r="D249" s="7">
        <v>5034</v>
      </c>
      <c r="E249" s="7">
        <v>15</v>
      </c>
      <c r="F249" s="7">
        <v>289</v>
      </c>
      <c r="G249" s="7">
        <v>1.3</v>
      </c>
      <c r="H249" s="7">
        <f t="shared" si="101"/>
        <v>2.182239E+25</v>
      </c>
      <c r="I249" s="12">
        <v>4.4999999999999998E-2</v>
      </c>
      <c r="J249" s="8">
        <f t="shared" si="121"/>
        <v>105711.44207317074</v>
      </c>
      <c r="K249" s="10">
        <v>1000000</v>
      </c>
      <c r="L249" s="7">
        <f t="shared" si="116"/>
        <v>1.2585E+23</v>
      </c>
      <c r="M249" s="8">
        <f t="shared" si="122"/>
        <v>609.63922764227652</v>
      </c>
      <c r="N249" s="8">
        <f t="shared" si="117"/>
        <v>222518.31808943092</v>
      </c>
      <c r="O249" s="8">
        <f t="shared" si="123"/>
        <v>10013.32431402439</v>
      </c>
      <c r="P249" s="8">
        <f t="shared" si="129"/>
        <v>10261967.320609756</v>
      </c>
      <c r="Q249" s="8">
        <f t="shared" si="128"/>
        <v>461788.52942743897</v>
      </c>
      <c r="R249" s="8">
        <f t="shared" si="107"/>
        <v>10896235.97304878</v>
      </c>
      <c r="S249" s="8">
        <f t="shared" si="125"/>
        <v>490330.61878719507</v>
      </c>
      <c r="T249" s="8">
        <f t="shared" si="108"/>
        <v>10684813.088902438</v>
      </c>
      <c r="U249" s="8">
        <f t="shared" si="119"/>
        <v>480816.5890006097</v>
      </c>
    </row>
    <row r="250" spans="2:21">
      <c r="B250" s="7">
        <v>2035</v>
      </c>
      <c r="C250" s="7">
        <v>839</v>
      </c>
      <c r="D250" s="7">
        <v>5034</v>
      </c>
      <c r="E250" s="7">
        <v>15</v>
      </c>
      <c r="F250" s="7">
        <v>289</v>
      </c>
      <c r="G250" s="7">
        <v>1.3</v>
      </c>
      <c r="H250" s="7">
        <f t="shared" ref="H250" si="130">D250*E250*F250*10^18</f>
        <v>2.182239E+25</v>
      </c>
      <c r="I250" s="12">
        <v>4.4999999999999998E-2</v>
      </c>
      <c r="J250" s="8">
        <f t="shared" si="121"/>
        <v>105711.44207317074</v>
      </c>
      <c r="K250" s="10">
        <v>1000000</v>
      </c>
      <c r="L250" s="7">
        <f t="shared" si="116"/>
        <v>1.2585E+23</v>
      </c>
      <c r="M250" s="8">
        <f t="shared" si="122"/>
        <v>609.63922764227652</v>
      </c>
      <c r="N250" s="8">
        <f t="shared" si="117"/>
        <v>222518.31808943092</v>
      </c>
      <c r="O250" s="8">
        <f t="shared" si="123"/>
        <v>10013.32431402439</v>
      </c>
      <c r="P250" s="8">
        <f t="shared" si="129"/>
        <v>10484485.638699187</v>
      </c>
      <c r="Q250" s="8">
        <f t="shared" si="128"/>
        <v>471801.85374146339</v>
      </c>
      <c r="R250" s="8">
        <f t="shared" si="107"/>
        <v>11118754.291138211</v>
      </c>
      <c r="S250" s="8">
        <f t="shared" si="125"/>
        <v>500343.94310121948</v>
      </c>
      <c r="T250" s="8">
        <f t="shared" si="108"/>
        <v>10907331.406991869</v>
      </c>
      <c r="U250" s="8">
        <f t="shared" si="119"/>
        <v>490829.91331463412</v>
      </c>
    </row>
    <row r="251" spans="2:21">
      <c r="T251" s="8">
        <f t="shared" ref="T251" si="131">J251*4+N251</f>
        <v>0</v>
      </c>
      <c r="U251" s="8">
        <f t="shared" si="1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 Chen</dc:creator>
  <cp:lastModifiedBy>X. Chen</cp:lastModifiedBy>
  <dcterms:created xsi:type="dcterms:W3CDTF">2024-07-25T09:10:25Z</dcterms:created>
  <dcterms:modified xsi:type="dcterms:W3CDTF">2024-07-25T09:31:37Z</dcterms:modified>
</cp:coreProperties>
</file>