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updateLinks="always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PROCESSUS_R1\STAGIAIRES\REP_XZ\6_Sauvegardes\REP - cible brainstroming\"/>
    </mc:Choice>
  </mc:AlternateContent>
  <xr:revisionPtr revIDLastSave="0" documentId="13_ncr:1_{68965536-FC67-4742-B27B-1D3016C13C75}" xr6:coauthVersionLast="47" xr6:coauthVersionMax="47" xr10:uidLastSave="{00000000-0000-0000-0000-000000000000}"/>
  <bookViews>
    <workbookView xWindow="-108" yWindow="-108" windowWidth="23256" windowHeight="12576" xr2:uid="{65757AF8-5A3B-4720-8B34-63EEB8D1814C}"/>
  </bookViews>
  <sheets>
    <sheet name="Misalignment-Colle-Dégraissée" sheetId="2" r:id="rId1"/>
  </sheets>
  <externalReferences>
    <externalReference r:id="rId2"/>
    <externalReference r:id="rId3"/>
  </externalReferences>
  <definedNames>
    <definedName name="_xlnm._FilterDatabase" localSheetId="0" hidden="1">'Misalignment-Colle-Dégraissée'!$A$2:$AH$28</definedName>
    <definedName name="ListNoms">[1]!Table4[#Data]</definedName>
    <definedName name="_xlnm.Print_Area" localSheetId="0">'Misalignment-Colle-Dégraissée'!$D$1:$AH$73</definedName>
    <definedName name="SAUV">[2]!Table4[#Data]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9" i="2" l="1"/>
  <c r="K340" i="2"/>
  <c r="K341" i="2"/>
  <c r="K336" i="2"/>
  <c r="K337" i="2"/>
  <c r="K338" i="2"/>
  <c r="K332" i="2"/>
  <c r="K333" i="2"/>
  <c r="K334" i="2"/>
  <c r="K335" i="2"/>
  <c r="K330" i="2"/>
  <c r="K329" i="2"/>
  <c r="K328" i="2"/>
  <c r="K327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11" i="2"/>
  <c r="K310" i="2"/>
  <c r="K309" i="2"/>
  <c r="K308" i="2"/>
  <c r="K307" i="2"/>
  <c r="K306" i="2"/>
  <c r="K305" i="2"/>
  <c r="K304" i="2"/>
  <c r="K303" i="2"/>
  <c r="K302" i="2"/>
  <c r="K134" i="2"/>
  <c r="K133" i="2"/>
  <c r="K132" i="2"/>
  <c r="K131" i="2"/>
  <c r="K130" i="2"/>
  <c r="AE92" i="2"/>
  <c r="AE93" i="2"/>
  <c r="AE91" i="2"/>
  <c r="AE89" i="2"/>
  <c r="AE90" i="2"/>
  <c r="AE88" i="2"/>
  <c r="AE86" i="2"/>
  <c r="AE87" i="2"/>
  <c r="AE85" i="2"/>
  <c r="AE83" i="2"/>
  <c r="AE84" i="2"/>
  <c r="AE82" i="2"/>
  <c r="AE80" i="2"/>
  <c r="AE81" i="2"/>
  <c r="AE79" i="2"/>
  <c r="K300" i="2"/>
  <c r="K301" i="2"/>
  <c r="K293" i="2"/>
  <c r="K295" i="2"/>
  <c r="K296" i="2"/>
  <c r="K297" i="2"/>
  <c r="K298" i="2"/>
  <c r="K299" i="2"/>
  <c r="K294" i="2"/>
  <c r="K291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G112" i="2"/>
  <c r="G111" i="2"/>
  <c r="G110" i="2"/>
  <c r="G75" i="2"/>
  <c r="G76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G74" i="2"/>
  <c r="G67" i="2"/>
  <c r="AF48" i="2"/>
  <c r="G3" i="2"/>
  <c r="AF73" i="2" l="1"/>
  <c r="AF28" i="2"/>
  <c r="J28" i="2"/>
  <c r="I28" i="2"/>
  <c r="I48" i="2"/>
  <c r="J73" i="2"/>
  <c r="I73" i="2"/>
  <c r="K68" i="2"/>
  <c r="K69" i="2"/>
  <c r="K70" i="2"/>
  <c r="K71" i="2"/>
  <c r="K72" i="2"/>
  <c r="G68" i="2" l="1"/>
  <c r="G69" i="2"/>
  <c r="G70" i="2"/>
  <c r="G71" i="2"/>
  <c r="G72" i="2"/>
  <c r="K24" i="2" l="1"/>
  <c r="K25" i="2"/>
  <c r="K26" i="2"/>
  <c r="K27" i="2"/>
  <c r="G24" i="2"/>
  <c r="G25" i="2"/>
  <c r="G26" i="2"/>
  <c r="G2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5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30" i="2"/>
  <c r="J48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30" i="2"/>
  <c r="K28" i="2" l="1"/>
  <c r="K73" i="2"/>
  <c r="K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DANG</author>
    <author>Stephane GUILLET</author>
  </authors>
  <commentList>
    <comment ref="B24" authorId="0" shapeId="0" xr:uid="{61A9F3F9-0BA7-410A-9B9E-4F6EB9F12B4E}">
      <text>
        <r>
          <rPr>
            <b/>
            <sz val="9"/>
            <color indexed="81"/>
            <rFont val="Tahoma"/>
            <family val="2"/>
          </rPr>
          <t>Charles DANG:</t>
        </r>
        <r>
          <rPr>
            <sz val="9"/>
            <color indexed="81"/>
            <rFont val="Tahoma"/>
            <family val="2"/>
          </rPr>
          <t xml:space="preserve">
Essai module démonté - Charles le 24/06/24</t>
        </r>
      </text>
    </comment>
    <comment ref="M36" authorId="1" shapeId="0" xr:uid="{D5245657-7317-40A5-831E-5C9883374B66}">
      <text>
        <r>
          <rPr>
            <sz val="11"/>
            <color theme="1"/>
            <rFont val="Calibri"/>
            <family val="2"/>
            <scheme val="minor"/>
          </rPr>
          <t xml:space="preserve">AXE NON DEGRAISSE
</t>
        </r>
      </text>
    </comment>
    <comment ref="M37" authorId="1" shapeId="0" xr:uid="{33BC4477-1ACA-43F9-9B67-7A4CEA882D48}">
      <text>
        <r>
          <rPr>
            <sz val="11"/>
            <color theme="1"/>
            <rFont val="Calibri"/>
            <family val="2"/>
            <scheme val="minor"/>
          </rPr>
          <t xml:space="preserve">AXE NON DEGRAISSE
</t>
        </r>
      </text>
    </comment>
    <comment ref="M38" authorId="1" shapeId="0" xr:uid="{A48E4205-CAB0-43BA-9C44-F73B5D4E6B4D}">
      <text>
        <r>
          <rPr>
            <sz val="11"/>
            <color theme="1"/>
            <rFont val="Calibri"/>
            <family val="2"/>
            <scheme val="minor"/>
          </rPr>
          <t xml:space="preserve">AXE NON DEGRAISSE
</t>
        </r>
      </text>
    </comment>
    <comment ref="M39" authorId="1" shapeId="0" xr:uid="{BEAA890F-CC63-460F-B489-78B86DAE0722}">
      <text>
        <r>
          <rPr>
            <sz val="11"/>
            <color theme="1"/>
            <rFont val="Calibri"/>
            <family val="2"/>
            <scheme val="minor"/>
          </rPr>
          <t xml:space="preserve">AXE DEGRAISSE
</t>
        </r>
      </text>
    </comment>
    <comment ref="M40" authorId="1" shapeId="0" xr:uid="{709BBC3A-E50A-4EC3-91DA-D1D4B4B8B214}">
      <text>
        <r>
          <rPr>
            <sz val="11"/>
            <color theme="1"/>
            <rFont val="Calibri"/>
            <family val="2"/>
            <scheme val="minor"/>
          </rPr>
          <t xml:space="preserve">AXE DEGRAISSE
</t>
        </r>
      </text>
    </comment>
    <comment ref="M41" authorId="1" shapeId="0" xr:uid="{2BFBBBD9-1A28-4FCB-BE08-3361F26A6C8B}">
      <text>
        <r>
          <rPr>
            <sz val="11"/>
            <color theme="1"/>
            <rFont val="Calibri"/>
            <family val="2"/>
            <scheme val="minor"/>
          </rPr>
          <t xml:space="preserve">AXE DEGRAISSE
</t>
        </r>
      </text>
    </comment>
  </commentList>
</comments>
</file>

<file path=xl/sharedStrings.xml><?xml version="1.0" encoding="utf-8"?>
<sst xmlns="http://schemas.openxmlformats.org/spreadsheetml/2006/main" count="1625" uniqueCount="419">
  <si>
    <t>Moyenne</t>
  </si>
  <si>
    <t>Ratio</t>
  </si>
  <si>
    <t>x</t>
  </si>
  <si>
    <t>Update : 02 juillet 2024</t>
  </si>
  <si>
    <t>Process misalignment</t>
  </si>
  <si>
    <t>Date de fab</t>
  </si>
  <si>
    <t>n°</t>
  </si>
  <si>
    <t>Diamètre axe planétaire avant assemblage</t>
  </si>
  <si>
    <t>Diamètre axe planétaire après assemblage</t>
  </si>
  <si>
    <t>Diamètre cible</t>
  </si>
  <si>
    <t>Serrage</t>
  </si>
  <si>
    <t>Rayons axes</t>
  </si>
  <si>
    <t>Accostage</t>
  </si>
  <si>
    <t>Emmanchement</t>
  </si>
  <si>
    <t>Dégraissée</t>
  </si>
  <si>
    <t>Collé</t>
  </si>
  <si>
    <t>Graissée</t>
  </si>
  <si>
    <t>std</t>
  </si>
  <si>
    <t>Desalignement</t>
  </si>
  <si>
    <t>Torque test</t>
  </si>
  <si>
    <t>Date torque test</t>
  </si>
  <si>
    <t>Facies bout d'axe</t>
  </si>
  <si>
    <t>Grand rayon</t>
  </si>
  <si>
    <t>non mesure</t>
  </si>
  <si>
    <t>2404126412A1</t>
  </si>
  <si>
    <t>Pas de colerette (depot mtiere sur axe)</t>
  </si>
  <si>
    <t>IDEM</t>
  </si>
  <si>
    <t>copeau metal plaqué sur l'axe</t>
  </si>
  <si>
    <t>2404136412A1</t>
  </si>
  <si>
    <t>petit rayon</t>
  </si>
  <si>
    <t>Grosse bavure detachée</t>
  </si>
  <si>
    <t>Grosse bavure detachee. rayures profonde sur l'axe</t>
  </si>
  <si>
    <t>Grosse colerette detachee</t>
  </si>
  <si>
    <t>Grosse colerette non detachee</t>
  </si>
  <si>
    <t>Grosse colerette detachée</t>
  </si>
  <si>
    <t>Pas de colerette (elle est partie ?)</t>
  </si>
  <si>
    <t>C1</t>
  </si>
  <si>
    <t>traces. légère collerette</t>
  </si>
  <si>
    <t>C2</t>
  </si>
  <si>
    <t>traces. collerette</t>
  </si>
  <si>
    <t>C3</t>
  </si>
  <si>
    <t>ras</t>
  </si>
  <si>
    <t>C4</t>
  </si>
  <si>
    <t>C5</t>
  </si>
  <si>
    <t>Moyenne :</t>
  </si>
  <si>
    <t>21/10/2024 14h10 25s</t>
  </si>
  <si>
    <t>11 A0257543</t>
  </si>
  <si>
    <t>2407246412A1</t>
  </si>
  <si>
    <t>x 69.94</t>
  </si>
  <si>
    <t>O.172</t>
  </si>
  <si>
    <t>21/10/2024 14h40 27s</t>
  </si>
  <si>
    <t>22/10/2024 11h14</t>
  </si>
  <si>
    <t>201 boitier A0259838</t>
  </si>
  <si>
    <t>standard
(avec graisse sur axe)</t>
  </si>
  <si>
    <t>standard</t>
  </si>
  <si>
    <t>8.7s (grad 8)</t>
  </si>
  <si>
    <t>8.8s</t>
  </si>
  <si>
    <t>8.6s</t>
  </si>
  <si>
    <t>graissée en bout</t>
  </si>
  <si>
    <t>8.7s</t>
  </si>
  <si>
    <t>vitesse rapide 6.4s</t>
  </si>
  <si>
    <t>6.7s (grad 12)</t>
  </si>
  <si>
    <t>6.7s</t>
  </si>
  <si>
    <t>6.6s</t>
  </si>
  <si>
    <t>Vitesse lente 10s</t>
  </si>
  <si>
    <t>13s (grad 4)</t>
  </si>
  <si>
    <t>9.8s (grad 6)</t>
  </si>
  <si>
    <t>9.7s</t>
  </si>
  <si>
    <t>9.9s</t>
  </si>
  <si>
    <t>10s</t>
  </si>
  <si>
    <t>A0260119</t>
  </si>
  <si>
    <t>A0258349</t>
  </si>
  <si>
    <t>A0258389</t>
  </si>
  <si>
    <t>A0260114</t>
  </si>
  <si>
    <t>A0258301</t>
  </si>
  <si>
    <t>A0259430</t>
  </si>
  <si>
    <t>A0259975</t>
  </si>
  <si>
    <t>Fait par Stephane</t>
  </si>
  <si>
    <t>A0260108</t>
  </si>
  <si>
    <t>A0260110</t>
  </si>
  <si>
    <t>A0260115</t>
  </si>
  <si>
    <t>A0259426</t>
  </si>
  <si>
    <t>Lot 1 Planetaire N°15</t>
  </si>
  <si>
    <t>Lot 1 rayon -</t>
  </si>
  <si>
    <t>A0258327</t>
  </si>
  <si>
    <t>Lot 1 Planetaire N°17</t>
  </si>
  <si>
    <t>A0258332</t>
  </si>
  <si>
    <t>Lot 1 Planetaire N°16</t>
  </si>
  <si>
    <t>Lot 1 Planetaire N°19</t>
  </si>
  <si>
    <t>A0258336</t>
  </si>
  <si>
    <t>Lot 1 Planetaire N°20 C</t>
  </si>
  <si>
    <t>A0258329</t>
  </si>
  <si>
    <t>Lot 1 Planetaire N°24 Fait par stephane</t>
  </si>
  <si>
    <t>A0258335</t>
  </si>
  <si>
    <t>Lot 1 Planetaire N°26 Fait par stephane</t>
  </si>
  <si>
    <t>A0258330</t>
  </si>
  <si>
    <t>Lot 1  Planetaire N°25</t>
  </si>
  <si>
    <t>A0258337</t>
  </si>
  <si>
    <t>0.18</t>
  </si>
  <si>
    <t>Lot 1  Planetaire N°28</t>
  </si>
  <si>
    <t>A0259453</t>
  </si>
  <si>
    <t>Vitesse lente 12s</t>
  </si>
  <si>
    <t>0.170</t>
  </si>
  <si>
    <t>Lot 2  Planetaire N°11</t>
  </si>
  <si>
    <t>Lot 2 rayon -</t>
  </si>
  <si>
    <t>A0259442</t>
  </si>
  <si>
    <t>Lot 2  Planetaire N°27</t>
  </si>
  <si>
    <t>Lot 2 rayon +</t>
  </si>
  <si>
    <t>A0259431</t>
  </si>
  <si>
    <t>Lot 2  Planetaire N°13</t>
  </si>
  <si>
    <t>A0259443</t>
  </si>
  <si>
    <t>Lot 2  Planetaire N°17</t>
  </si>
  <si>
    <t>A0259450</t>
  </si>
  <si>
    <t>Lot 2  Planetaire N°21</t>
  </si>
  <si>
    <t>A0259440</t>
  </si>
  <si>
    <t>Lot 2  Planetaire N°23</t>
  </si>
  <si>
    <t>A0259428</t>
  </si>
  <si>
    <t>0.15</t>
  </si>
  <si>
    <t>Lot 2  Planetaire N°12</t>
  </si>
  <si>
    <t>A0259441</t>
  </si>
  <si>
    <t>Lot 2  Planetaire N°14</t>
  </si>
  <si>
    <t>A0259454</t>
  </si>
  <si>
    <t>0.28</t>
  </si>
  <si>
    <t>Lot 2  Planetaire N°20</t>
  </si>
  <si>
    <t>A0259888</t>
  </si>
  <si>
    <t>Lot 3 : avec graisse. vitesse standard</t>
  </si>
  <si>
    <t>A0259904</t>
  </si>
  <si>
    <t>Lot 3</t>
  </si>
  <si>
    <t>A0259890</t>
  </si>
  <si>
    <t>A0259900</t>
  </si>
  <si>
    <t>A0259905</t>
  </si>
  <si>
    <t>A0259902</t>
  </si>
  <si>
    <t>A0259767</t>
  </si>
  <si>
    <t>A0259765</t>
  </si>
  <si>
    <t>A0259764</t>
  </si>
  <si>
    <t>A02XXX</t>
  </si>
  <si>
    <t>A0259777</t>
  </si>
  <si>
    <t>Lot 4 : vitesse 10 sec + graissage</t>
  </si>
  <si>
    <t>A0259772</t>
  </si>
  <si>
    <t>A0259782</t>
  </si>
  <si>
    <t>0.154</t>
  </si>
  <si>
    <t>A0259673</t>
  </si>
  <si>
    <t>A0259768</t>
  </si>
  <si>
    <t>A0259779</t>
  </si>
  <si>
    <t>0.16</t>
  </si>
  <si>
    <t>A0261650</t>
  </si>
  <si>
    <t>Lot 5 : vitesse 13 sec</t>
  </si>
  <si>
    <t>A0261641</t>
  </si>
  <si>
    <t>A0261727</t>
  </si>
  <si>
    <t>0.205</t>
  </si>
  <si>
    <t>A0261162</t>
  </si>
  <si>
    <t>0.164</t>
  </si>
  <si>
    <t>A0261501</t>
  </si>
  <si>
    <t>Lot 6 : vitesse 17 sec</t>
  </si>
  <si>
    <t>A0261440</t>
  </si>
  <si>
    <t>0.155</t>
  </si>
  <si>
    <t>A0261494</t>
  </si>
  <si>
    <t>A0261166</t>
  </si>
  <si>
    <t>A0261502</t>
  </si>
  <si>
    <t>A0261435</t>
  </si>
  <si>
    <t>0.121</t>
  </si>
  <si>
    <t>A0259305 - C2</t>
  </si>
  <si>
    <t>Lot 7 : cible retouchee + vitesse nominale 8.5s</t>
  </si>
  <si>
    <t>A0261277 - C3</t>
  </si>
  <si>
    <t>A0261278 - C4</t>
  </si>
  <si>
    <t>A0261282 - C1</t>
  </si>
  <si>
    <t>A0261475 - C5</t>
  </si>
  <si>
    <t>A0261280 - C6</t>
  </si>
  <si>
    <t>A0261478 - C7</t>
  </si>
  <si>
    <t>A0261480 - C8</t>
  </si>
  <si>
    <t>A0261479 - C9</t>
  </si>
  <si>
    <t>poincon usé ?</t>
  </si>
  <si>
    <t>A0261476 C10</t>
  </si>
  <si>
    <t>2407266412A1</t>
  </si>
  <si>
    <t>0.22</t>
  </si>
  <si>
    <t>A0261281 REF</t>
  </si>
  <si>
    <t>0.2</t>
  </si>
  <si>
    <t>A0261470 C21</t>
  </si>
  <si>
    <t>0.23</t>
  </si>
  <si>
    <t xml:space="preserve">Lot 7 : cible retouchee + vitesse nominale </t>
  </si>
  <si>
    <t>A0261477 C22</t>
  </si>
  <si>
    <t>A0261471 C23</t>
  </si>
  <si>
    <t>A0261472 C24</t>
  </si>
  <si>
    <t>A0261474 C25</t>
  </si>
  <si>
    <t>A0261589 C26</t>
  </si>
  <si>
    <t>A0261593 C27</t>
  </si>
  <si>
    <t>N1</t>
  </si>
  <si>
    <t>Lot 8 : Nouveau nez d'insertion</t>
  </si>
  <si>
    <t>N2</t>
  </si>
  <si>
    <t>N3</t>
  </si>
  <si>
    <t>Insertion cible seule 1</t>
  </si>
  <si>
    <t>Lot 9 : Insertion cible à 3,5 bar sans mise en boitier</t>
  </si>
  <si>
    <t>insertion cible sans mise en boitier = tenue cible apres mise en boitier</t>
  </si>
  <si>
    <t>Insertion cible seule 2</t>
  </si>
  <si>
    <t>0.19</t>
  </si>
  <si>
    <t>Insertion cible seule 3</t>
  </si>
  <si>
    <t>Insertion cible seule 4</t>
  </si>
  <si>
    <t>Insertion cible seule 5</t>
  </si>
  <si>
    <t xml:space="preserve">insertion cible et dans boitier 1  A0261384 </t>
  </si>
  <si>
    <t>Lot 10 : Insertion cible à 4,5 bar + mise en boitier à 4,5bar : cible plaquée contre planetaire</t>
  </si>
  <si>
    <t>inserer cible dans boitier à 4,5bar plaque la cible contre boitier</t>
  </si>
  <si>
    <t>insertion cible et dans boitier 2 A0261380</t>
  </si>
  <si>
    <t>0.20</t>
  </si>
  <si>
    <t>insertion cible et dans boitier 3 A0261594</t>
  </si>
  <si>
    <t>Insertion cible seule point rouge 1</t>
  </si>
  <si>
    <t>1,95</t>
  </si>
  <si>
    <t>0.14</t>
  </si>
  <si>
    <t>Lot 11 :Insertion cible à 4,5 bar SANS mise en boitier. CIBLE diam 1,95mm</t>
  </si>
  <si>
    <t>Insertion cible seule point rouge 2</t>
  </si>
  <si>
    <t>0.13</t>
  </si>
  <si>
    <t>A0261383</t>
  </si>
  <si>
    <t>0.17</t>
  </si>
  <si>
    <t>Lot 12 : Insertion cible à 3,5 bar + mise en boitier à 3,5bar, vitesse standard</t>
  </si>
  <si>
    <t>A0261382</t>
  </si>
  <si>
    <t>A0261381</t>
  </si>
  <si>
    <t>0.26</t>
  </si>
  <si>
    <t>Insertion cible seule point noir 1</t>
  </si>
  <si>
    <t>Lot 13 : Insertion cible à 3,5 bar SANS mise en boitier à 3,5bar, vitesse standard.  CIBLE diam 1,95mm</t>
  </si>
  <si>
    <t>Insertion cible seule point noir 2</t>
  </si>
  <si>
    <t>Insertion cible seule point noir 3</t>
  </si>
  <si>
    <t>18oct assemblé sur moyen proto  11</t>
  </si>
  <si>
    <t>Lot 14 : pieces assemblées sur moyen proto</t>
  </si>
  <si>
    <t>18oct assemblé sur moyen proto  12</t>
  </si>
  <si>
    <t>18oct assemblé sur moyen proto  13</t>
  </si>
  <si>
    <t>21oct assemblé sur moyen proto  14</t>
  </si>
  <si>
    <t>A0263256</t>
  </si>
  <si>
    <t>Lot 15 : 1,95 passe, Bout aigu       Condition std</t>
  </si>
  <si>
    <t>A0263259</t>
  </si>
  <si>
    <t>A0263262</t>
  </si>
  <si>
    <t>A0263260</t>
  </si>
  <si>
    <t>A0263267</t>
  </si>
  <si>
    <t>A0259129</t>
  </si>
  <si>
    <t>A0263266</t>
  </si>
  <si>
    <t>A0263201</t>
  </si>
  <si>
    <t>A0263204</t>
  </si>
  <si>
    <t>A0263265</t>
  </si>
  <si>
    <t>A0263203</t>
  </si>
  <si>
    <t>A0259127</t>
  </si>
  <si>
    <t>A0259126</t>
  </si>
  <si>
    <t>A0263200</t>
  </si>
  <si>
    <t>A0263263</t>
  </si>
  <si>
    <t>A0259195</t>
  </si>
  <si>
    <t>Lot 16 :  1,95 passe, Bout aigu       Condition std + etuvage 120°C pendant 10h</t>
  </si>
  <si>
    <t>A0259193</t>
  </si>
  <si>
    <t>A0259132</t>
  </si>
  <si>
    <t>A0259198</t>
  </si>
  <si>
    <t>A0259135</t>
  </si>
  <si>
    <t>0.17 ou 0.21 (doute)</t>
  </si>
  <si>
    <t>A0259128</t>
  </si>
  <si>
    <t>A0259197</t>
  </si>
  <si>
    <t>A0259202</t>
  </si>
  <si>
    <t>A0259171</t>
  </si>
  <si>
    <t>Lot 17 :  1,94 passe, Bout aigu       Condition std + etuvage 120°C pendant 10h</t>
  </si>
  <si>
    <t>A0263268</t>
  </si>
  <si>
    <t>A0263261</t>
  </si>
  <si>
    <t>A0259136</t>
  </si>
  <si>
    <t>A0263250</t>
  </si>
  <si>
    <t>A0263264</t>
  </si>
  <si>
    <t>A0263253</t>
  </si>
  <si>
    <t>A0259192</t>
  </si>
  <si>
    <t>A0263283</t>
  </si>
  <si>
    <t>Lot 18 : 1,95 passe , New poiçon dur</t>
  </si>
  <si>
    <t>A0263238</t>
  </si>
  <si>
    <t>0.21</t>
  </si>
  <si>
    <t>A0263134</t>
  </si>
  <si>
    <t>A0263128</t>
  </si>
  <si>
    <t>A0263127</t>
  </si>
  <si>
    <t>A0263237</t>
  </si>
  <si>
    <t>Lot 18 : 1,94 passe , New poiçon dur</t>
  </si>
  <si>
    <t>A0263325</t>
  </si>
  <si>
    <t>A0263240</t>
  </si>
  <si>
    <t>A0263239</t>
  </si>
  <si>
    <t>A0261470 C23</t>
  </si>
  <si>
    <t>Effet ballon : poincon Rayon 0.60</t>
  </si>
  <si>
    <t>7.4s (grad 8)</t>
  </si>
  <si>
    <t>3.5 bar</t>
  </si>
  <si>
    <t>Lot 19 : diminution effet ballon</t>
  </si>
  <si>
    <t>refus d'insertion</t>
  </si>
  <si>
    <t>Nul</t>
  </si>
  <si>
    <t>222b</t>
  </si>
  <si>
    <t>7.1s</t>
  </si>
  <si>
    <t>7.4s</t>
  </si>
  <si>
    <t>Effet ballon : poincon 0.80</t>
  </si>
  <si>
    <t>7.9s</t>
  </si>
  <si>
    <t>7.2s</t>
  </si>
  <si>
    <t>7.5s</t>
  </si>
  <si>
    <t>Effet ballon : poincon forme ogive</t>
  </si>
  <si>
    <t>7.6s</t>
  </si>
  <si>
    <t>0.24</t>
  </si>
  <si>
    <t>228b</t>
  </si>
  <si>
    <t>7.7s</t>
  </si>
  <si>
    <t>22/10/2024 11h47</t>
  </si>
  <si>
    <t>4 bar</t>
  </si>
  <si>
    <t>1,94</t>
  </si>
  <si>
    <t>0,16</t>
  </si>
  <si>
    <t>0,19</t>
  </si>
  <si>
    <t>0,21</t>
  </si>
  <si>
    <t>Cible 1,95 + bout aigu = meilleure tenue au couple (0,22 en moyenne. Min 0,18 Max0,25</t>
  </si>
  <si>
    <t>Etuver apres insertion des cibles 1,95 : moyenne 0,23 min 0,17 max 0,25</t>
  </si>
  <si>
    <t>PAS D'AMELIORATION DU A L'ETUVAGE</t>
  </si>
  <si>
    <t>Etuver apres insertion des cibles 1,94 : moyenne 0,21 min 0,13 max 0,24</t>
  </si>
  <si>
    <t>ETUVER N'AMELIORE PAS</t>
  </si>
  <si>
    <t>Les cibles 1,94 donnent de moins bons resultats que les cibles 1,95</t>
  </si>
  <si>
    <t xml:space="preserve">New poincon dur pour supprimer l'arrete de la cible 1,94 : peu d'amelioration de la tenue </t>
  </si>
  <si>
    <t>Lot 18 : 1,94 passe , New poiçon dur (Camilo)</t>
  </si>
  <si>
    <t>A0263284</t>
  </si>
  <si>
    <t>A0263138</t>
  </si>
  <si>
    <t>A0263327</t>
  </si>
  <si>
    <t>0.41</t>
  </si>
  <si>
    <t>A0263328</t>
  </si>
  <si>
    <t>A0263330</t>
  </si>
  <si>
    <t>Lot 18 : 1,95 passe , New poiçon dur (Camilo)</t>
  </si>
  <si>
    <t>A0263129</t>
  </si>
  <si>
    <t>A0263132</t>
  </si>
  <si>
    <t>A0263133</t>
  </si>
  <si>
    <t>A0263285</t>
  </si>
  <si>
    <t>A0263288</t>
  </si>
  <si>
    <t>Lot 18 : 1,95 passe , New poiçon dur (Camilo) courbe un peu arrondie</t>
  </si>
  <si>
    <t>Lot 20 : 1.94 cibles STD "pré loctitées" (Camilo)</t>
  </si>
  <si>
    <t>A0263135</t>
  </si>
  <si>
    <t>A0263241</t>
  </si>
  <si>
    <t>A0263242</t>
  </si>
  <si>
    <t>Lot 20 : 1.94 cibles STD "pré loctitées" (Camilo) courbe un peu arrondie</t>
  </si>
  <si>
    <t>A0263243</t>
  </si>
  <si>
    <t>A0263244</t>
  </si>
  <si>
    <t>A0263245</t>
  </si>
  <si>
    <t>A0263246</t>
  </si>
  <si>
    <t>A0263329</t>
  </si>
  <si>
    <t>A0263339</t>
  </si>
  <si>
    <t>A0263341</t>
  </si>
  <si>
    <t>Lot 21 : Modules étuvés avant (Camilo)</t>
  </si>
  <si>
    <t>A0263131</t>
  </si>
  <si>
    <t>A0263337</t>
  </si>
  <si>
    <t>A0263338</t>
  </si>
  <si>
    <t>A0263340</t>
  </si>
  <si>
    <t>A0263342</t>
  </si>
  <si>
    <t xml:space="preserve">preapplicaition Loctite 6300 pour coller la cible 1,94 : peu d'amelioration de la tenue </t>
  </si>
  <si>
    <t>moyenne 0,2 Mini 0,16 Maxi 0,27</t>
  </si>
  <si>
    <t>Moyenne 0,22 Mini 21 Max 0,24</t>
  </si>
  <si>
    <t>Min 0,13</t>
  </si>
  <si>
    <t>New poincon dur pour supprimer l'arrete de la cible 1,95 : pas mal !</t>
  </si>
  <si>
    <t>Modules etuves avant : Pas d'interet</t>
  </si>
  <si>
    <t>Min 0,16</t>
  </si>
  <si>
    <t>Sur 10 pieces mesurées</t>
  </si>
  <si>
    <t>?</t>
  </si>
  <si>
    <t>2404246412A1</t>
  </si>
  <si>
    <t>2404236412A1</t>
  </si>
  <si>
    <t>2405226414A1</t>
  </si>
  <si>
    <t>A0261916</t>
  </si>
  <si>
    <t>A0261930</t>
  </si>
  <si>
    <t>A0260902</t>
  </si>
  <si>
    <t>A0261941</t>
  </si>
  <si>
    <t>A0261910</t>
  </si>
  <si>
    <t>A0260925</t>
  </si>
  <si>
    <t>A0260585</t>
  </si>
  <si>
    <t>A0260596</t>
  </si>
  <si>
    <t>A0260590</t>
  </si>
  <si>
    <t>A0260591</t>
  </si>
  <si>
    <t>A0261926</t>
  </si>
  <si>
    <t>A0260544</t>
  </si>
  <si>
    <t>A0260533</t>
  </si>
  <si>
    <t>A0260532</t>
  </si>
  <si>
    <t>A0260545</t>
  </si>
  <si>
    <t>A0260539</t>
  </si>
  <si>
    <t>Difficile à inserer</t>
  </si>
  <si>
    <t>A0260588</t>
  </si>
  <si>
    <t>A0260627</t>
  </si>
  <si>
    <t>A0260635</t>
  </si>
  <si>
    <t>A0260589</t>
  </si>
  <si>
    <t>REFUS INSERTION</t>
  </si>
  <si>
    <t>A0260621</t>
  </si>
  <si>
    <t>A0250580</t>
  </si>
  <si>
    <t>A0260586</t>
  </si>
  <si>
    <t>A0260583</t>
  </si>
  <si>
    <t>A0260623</t>
  </si>
  <si>
    <t>A0260587</t>
  </si>
  <si>
    <t>A0260655</t>
  </si>
  <si>
    <t>A0260599</t>
  </si>
  <si>
    <t>A0260558</t>
  </si>
  <si>
    <t>A0260600</t>
  </si>
  <si>
    <t>A0260595</t>
  </si>
  <si>
    <t>A0260608</t>
  </si>
  <si>
    <t>A0260615</t>
  </si>
  <si>
    <t>A0260559</t>
  </si>
  <si>
    <t>A0260614</t>
  </si>
  <si>
    <t>A0260582</t>
  </si>
  <si>
    <t>A0260692</t>
  </si>
  <si>
    <t>A0260654</t>
  </si>
  <si>
    <t>A0260696</t>
  </si>
  <si>
    <t>A0260690</t>
  </si>
  <si>
    <t>0,25</t>
  </si>
  <si>
    <t>0,29</t>
  </si>
  <si>
    <t>0,23</t>
  </si>
  <si>
    <t>0,43</t>
  </si>
  <si>
    <t>0,27</t>
  </si>
  <si>
    <t>0,33</t>
  </si>
  <si>
    <t>0,3</t>
  </si>
  <si>
    <t>0,31</t>
  </si>
  <si>
    <t>erreur mesure couple</t>
  </si>
  <si>
    <t>0,22</t>
  </si>
  <si>
    <t>TRACTION</t>
  </si>
  <si>
    <t>0,28</t>
  </si>
  <si>
    <t>0,26</t>
  </si>
  <si>
    <t>erreur de mesure</t>
  </si>
  <si>
    <t>Essais avec d'anciens lots de planetaire (avant le crash du 13/10/2024)</t>
  </si>
  <si>
    <t xml:space="preserve">A0283210  </t>
  </si>
  <si>
    <t>X</t>
  </si>
  <si>
    <t xml:space="preserve">A0283209  </t>
  </si>
  <si>
    <t xml:space="preserve">A0283208  </t>
  </si>
  <si>
    <t xml:space="preserve">A0283206  </t>
  </si>
  <si>
    <t xml:space="preserve">A0283204 </t>
  </si>
  <si>
    <t>A0283201</t>
  </si>
  <si>
    <t xml:space="preserve">A0283200  </t>
  </si>
  <si>
    <t>A0283198</t>
  </si>
  <si>
    <t xml:space="preserve">A0283197 </t>
  </si>
  <si>
    <t>Lot 18 : 1,95 passe , New poiçon dur (chamfrein cible)</t>
  </si>
  <si>
    <t>Lot 19 : diminution effet ballon (zone non serrage au centre de la cible)</t>
  </si>
  <si>
    <t>LOT Numero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</si>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</sst>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6" borderId="0" xfId="0" applyFill="1"/>
    <xf numFmtId="0" fontId="6" fillId="0" borderId="1" xfId="0" applyFont="1" applyBorder="1" applyAlignment="1">
      <alignment horizontal="center" vertical="center" wrapText="1"/>
    </xf>
    <xf numFmtId="0" fontId="0" fillId="7" borderId="0" xfId="0" applyFill="1"/>
    <xf numFmtId="0" fontId="5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2" fontId="0" fillId="0" borderId="0" xfId="0" applyNumberFormat="1"/>
    <xf numFmtId="0" fontId="10" fillId="0" borderId="0" xfId="0" applyFont="1"/>
    <xf numFmtId="0" fontId="12" fillId="3" borderId="0" xfId="0" applyFont="1" applyFill="1" applyAlignment="1">
      <alignment horizontal="center" vertical="center"/>
    </xf>
    <xf numFmtId="16" fontId="0" fillId="0" borderId="0" xfId="0" applyNumberFormat="1"/>
    <xf numFmtId="0" fontId="9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4" fontId="0" fillId="15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16" borderId="1" xfId="0" applyNumberFormat="1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18" borderId="1" xfId="0" applyNumberFormat="1" applyFill="1" applyBorder="1" applyAlignment="1">
      <alignment horizontal="center" vertical="center"/>
    </xf>
    <xf numFmtId="14" fontId="0" fillId="20" borderId="1" xfId="0" applyNumberFormat="1" applyFill="1" applyBorder="1" applyAlignment="1">
      <alignment horizontal="center" vertical="center"/>
    </xf>
    <xf numFmtId="14" fontId="0" fillId="21" borderId="1" xfId="0" applyNumberFormat="1" applyFill="1" applyBorder="1" applyAlignment="1">
      <alignment horizontal="center" vertical="center"/>
    </xf>
    <xf numFmtId="14" fontId="0" fillId="22" borderId="1" xfId="0" applyNumberFormat="1" applyFill="1" applyBorder="1" applyAlignment="1">
      <alignment horizontal="center" vertical="center"/>
    </xf>
    <xf numFmtId="14" fontId="0" fillId="23" borderId="1" xfId="0" applyNumberFormat="1" applyFill="1" applyBorder="1" applyAlignment="1">
      <alignment horizontal="center" vertical="center"/>
    </xf>
    <xf numFmtId="14" fontId="0" fillId="25" borderId="1" xfId="0" applyNumberFormat="1" applyFill="1" applyBorder="1" applyAlignment="1">
      <alignment horizontal="center" vertical="center"/>
    </xf>
    <xf numFmtId="14" fontId="0" fillId="24" borderId="1" xfId="0" applyNumberFormat="1" applyFill="1" applyBorder="1" applyAlignment="1">
      <alignment horizontal="center" vertical="center"/>
    </xf>
    <xf numFmtId="2" fontId="0" fillId="20" borderId="1" xfId="0" applyNumberForma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2" fontId="0" fillId="14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2" fontId="0" fillId="21" borderId="1" xfId="0" applyNumberFormat="1" applyFill="1" applyBorder="1" applyAlignment="1">
      <alignment horizontal="center" vertical="center"/>
    </xf>
    <xf numFmtId="2" fontId="0" fillId="21" borderId="1" xfId="0" applyNumberFormat="1" applyFill="1" applyBorder="1" applyAlignment="1">
      <alignment horizontal="center" vertical="center" wrapText="1"/>
    </xf>
    <xf numFmtId="2" fontId="0" fillId="23" borderId="1" xfId="0" applyNumberFormat="1" applyFill="1" applyBorder="1" applyAlignment="1">
      <alignment horizontal="center" vertical="center"/>
    </xf>
    <xf numFmtId="2" fontId="11" fillId="22" borderId="0" xfId="0" applyNumberFormat="1" applyFont="1" applyFill="1" applyAlignment="1">
      <alignment horizontal="center"/>
    </xf>
    <xf numFmtId="2" fontId="0" fillId="24" borderId="1" xfId="0" applyNumberFormat="1" applyFill="1" applyBorder="1" applyAlignment="1">
      <alignment horizontal="center" vertical="center"/>
    </xf>
    <xf numFmtId="2" fontId="0" fillId="25" borderId="1" xfId="0" applyNumberFormat="1" applyFill="1" applyBorder="1" applyAlignment="1">
      <alignment horizontal="center" vertical="center"/>
    </xf>
    <xf numFmtId="2" fontId="0" fillId="24" borderId="1" xfId="0" applyNumberFormat="1" applyFill="1" applyBorder="1" applyAlignment="1">
      <alignment horizontal="center" vertical="center" wrapText="1"/>
    </xf>
    <xf numFmtId="2" fontId="0" fillId="26" borderId="1" xfId="0" applyNumberFormat="1" applyFill="1" applyBorder="1" applyAlignment="1">
      <alignment horizontal="center" vertical="center"/>
    </xf>
    <xf numFmtId="14" fontId="0" fillId="26" borderId="1" xfId="0" applyNumberFormat="1" applyFill="1" applyBorder="1" applyAlignment="1">
      <alignment horizontal="center" vertical="center"/>
    </xf>
    <xf numFmtId="2" fontId="0" fillId="27" borderId="1" xfId="0" applyNumberFormat="1" applyFill="1" applyBorder="1" applyAlignment="1">
      <alignment horizontal="center" vertical="center"/>
    </xf>
    <xf numFmtId="14" fontId="0" fillId="27" borderId="1" xfId="0" applyNumberFormat="1" applyFill="1" applyBorder="1" applyAlignment="1">
      <alignment horizontal="center" vertical="center"/>
    </xf>
    <xf numFmtId="2" fontId="0" fillId="28" borderId="1" xfId="0" applyNumberFormat="1" applyFill="1" applyBorder="1" applyAlignment="1">
      <alignment horizontal="center" vertical="center"/>
    </xf>
    <xf numFmtId="14" fontId="0" fillId="28" borderId="1" xfId="0" applyNumberFormat="1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0" fontId="13" fillId="0" borderId="0" xfId="0" applyFont="1"/>
    <xf numFmtId="2" fontId="0" fillId="29" borderId="1" xfId="0" applyNumberFormat="1" applyFill="1" applyBorder="1" applyAlignment="1">
      <alignment horizontal="center" vertical="center"/>
    </xf>
    <xf numFmtId="14" fontId="0" fillId="29" borderId="1" xfId="0" applyNumberFormat="1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0" borderId="1" xfId="0" applyFill="1" applyBorder="1" applyAlignment="1">
      <alignment horizontal="center" vertical="center"/>
    </xf>
    <xf numFmtId="2" fontId="0" fillId="30" borderId="1" xfId="0" applyNumberFormat="1" applyFill="1" applyBorder="1" applyAlignment="1">
      <alignment horizontal="center" vertical="center"/>
    </xf>
    <xf numFmtId="14" fontId="0" fillId="30" borderId="1" xfId="0" applyNumberForma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2" fontId="2" fillId="20" borderId="1" xfId="0" applyNumberFormat="1" applyFont="1" applyFill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efiautomotive.sharepoint.com/sites/RD-EFI-QRQCProjects/Documents%20partages/General/Problem%20solving/REP001/PS_B_2024-008%20-%20NCP24%200226%20Bagotement%20position%20Park/Data%20management/Archives/2024%2009%2011%20NCP24-0226%20Arbre%20causes%20et%20actions.xlsx?747EB2EC" TargetMode="External"/><Relationship Id="rId1" Type="http://schemas.openxmlformats.org/officeDocument/2006/relationships/externalLinkPath" Target="file:///\\747EB2EC\2024%2009%2011%20NCP24-0226%20Arbre%20causes%20et%20ac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efiautomotive.sharepoint.com/sites/RD-EFI-QRQCProjects/Documents%20partages/General/Problem%20solving/REP001/PS_B_2024-008%20-%20NCP24%200226%20Bagotement%20position%20Park/Data%20management/2024%2008%2026%20NCP24-0226%20Arbre%20causes%20et%20actions%20OLD.xlsx?E61C357B" TargetMode="External"/><Relationship Id="rId1" Type="http://schemas.openxmlformats.org/officeDocument/2006/relationships/externalLinkPath" Target="file:///\\E61C357B\2024%2008%2026%20NCP24-0226%20Arbre%20causes%20et%20actions%20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 d'action détaillé"/>
      <sheetName val="Arbre des causes"/>
      <sheetName val="FTA"/>
      <sheetName val="Arbre des causes OLD"/>
      <sheetName val="FTA OLD"/>
      <sheetName val="SHAININ"/>
      <sheetName val="Data couple"/>
      <sheetName val="Plan Essai Axe maxi"/>
      <sheetName val="Résultats Axes maxi"/>
      <sheetName val="graphes effort vitesse"/>
      <sheetName val="Resultats Axes rayon faible"/>
      <sheetName val="PLANNING DES ACTIVITES"/>
      <sheetName val="Arbre des causes A intégrer"/>
      <sheetName val="2024 09 11 NCP24-0226 Arbre ca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G1" t="str">
            <v>accostage (N)</v>
          </cell>
        </row>
      </sheetData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 d'action détaillé"/>
      <sheetName val="Arbre des causes"/>
      <sheetName val="FTA"/>
      <sheetName val="SHAININ"/>
      <sheetName val="Data couple"/>
      <sheetName val="Plan Essai Axe maxi"/>
      <sheetName val="mesures Axes maxi"/>
      <sheetName val="graphes effort vitesse"/>
      <sheetName val="mesures rayon faible"/>
      <sheetName val="PLANNING DES ACTIVITES"/>
      <sheetName val="Arbre des causes A intégrer"/>
      <sheetName val="2024 08 26 NCP24-0226 Arbre ca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1291-BDB3-4E65-B86C-0039246D21FB}">
  <sheetPr codeName="Feuil3">
    <pageSetUpPr fitToPage="1"/>
  </sheetPr>
  <dimension ref="A1:AI353"/>
  <sheetViews>
    <sheetView tabSelected="1" zoomScale="70" zoomScaleNormal="70" workbookViewId="0">
      <pane xSplit="3" ySplit="2" topLeftCell="O3" activePane="bottomRight" state="frozen"/>
      <selection activeCell="B332" sqref="B332"/>
      <selection pane="topRight" activeCell="B332" sqref="B332"/>
      <selection pane="bottomLeft" activeCell="B332" sqref="B332"/>
      <selection pane="bottomRight" activeCell="AD2" sqref="AD2"/>
    </sheetView>
  </sheetViews>
  <sheetFormatPr defaultColWidth="11.44140625" defaultRowHeight="14.4" x14ac:dyDescent="0.3"/>
  <cols>
    <col min="1" max="1" width="19.44140625" customWidth="1"/>
    <col min="2" max="2" width="46.88671875" customWidth="1"/>
    <col min="3" max="3" width="47.109375" customWidth="1"/>
    <col min="4" max="6" width="16.5546875" customWidth="1"/>
    <col min="7" max="7" width="10.109375" bestFit="1" customWidth="1"/>
    <col min="8" max="8" width="25.5546875" customWidth="1"/>
    <col min="9" max="9" width="10.88671875" bestFit="1" customWidth="1"/>
    <col min="10" max="10" width="16.88671875" bestFit="1" customWidth="1"/>
    <col min="11" max="11" width="11.5546875" customWidth="1"/>
    <col min="12" max="12" width="18.88671875" customWidth="1"/>
    <col min="13" max="18" width="12.88671875" customWidth="1"/>
    <col min="19" max="31" width="9.88671875" customWidth="1"/>
    <col min="32" max="32" width="13.44140625" style="32" customWidth="1"/>
    <col min="33" max="33" width="13.88671875" customWidth="1"/>
    <col min="34" max="34" width="85.44140625" hidden="1" customWidth="1"/>
    <col min="35" max="35" width="19.44140625" hidden="1" customWidth="1"/>
  </cols>
  <sheetData>
    <row r="1" spans="1:34" ht="21" x14ac:dyDescent="0.3">
      <c r="B1" s="3" t="s">
        <v>3</v>
      </c>
      <c r="C1" s="3"/>
      <c r="D1" s="3" t="s">
        <v>2</v>
      </c>
      <c r="E1" s="3" t="s">
        <v>2</v>
      </c>
      <c r="F1" s="3"/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/>
      <c r="M1" s="3"/>
      <c r="N1" s="3"/>
      <c r="O1" s="3"/>
      <c r="P1" s="3"/>
      <c r="Q1" s="3"/>
      <c r="R1" s="3"/>
      <c r="S1" s="97" t="s">
        <v>4</v>
      </c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34"/>
      <c r="AF1" s="32" t="s">
        <v>418</v>
      </c>
    </row>
    <row r="2" spans="1:34" ht="46.8" x14ac:dyDescent="0.3">
      <c r="A2" t="s">
        <v>5</v>
      </c>
      <c r="B2" s="3" t="s">
        <v>6</v>
      </c>
      <c r="C2" s="4" t="s">
        <v>417</v>
      </c>
      <c r="D2" s="4" t="s">
        <v>7</v>
      </c>
      <c r="E2" s="4" t="s">
        <v>8</v>
      </c>
      <c r="F2" s="4" t="s">
        <v>9</v>
      </c>
      <c r="G2" s="4" t="s">
        <v>10</v>
      </c>
      <c r="H2" s="13" t="s">
        <v>11</v>
      </c>
      <c r="I2" s="4" t="s">
        <v>12</v>
      </c>
      <c r="J2" s="4" t="s">
        <v>13</v>
      </c>
      <c r="K2" s="4" t="s">
        <v>1</v>
      </c>
      <c r="L2" s="99" t="s">
        <v>14</v>
      </c>
      <c r="M2" s="99" t="s">
        <v>15</v>
      </c>
      <c r="N2" s="99" t="s">
        <v>16</v>
      </c>
      <c r="O2" s="4">
        <v>-0.9</v>
      </c>
      <c r="P2" s="4">
        <v>-0.8</v>
      </c>
      <c r="Q2" s="4">
        <v>-0.7</v>
      </c>
      <c r="R2" s="4">
        <v>-0.6</v>
      </c>
      <c r="S2" s="4">
        <v>-0.5</v>
      </c>
      <c r="T2" s="5">
        <v>-0.4</v>
      </c>
      <c r="U2" s="5">
        <v>-0.3</v>
      </c>
      <c r="V2" s="5">
        <v>-0.2</v>
      </c>
      <c r="W2" s="5">
        <v>-0.1</v>
      </c>
      <c r="X2" s="5">
        <v>-0.05</v>
      </c>
      <c r="Y2" s="5" t="s">
        <v>17</v>
      </c>
      <c r="Z2" s="5">
        <v>0.1</v>
      </c>
      <c r="AA2" s="5">
        <v>0.2</v>
      </c>
      <c r="AB2" s="4">
        <v>0.3</v>
      </c>
      <c r="AC2" s="4">
        <v>0.4</v>
      </c>
      <c r="AD2" s="4">
        <v>0.5</v>
      </c>
      <c r="AE2" s="23" t="s">
        <v>18</v>
      </c>
      <c r="AF2" s="98" t="s">
        <v>19</v>
      </c>
      <c r="AG2" s="24" t="s">
        <v>20</v>
      </c>
      <c r="AH2" t="s">
        <v>21</v>
      </c>
    </row>
    <row r="3" spans="1:34" ht="15.6" x14ac:dyDescent="0.3">
      <c r="A3" s="35">
        <v>45475</v>
      </c>
      <c r="B3" s="1">
        <v>1</v>
      </c>
      <c r="C3" s="4"/>
      <c r="D3" s="1">
        <v>2.0129999999999999</v>
      </c>
      <c r="E3" s="1">
        <v>2.0129999999999999</v>
      </c>
      <c r="F3" s="1">
        <v>1.94</v>
      </c>
      <c r="G3" s="23">
        <f>D3-F3</f>
        <v>7.2999999999999954E-2</v>
      </c>
      <c r="H3" s="15" t="s">
        <v>22</v>
      </c>
      <c r="I3" s="1">
        <v>674.29</v>
      </c>
      <c r="J3" s="1">
        <v>460.25</v>
      </c>
      <c r="K3" s="6">
        <f>I3/J3</f>
        <v>1.4650516023900053</v>
      </c>
      <c r="L3" s="4"/>
      <c r="M3" s="4"/>
      <c r="N3" s="4"/>
      <c r="O3" s="4"/>
      <c r="P3" s="4"/>
      <c r="Q3" s="4"/>
      <c r="R3" s="4"/>
      <c r="S3" s="4"/>
      <c r="T3" s="24"/>
      <c r="U3" s="24"/>
      <c r="V3" s="24"/>
      <c r="W3" s="24"/>
      <c r="X3" s="24" t="s">
        <v>2</v>
      </c>
      <c r="Y3" s="24"/>
      <c r="Z3" s="24"/>
      <c r="AA3" s="24"/>
      <c r="AB3" s="4"/>
      <c r="AC3" s="4"/>
      <c r="AD3" s="4"/>
      <c r="AE3" s="1">
        <v>-0.05</v>
      </c>
      <c r="AF3" s="6">
        <v>0.26</v>
      </c>
      <c r="AG3" s="1"/>
    </row>
    <row r="4" spans="1:34" ht="15.6" x14ac:dyDescent="0.3">
      <c r="A4" s="35">
        <v>45475</v>
      </c>
      <c r="B4" s="1">
        <v>2</v>
      </c>
      <c r="C4" s="4"/>
      <c r="D4" s="1">
        <v>2.0110000000000001</v>
      </c>
      <c r="E4" s="1">
        <v>2.012</v>
      </c>
      <c r="F4" s="1">
        <v>1.94</v>
      </c>
      <c r="G4" s="23">
        <f t="shared" ref="G4:G27" si="0">D4-F4</f>
        <v>7.1000000000000174E-2</v>
      </c>
      <c r="H4" s="15" t="s">
        <v>22</v>
      </c>
      <c r="I4" s="1">
        <v>655.97</v>
      </c>
      <c r="J4" s="1">
        <v>521.25</v>
      </c>
      <c r="K4" s="6">
        <f t="shared" ref="K4:K27" si="1">I4/J4</f>
        <v>1.2584556354916068</v>
      </c>
      <c r="L4" s="4"/>
      <c r="M4" s="4"/>
      <c r="N4" s="4"/>
      <c r="O4" s="4"/>
      <c r="P4" s="4"/>
      <c r="Q4" s="4"/>
      <c r="R4" s="4"/>
      <c r="S4" s="4"/>
      <c r="T4" s="24"/>
      <c r="U4" s="24"/>
      <c r="V4" s="24"/>
      <c r="W4" s="24"/>
      <c r="X4" s="24" t="s">
        <v>2</v>
      </c>
      <c r="Y4" s="24"/>
      <c r="Z4" s="24"/>
      <c r="AA4" s="24"/>
      <c r="AB4" s="4"/>
      <c r="AC4" s="4"/>
      <c r="AD4" s="4"/>
      <c r="AE4" s="1">
        <v>-0.05</v>
      </c>
      <c r="AF4" s="6">
        <v>0.34</v>
      </c>
      <c r="AG4" s="1"/>
    </row>
    <row r="5" spans="1:34" ht="15.6" x14ac:dyDescent="0.3">
      <c r="A5" s="35">
        <v>45475</v>
      </c>
      <c r="B5" s="1">
        <v>3</v>
      </c>
      <c r="C5" s="4"/>
      <c r="D5" s="1">
        <v>2.0129999999999999</v>
      </c>
      <c r="E5" s="1">
        <v>2.0129999999999999</v>
      </c>
      <c r="F5" s="1">
        <v>1.94</v>
      </c>
      <c r="G5" s="23">
        <f t="shared" si="0"/>
        <v>7.2999999999999954E-2</v>
      </c>
      <c r="H5" s="15" t="s">
        <v>22</v>
      </c>
      <c r="I5" s="1">
        <v>690.81</v>
      </c>
      <c r="J5" s="1">
        <v>465.18</v>
      </c>
      <c r="K5" s="6">
        <f t="shared" si="1"/>
        <v>1.4850380497871791</v>
      </c>
      <c r="L5" s="4"/>
      <c r="M5" s="4"/>
      <c r="N5" s="4"/>
      <c r="O5" s="4"/>
      <c r="P5" s="4"/>
      <c r="Q5" s="4"/>
      <c r="R5" s="4"/>
      <c r="S5" s="4"/>
      <c r="T5" s="24"/>
      <c r="U5" s="24"/>
      <c r="V5" s="24"/>
      <c r="W5" s="24"/>
      <c r="X5" s="24" t="s">
        <v>2</v>
      </c>
      <c r="Y5" s="24"/>
      <c r="Z5" s="24"/>
      <c r="AA5" s="24"/>
      <c r="AB5" s="4"/>
      <c r="AC5" s="4"/>
      <c r="AD5" s="4"/>
      <c r="AE5" s="1">
        <v>-0.05</v>
      </c>
      <c r="AF5" s="6">
        <v>0.33</v>
      </c>
      <c r="AG5" s="1"/>
    </row>
    <row r="6" spans="1:34" ht="15.6" x14ac:dyDescent="0.3">
      <c r="A6" s="35">
        <v>45475</v>
      </c>
      <c r="B6" s="1">
        <v>4</v>
      </c>
      <c r="C6" s="4"/>
      <c r="D6" s="1">
        <v>2.012</v>
      </c>
      <c r="E6" s="1">
        <v>2.0110000000000001</v>
      </c>
      <c r="F6" s="1">
        <v>1.94</v>
      </c>
      <c r="G6" s="23">
        <f t="shared" si="0"/>
        <v>7.2000000000000064E-2</v>
      </c>
      <c r="H6" s="15" t="s">
        <v>22</v>
      </c>
      <c r="I6" s="1">
        <v>689.97</v>
      </c>
      <c r="J6" s="1">
        <v>503.56</v>
      </c>
      <c r="K6" s="6">
        <f t="shared" si="1"/>
        <v>1.3701842878703632</v>
      </c>
      <c r="L6" s="4"/>
      <c r="M6" s="4"/>
      <c r="N6" s="4"/>
      <c r="O6" s="4"/>
      <c r="P6" s="4"/>
      <c r="Q6" s="4"/>
      <c r="R6" s="4"/>
      <c r="S6" s="4"/>
      <c r="T6" s="24"/>
      <c r="U6" s="24"/>
      <c r="V6" s="24"/>
      <c r="W6" s="24"/>
      <c r="X6" s="24" t="s">
        <v>2</v>
      </c>
      <c r="Y6" s="24"/>
      <c r="Z6" s="24"/>
      <c r="AA6" s="24"/>
      <c r="AB6" s="4"/>
      <c r="AC6" s="4"/>
      <c r="AD6" s="4"/>
      <c r="AE6" s="1">
        <v>-0.05</v>
      </c>
      <c r="AF6" s="6">
        <v>0.33</v>
      </c>
      <c r="AG6" s="1"/>
    </row>
    <row r="7" spans="1:34" ht="15.6" x14ac:dyDescent="0.3">
      <c r="A7" s="35">
        <v>45475</v>
      </c>
      <c r="B7" s="1">
        <v>5</v>
      </c>
      <c r="C7" s="4"/>
      <c r="D7" s="1">
        <v>2.0110000000000001</v>
      </c>
      <c r="E7" s="1">
        <v>2.012</v>
      </c>
      <c r="F7" s="1">
        <v>1.94</v>
      </c>
      <c r="G7" s="23">
        <f t="shared" si="0"/>
        <v>7.1000000000000174E-2</v>
      </c>
      <c r="H7" s="15" t="s">
        <v>22</v>
      </c>
      <c r="I7" s="1">
        <v>703.23</v>
      </c>
      <c r="J7" s="1">
        <v>499.68</v>
      </c>
      <c r="K7" s="6">
        <f t="shared" si="1"/>
        <v>1.4073607108549473</v>
      </c>
      <c r="L7" s="4"/>
      <c r="M7" s="4"/>
      <c r="N7" s="4"/>
      <c r="O7" s="4"/>
      <c r="P7" s="4"/>
      <c r="Q7" s="4"/>
      <c r="R7" s="4"/>
      <c r="S7" s="4"/>
      <c r="T7" s="24"/>
      <c r="U7" s="24"/>
      <c r="V7" s="24"/>
      <c r="W7" s="24"/>
      <c r="X7" s="24" t="s">
        <v>2</v>
      </c>
      <c r="Y7" s="24"/>
      <c r="Z7" s="24"/>
      <c r="AA7" s="24"/>
      <c r="AB7" s="4"/>
      <c r="AC7" s="4"/>
      <c r="AD7" s="4"/>
      <c r="AE7" s="1">
        <v>-0.05</v>
      </c>
      <c r="AF7" s="6">
        <v>0.4</v>
      </c>
      <c r="AG7" s="1"/>
    </row>
    <row r="8" spans="1:34" ht="15.6" x14ac:dyDescent="0.3">
      <c r="A8" s="35">
        <v>45475</v>
      </c>
      <c r="B8" s="1">
        <v>6</v>
      </c>
      <c r="C8" s="4"/>
      <c r="D8" s="1">
        <v>2.0110000000000001</v>
      </c>
      <c r="E8" s="1">
        <v>2.012</v>
      </c>
      <c r="F8" s="1">
        <v>1.94</v>
      </c>
      <c r="G8" s="23">
        <f t="shared" si="0"/>
        <v>7.1000000000000174E-2</v>
      </c>
      <c r="H8" s="15" t="s">
        <v>22</v>
      </c>
      <c r="I8" s="1">
        <v>744.65</v>
      </c>
      <c r="J8" s="1">
        <v>581.1</v>
      </c>
      <c r="K8" s="6">
        <f t="shared" si="1"/>
        <v>1.2814489760798484</v>
      </c>
      <c r="L8" s="4"/>
      <c r="M8" s="4"/>
      <c r="N8" s="4"/>
      <c r="O8" s="4"/>
      <c r="P8" s="4"/>
      <c r="Q8" s="4"/>
      <c r="R8" s="4"/>
      <c r="S8" s="4"/>
      <c r="T8" s="24"/>
      <c r="U8" s="24"/>
      <c r="V8" s="24"/>
      <c r="W8" s="24" t="s">
        <v>2</v>
      </c>
      <c r="X8" s="24"/>
      <c r="Y8" s="24"/>
      <c r="Z8" s="24"/>
      <c r="AA8" s="24"/>
      <c r="AB8" s="4"/>
      <c r="AC8" s="4"/>
      <c r="AD8" s="4"/>
      <c r="AE8" s="1">
        <v>-0.1</v>
      </c>
      <c r="AF8" s="6">
        <v>0.26</v>
      </c>
      <c r="AG8" s="1"/>
    </row>
    <row r="9" spans="1:34" ht="15.6" x14ac:dyDescent="0.3">
      <c r="A9" s="35">
        <v>45475</v>
      </c>
      <c r="B9" s="1">
        <v>7</v>
      </c>
      <c r="C9" s="4"/>
      <c r="D9" s="1">
        <v>2.0099999999999998</v>
      </c>
      <c r="E9" s="1">
        <v>2.0110000000000001</v>
      </c>
      <c r="F9" s="1">
        <v>1.94</v>
      </c>
      <c r="G9" s="23">
        <f t="shared" si="0"/>
        <v>6.999999999999984E-2</v>
      </c>
      <c r="H9" s="15" t="s">
        <v>22</v>
      </c>
      <c r="I9" s="1">
        <v>665.31</v>
      </c>
      <c r="J9" s="1">
        <v>496.98</v>
      </c>
      <c r="K9" s="6">
        <f t="shared" si="1"/>
        <v>1.3387057829288904</v>
      </c>
      <c r="L9" s="4"/>
      <c r="M9" s="4"/>
      <c r="N9" s="4"/>
      <c r="O9" s="4"/>
      <c r="P9" s="4"/>
      <c r="Q9" s="4"/>
      <c r="R9" s="4"/>
      <c r="S9" s="4"/>
      <c r="T9" s="24"/>
      <c r="U9" s="24"/>
      <c r="V9" s="24"/>
      <c r="W9" s="24" t="s">
        <v>2</v>
      </c>
      <c r="X9" s="24"/>
      <c r="Y9" s="24"/>
      <c r="Z9" s="24"/>
      <c r="AA9" s="24"/>
      <c r="AB9" s="4"/>
      <c r="AC9" s="4"/>
      <c r="AD9" s="4"/>
      <c r="AE9" s="1">
        <v>-0.1</v>
      </c>
      <c r="AF9" s="6">
        <v>0.36</v>
      </c>
      <c r="AG9" s="1"/>
    </row>
    <row r="10" spans="1:34" ht="15.6" x14ac:dyDescent="0.3">
      <c r="A10" s="35">
        <v>45475</v>
      </c>
      <c r="B10" s="1">
        <v>8</v>
      </c>
      <c r="C10" s="4"/>
      <c r="D10" s="1">
        <v>2.0110000000000001</v>
      </c>
      <c r="E10" s="1">
        <v>2.0110000000000001</v>
      </c>
      <c r="F10" s="1">
        <v>1.94</v>
      </c>
      <c r="G10" s="23">
        <f t="shared" si="0"/>
        <v>7.1000000000000174E-2</v>
      </c>
      <c r="H10" s="15" t="s">
        <v>22</v>
      </c>
      <c r="I10" s="1">
        <v>696.17</v>
      </c>
      <c r="J10" s="1">
        <v>565.52</v>
      </c>
      <c r="K10" s="6">
        <f t="shared" si="1"/>
        <v>1.2310263120667704</v>
      </c>
      <c r="L10" s="4"/>
      <c r="M10" s="4"/>
      <c r="N10" s="4"/>
      <c r="O10" s="4"/>
      <c r="P10" s="4"/>
      <c r="Q10" s="4"/>
      <c r="R10" s="4"/>
      <c r="S10" s="4"/>
      <c r="T10" s="24"/>
      <c r="U10" s="24"/>
      <c r="V10" s="24"/>
      <c r="W10" s="24" t="s">
        <v>2</v>
      </c>
      <c r="X10" s="24"/>
      <c r="Y10" s="24"/>
      <c r="Z10" s="24"/>
      <c r="AA10" s="24"/>
      <c r="AB10" s="4"/>
      <c r="AC10" s="4"/>
      <c r="AD10" s="4"/>
      <c r="AE10" s="1">
        <v>-0.1</v>
      </c>
      <c r="AF10" s="6">
        <v>0.37</v>
      </c>
      <c r="AG10" s="1"/>
    </row>
    <row r="11" spans="1:34" ht="15.6" x14ac:dyDescent="0.3">
      <c r="A11" s="35">
        <v>45475</v>
      </c>
      <c r="B11" s="1">
        <v>9</v>
      </c>
      <c r="C11" s="4"/>
      <c r="D11" s="1">
        <v>2.0110000000000001</v>
      </c>
      <c r="E11" s="1">
        <v>2.012</v>
      </c>
      <c r="F11" s="1">
        <v>1.94</v>
      </c>
      <c r="G11" s="23">
        <f t="shared" si="0"/>
        <v>7.1000000000000174E-2</v>
      </c>
      <c r="H11" s="15" t="s">
        <v>22</v>
      </c>
      <c r="I11" s="1">
        <v>745.93</v>
      </c>
      <c r="J11" s="1">
        <v>523.91</v>
      </c>
      <c r="K11" s="6">
        <f t="shared" si="1"/>
        <v>1.42377507587181</v>
      </c>
      <c r="L11" s="4"/>
      <c r="M11" s="4"/>
      <c r="N11" s="4"/>
      <c r="O11" s="4"/>
      <c r="P11" s="4"/>
      <c r="Q11" s="4"/>
      <c r="R11" s="4"/>
      <c r="S11" s="4"/>
      <c r="T11" s="24"/>
      <c r="U11" s="24"/>
      <c r="V11" s="24"/>
      <c r="W11" s="24" t="s">
        <v>2</v>
      </c>
      <c r="X11" s="24"/>
      <c r="Y11" s="24"/>
      <c r="Z11" s="24"/>
      <c r="AA11" s="24"/>
      <c r="AB11" s="4"/>
      <c r="AC11" s="4"/>
      <c r="AD11" s="4"/>
      <c r="AE11" s="1">
        <v>-0.1</v>
      </c>
      <c r="AF11" s="6">
        <v>0.31</v>
      </c>
      <c r="AG11" s="1"/>
    </row>
    <row r="12" spans="1:34" ht="15.6" x14ac:dyDescent="0.3">
      <c r="A12" s="35">
        <v>45475</v>
      </c>
      <c r="B12" s="1">
        <v>10</v>
      </c>
      <c r="C12" s="4"/>
      <c r="D12" s="1">
        <v>2.0129999999999999</v>
      </c>
      <c r="E12" s="1">
        <v>2.0139999999999998</v>
      </c>
      <c r="F12" s="1">
        <v>1.94</v>
      </c>
      <c r="G12" s="23">
        <f t="shared" si="0"/>
        <v>7.2999999999999954E-2</v>
      </c>
      <c r="H12" s="15" t="s">
        <v>22</v>
      </c>
      <c r="I12" s="1">
        <v>701.62</v>
      </c>
      <c r="J12" s="1">
        <v>514.98</v>
      </c>
      <c r="K12" s="6">
        <f t="shared" si="1"/>
        <v>1.3624218416249174</v>
      </c>
      <c r="L12" s="4"/>
      <c r="M12" s="4"/>
      <c r="N12" s="4"/>
      <c r="O12" s="4"/>
      <c r="P12" s="4"/>
      <c r="Q12" s="4"/>
      <c r="R12" s="4"/>
      <c r="S12" s="4"/>
      <c r="T12" s="24"/>
      <c r="U12" s="24"/>
      <c r="V12" s="24"/>
      <c r="W12" s="24" t="s">
        <v>2</v>
      </c>
      <c r="X12" s="24"/>
      <c r="Y12" s="24"/>
      <c r="Z12" s="24"/>
      <c r="AA12" s="24"/>
      <c r="AB12" s="4"/>
      <c r="AC12" s="4"/>
      <c r="AD12" s="4"/>
      <c r="AE12" s="1">
        <v>-0.1</v>
      </c>
      <c r="AF12" s="6">
        <v>0.26</v>
      </c>
      <c r="AG12" s="1"/>
    </row>
    <row r="13" spans="1:34" ht="15.6" x14ac:dyDescent="0.3">
      <c r="A13" s="35">
        <v>45475</v>
      </c>
      <c r="B13" s="1">
        <v>11</v>
      </c>
      <c r="C13" s="4"/>
      <c r="D13" s="1">
        <v>2.0110000000000001</v>
      </c>
      <c r="E13" s="1">
        <v>2.0110000000000001</v>
      </c>
      <c r="F13" s="1">
        <v>1.94</v>
      </c>
      <c r="G13" s="23">
        <f t="shared" si="0"/>
        <v>7.1000000000000174E-2</v>
      </c>
      <c r="H13" s="15" t="s">
        <v>22</v>
      </c>
      <c r="I13" s="1">
        <v>669.55</v>
      </c>
      <c r="J13" s="1">
        <v>550.07000000000005</v>
      </c>
      <c r="K13" s="6">
        <f t="shared" si="1"/>
        <v>1.2172087188903229</v>
      </c>
      <c r="L13" s="4"/>
      <c r="M13" s="4"/>
      <c r="N13" s="4"/>
      <c r="O13" s="4"/>
      <c r="P13" s="4"/>
      <c r="Q13" s="4"/>
      <c r="R13" s="4"/>
      <c r="S13" s="4"/>
      <c r="T13" s="24"/>
      <c r="U13" s="24"/>
      <c r="V13" s="24" t="s">
        <v>2</v>
      </c>
      <c r="W13" s="24"/>
      <c r="X13" s="24"/>
      <c r="Y13" s="24"/>
      <c r="Z13" s="24"/>
      <c r="AA13" s="24"/>
      <c r="AB13" s="4"/>
      <c r="AC13" s="4"/>
      <c r="AD13" s="4"/>
      <c r="AE13" s="1">
        <v>-0.2</v>
      </c>
      <c r="AF13" s="6">
        <v>0.4</v>
      </c>
      <c r="AG13" s="1"/>
    </row>
    <row r="14" spans="1:34" ht="15.6" x14ac:dyDescent="0.3">
      <c r="A14" s="35">
        <v>45475</v>
      </c>
      <c r="B14" s="1">
        <v>12</v>
      </c>
      <c r="C14" s="4"/>
      <c r="D14" s="1">
        <v>2.0110000000000001</v>
      </c>
      <c r="E14" s="1">
        <v>2.012</v>
      </c>
      <c r="F14" s="1">
        <v>1.94</v>
      </c>
      <c r="G14" s="23">
        <f t="shared" si="0"/>
        <v>7.1000000000000174E-2</v>
      </c>
      <c r="H14" s="15" t="s">
        <v>22</v>
      </c>
      <c r="I14" s="1">
        <v>708.06</v>
      </c>
      <c r="J14" s="1">
        <v>539.89</v>
      </c>
      <c r="K14" s="6">
        <f t="shared" si="1"/>
        <v>1.3114893774657801</v>
      </c>
      <c r="L14" s="4"/>
      <c r="M14" s="4"/>
      <c r="N14" s="4"/>
      <c r="O14" s="4"/>
      <c r="P14" s="4"/>
      <c r="Q14" s="4"/>
      <c r="R14" s="4"/>
      <c r="S14" s="4"/>
      <c r="T14" s="24"/>
      <c r="U14" s="24"/>
      <c r="V14" s="24" t="s">
        <v>2</v>
      </c>
      <c r="W14" s="24"/>
      <c r="X14" s="24"/>
      <c r="Y14" s="24"/>
      <c r="Z14" s="24"/>
      <c r="AA14" s="24"/>
      <c r="AB14" s="4"/>
      <c r="AC14" s="4"/>
      <c r="AD14" s="4"/>
      <c r="AE14" s="1">
        <v>-0.2</v>
      </c>
      <c r="AF14" s="6">
        <v>0.28999999999999998</v>
      </c>
      <c r="AG14" s="1"/>
    </row>
    <row r="15" spans="1:34" ht="15.6" x14ac:dyDescent="0.3">
      <c r="A15" s="35">
        <v>45475</v>
      </c>
      <c r="B15" s="1">
        <v>13</v>
      </c>
      <c r="C15" s="4"/>
      <c r="D15" s="1">
        <v>2.0129999999999999</v>
      </c>
      <c r="E15" s="1">
        <v>2.0150000000000001</v>
      </c>
      <c r="F15" s="1">
        <v>1.94</v>
      </c>
      <c r="G15" s="23">
        <f t="shared" si="0"/>
        <v>7.2999999999999954E-2</v>
      </c>
      <c r="H15" s="15" t="s">
        <v>22</v>
      </c>
      <c r="I15" s="1">
        <v>725.03</v>
      </c>
      <c r="J15" s="1">
        <v>551.01</v>
      </c>
      <c r="K15" s="6">
        <f t="shared" si="1"/>
        <v>1.3158200395637103</v>
      </c>
      <c r="L15" s="4"/>
      <c r="M15" s="4"/>
      <c r="N15" s="4"/>
      <c r="O15" s="4"/>
      <c r="P15" s="4"/>
      <c r="Q15" s="4"/>
      <c r="R15" s="4"/>
      <c r="S15" s="4"/>
      <c r="T15" s="24"/>
      <c r="U15" s="24"/>
      <c r="V15" s="24" t="s">
        <v>2</v>
      </c>
      <c r="W15" s="24"/>
      <c r="X15" s="24"/>
      <c r="Y15" s="24"/>
      <c r="Z15" s="24"/>
      <c r="AA15" s="24"/>
      <c r="AB15" s="4"/>
      <c r="AC15" s="4"/>
      <c r="AD15" s="4"/>
      <c r="AE15" s="1">
        <v>-0.2</v>
      </c>
      <c r="AF15" s="6">
        <v>0.31</v>
      </c>
      <c r="AG15" s="1"/>
    </row>
    <row r="16" spans="1:34" ht="15.6" x14ac:dyDescent="0.3">
      <c r="A16" s="35">
        <v>45475</v>
      </c>
      <c r="B16" s="1">
        <v>14</v>
      </c>
      <c r="C16" s="4"/>
      <c r="D16" s="1">
        <v>2.012</v>
      </c>
      <c r="E16" s="1">
        <v>2.012</v>
      </c>
      <c r="F16" s="1">
        <v>1.94</v>
      </c>
      <c r="G16" s="23">
        <f t="shared" si="0"/>
        <v>7.2000000000000064E-2</v>
      </c>
      <c r="H16" s="15" t="s">
        <v>22</v>
      </c>
      <c r="I16" s="1">
        <v>711.55</v>
      </c>
      <c r="J16" s="1">
        <v>601.82000000000005</v>
      </c>
      <c r="K16" s="6">
        <f t="shared" si="1"/>
        <v>1.1823302648632479</v>
      </c>
      <c r="L16" s="4"/>
      <c r="M16" s="4"/>
      <c r="N16" s="4"/>
      <c r="O16" s="4"/>
      <c r="P16" s="4"/>
      <c r="Q16" s="4"/>
      <c r="R16" s="4"/>
      <c r="S16" s="4"/>
      <c r="T16" s="24"/>
      <c r="U16" s="24" t="s">
        <v>2</v>
      </c>
      <c r="V16" s="24"/>
      <c r="W16" s="24"/>
      <c r="X16" s="24"/>
      <c r="Y16" s="24"/>
      <c r="Z16" s="24"/>
      <c r="AA16" s="24"/>
      <c r="AB16" s="4"/>
      <c r="AC16" s="4"/>
      <c r="AD16" s="4"/>
      <c r="AE16" s="1">
        <v>-0.3</v>
      </c>
      <c r="AF16" s="6">
        <v>0.37</v>
      </c>
      <c r="AG16" s="6"/>
    </row>
    <row r="17" spans="1:34" ht="15.6" x14ac:dyDescent="0.3">
      <c r="A17" s="35">
        <v>45475</v>
      </c>
      <c r="B17" s="1">
        <v>15</v>
      </c>
      <c r="C17" s="4"/>
      <c r="D17" s="1">
        <v>2.0099999999999998</v>
      </c>
      <c r="E17" s="1">
        <v>2.0110000000000001</v>
      </c>
      <c r="F17" s="1">
        <v>1.94</v>
      </c>
      <c r="G17" s="23">
        <f t="shared" si="0"/>
        <v>6.999999999999984E-2</v>
      </c>
      <c r="H17" s="15" t="s">
        <v>22</v>
      </c>
      <c r="I17" s="1">
        <v>705.49</v>
      </c>
      <c r="J17" s="1">
        <v>519.28</v>
      </c>
      <c r="K17" s="6">
        <f t="shared" si="1"/>
        <v>1.3585926667693731</v>
      </c>
      <c r="L17" s="4"/>
      <c r="M17" s="4"/>
      <c r="N17" s="4"/>
      <c r="O17" s="4"/>
      <c r="P17" s="4"/>
      <c r="Q17" s="4"/>
      <c r="R17" s="4"/>
      <c r="S17" s="4"/>
      <c r="T17" s="24"/>
      <c r="U17" s="24" t="s">
        <v>2</v>
      </c>
      <c r="V17" s="24"/>
      <c r="W17" s="24"/>
      <c r="X17" s="24"/>
      <c r="Y17" s="24"/>
      <c r="Z17" s="24"/>
      <c r="AA17" s="24"/>
      <c r="AB17" s="4"/>
      <c r="AC17" s="4"/>
      <c r="AD17" s="4"/>
      <c r="AE17" s="1">
        <v>-0.3</v>
      </c>
      <c r="AF17" s="6">
        <v>0.33</v>
      </c>
      <c r="AG17" s="1"/>
    </row>
    <row r="18" spans="1:34" ht="15.6" x14ac:dyDescent="0.3">
      <c r="A18" s="35">
        <v>45475</v>
      </c>
      <c r="B18" s="1">
        <v>16</v>
      </c>
      <c r="C18" s="4"/>
      <c r="D18" s="1">
        <v>2.0129999999999999</v>
      </c>
      <c r="E18" s="1">
        <v>2.0129999999999999</v>
      </c>
      <c r="F18" s="1">
        <v>1.94</v>
      </c>
      <c r="G18" s="23">
        <f t="shared" si="0"/>
        <v>7.2999999999999954E-2</v>
      </c>
      <c r="H18" s="15" t="s">
        <v>22</v>
      </c>
      <c r="I18" s="1">
        <v>700.18</v>
      </c>
      <c r="J18" s="1">
        <v>422.49</v>
      </c>
      <c r="K18" s="6">
        <f t="shared" si="1"/>
        <v>1.657269994556084</v>
      </c>
      <c r="L18" s="4"/>
      <c r="M18" s="4"/>
      <c r="N18" s="4"/>
      <c r="O18" s="4"/>
      <c r="P18" s="4"/>
      <c r="Q18" s="4"/>
      <c r="R18" s="4"/>
      <c r="S18" s="4"/>
      <c r="T18" s="24"/>
      <c r="U18" s="24"/>
      <c r="V18" s="24"/>
      <c r="W18" s="24"/>
      <c r="X18" s="24"/>
      <c r="Y18" s="24"/>
      <c r="Z18" s="24"/>
      <c r="AA18" s="24"/>
      <c r="AB18" s="24" t="s">
        <v>2</v>
      </c>
      <c r="AC18" s="23"/>
      <c r="AD18" s="23"/>
      <c r="AE18" s="1">
        <v>0.3</v>
      </c>
      <c r="AF18" s="65">
        <v>0.16</v>
      </c>
      <c r="AG18" s="36"/>
    </row>
    <row r="19" spans="1:34" ht="15.6" x14ac:dyDescent="0.3">
      <c r="A19" s="35">
        <v>45475</v>
      </c>
      <c r="B19" s="1">
        <v>17</v>
      </c>
      <c r="C19" s="4"/>
      <c r="D19" s="1">
        <v>2.0110000000000001</v>
      </c>
      <c r="E19" s="1">
        <v>2.0099999999999998</v>
      </c>
      <c r="F19" s="1">
        <v>1.94</v>
      </c>
      <c r="G19" s="23">
        <f t="shared" si="0"/>
        <v>7.1000000000000174E-2</v>
      </c>
      <c r="H19" s="15" t="s">
        <v>22</v>
      </c>
      <c r="I19" s="1">
        <v>660.04</v>
      </c>
      <c r="J19" s="1">
        <v>424.68</v>
      </c>
      <c r="K19" s="6">
        <f t="shared" si="1"/>
        <v>1.5542055194499387</v>
      </c>
      <c r="L19" s="4"/>
      <c r="M19" s="4"/>
      <c r="N19" s="4"/>
      <c r="O19" s="4"/>
      <c r="P19" s="4"/>
      <c r="Q19" s="4"/>
      <c r="R19" s="4"/>
      <c r="S19" s="4"/>
      <c r="T19" s="24"/>
      <c r="U19" s="24"/>
      <c r="V19" s="24"/>
      <c r="W19" s="24"/>
      <c r="X19" s="24"/>
      <c r="Y19" s="24"/>
      <c r="Z19" s="24"/>
      <c r="AA19" s="24"/>
      <c r="AB19" s="24" t="s">
        <v>2</v>
      </c>
      <c r="AC19" s="23"/>
      <c r="AD19" s="23"/>
      <c r="AE19" s="1">
        <v>0.3</v>
      </c>
      <c r="AF19" s="6">
        <v>0.35</v>
      </c>
      <c r="AG19" s="1"/>
    </row>
    <row r="20" spans="1:34" ht="15.6" x14ac:dyDescent="0.3">
      <c r="A20" s="35">
        <v>45475</v>
      </c>
      <c r="B20" s="1">
        <v>18</v>
      </c>
      <c r="C20" s="4"/>
      <c r="D20" s="1">
        <v>2.012</v>
      </c>
      <c r="E20" s="1">
        <v>2.0099999999999998</v>
      </c>
      <c r="F20" s="1">
        <v>1.94</v>
      </c>
      <c r="G20" s="23">
        <f t="shared" si="0"/>
        <v>7.2000000000000064E-2</v>
      </c>
      <c r="H20" s="15" t="s">
        <v>22</v>
      </c>
      <c r="I20" s="1">
        <v>704.75</v>
      </c>
      <c r="J20" s="1">
        <v>473.71</v>
      </c>
      <c r="K20" s="6">
        <f t="shared" si="1"/>
        <v>1.4877245572185516</v>
      </c>
      <c r="L20" s="4"/>
      <c r="M20" s="4"/>
      <c r="N20" s="4"/>
      <c r="O20" s="4"/>
      <c r="P20" s="4"/>
      <c r="Q20" s="4"/>
      <c r="R20" s="4"/>
      <c r="S20" s="4"/>
      <c r="T20" s="24"/>
      <c r="U20" s="24"/>
      <c r="V20" s="24"/>
      <c r="W20" s="24"/>
      <c r="X20" s="24"/>
      <c r="Y20" s="24"/>
      <c r="Z20" s="24"/>
      <c r="AA20" s="24"/>
      <c r="AB20" s="23"/>
      <c r="AC20" s="24" t="s">
        <v>2</v>
      </c>
      <c r="AD20" s="23"/>
      <c r="AE20" s="1">
        <v>0.4</v>
      </c>
      <c r="AF20" s="65">
        <v>0.18</v>
      </c>
      <c r="AG20" s="36"/>
    </row>
    <row r="21" spans="1:34" ht="15.6" x14ac:dyDescent="0.3">
      <c r="A21" s="35">
        <v>45475</v>
      </c>
      <c r="B21" s="1">
        <v>19</v>
      </c>
      <c r="C21" s="4"/>
      <c r="D21" s="1">
        <v>2.0139999999999998</v>
      </c>
      <c r="E21" s="1">
        <v>2.0139999999999998</v>
      </c>
      <c r="F21" s="1">
        <v>1.94</v>
      </c>
      <c r="G21" s="23">
        <f t="shared" si="0"/>
        <v>7.3999999999999844E-2</v>
      </c>
      <c r="H21" s="15" t="s">
        <v>22</v>
      </c>
      <c r="I21" s="1">
        <v>669.09</v>
      </c>
      <c r="J21" s="1">
        <v>394.48</v>
      </c>
      <c r="K21" s="6">
        <f t="shared" si="1"/>
        <v>1.6961316163050091</v>
      </c>
      <c r="L21" s="4"/>
      <c r="M21" s="4"/>
      <c r="N21" s="4"/>
      <c r="O21" s="4"/>
      <c r="P21" s="4"/>
      <c r="Q21" s="4"/>
      <c r="R21" s="4"/>
      <c r="S21" s="4"/>
      <c r="T21" s="24"/>
      <c r="U21" s="24"/>
      <c r="V21" s="24"/>
      <c r="W21" s="24"/>
      <c r="X21" s="24"/>
      <c r="Y21" s="24"/>
      <c r="Z21" s="24"/>
      <c r="AA21" s="24"/>
      <c r="AB21" s="23"/>
      <c r="AC21" s="24" t="s">
        <v>2</v>
      </c>
      <c r="AD21" s="23"/>
      <c r="AE21" s="1">
        <v>0.4</v>
      </c>
      <c r="AF21" s="6">
        <v>0.31</v>
      </c>
      <c r="AG21" s="1"/>
    </row>
    <row r="22" spans="1:34" ht="15.6" x14ac:dyDescent="0.3">
      <c r="A22" s="35">
        <v>45475</v>
      </c>
      <c r="B22" s="1">
        <v>20</v>
      </c>
      <c r="C22" s="4"/>
      <c r="D22" s="1">
        <v>2.012</v>
      </c>
      <c r="E22" s="1">
        <v>2.0139999999999998</v>
      </c>
      <c r="F22" s="1">
        <v>1.94</v>
      </c>
      <c r="G22" s="23">
        <f t="shared" si="0"/>
        <v>7.2000000000000064E-2</v>
      </c>
      <c r="H22" s="15" t="s">
        <v>22</v>
      </c>
      <c r="I22" s="1">
        <v>669.72</v>
      </c>
      <c r="J22" s="1">
        <v>407.96</v>
      </c>
      <c r="K22" s="6">
        <f t="shared" si="1"/>
        <v>1.6416315325031867</v>
      </c>
      <c r="L22" s="4"/>
      <c r="M22" s="4"/>
      <c r="N22" s="4"/>
      <c r="O22" s="4"/>
      <c r="P22" s="4"/>
      <c r="Q22" s="4"/>
      <c r="R22" s="4"/>
      <c r="S22" s="4"/>
      <c r="T22" s="24"/>
      <c r="U22" s="24"/>
      <c r="V22" s="24"/>
      <c r="W22" s="24"/>
      <c r="X22" s="24"/>
      <c r="Y22" s="24"/>
      <c r="Z22" s="24"/>
      <c r="AA22" s="24"/>
      <c r="AB22" s="23"/>
      <c r="AC22" s="23"/>
      <c r="AD22" s="24" t="s">
        <v>2</v>
      </c>
      <c r="AE22" s="1">
        <v>0.5</v>
      </c>
      <c r="AF22" s="6">
        <v>0.24</v>
      </c>
      <c r="AG22" s="1"/>
    </row>
    <row r="23" spans="1:34" ht="15.6" x14ac:dyDescent="0.3">
      <c r="A23" s="35">
        <v>45475</v>
      </c>
      <c r="B23" s="1">
        <v>21</v>
      </c>
      <c r="C23" s="4"/>
      <c r="D23" s="7" t="s">
        <v>23</v>
      </c>
      <c r="E23" s="1">
        <v>2.0110000000000001</v>
      </c>
      <c r="F23" s="1">
        <v>1.94</v>
      </c>
      <c r="G23" s="23" t="e">
        <f t="shared" si="0"/>
        <v>#VALUE!</v>
      </c>
      <c r="H23" s="15" t="s">
        <v>22</v>
      </c>
      <c r="I23" s="1">
        <v>690.23</v>
      </c>
      <c r="J23" s="1">
        <v>560.04999999999995</v>
      </c>
      <c r="K23" s="6">
        <f t="shared" si="1"/>
        <v>1.2324435318275155</v>
      </c>
      <c r="L23" s="4"/>
      <c r="M23" s="4"/>
      <c r="N23" s="4"/>
      <c r="O23" s="4"/>
      <c r="P23" s="4"/>
      <c r="Q23" s="4"/>
      <c r="R23" s="4"/>
      <c r="S23" s="4"/>
      <c r="T23" s="24"/>
      <c r="U23" s="24"/>
      <c r="V23" s="24"/>
      <c r="W23" s="24"/>
      <c r="X23" s="24"/>
      <c r="Y23" s="24"/>
      <c r="Z23" s="24"/>
      <c r="AA23" s="24"/>
      <c r="AB23" s="23"/>
      <c r="AC23" s="23"/>
      <c r="AD23" s="24" t="s">
        <v>2</v>
      </c>
      <c r="AE23" s="1">
        <v>0.5</v>
      </c>
      <c r="AF23" s="6">
        <v>0.27</v>
      </c>
      <c r="AG23" s="1"/>
    </row>
    <row r="24" spans="1:34" ht="15.6" x14ac:dyDescent="0.3">
      <c r="A24" s="35">
        <v>45475</v>
      </c>
      <c r="B24" s="1">
        <v>22</v>
      </c>
      <c r="C24" s="4"/>
      <c r="D24" s="1">
        <v>2.016</v>
      </c>
      <c r="E24" s="1">
        <v>2.0150000000000001</v>
      </c>
      <c r="F24" s="1">
        <v>1.94</v>
      </c>
      <c r="G24" s="23">
        <f t="shared" si="0"/>
        <v>7.6000000000000068E-2</v>
      </c>
      <c r="H24" s="15" t="s">
        <v>22</v>
      </c>
      <c r="I24" s="1">
        <v>740</v>
      </c>
      <c r="J24" s="1">
        <v>500</v>
      </c>
      <c r="K24" s="6">
        <f t="shared" si="1"/>
        <v>1.48</v>
      </c>
      <c r="L24" s="4"/>
      <c r="M24" s="4"/>
      <c r="N24" s="4"/>
      <c r="O24" s="4"/>
      <c r="P24" s="4"/>
      <c r="Q24" s="4"/>
      <c r="R24" s="4"/>
      <c r="S24" s="4"/>
      <c r="T24" s="24"/>
      <c r="U24" s="24"/>
      <c r="V24" s="24"/>
      <c r="W24" s="24"/>
      <c r="X24" s="24"/>
      <c r="Y24" s="24" t="s">
        <v>2</v>
      </c>
      <c r="Z24" s="24"/>
      <c r="AA24" s="24"/>
      <c r="AB24" s="23"/>
      <c r="AC24" s="23"/>
      <c r="AD24" s="24"/>
      <c r="AE24" s="1">
        <v>0</v>
      </c>
      <c r="AF24" s="6">
        <v>0.22</v>
      </c>
      <c r="AG24" s="1"/>
    </row>
    <row r="25" spans="1:34" ht="15.6" x14ac:dyDescent="0.3">
      <c r="A25" s="35">
        <v>45475</v>
      </c>
      <c r="B25" s="1">
        <v>23</v>
      </c>
      <c r="C25" s="4"/>
      <c r="D25" s="1">
        <v>2.0150000000000001</v>
      </c>
      <c r="E25" s="1">
        <v>2.016</v>
      </c>
      <c r="F25" s="1">
        <v>1.94</v>
      </c>
      <c r="G25" s="23">
        <f t="shared" si="0"/>
        <v>7.5000000000000178E-2</v>
      </c>
      <c r="H25" s="15" t="s">
        <v>22</v>
      </c>
      <c r="I25" s="1">
        <v>708</v>
      </c>
      <c r="J25" s="1">
        <v>507</v>
      </c>
      <c r="K25" s="6">
        <f t="shared" si="1"/>
        <v>1.3964497041420119</v>
      </c>
      <c r="L25" s="4"/>
      <c r="M25" s="4"/>
      <c r="N25" s="4"/>
      <c r="O25" s="4"/>
      <c r="P25" s="4"/>
      <c r="Q25" s="4"/>
      <c r="R25" s="4"/>
      <c r="S25" s="4"/>
      <c r="T25" s="24"/>
      <c r="U25" s="24"/>
      <c r="V25" s="24"/>
      <c r="W25" s="24"/>
      <c r="X25" s="24"/>
      <c r="Y25" s="24" t="s">
        <v>2</v>
      </c>
      <c r="Z25" s="24"/>
      <c r="AA25" s="24"/>
      <c r="AB25" s="23"/>
      <c r="AC25" s="23"/>
      <c r="AD25" s="24"/>
      <c r="AE25" s="1">
        <v>0</v>
      </c>
      <c r="AF25" s="6">
        <v>0.21</v>
      </c>
      <c r="AG25" s="1"/>
    </row>
    <row r="26" spans="1:34" ht="15.6" x14ac:dyDescent="0.3">
      <c r="A26" s="35">
        <v>45475</v>
      </c>
      <c r="B26" s="1">
        <v>24</v>
      </c>
      <c r="C26" s="4"/>
      <c r="D26" s="1">
        <v>2.0150000000000001</v>
      </c>
      <c r="E26" s="1">
        <v>2.0129999999999999</v>
      </c>
      <c r="F26" s="1">
        <v>1.94</v>
      </c>
      <c r="G26" s="23">
        <f t="shared" si="0"/>
        <v>7.5000000000000178E-2</v>
      </c>
      <c r="H26" s="15" t="s">
        <v>22</v>
      </c>
      <c r="I26" s="1">
        <v>702</v>
      </c>
      <c r="J26" s="1">
        <v>483</v>
      </c>
      <c r="K26" s="6">
        <f t="shared" si="1"/>
        <v>1.4534161490683231</v>
      </c>
      <c r="L26" s="4"/>
      <c r="M26" s="4"/>
      <c r="N26" s="4"/>
      <c r="O26" s="4"/>
      <c r="P26" s="4"/>
      <c r="Q26" s="4"/>
      <c r="R26" s="4"/>
      <c r="S26" s="4"/>
      <c r="T26" s="24"/>
      <c r="U26" s="24"/>
      <c r="V26" s="24"/>
      <c r="W26" s="24"/>
      <c r="X26" s="24"/>
      <c r="Y26" s="24" t="s">
        <v>2</v>
      </c>
      <c r="Z26" s="24"/>
      <c r="AA26" s="24"/>
      <c r="AB26" s="4"/>
      <c r="AC26" s="4"/>
      <c r="AD26" s="5"/>
      <c r="AE26" s="1">
        <v>0</v>
      </c>
      <c r="AF26" s="6">
        <v>0.26</v>
      </c>
      <c r="AG26" s="1"/>
    </row>
    <row r="27" spans="1:34" ht="15.6" x14ac:dyDescent="0.3">
      <c r="A27" s="35">
        <v>45475</v>
      </c>
      <c r="B27" s="1">
        <v>25</v>
      </c>
      <c r="C27" s="4"/>
      <c r="D27" s="1">
        <v>2.016</v>
      </c>
      <c r="E27" s="1">
        <v>2.016</v>
      </c>
      <c r="F27" s="1">
        <v>1.94</v>
      </c>
      <c r="G27" s="23">
        <f t="shared" si="0"/>
        <v>7.6000000000000068E-2</v>
      </c>
      <c r="H27" s="15" t="s">
        <v>22</v>
      </c>
      <c r="I27" s="1">
        <v>718</v>
      </c>
      <c r="J27" s="1">
        <v>504</v>
      </c>
      <c r="K27" s="6">
        <f t="shared" si="1"/>
        <v>1.4246031746031746</v>
      </c>
      <c r="L27" s="4"/>
      <c r="M27" s="4"/>
      <c r="N27" s="4"/>
      <c r="O27" s="4"/>
      <c r="P27" s="4"/>
      <c r="Q27" s="4"/>
      <c r="R27" s="4"/>
      <c r="S27" s="4"/>
      <c r="T27" s="24"/>
      <c r="U27" s="24"/>
      <c r="V27" s="24"/>
      <c r="W27" s="24"/>
      <c r="X27" s="24"/>
      <c r="Y27" s="24" t="s">
        <v>2</v>
      </c>
      <c r="Z27" s="24"/>
      <c r="AA27" s="24"/>
      <c r="AB27" s="4"/>
      <c r="AC27" s="4"/>
      <c r="AD27" s="5"/>
      <c r="AE27" s="1">
        <v>0</v>
      </c>
      <c r="AF27" s="6">
        <v>0.22</v>
      </c>
      <c r="AG27" s="1"/>
    </row>
    <row r="28" spans="1:34" ht="15.6" x14ac:dyDescent="0.3">
      <c r="B28" s="1"/>
      <c r="C28" s="4"/>
      <c r="D28" s="1"/>
      <c r="E28" s="1"/>
      <c r="F28" s="1"/>
      <c r="G28" s="23"/>
      <c r="H28" s="15" t="s">
        <v>0</v>
      </c>
      <c r="I28" s="15">
        <f>AVERAGE(I3:I27)</f>
        <v>697.98559999999998</v>
      </c>
      <c r="J28" s="19">
        <f>AVERAGE(J3:J27)</f>
        <v>502.87399999999985</v>
      </c>
      <c r="K28" s="19">
        <f>AVERAGE(K3:K27)</f>
        <v>1.4013114048877031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9">
        <f>AVERAGE(AF3:AF27)</f>
        <v>0.29359999999999997</v>
      </c>
      <c r="AG28" s="19"/>
    </row>
    <row r="29" spans="1:34" ht="15.6" x14ac:dyDescent="0.3">
      <c r="B29" s="25"/>
      <c r="C29" s="26"/>
      <c r="D29" s="25"/>
      <c r="E29" s="25"/>
      <c r="F29" s="25"/>
      <c r="G29" s="27"/>
      <c r="H29" s="28"/>
      <c r="I29" s="25"/>
      <c r="J29" s="25"/>
      <c r="K29" s="29"/>
      <c r="L29" s="26"/>
      <c r="M29" s="26"/>
      <c r="N29" s="26"/>
      <c r="O29" s="26"/>
      <c r="P29" s="26"/>
      <c r="Q29" s="26"/>
      <c r="R29" s="26"/>
      <c r="S29" s="26"/>
      <c r="T29" s="30"/>
      <c r="U29" s="30"/>
      <c r="V29" s="30"/>
      <c r="W29" s="30"/>
      <c r="X29" s="30"/>
      <c r="Y29" s="30"/>
      <c r="Z29" s="30"/>
      <c r="AA29" s="30"/>
      <c r="AB29" s="26"/>
      <c r="AC29" s="26"/>
      <c r="AD29" s="31"/>
      <c r="AE29" s="30"/>
      <c r="AF29" s="29"/>
      <c r="AG29" s="25"/>
    </row>
    <row r="30" spans="1:34" ht="15.6" x14ac:dyDescent="0.3">
      <c r="A30" s="35">
        <v>45475</v>
      </c>
      <c r="B30" s="1">
        <v>31</v>
      </c>
      <c r="C30" s="1" t="s">
        <v>24</v>
      </c>
      <c r="D30" s="1">
        <v>2.0089999999999999</v>
      </c>
      <c r="E30" s="1">
        <v>2.0099999999999998</v>
      </c>
      <c r="F30" s="1">
        <v>1.94</v>
      </c>
      <c r="G30" s="21">
        <f t="shared" ref="G30:G47" si="2">D30-F30</f>
        <v>6.899999999999995E-2</v>
      </c>
      <c r="H30" s="15" t="s">
        <v>22</v>
      </c>
      <c r="I30" s="1">
        <v>644.82000000000005</v>
      </c>
      <c r="J30" s="1">
        <v>605.25</v>
      </c>
      <c r="K30" s="6">
        <f t="shared" ref="K30:K72" si="3">I30/J30</f>
        <v>1.0653779429987609</v>
      </c>
      <c r="L30" s="1" t="s">
        <v>2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24" t="s">
        <v>2</v>
      </c>
      <c r="Z30" s="24"/>
      <c r="AA30" s="24"/>
      <c r="AB30" s="1"/>
      <c r="AC30" s="1"/>
      <c r="AD30" s="1"/>
      <c r="AE30" s="1">
        <v>0</v>
      </c>
      <c r="AF30" s="6">
        <v>0.27</v>
      </c>
      <c r="AG30" s="1"/>
      <c r="AH30" s="14" t="s">
        <v>25</v>
      </c>
    </row>
    <row r="31" spans="1:34" ht="15.6" x14ac:dyDescent="0.3">
      <c r="A31" s="35">
        <v>45475</v>
      </c>
      <c r="B31" s="1">
        <v>32</v>
      </c>
      <c r="C31" s="1" t="s">
        <v>26</v>
      </c>
      <c r="D31" s="1">
        <v>2.0099999999999998</v>
      </c>
      <c r="E31" s="1">
        <v>2.016</v>
      </c>
      <c r="F31" s="1">
        <v>1.94</v>
      </c>
      <c r="G31" s="21">
        <f t="shared" si="2"/>
        <v>6.999999999999984E-2</v>
      </c>
      <c r="H31" s="15" t="s">
        <v>22</v>
      </c>
      <c r="I31" s="1">
        <v>881.42</v>
      </c>
      <c r="J31" s="1">
        <v>809.93</v>
      </c>
      <c r="K31" s="6">
        <f t="shared" si="3"/>
        <v>1.0882668872618622</v>
      </c>
      <c r="L31" s="1" t="s">
        <v>2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4" t="s">
        <v>2</v>
      </c>
      <c r="Z31" s="24"/>
      <c r="AA31" s="24"/>
      <c r="AB31" s="1"/>
      <c r="AC31" s="1"/>
      <c r="AD31" s="1"/>
      <c r="AE31" s="1">
        <v>0</v>
      </c>
      <c r="AF31" s="6">
        <v>0.33</v>
      </c>
      <c r="AG31" s="1"/>
      <c r="AH31" s="14" t="s">
        <v>25</v>
      </c>
    </row>
    <row r="32" spans="1:34" ht="15.6" x14ac:dyDescent="0.3">
      <c r="A32" s="35">
        <v>45475</v>
      </c>
      <c r="B32" s="1">
        <v>33</v>
      </c>
      <c r="C32" s="1" t="s">
        <v>26</v>
      </c>
      <c r="D32" s="1">
        <v>2.0089999999999999</v>
      </c>
      <c r="E32" s="1">
        <v>2.0169999999999999</v>
      </c>
      <c r="F32" s="1">
        <v>1.94</v>
      </c>
      <c r="G32" s="21">
        <f t="shared" si="2"/>
        <v>6.899999999999995E-2</v>
      </c>
      <c r="H32" s="15" t="s">
        <v>22</v>
      </c>
      <c r="I32" s="1">
        <v>818.95</v>
      </c>
      <c r="J32" s="1">
        <v>710.12</v>
      </c>
      <c r="K32" s="6">
        <f t="shared" si="3"/>
        <v>1.1532557877541825</v>
      </c>
      <c r="L32" s="1" t="s">
        <v>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24" t="s">
        <v>2</v>
      </c>
      <c r="Z32" s="24"/>
      <c r="AA32" s="24"/>
      <c r="AB32" s="1"/>
      <c r="AC32" s="1"/>
      <c r="AD32" s="1"/>
      <c r="AE32" s="1">
        <v>0</v>
      </c>
      <c r="AF32" s="6">
        <v>0.33</v>
      </c>
      <c r="AG32" s="1"/>
      <c r="AH32" s="14" t="s">
        <v>25</v>
      </c>
    </row>
    <row r="33" spans="1:34" ht="15.6" x14ac:dyDescent="0.3">
      <c r="A33" s="35">
        <v>45475</v>
      </c>
      <c r="B33" s="1">
        <v>34</v>
      </c>
      <c r="C33" s="1" t="s">
        <v>26</v>
      </c>
      <c r="D33" s="1">
        <v>2.0099999999999998</v>
      </c>
      <c r="E33" s="1">
        <v>2.012</v>
      </c>
      <c r="F33" s="1">
        <v>1.94</v>
      </c>
      <c r="G33" s="21">
        <f t="shared" si="2"/>
        <v>6.999999999999984E-2</v>
      </c>
      <c r="H33" s="15" t="s">
        <v>22</v>
      </c>
      <c r="I33" s="1">
        <v>713.07</v>
      </c>
      <c r="J33" s="1">
        <v>669.54</v>
      </c>
      <c r="K33" s="6">
        <f t="shared" si="3"/>
        <v>1.0650147862711714</v>
      </c>
      <c r="L33" s="1" t="s">
        <v>2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4" t="s">
        <v>2</v>
      </c>
      <c r="Z33" s="24"/>
      <c r="AA33" s="24"/>
      <c r="AB33" s="1"/>
      <c r="AC33" s="1"/>
      <c r="AD33" s="1"/>
      <c r="AE33" s="1">
        <v>0</v>
      </c>
      <c r="AF33" s="6">
        <v>0.3</v>
      </c>
      <c r="AG33" s="1"/>
      <c r="AH33" s="14" t="s">
        <v>25</v>
      </c>
    </row>
    <row r="34" spans="1:34" ht="15.6" x14ac:dyDescent="0.3">
      <c r="A34" s="35">
        <v>45475</v>
      </c>
      <c r="B34" s="1">
        <v>35</v>
      </c>
      <c r="C34" s="1" t="s">
        <v>26</v>
      </c>
      <c r="D34" s="1">
        <v>2.0099999999999998</v>
      </c>
      <c r="E34" s="1">
        <v>2.0129999999999999</v>
      </c>
      <c r="F34" s="1">
        <v>1.94</v>
      </c>
      <c r="G34" s="21">
        <f t="shared" si="2"/>
        <v>6.999999999999984E-2</v>
      </c>
      <c r="H34" s="15" t="s">
        <v>22</v>
      </c>
      <c r="I34" s="1">
        <v>867.74</v>
      </c>
      <c r="J34" s="1">
        <v>714.29</v>
      </c>
      <c r="K34" s="6">
        <f t="shared" si="3"/>
        <v>1.2148287110277338</v>
      </c>
      <c r="L34" s="1" t="s">
        <v>2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24" t="s">
        <v>2</v>
      </c>
      <c r="Z34" s="24"/>
      <c r="AA34" s="24"/>
      <c r="AB34" s="1"/>
      <c r="AC34" s="1"/>
      <c r="AD34" s="1"/>
      <c r="AE34" s="1">
        <v>0</v>
      </c>
      <c r="AF34" s="6">
        <v>0.25</v>
      </c>
      <c r="AG34" s="1"/>
      <c r="AH34" s="14" t="s">
        <v>25</v>
      </c>
    </row>
    <row r="35" spans="1:34" x14ac:dyDescent="0.3">
      <c r="A35" s="35">
        <v>45475</v>
      </c>
      <c r="B35" s="1">
        <v>36</v>
      </c>
      <c r="C35" s="1" t="s">
        <v>26</v>
      </c>
      <c r="D35" s="1">
        <v>2.0089999999999999</v>
      </c>
      <c r="E35" s="1">
        <v>2.012</v>
      </c>
      <c r="F35" s="1">
        <v>1.94</v>
      </c>
      <c r="G35" s="21">
        <f t="shared" si="2"/>
        <v>6.899999999999995E-2</v>
      </c>
      <c r="H35" s="15" t="s">
        <v>22</v>
      </c>
      <c r="I35" s="1">
        <v>878.83</v>
      </c>
      <c r="J35" s="1">
        <v>823.24</v>
      </c>
      <c r="K35" s="6">
        <f t="shared" si="3"/>
        <v>1.0675258733783588</v>
      </c>
      <c r="L35" s="1" t="s">
        <v>2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 t="s">
        <v>2</v>
      </c>
      <c r="Z35" s="1"/>
      <c r="AA35" s="1"/>
      <c r="AB35" s="1"/>
      <c r="AC35" s="1"/>
      <c r="AD35" s="1"/>
      <c r="AE35" s="1">
        <v>0</v>
      </c>
      <c r="AF35" s="6">
        <v>0.3</v>
      </c>
      <c r="AG35" s="1"/>
      <c r="AH35" s="14" t="s">
        <v>25</v>
      </c>
    </row>
    <row r="36" spans="1:34" x14ac:dyDescent="0.3">
      <c r="A36" s="35">
        <v>45475</v>
      </c>
      <c r="B36" s="1">
        <v>37</v>
      </c>
      <c r="C36" s="1" t="s">
        <v>26</v>
      </c>
      <c r="D36" s="1">
        <v>2.0089999999999999</v>
      </c>
      <c r="E36" s="7" t="s">
        <v>23</v>
      </c>
      <c r="F36" s="1">
        <v>1.94</v>
      </c>
      <c r="G36" s="21">
        <f t="shared" si="2"/>
        <v>6.899999999999995E-2</v>
      </c>
      <c r="H36" s="15" t="s">
        <v>22</v>
      </c>
      <c r="I36" s="17">
        <v>742.06</v>
      </c>
      <c r="J36" s="17">
        <v>664.98</v>
      </c>
      <c r="K36" s="18">
        <f t="shared" si="3"/>
        <v>1.1159132605491893</v>
      </c>
      <c r="L36" s="17"/>
      <c r="M36" s="17" t="s">
        <v>2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 t="s">
        <v>2</v>
      </c>
      <c r="Z36" s="17"/>
      <c r="AA36" s="17"/>
      <c r="AB36" s="17"/>
      <c r="AC36" s="17"/>
      <c r="AD36" s="17"/>
      <c r="AE36" s="1">
        <v>0</v>
      </c>
      <c r="AF36" s="18">
        <v>0.47</v>
      </c>
      <c r="AG36" s="17"/>
      <c r="AH36" s="14" t="s">
        <v>25</v>
      </c>
    </row>
    <row r="37" spans="1:34" x14ac:dyDescent="0.3">
      <c r="A37" s="35">
        <v>45475</v>
      </c>
      <c r="B37" s="1">
        <v>38</v>
      </c>
      <c r="C37" s="1" t="s">
        <v>26</v>
      </c>
      <c r="D37" s="1">
        <v>2.0089999999999999</v>
      </c>
      <c r="E37" s="7" t="s">
        <v>23</v>
      </c>
      <c r="F37" s="1">
        <v>1.94</v>
      </c>
      <c r="G37" s="21">
        <f t="shared" si="2"/>
        <v>6.899999999999995E-2</v>
      </c>
      <c r="H37" s="15" t="s">
        <v>22</v>
      </c>
      <c r="I37" s="17">
        <v>778.7</v>
      </c>
      <c r="J37" s="17">
        <v>689.47</v>
      </c>
      <c r="K37" s="18">
        <f t="shared" si="3"/>
        <v>1.1294182487998028</v>
      </c>
      <c r="L37" s="17"/>
      <c r="M37" s="17" t="s">
        <v>2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 t="s">
        <v>2</v>
      </c>
      <c r="Z37" s="17"/>
      <c r="AA37" s="17"/>
      <c r="AB37" s="17"/>
      <c r="AC37" s="17"/>
      <c r="AD37" s="17"/>
      <c r="AE37" s="1">
        <v>0</v>
      </c>
      <c r="AF37" s="18">
        <v>0.54</v>
      </c>
      <c r="AG37" s="17"/>
      <c r="AH37" s="14" t="s">
        <v>25</v>
      </c>
    </row>
    <row r="38" spans="1:34" x14ac:dyDescent="0.3">
      <c r="A38" s="35">
        <v>45475</v>
      </c>
      <c r="B38" s="1">
        <v>39</v>
      </c>
      <c r="C38" s="1" t="s">
        <v>26</v>
      </c>
      <c r="D38" s="1">
        <v>2.0099999999999998</v>
      </c>
      <c r="E38" s="7" t="s">
        <v>23</v>
      </c>
      <c r="F38" s="1">
        <v>1.94</v>
      </c>
      <c r="G38" s="21">
        <f t="shared" si="2"/>
        <v>6.999999999999984E-2</v>
      </c>
      <c r="H38" s="15" t="s">
        <v>22</v>
      </c>
      <c r="I38" s="17">
        <v>809.28</v>
      </c>
      <c r="J38" s="17">
        <v>700.65</v>
      </c>
      <c r="K38" s="18">
        <f t="shared" si="3"/>
        <v>1.1550417469492613</v>
      </c>
      <c r="L38" s="17"/>
      <c r="M38" s="17" t="s">
        <v>2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 t="s">
        <v>2</v>
      </c>
      <c r="Z38" s="17"/>
      <c r="AA38" s="17"/>
      <c r="AB38" s="17"/>
      <c r="AC38" s="17"/>
      <c r="AD38" s="17"/>
      <c r="AE38" s="1">
        <v>0</v>
      </c>
      <c r="AF38" s="18">
        <v>0.44</v>
      </c>
      <c r="AG38" s="17"/>
      <c r="AH38" s="14" t="s">
        <v>25</v>
      </c>
    </row>
    <row r="39" spans="1:34" x14ac:dyDescent="0.3">
      <c r="A39" s="35">
        <v>45475</v>
      </c>
      <c r="B39" s="1">
        <v>40</v>
      </c>
      <c r="C39" s="1" t="s">
        <v>26</v>
      </c>
      <c r="D39" s="1">
        <v>2.0110000000000001</v>
      </c>
      <c r="E39" s="7" t="s">
        <v>23</v>
      </c>
      <c r="F39" s="1">
        <v>1.94</v>
      </c>
      <c r="G39" s="21">
        <f t="shared" si="2"/>
        <v>7.1000000000000174E-2</v>
      </c>
      <c r="H39" s="15" t="s">
        <v>22</v>
      </c>
      <c r="I39" s="17">
        <v>795.02</v>
      </c>
      <c r="J39" s="17">
        <v>710.5</v>
      </c>
      <c r="K39" s="18">
        <f t="shared" si="3"/>
        <v>1.1189584799437016</v>
      </c>
      <c r="L39" s="17"/>
      <c r="M39" s="17" t="s">
        <v>2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 t="s">
        <v>2</v>
      </c>
      <c r="Z39" s="17"/>
      <c r="AA39" s="17"/>
      <c r="AB39" s="17"/>
      <c r="AC39" s="17"/>
      <c r="AD39" s="17"/>
      <c r="AE39" s="1">
        <v>0</v>
      </c>
      <c r="AF39" s="18">
        <v>0.55000000000000004</v>
      </c>
      <c r="AG39" s="17"/>
      <c r="AH39" s="9" t="s">
        <v>27</v>
      </c>
    </row>
    <row r="40" spans="1:34" x14ac:dyDescent="0.3">
      <c r="A40" s="35">
        <v>45475</v>
      </c>
      <c r="B40" s="1">
        <v>41</v>
      </c>
      <c r="C40" s="1" t="s">
        <v>26</v>
      </c>
      <c r="D40" s="1">
        <v>2.0099999999999998</v>
      </c>
      <c r="E40" s="7" t="s">
        <v>23</v>
      </c>
      <c r="F40" s="1">
        <v>1.94</v>
      </c>
      <c r="G40" s="21">
        <f t="shared" si="2"/>
        <v>6.999999999999984E-2</v>
      </c>
      <c r="H40" s="15" t="s">
        <v>22</v>
      </c>
      <c r="I40" s="17">
        <v>818.88</v>
      </c>
      <c r="J40" s="17">
        <v>670.66</v>
      </c>
      <c r="K40" s="18">
        <f t="shared" si="3"/>
        <v>1.2210061730235888</v>
      </c>
      <c r="L40" s="17"/>
      <c r="M40" s="17" t="s">
        <v>2</v>
      </c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 t="s">
        <v>2</v>
      </c>
      <c r="Z40" s="17"/>
      <c r="AA40" s="17"/>
      <c r="AB40" s="17"/>
      <c r="AC40" s="17"/>
      <c r="AD40" s="17"/>
      <c r="AE40" s="1">
        <v>0</v>
      </c>
      <c r="AF40" s="18">
        <v>0.52</v>
      </c>
      <c r="AG40" s="17"/>
      <c r="AH40" s="14" t="s">
        <v>25</v>
      </c>
    </row>
    <row r="41" spans="1:34" x14ac:dyDescent="0.3">
      <c r="A41" s="35">
        <v>45475</v>
      </c>
      <c r="B41" s="1">
        <v>42</v>
      </c>
      <c r="C41" s="1" t="s">
        <v>26</v>
      </c>
      <c r="D41" s="1">
        <v>2.0099999999999998</v>
      </c>
      <c r="E41" s="7" t="s">
        <v>23</v>
      </c>
      <c r="F41" s="1">
        <v>1.94</v>
      </c>
      <c r="G41" s="21">
        <f t="shared" si="2"/>
        <v>6.999999999999984E-2</v>
      </c>
      <c r="H41" s="15" t="s">
        <v>22</v>
      </c>
      <c r="I41" s="17">
        <v>788.21</v>
      </c>
      <c r="J41" s="17">
        <v>700.76</v>
      </c>
      <c r="K41" s="18">
        <f t="shared" si="3"/>
        <v>1.1247930817969063</v>
      </c>
      <c r="L41" s="17"/>
      <c r="M41" s="17" t="s">
        <v>2</v>
      </c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 t="s">
        <v>2</v>
      </c>
      <c r="Z41" s="17"/>
      <c r="AA41" s="17"/>
      <c r="AB41" s="17"/>
      <c r="AC41" s="17"/>
      <c r="AD41" s="17"/>
      <c r="AE41" s="1">
        <v>0</v>
      </c>
      <c r="AF41" s="18">
        <v>0.55000000000000004</v>
      </c>
      <c r="AG41" s="17"/>
      <c r="AH41" s="14" t="s">
        <v>25</v>
      </c>
    </row>
    <row r="42" spans="1:34" x14ac:dyDescent="0.3">
      <c r="A42" s="35">
        <v>45475</v>
      </c>
      <c r="B42" s="1">
        <v>43</v>
      </c>
      <c r="C42" s="1" t="s">
        <v>26</v>
      </c>
      <c r="D42" s="1">
        <v>2.0099999999999998</v>
      </c>
      <c r="E42" s="1">
        <v>2.0099999999999998</v>
      </c>
      <c r="F42" s="1">
        <v>1.94</v>
      </c>
      <c r="G42" s="21">
        <f t="shared" si="2"/>
        <v>6.999999999999984E-2</v>
      </c>
      <c r="H42" s="15" t="s">
        <v>22</v>
      </c>
      <c r="I42" s="1">
        <v>625.05999999999995</v>
      </c>
      <c r="J42" s="1">
        <v>546.6</v>
      </c>
      <c r="K42" s="6">
        <f t="shared" si="3"/>
        <v>1.1435418953530916</v>
      </c>
      <c r="L42" s="1"/>
      <c r="M42" s="1"/>
      <c r="N42" s="1" t="s">
        <v>2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 t="s">
        <v>2</v>
      </c>
      <c r="Z42" s="1"/>
      <c r="AA42" s="1"/>
      <c r="AB42" s="1"/>
      <c r="AC42" s="1"/>
      <c r="AD42" s="1"/>
      <c r="AE42" s="1">
        <v>0</v>
      </c>
      <c r="AF42" s="6">
        <v>0.32</v>
      </c>
      <c r="AG42" s="1"/>
      <c r="AH42" s="14" t="s">
        <v>25</v>
      </c>
    </row>
    <row r="43" spans="1:34" x14ac:dyDescent="0.3">
      <c r="A43" s="35">
        <v>45475</v>
      </c>
      <c r="B43" s="1">
        <v>44</v>
      </c>
      <c r="C43" s="1" t="s">
        <v>26</v>
      </c>
      <c r="D43" s="1">
        <v>2.0099999999999998</v>
      </c>
      <c r="E43" s="1">
        <v>2.012</v>
      </c>
      <c r="F43" s="1">
        <v>1.94</v>
      </c>
      <c r="G43" s="21">
        <f t="shared" si="2"/>
        <v>6.999999999999984E-2</v>
      </c>
      <c r="H43" s="15" t="s">
        <v>22</v>
      </c>
      <c r="I43" s="1">
        <v>645.03</v>
      </c>
      <c r="J43" s="1">
        <v>528.87</v>
      </c>
      <c r="K43" s="6">
        <f t="shared" si="3"/>
        <v>1.219638096318566</v>
      </c>
      <c r="L43" s="1"/>
      <c r="M43" s="1"/>
      <c r="N43" s="1" t="s">
        <v>2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 t="s">
        <v>2</v>
      </c>
      <c r="Z43" s="1"/>
      <c r="AA43" s="1"/>
      <c r="AB43" s="1"/>
      <c r="AC43" s="1"/>
      <c r="AD43" s="1"/>
      <c r="AE43" s="1">
        <v>0</v>
      </c>
      <c r="AF43" s="6">
        <v>0.26</v>
      </c>
      <c r="AG43" s="1"/>
      <c r="AH43" s="14" t="s">
        <v>25</v>
      </c>
    </row>
    <row r="44" spans="1:34" x14ac:dyDescent="0.3">
      <c r="A44" s="35">
        <v>45475</v>
      </c>
      <c r="B44" s="1">
        <v>45</v>
      </c>
      <c r="C44" s="1" t="s">
        <v>26</v>
      </c>
      <c r="D44" s="1">
        <v>2.0099999999999998</v>
      </c>
      <c r="E44" s="1">
        <v>2.0099999999999998</v>
      </c>
      <c r="F44" s="1">
        <v>1.94</v>
      </c>
      <c r="G44" s="21">
        <f t="shared" si="2"/>
        <v>6.999999999999984E-2</v>
      </c>
      <c r="H44" s="15" t="s">
        <v>22</v>
      </c>
      <c r="I44" s="1">
        <v>605.80999999999995</v>
      </c>
      <c r="J44" s="1">
        <v>477.04</v>
      </c>
      <c r="K44" s="6">
        <f t="shared" si="3"/>
        <v>1.2699354351836323</v>
      </c>
      <c r="L44" s="1"/>
      <c r="M44" s="1"/>
      <c r="N44" s="1" t="s">
        <v>2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 t="s">
        <v>2</v>
      </c>
      <c r="Z44" s="1"/>
      <c r="AA44" s="1"/>
      <c r="AB44" s="1"/>
      <c r="AC44" s="1"/>
      <c r="AD44" s="1"/>
      <c r="AE44" s="1">
        <v>0</v>
      </c>
      <c r="AF44" s="6">
        <v>0.27</v>
      </c>
      <c r="AG44" s="1"/>
      <c r="AH44" s="14" t="s">
        <v>25</v>
      </c>
    </row>
    <row r="45" spans="1:34" x14ac:dyDescent="0.3">
      <c r="A45" s="35">
        <v>45475</v>
      </c>
      <c r="B45" s="1">
        <v>46</v>
      </c>
      <c r="C45" s="1" t="s">
        <v>26</v>
      </c>
      <c r="D45" s="1">
        <v>2.0089999999999999</v>
      </c>
      <c r="E45" s="1">
        <v>2.0099999999999998</v>
      </c>
      <c r="F45" s="1">
        <v>1.94</v>
      </c>
      <c r="G45" s="21">
        <f t="shared" si="2"/>
        <v>6.899999999999995E-2</v>
      </c>
      <c r="H45" s="15" t="s">
        <v>22</v>
      </c>
      <c r="I45" s="1">
        <v>600.59</v>
      </c>
      <c r="J45" s="1">
        <v>471.5</v>
      </c>
      <c r="K45" s="6">
        <f t="shared" si="3"/>
        <v>1.2737857900318135</v>
      </c>
      <c r="L45" s="1"/>
      <c r="M45" s="1"/>
      <c r="N45" s="1" t="s">
        <v>2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 t="s">
        <v>2</v>
      </c>
      <c r="Z45" s="1"/>
      <c r="AA45" s="1"/>
      <c r="AB45" s="1"/>
      <c r="AC45" s="1"/>
      <c r="AD45" s="1"/>
      <c r="AE45" s="1">
        <v>0</v>
      </c>
      <c r="AF45" s="6">
        <v>0.28999999999999998</v>
      </c>
      <c r="AG45" s="1"/>
      <c r="AH45" s="14" t="s">
        <v>25</v>
      </c>
    </row>
    <row r="46" spans="1:34" x14ac:dyDescent="0.3">
      <c r="A46" s="35">
        <v>45475</v>
      </c>
      <c r="B46" s="1">
        <v>47</v>
      </c>
      <c r="C46" s="1" t="s">
        <v>26</v>
      </c>
      <c r="D46" s="1">
        <v>2.0110000000000001</v>
      </c>
      <c r="E46" s="1">
        <v>2.0110000000000001</v>
      </c>
      <c r="F46" s="1">
        <v>1.94</v>
      </c>
      <c r="G46" s="21">
        <f t="shared" si="2"/>
        <v>7.1000000000000174E-2</v>
      </c>
      <c r="H46" s="15" t="s">
        <v>22</v>
      </c>
      <c r="I46" s="1">
        <v>633.64</v>
      </c>
      <c r="J46" s="1">
        <v>537.20000000000005</v>
      </c>
      <c r="K46" s="6">
        <f t="shared" si="3"/>
        <v>1.1795234549516007</v>
      </c>
      <c r="L46" s="1"/>
      <c r="M46" s="1"/>
      <c r="N46" s="1" t="s">
        <v>2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 t="s">
        <v>2</v>
      </c>
      <c r="Z46" s="1"/>
      <c r="AA46" s="1"/>
      <c r="AB46" s="1"/>
      <c r="AC46" s="1"/>
      <c r="AD46" s="1"/>
      <c r="AE46" s="1">
        <v>0</v>
      </c>
      <c r="AF46" s="6">
        <v>0.28999999999999998</v>
      </c>
      <c r="AG46" s="1"/>
      <c r="AH46" s="14" t="s">
        <v>25</v>
      </c>
    </row>
    <row r="47" spans="1:34" x14ac:dyDescent="0.3">
      <c r="A47" s="35">
        <v>45475</v>
      </c>
      <c r="B47" s="1">
        <v>48</v>
      </c>
      <c r="C47" s="1" t="s">
        <v>26</v>
      </c>
      <c r="D47" s="1">
        <v>2.0089999999999999</v>
      </c>
      <c r="E47" s="1">
        <v>2.0089999999999999</v>
      </c>
      <c r="F47" s="1">
        <v>1.94</v>
      </c>
      <c r="G47" s="21">
        <f t="shared" si="2"/>
        <v>6.899999999999995E-2</v>
      </c>
      <c r="H47" s="15" t="s">
        <v>22</v>
      </c>
      <c r="I47" s="1">
        <v>632.75</v>
      </c>
      <c r="J47" s="1">
        <v>501.18</v>
      </c>
      <c r="K47" s="6">
        <f t="shared" si="3"/>
        <v>1.2625204517339079</v>
      </c>
      <c r="L47" s="1"/>
      <c r="M47" s="1"/>
      <c r="N47" s="1" t="s">
        <v>2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 t="s">
        <v>2</v>
      </c>
      <c r="Z47" s="1"/>
      <c r="AA47" s="1"/>
      <c r="AB47" s="1"/>
      <c r="AC47" s="1"/>
      <c r="AD47" s="1"/>
      <c r="AE47" s="1">
        <v>0</v>
      </c>
      <c r="AF47" s="6">
        <v>0.24</v>
      </c>
      <c r="AG47" s="1"/>
      <c r="AH47" s="14" t="s">
        <v>25</v>
      </c>
    </row>
    <row r="48" spans="1:34" x14ac:dyDescent="0.3">
      <c r="B48" s="1"/>
      <c r="C48" s="1"/>
      <c r="D48" s="1"/>
      <c r="E48" s="1"/>
      <c r="F48" s="1"/>
      <c r="G48" s="21"/>
      <c r="H48" s="15" t="s">
        <v>0</v>
      </c>
      <c r="I48" s="15">
        <f>AVERAGE(I30:I47)</f>
        <v>737.77</v>
      </c>
      <c r="J48" s="19">
        <f>AVERAGE(J30:J47)</f>
        <v>640.65444444444461</v>
      </c>
      <c r="K48" s="19">
        <f>AVERAGE(K30:K47)</f>
        <v>1.1593525612959517</v>
      </c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9">
        <f>AVERAGE(AF30:AF47)</f>
        <v>0.36222222222222228</v>
      </c>
      <c r="AG48" s="19"/>
      <c r="AH48" s="14"/>
    </row>
    <row r="49" spans="1:34" x14ac:dyDescent="0.3">
      <c r="B49" s="10"/>
      <c r="C49" s="10"/>
      <c r="D49" s="10"/>
      <c r="E49" s="10"/>
      <c r="F49" s="10"/>
      <c r="G49" s="22"/>
      <c r="H49" s="10"/>
      <c r="I49" s="10"/>
      <c r="J49" s="10"/>
      <c r="K49" s="11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1"/>
      <c r="AG49" s="10"/>
    </row>
    <row r="50" spans="1:34" x14ac:dyDescent="0.3">
      <c r="A50" s="35">
        <v>45475</v>
      </c>
      <c r="B50" s="1">
        <v>51</v>
      </c>
      <c r="C50" s="1" t="s">
        <v>28</v>
      </c>
      <c r="D50" s="1">
        <v>2.0089999999999999</v>
      </c>
      <c r="E50" s="1"/>
      <c r="F50" s="1">
        <v>1.94</v>
      </c>
      <c r="G50" s="21">
        <f t="shared" ref="G50:G72" si="4">D50-F50</f>
        <v>6.899999999999995E-2</v>
      </c>
      <c r="H50" s="16" t="s">
        <v>29</v>
      </c>
      <c r="I50" s="1">
        <v>791.13</v>
      </c>
      <c r="J50" s="1">
        <v>540.35</v>
      </c>
      <c r="K50" s="6">
        <f t="shared" si="3"/>
        <v>1.4641065975756453</v>
      </c>
      <c r="L50" s="1"/>
      <c r="M50" s="1"/>
      <c r="N50" s="1"/>
      <c r="O50" s="1"/>
      <c r="P50" s="1"/>
      <c r="Q50" s="1"/>
      <c r="R50" s="1"/>
      <c r="S50" s="1" t="s">
        <v>2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>
        <v>-0.5</v>
      </c>
      <c r="AF50" s="6">
        <v>0.14000000000000001</v>
      </c>
      <c r="AG50" s="1"/>
      <c r="AH50" s="12" t="s">
        <v>30</v>
      </c>
    </row>
    <row r="51" spans="1:34" x14ac:dyDescent="0.3">
      <c r="A51" s="35">
        <v>45475</v>
      </c>
      <c r="B51" s="1">
        <v>52</v>
      </c>
      <c r="C51" s="1" t="s">
        <v>28</v>
      </c>
      <c r="D51" s="1">
        <v>2.0099999999999998</v>
      </c>
      <c r="E51" s="1"/>
      <c r="F51" s="1">
        <v>1.94</v>
      </c>
      <c r="G51" s="21">
        <f t="shared" si="4"/>
        <v>6.999999999999984E-2</v>
      </c>
      <c r="H51" s="16" t="s">
        <v>29</v>
      </c>
      <c r="I51" s="1">
        <v>840.86</v>
      </c>
      <c r="J51" s="1">
        <v>508.57</v>
      </c>
      <c r="K51" s="6">
        <f t="shared" si="3"/>
        <v>1.6533810488231708</v>
      </c>
      <c r="L51" s="1"/>
      <c r="M51" s="1"/>
      <c r="N51" s="1"/>
      <c r="O51" s="1"/>
      <c r="P51" s="1"/>
      <c r="Q51" s="1"/>
      <c r="R51" s="1"/>
      <c r="S51" s="1" t="s">
        <v>2</v>
      </c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>
        <v>-0.5</v>
      </c>
      <c r="AF51" s="6">
        <v>0.16</v>
      </c>
      <c r="AG51" s="1"/>
      <c r="AH51" s="12" t="s">
        <v>31</v>
      </c>
    </row>
    <row r="52" spans="1:34" x14ac:dyDescent="0.3">
      <c r="A52" s="35">
        <v>45475</v>
      </c>
      <c r="B52" s="1">
        <v>53</v>
      </c>
      <c r="C52" s="1" t="s">
        <v>28</v>
      </c>
      <c r="D52" s="1">
        <v>2.0110000000000001</v>
      </c>
      <c r="E52" s="1"/>
      <c r="F52" s="1">
        <v>1.94</v>
      </c>
      <c r="G52" s="21">
        <f t="shared" si="4"/>
        <v>7.1000000000000174E-2</v>
      </c>
      <c r="H52" s="16" t="s">
        <v>29</v>
      </c>
      <c r="I52" s="1">
        <v>851.96</v>
      </c>
      <c r="J52" s="1">
        <v>521.54999999999995</v>
      </c>
      <c r="K52" s="6">
        <f t="shared" si="3"/>
        <v>1.6335154826958107</v>
      </c>
      <c r="L52" s="1"/>
      <c r="M52" s="1"/>
      <c r="N52" s="1"/>
      <c r="O52" s="1"/>
      <c r="P52" s="1"/>
      <c r="Q52" s="1"/>
      <c r="R52" s="1"/>
      <c r="S52" s="1" t="s">
        <v>2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>
        <v>-0.5</v>
      </c>
      <c r="AF52" s="6">
        <v>0.12</v>
      </c>
      <c r="AG52" s="1"/>
      <c r="AH52" s="12" t="s">
        <v>32</v>
      </c>
    </row>
    <row r="53" spans="1:34" x14ac:dyDescent="0.3">
      <c r="A53" s="35">
        <v>45475</v>
      </c>
      <c r="B53" s="1">
        <v>54</v>
      </c>
      <c r="C53" s="1" t="s">
        <v>28</v>
      </c>
      <c r="D53" s="1">
        <v>2.0099999999999998</v>
      </c>
      <c r="E53" s="1"/>
      <c r="F53" s="1">
        <v>1.94</v>
      </c>
      <c r="G53" s="21">
        <f t="shared" si="4"/>
        <v>6.999999999999984E-2</v>
      </c>
      <c r="H53" s="16" t="s">
        <v>29</v>
      </c>
      <c r="I53" s="1">
        <v>913.54</v>
      </c>
      <c r="J53" s="1">
        <v>586.25</v>
      </c>
      <c r="K53" s="6">
        <f t="shared" si="3"/>
        <v>1.558277185501066</v>
      </c>
      <c r="L53" s="1"/>
      <c r="M53" s="1"/>
      <c r="N53" s="1"/>
      <c r="O53" s="1"/>
      <c r="P53" s="1"/>
      <c r="Q53" s="1"/>
      <c r="R53" s="1"/>
      <c r="S53" s="1"/>
      <c r="T53" s="1" t="s">
        <v>2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>
        <v>-0.4</v>
      </c>
      <c r="AF53" s="6">
        <v>0.15</v>
      </c>
      <c r="AG53" s="1"/>
      <c r="AH53" s="12" t="s">
        <v>33</v>
      </c>
    </row>
    <row r="54" spans="1:34" x14ac:dyDescent="0.3">
      <c r="A54" s="35">
        <v>45475</v>
      </c>
      <c r="B54" s="1">
        <v>55</v>
      </c>
      <c r="C54" s="1" t="s">
        <v>28</v>
      </c>
      <c r="D54" s="1">
        <v>2.0099999999999998</v>
      </c>
      <c r="E54" s="1"/>
      <c r="F54" s="1">
        <v>1.94</v>
      </c>
      <c r="G54" s="21">
        <f t="shared" si="4"/>
        <v>6.999999999999984E-2</v>
      </c>
      <c r="H54" s="16" t="s">
        <v>29</v>
      </c>
      <c r="I54" s="1">
        <v>866.18</v>
      </c>
      <c r="J54" s="1">
        <v>547.74</v>
      </c>
      <c r="K54" s="6">
        <f t="shared" si="3"/>
        <v>1.5813707233358891</v>
      </c>
      <c r="L54" s="1"/>
      <c r="M54" s="1"/>
      <c r="N54" s="1"/>
      <c r="O54" s="1"/>
      <c r="P54" s="1"/>
      <c r="Q54" s="1"/>
      <c r="R54" s="1"/>
      <c r="S54" s="1"/>
      <c r="T54" s="1" t="s">
        <v>2</v>
      </c>
      <c r="U54" s="1"/>
      <c r="V54" s="1"/>
      <c r="W54" s="1"/>
      <c r="X54" s="1"/>
      <c r="Y54" s="1"/>
      <c r="Z54" s="1"/>
      <c r="AA54" s="1"/>
      <c r="AB54" s="1"/>
      <c r="AC54" s="1"/>
      <c r="AD54" s="1"/>
      <c r="AE54" s="1">
        <v>-0.4</v>
      </c>
      <c r="AF54" s="6">
        <v>0.15</v>
      </c>
      <c r="AG54" s="1"/>
      <c r="AH54" s="12" t="s">
        <v>34</v>
      </c>
    </row>
    <row r="55" spans="1:34" x14ac:dyDescent="0.3">
      <c r="A55" s="35">
        <v>45475</v>
      </c>
      <c r="B55" s="1">
        <v>56</v>
      </c>
      <c r="C55" s="1" t="s">
        <v>28</v>
      </c>
      <c r="D55" s="1">
        <v>2.0110000000000001</v>
      </c>
      <c r="E55" s="1"/>
      <c r="F55" s="1">
        <v>1.94</v>
      </c>
      <c r="G55" s="21">
        <f t="shared" si="4"/>
        <v>7.1000000000000174E-2</v>
      </c>
      <c r="H55" s="16" t="s">
        <v>29</v>
      </c>
      <c r="I55" s="1">
        <v>891.32</v>
      </c>
      <c r="J55" s="1">
        <v>532.28</v>
      </c>
      <c r="K55" s="6">
        <f t="shared" si="3"/>
        <v>1.6745322010971671</v>
      </c>
      <c r="L55" s="1"/>
      <c r="M55" s="1"/>
      <c r="N55" s="1"/>
      <c r="O55" s="1"/>
      <c r="P55" s="1"/>
      <c r="Q55" s="1"/>
      <c r="R55" s="1"/>
      <c r="S55" s="1"/>
      <c r="T55" s="1" t="s">
        <v>2</v>
      </c>
      <c r="U55" s="1"/>
      <c r="V55" s="1"/>
      <c r="W55" s="1"/>
      <c r="X55" s="1"/>
      <c r="Y55" s="1"/>
      <c r="Z55" s="1"/>
      <c r="AA55" s="1"/>
      <c r="AB55" s="1"/>
      <c r="AC55" s="1"/>
      <c r="AD55" s="1"/>
      <c r="AE55" s="1">
        <v>-0.4</v>
      </c>
      <c r="AF55" s="6">
        <v>0.12</v>
      </c>
      <c r="AG55" s="1"/>
      <c r="AH55" s="12" t="s">
        <v>34</v>
      </c>
    </row>
    <row r="56" spans="1:34" x14ac:dyDescent="0.3">
      <c r="A56" s="35">
        <v>45475</v>
      </c>
      <c r="B56" s="1">
        <v>57</v>
      </c>
      <c r="C56" s="1" t="s">
        <v>28</v>
      </c>
      <c r="D56" s="1">
        <v>2.0110000000000001</v>
      </c>
      <c r="E56" s="1"/>
      <c r="F56" s="1">
        <v>1.94</v>
      </c>
      <c r="G56" s="21">
        <f t="shared" si="4"/>
        <v>7.1000000000000174E-2</v>
      </c>
      <c r="H56" s="16" t="s">
        <v>29</v>
      </c>
      <c r="I56" s="1">
        <v>855.87</v>
      </c>
      <c r="J56" s="1">
        <v>554.88</v>
      </c>
      <c r="K56" s="6">
        <f t="shared" si="3"/>
        <v>1.5424416089965398</v>
      </c>
      <c r="L56" s="1"/>
      <c r="M56" s="1"/>
      <c r="N56" s="1"/>
      <c r="O56" s="1"/>
      <c r="P56" s="1"/>
      <c r="Q56" s="1"/>
      <c r="R56" s="1"/>
      <c r="S56" s="1"/>
      <c r="T56" s="1"/>
      <c r="U56" s="1" t="s">
        <v>2</v>
      </c>
      <c r="V56" s="1"/>
      <c r="W56" s="1"/>
      <c r="X56" s="1"/>
      <c r="Y56" s="1"/>
      <c r="Z56" s="1"/>
      <c r="AA56" s="1"/>
      <c r="AB56" s="1"/>
      <c r="AC56" s="1"/>
      <c r="AD56" s="1"/>
      <c r="AE56" s="1">
        <v>-0.3</v>
      </c>
      <c r="AF56" s="6">
        <v>0.15</v>
      </c>
      <c r="AG56" s="1"/>
      <c r="AH56" s="12" t="s">
        <v>34</v>
      </c>
    </row>
    <row r="57" spans="1:34" x14ac:dyDescent="0.3">
      <c r="A57" s="35">
        <v>45475</v>
      </c>
      <c r="B57" s="1">
        <v>58</v>
      </c>
      <c r="C57" s="1" t="s">
        <v>28</v>
      </c>
      <c r="D57" s="1">
        <v>2.0099999999999998</v>
      </c>
      <c r="E57" s="1"/>
      <c r="F57" s="1">
        <v>1.94</v>
      </c>
      <c r="G57" s="21">
        <f t="shared" si="4"/>
        <v>6.999999999999984E-2</v>
      </c>
      <c r="H57" s="16" t="s">
        <v>29</v>
      </c>
      <c r="I57" s="1">
        <v>855.29</v>
      </c>
      <c r="J57" s="1">
        <v>511.6</v>
      </c>
      <c r="K57" s="6">
        <f t="shared" si="3"/>
        <v>1.6717943706020326</v>
      </c>
      <c r="L57" s="1"/>
      <c r="M57" s="1"/>
      <c r="N57" s="1"/>
      <c r="O57" s="1"/>
      <c r="P57" s="1"/>
      <c r="Q57" s="1"/>
      <c r="R57" s="1"/>
      <c r="S57" s="1"/>
      <c r="T57" s="1"/>
      <c r="U57" s="1" t="s">
        <v>2</v>
      </c>
      <c r="V57" s="1"/>
      <c r="W57" s="1"/>
      <c r="X57" s="1"/>
      <c r="Y57" s="1"/>
      <c r="Z57" s="1"/>
      <c r="AA57" s="1"/>
      <c r="AB57" s="1"/>
      <c r="AC57" s="1"/>
      <c r="AD57" s="1"/>
      <c r="AE57" s="1">
        <v>-0.3</v>
      </c>
      <c r="AF57" s="6">
        <v>0.15</v>
      </c>
      <c r="AG57" s="1"/>
      <c r="AH57" s="9" t="s">
        <v>35</v>
      </c>
    </row>
    <row r="58" spans="1:34" x14ac:dyDescent="0.3">
      <c r="A58" s="35">
        <v>45475</v>
      </c>
      <c r="B58" s="1">
        <v>59</v>
      </c>
      <c r="C58" s="1" t="s">
        <v>28</v>
      </c>
      <c r="D58" s="1">
        <v>2.0110000000000001</v>
      </c>
      <c r="E58" s="1"/>
      <c r="F58" s="1">
        <v>1.94</v>
      </c>
      <c r="G58" s="21">
        <f t="shared" si="4"/>
        <v>7.1000000000000174E-2</v>
      </c>
      <c r="H58" s="16" t="s">
        <v>29</v>
      </c>
      <c r="I58" s="1">
        <v>884.96</v>
      </c>
      <c r="J58" s="1">
        <v>579.27</v>
      </c>
      <c r="K58" s="6">
        <f t="shared" si="3"/>
        <v>1.5277159183109776</v>
      </c>
      <c r="L58" s="1"/>
      <c r="M58" s="1"/>
      <c r="N58" s="1"/>
      <c r="O58" s="1"/>
      <c r="P58" s="1"/>
      <c r="Q58" s="1"/>
      <c r="R58" s="1"/>
      <c r="S58" s="1"/>
      <c r="T58" s="1"/>
      <c r="U58" s="1" t="s">
        <v>2</v>
      </c>
      <c r="V58" s="1"/>
      <c r="W58" s="1"/>
      <c r="X58" s="1"/>
      <c r="Y58" s="1"/>
      <c r="Z58" s="1"/>
      <c r="AA58" s="1"/>
      <c r="AB58" s="1"/>
      <c r="AC58" s="1"/>
      <c r="AD58" s="1"/>
      <c r="AE58" s="1">
        <v>-0.3</v>
      </c>
      <c r="AF58" s="6">
        <v>0.16</v>
      </c>
      <c r="AG58" s="1"/>
      <c r="AH58" s="9" t="s">
        <v>35</v>
      </c>
    </row>
    <row r="59" spans="1:34" x14ac:dyDescent="0.3">
      <c r="A59" s="35">
        <v>45475</v>
      </c>
      <c r="B59" s="1">
        <v>60</v>
      </c>
      <c r="C59" s="1" t="s">
        <v>28</v>
      </c>
      <c r="D59" s="1">
        <v>2.0110000000000001</v>
      </c>
      <c r="E59" s="1"/>
      <c r="F59" s="1">
        <v>1.94</v>
      </c>
      <c r="G59" s="21">
        <f t="shared" si="4"/>
        <v>7.1000000000000174E-2</v>
      </c>
      <c r="H59" s="16" t="s">
        <v>29</v>
      </c>
      <c r="I59" s="1">
        <v>791.17</v>
      </c>
      <c r="J59" s="1">
        <v>543.53</v>
      </c>
      <c r="K59" s="6">
        <f t="shared" si="3"/>
        <v>1.4556142255257301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 t="s">
        <v>2</v>
      </c>
      <c r="AC59" s="1"/>
      <c r="AD59" s="1"/>
      <c r="AE59" s="1">
        <v>0.3</v>
      </c>
      <c r="AF59" s="6">
        <v>0.23</v>
      </c>
      <c r="AG59" s="1"/>
      <c r="AH59" s="12" t="s">
        <v>34</v>
      </c>
    </row>
    <row r="60" spans="1:34" x14ac:dyDescent="0.3">
      <c r="A60" s="35">
        <v>45475</v>
      </c>
      <c r="B60" s="1">
        <v>61</v>
      </c>
      <c r="C60" s="1" t="s">
        <v>28</v>
      </c>
      <c r="D60" s="1">
        <v>2.0089999999999999</v>
      </c>
      <c r="E60" s="1"/>
      <c r="F60" s="1">
        <v>1.94</v>
      </c>
      <c r="G60" s="21">
        <f t="shared" si="4"/>
        <v>6.899999999999995E-2</v>
      </c>
      <c r="H60" s="16" t="s">
        <v>29</v>
      </c>
      <c r="I60" s="1">
        <v>802.22</v>
      </c>
      <c r="J60" s="1">
        <v>550.84</v>
      </c>
      <c r="K60" s="6">
        <f t="shared" si="3"/>
        <v>1.456357562994699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 t="s">
        <v>2</v>
      </c>
      <c r="AC60" s="1"/>
      <c r="AD60" s="1"/>
      <c r="AE60" s="1">
        <v>0.3</v>
      </c>
      <c r="AF60" s="6">
        <v>0.26</v>
      </c>
      <c r="AG60" s="1"/>
      <c r="AH60" s="12" t="s">
        <v>34</v>
      </c>
    </row>
    <row r="61" spans="1:34" x14ac:dyDescent="0.3">
      <c r="A61" s="35">
        <v>45475</v>
      </c>
      <c r="B61" s="1">
        <v>62</v>
      </c>
      <c r="C61" s="1" t="s">
        <v>28</v>
      </c>
      <c r="D61" s="1">
        <v>2.0099999999999998</v>
      </c>
      <c r="E61" s="1"/>
      <c r="F61" s="1">
        <v>1.94</v>
      </c>
      <c r="G61" s="21">
        <f t="shared" si="4"/>
        <v>6.999999999999984E-2</v>
      </c>
      <c r="H61" s="16" t="s">
        <v>29</v>
      </c>
      <c r="I61" s="1">
        <v>796.67</v>
      </c>
      <c r="J61" s="1">
        <v>485.19</v>
      </c>
      <c r="K61" s="6">
        <f t="shared" si="3"/>
        <v>1.6419753086419753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 t="s">
        <v>2</v>
      </c>
      <c r="AC61" s="1"/>
      <c r="AD61" s="1"/>
      <c r="AE61" s="1">
        <v>0.3</v>
      </c>
      <c r="AF61" s="6">
        <v>0.21</v>
      </c>
      <c r="AG61" s="1"/>
      <c r="AH61" s="9" t="s">
        <v>35</v>
      </c>
    </row>
    <row r="62" spans="1:34" x14ac:dyDescent="0.3">
      <c r="A62" s="35">
        <v>45475</v>
      </c>
      <c r="B62" s="1">
        <v>63</v>
      </c>
      <c r="C62" s="1" t="s">
        <v>28</v>
      </c>
      <c r="D62" s="1">
        <v>2.0099999999999998</v>
      </c>
      <c r="E62" s="1"/>
      <c r="F62" s="1">
        <v>1.94</v>
      </c>
      <c r="G62" s="21">
        <f t="shared" si="4"/>
        <v>6.999999999999984E-2</v>
      </c>
      <c r="H62" s="16" t="s">
        <v>29</v>
      </c>
      <c r="I62" s="1">
        <v>851.79</v>
      </c>
      <c r="J62" s="1">
        <v>522.98</v>
      </c>
      <c r="K62" s="6">
        <f t="shared" si="3"/>
        <v>1.6287238517725342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 t="s">
        <v>2</v>
      </c>
      <c r="AD62" s="1"/>
      <c r="AE62" s="1">
        <v>0.4</v>
      </c>
      <c r="AF62" s="6">
        <v>0.16</v>
      </c>
      <c r="AG62" s="1"/>
      <c r="AH62" s="12" t="s">
        <v>34</v>
      </c>
    </row>
    <row r="63" spans="1:34" x14ac:dyDescent="0.3">
      <c r="A63" s="35">
        <v>45475</v>
      </c>
      <c r="B63" s="1">
        <v>64</v>
      </c>
      <c r="C63" s="1" t="s">
        <v>28</v>
      </c>
      <c r="D63" s="1">
        <v>2.0089999999999999</v>
      </c>
      <c r="E63" s="1"/>
      <c r="F63" s="1">
        <v>1.94</v>
      </c>
      <c r="G63" s="21">
        <f t="shared" si="4"/>
        <v>6.899999999999995E-2</v>
      </c>
      <c r="H63" s="16" t="s">
        <v>29</v>
      </c>
      <c r="I63" s="1">
        <v>812.06</v>
      </c>
      <c r="J63" s="1">
        <v>560.73</v>
      </c>
      <c r="K63" s="6">
        <f t="shared" si="3"/>
        <v>1.448219285574162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 t="s">
        <v>2</v>
      </c>
      <c r="AD63" s="1"/>
      <c r="AE63" s="1">
        <v>0.4</v>
      </c>
      <c r="AF63" s="6">
        <v>0.19</v>
      </c>
      <c r="AG63" s="1"/>
      <c r="AH63" s="12" t="s">
        <v>33</v>
      </c>
    </row>
    <row r="64" spans="1:34" x14ac:dyDescent="0.3">
      <c r="A64" s="35">
        <v>45475</v>
      </c>
      <c r="B64" s="1">
        <v>65</v>
      </c>
      <c r="C64" s="1" t="s">
        <v>28</v>
      </c>
      <c r="D64" s="1">
        <v>2.0110000000000001</v>
      </c>
      <c r="E64" s="1"/>
      <c r="F64" s="1">
        <v>1.94</v>
      </c>
      <c r="G64" s="21">
        <f t="shared" si="4"/>
        <v>7.1000000000000174E-2</v>
      </c>
      <c r="H64" s="16" t="s">
        <v>29</v>
      </c>
      <c r="I64" s="1">
        <v>838.95</v>
      </c>
      <c r="J64" s="1">
        <v>531.91</v>
      </c>
      <c r="K64" s="6">
        <f t="shared" si="3"/>
        <v>1.5772405106126979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 t="s">
        <v>2</v>
      </c>
      <c r="AD64" s="1"/>
      <c r="AE64" s="1">
        <v>0.4</v>
      </c>
      <c r="AF64" s="6">
        <v>0.2</v>
      </c>
      <c r="AG64" s="1"/>
      <c r="AH64" s="12" t="s">
        <v>34</v>
      </c>
    </row>
    <row r="65" spans="1:34" x14ac:dyDescent="0.3">
      <c r="A65" s="35">
        <v>45475</v>
      </c>
      <c r="B65" s="1">
        <v>66</v>
      </c>
      <c r="C65" s="1" t="s">
        <v>28</v>
      </c>
      <c r="D65" s="1">
        <v>2.0099999999999998</v>
      </c>
      <c r="E65" s="1"/>
      <c r="F65" s="1">
        <v>1.94</v>
      </c>
      <c r="G65" s="21">
        <f t="shared" si="4"/>
        <v>6.999999999999984E-2</v>
      </c>
      <c r="H65" s="16" t="s">
        <v>29</v>
      </c>
      <c r="I65" s="1">
        <v>829.05</v>
      </c>
      <c r="J65" s="1">
        <v>536.13</v>
      </c>
      <c r="K65" s="6">
        <f t="shared" si="3"/>
        <v>1.5463600246208942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 t="s">
        <v>2</v>
      </c>
      <c r="AE65" s="1">
        <v>0.5</v>
      </c>
      <c r="AF65" s="6">
        <v>0.22</v>
      </c>
      <c r="AG65" s="1"/>
      <c r="AH65" s="12" t="s">
        <v>34</v>
      </c>
    </row>
    <row r="66" spans="1:34" x14ac:dyDescent="0.3">
      <c r="A66" s="35">
        <v>45475</v>
      </c>
      <c r="B66" s="1">
        <v>67</v>
      </c>
      <c r="C66" s="1" t="s">
        <v>28</v>
      </c>
      <c r="D66" s="1">
        <v>2.0110000000000001</v>
      </c>
      <c r="E66" s="1"/>
      <c r="F66" s="1">
        <v>1.94</v>
      </c>
      <c r="G66" s="21">
        <f t="shared" si="4"/>
        <v>7.1000000000000174E-2</v>
      </c>
      <c r="H66" s="16" t="s">
        <v>29</v>
      </c>
      <c r="I66" s="1">
        <v>788.17</v>
      </c>
      <c r="J66" s="1">
        <v>451.25</v>
      </c>
      <c r="K66" s="6">
        <f t="shared" si="3"/>
        <v>1.7466371191135732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 t="s">
        <v>2</v>
      </c>
      <c r="AE66" s="1">
        <v>0.5</v>
      </c>
      <c r="AF66" s="6">
        <v>0.21</v>
      </c>
      <c r="AG66" s="1"/>
      <c r="AH66" s="12" t="s">
        <v>34</v>
      </c>
    </row>
    <row r="67" spans="1:34" x14ac:dyDescent="0.3">
      <c r="A67" s="35">
        <v>45475</v>
      </c>
      <c r="B67" s="1">
        <v>68</v>
      </c>
      <c r="C67" s="1" t="s">
        <v>28</v>
      </c>
      <c r="D67" s="1">
        <v>2.0110000000000001</v>
      </c>
      <c r="E67" s="1"/>
      <c r="F67" s="1">
        <v>1.94</v>
      </c>
      <c r="G67" s="21">
        <f>D67-F67</f>
        <v>7.1000000000000174E-2</v>
      </c>
      <c r="H67" s="16" t="s">
        <v>29</v>
      </c>
      <c r="I67" s="1">
        <v>770.01</v>
      </c>
      <c r="J67" s="1">
        <v>422.57</v>
      </c>
      <c r="K67" s="6">
        <f t="shared" si="3"/>
        <v>1.8222069716260028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 t="s">
        <v>2</v>
      </c>
      <c r="AE67" s="1">
        <v>0.5</v>
      </c>
      <c r="AF67" s="6">
        <v>0.17</v>
      </c>
      <c r="AG67" s="1"/>
      <c r="AH67" s="12" t="s">
        <v>34</v>
      </c>
    </row>
    <row r="68" spans="1:34" x14ac:dyDescent="0.3">
      <c r="A68" s="35">
        <v>45475</v>
      </c>
      <c r="B68" s="1">
        <v>69</v>
      </c>
      <c r="C68" s="1" t="s">
        <v>28</v>
      </c>
      <c r="D68" s="1">
        <v>2.0099999999999998</v>
      </c>
      <c r="E68" s="1" t="s">
        <v>36</v>
      </c>
      <c r="F68" s="1">
        <v>1.94</v>
      </c>
      <c r="G68" s="21">
        <f t="shared" si="4"/>
        <v>6.999999999999984E-2</v>
      </c>
      <c r="H68" s="16" t="s">
        <v>29</v>
      </c>
      <c r="I68" s="1">
        <v>841</v>
      </c>
      <c r="J68" s="1">
        <v>506</v>
      </c>
      <c r="K68" s="6">
        <f t="shared" si="3"/>
        <v>1.6620553359683794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 t="s">
        <v>2</v>
      </c>
      <c r="Z68" s="1"/>
      <c r="AA68" s="1"/>
      <c r="AB68" s="1"/>
      <c r="AC68" s="1"/>
      <c r="AD68" s="1"/>
      <c r="AE68" s="1">
        <v>0</v>
      </c>
      <c r="AF68" s="6">
        <v>0.25</v>
      </c>
      <c r="AG68" s="1"/>
      <c r="AH68" t="s">
        <v>37</v>
      </c>
    </row>
    <row r="69" spans="1:34" x14ac:dyDescent="0.3">
      <c r="A69" s="35">
        <v>45475</v>
      </c>
      <c r="B69" s="1">
        <v>70</v>
      </c>
      <c r="C69" s="1" t="s">
        <v>28</v>
      </c>
      <c r="D69" s="1">
        <v>2.0099999999999998</v>
      </c>
      <c r="E69" s="1" t="s">
        <v>38</v>
      </c>
      <c r="F69" s="1">
        <v>1.94</v>
      </c>
      <c r="G69" s="21">
        <f t="shared" si="4"/>
        <v>6.999999999999984E-2</v>
      </c>
      <c r="H69" s="16" t="s">
        <v>29</v>
      </c>
      <c r="I69" s="1">
        <v>817.9</v>
      </c>
      <c r="J69" s="1">
        <v>466</v>
      </c>
      <c r="K69" s="6">
        <f t="shared" si="3"/>
        <v>1.7551502145922746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 t="s">
        <v>2</v>
      </c>
      <c r="Z69" s="1"/>
      <c r="AA69" s="1"/>
      <c r="AB69" s="1"/>
      <c r="AC69" s="1"/>
      <c r="AD69" s="1"/>
      <c r="AE69" s="1">
        <v>0</v>
      </c>
      <c r="AF69" s="6">
        <v>0.2</v>
      </c>
      <c r="AG69" s="1"/>
      <c r="AH69" t="s">
        <v>39</v>
      </c>
    </row>
    <row r="70" spans="1:34" x14ac:dyDescent="0.3">
      <c r="A70" s="35">
        <v>45475</v>
      </c>
      <c r="B70" s="1">
        <v>71</v>
      </c>
      <c r="C70" s="1" t="s">
        <v>28</v>
      </c>
      <c r="D70" s="1">
        <v>2.0099999999999998</v>
      </c>
      <c r="E70" s="1" t="s">
        <v>40</v>
      </c>
      <c r="F70" s="1">
        <v>1.94</v>
      </c>
      <c r="G70" s="21">
        <f t="shared" si="4"/>
        <v>6.999999999999984E-2</v>
      </c>
      <c r="H70" s="16" t="s">
        <v>29</v>
      </c>
      <c r="I70" s="1">
        <v>757.12</v>
      </c>
      <c r="J70" s="1">
        <v>466</v>
      </c>
      <c r="K70" s="6">
        <f t="shared" si="3"/>
        <v>1.6247210300429185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 t="s">
        <v>2</v>
      </c>
      <c r="Z70" s="1"/>
      <c r="AA70" s="1"/>
      <c r="AB70" s="1"/>
      <c r="AC70" s="1"/>
      <c r="AD70" s="1"/>
      <c r="AE70" s="1">
        <v>0</v>
      </c>
      <c r="AF70" s="6">
        <v>0.28000000000000003</v>
      </c>
      <c r="AG70" s="1"/>
      <c r="AH70" t="s">
        <v>41</v>
      </c>
    </row>
    <row r="71" spans="1:34" x14ac:dyDescent="0.3">
      <c r="A71" s="35">
        <v>45475</v>
      </c>
      <c r="B71" s="1">
        <v>72</v>
      </c>
      <c r="C71" s="1" t="s">
        <v>28</v>
      </c>
      <c r="D71" s="1">
        <v>2.0099999999999998</v>
      </c>
      <c r="E71" s="1" t="s">
        <v>42</v>
      </c>
      <c r="F71" s="1">
        <v>1.94</v>
      </c>
      <c r="G71" s="21">
        <f t="shared" si="4"/>
        <v>6.999999999999984E-2</v>
      </c>
      <c r="H71" s="16" t="s">
        <v>29</v>
      </c>
      <c r="I71" s="1">
        <v>813.9</v>
      </c>
      <c r="J71" s="1">
        <v>494</v>
      </c>
      <c r="K71" s="6">
        <f t="shared" si="3"/>
        <v>1.6475708502024291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 t="s">
        <v>2</v>
      </c>
      <c r="Z71" s="1"/>
      <c r="AA71" s="1"/>
      <c r="AB71" s="1"/>
      <c r="AC71" s="1"/>
      <c r="AD71" s="1"/>
      <c r="AE71" s="1">
        <v>0</v>
      </c>
      <c r="AF71" s="6">
        <v>0.24</v>
      </c>
      <c r="AG71" s="1"/>
      <c r="AH71" t="s">
        <v>39</v>
      </c>
    </row>
    <row r="72" spans="1:34" x14ac:dyDescent="0.3">
      <c r="A72" s="35">
        <v>45475</v>
      </c>
      <c r="B72" s="1">
        <v>73</v>
      </c>
      <c r="C72" s="1" t="s">
        <v>28</v>
      </c>
      <c r="D72" s="1">
        <v>2.0099999999999998</v>
      </c>
      <c r="E72" s="1" t="s">
        <v>43</v>
      </c>
      <c r="F72" s="1">
        <v>1.94</v>
      </c>
      <c r="G72" s="21">
        <f t="shared" si="4"/>
        <v>6.999999999999984E-2</v>
      </c>
      <c r="H72" s="16" t="s">
        <v>29</v>
      </c>
      <c r="I72" s="1">
        <v>858.2</v>
      </c>
      <c r="J72" s="1">
        <v>543.70000000000005</v>
      </c>
      <c r="K72" s="6">
        <f t="shared" si="3"/>
        <v>1.578443994850101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 t="s">
        <v>2</v>
      </c>
      <c r="Z72" s="1"/>
      <c r="AA72" s="1"/>
      <c r="AB72" s="1"/>
      <c r="AC72" s="1"/>
      <c r="AD72" s="1"/>
      <c r="AE72" s="1">
        <v>0</v>
      </c>
      <c r="AF72" s="6">
        <v>0.21</v>
      </c>
      <c r="AG72" s="1"/>
      <c r="AH72" t="s">
        <v>39</v>
      </c>
    </row>
    <row r="73" spans="1:34" x14ac:dyDescent="0.3">
      <c r="B73" s="8"/>
      <c r="C73" s="8"/>
      <c r="D73" s="8"/>
      <c r="E73" s="8"/>
      <c r="F73" s="8"/>
      <c r="G73" s="8"/>
      <c r="H73" s="16" t="s">
        <v>0</v>
      </c>
      <c r="I73" s="20">
        <f>AVERAGE(I50:I72)</f>
        <v>831.27478260869566</v>
      </c>
      <c r="J73" s="20">
        <f t="shared" ref="J73:K73" si="5">AVERAGE(J50:J72)</f>
        <v>520.14434782608691</v>
      </c>
      <c r="K73" s="20">
        <f t="shared" si="5"/>
        <v>1.6042787575250725</v>
      </c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 t="s">
        <v>44</v>
      </c>
      <c r="AF73" s="20">
        <f>AVERAGE(AF50:AF72)</f>
        <v>0.18826086956521743</v>
      </c>
      <c r="AG73" s="20"/>
    </row>
    <row r="74" spans="1:34" x14ac:dyDescent="0.3">
      <c r="A74" s="35" t="s">
        <v>45</v>
      </c>
      <c r="B74" s="1" t="s">
        <v>46</v>
      </c>
      <c r="C74" s="1" t="s">
        <v>47</v>
      </c>
      <c r="D74" s="1">
        <v>2.0150000000000001</v>
      </c>
      <c r="E74" s="1"/>
      <c r="F74" s="1">
        <v>1.94</v>
      </c>
      <c r="G74" s="21">
        <f>D74-F74</f>
        <v>7.5000000000000178E-2</v>
      </c>
      <c r="H74" s="16" t="s">
        <v>29</v>
      </c>
      <c r="I74" s="1">
        <v>1027</v>
      </c>
      <c r="J74" s="1">
        <v>536</v>
      </c>
      <c r="K74" s="6">
        <f t="shared" ref="K74:K108" si="6">I74/J74</f>
        <v>1.916044776119403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 t="s">
        <v>48</v>
      </c>
      <c r="Z74" s="1"/>
      <c r="AA74" s="1"/>
      <c r="AB74" s="1"/>
      <c r="AC74" s="1"/>
      <c r="AD74" s="1"/>
      <c r="AE74" s="1">
        <v>0</v>
      </c>
      <c r="AF74" s="6">
        <v>0.186</v>
      </c>
      <c r="AG74" s="49">
        <v>45586</v>
      </c>
    </row>
    <row r="75" spans="1:34" x14ac:dyDescent="0.3">
      <c r="A75" s="35">
        <v>45586</v>
      </c>
      <c r="B75" s="1">
        <v>12</v>
      </c>
      <c r="C75" s="1" t="s">
        <v>47</v>
      </c>
      <c r="D75" s="1">
        <v>2.0139999999999998</v>
      </c>
      <c r="E75" s="1"/>
      <c r="F75" s="1">
        <v>1.94</v>
      </c>
      <c r="G75" s="21">
        <f t="shared" ref="G75:G76" si="7">D75-F75</f>
        <v>7.3999999999999844E-2</v>
      </c>
      <c r="H75" s="16" t="s">
        <v>29</v>
      </c>
      <c r="I75" s="1">
        <v>981</v>
      </c>
      <c r="J75" s="1">
        <v>557</v>
      </c>
      <c r="K75" s="6">
        <f t="shared" si="6"/>
        <v>1.7612208258527828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 t="s">
        <v>2</v>
      </c>
      <c r="Z75" s="1"/>
      <c r="AA75" s="1"/>
      <c r="AB75" s="1"/>
      <c r="AC75" s="1"/>
      <c r="AD75" s="1"/>
      <c r="AE75" s="1">
        <v>0</v>
      </c>
      <c r="AF75" s="6">
        <v>0.23699999999999999</v>
      </c>
      <c r="AG75" s="49">
        <v>45586</v>
      </c>
    </row>
    <row r="76" spans="1:34" x14ac:dyDescent="0.3">
      <c r="A76" s="35">
        <v>45586</v>
      </c>
      <c r="B76" s="1">
        <v>13</v>
      </c>
      <c r="C76" s="1" t="s">
        <v>47</v>
      </c>
      <c r="D76" s="1">
        <v>2.0139999999999998</v>
      </c>
      <c r="E76" s="1"/>
      <c r="F76" s="1">
        <v>1.94</v>
      </c>
      <c r="G76" s="21">
        <f t="shared" si="7"/>
        <v>7.3999999999999844E-2</v>
      </c>
      <c r="H76" s="16" t="s">
        <v>29</v>
      </c>
      <c r="I76" s="1">
        <v>1003</v>
      </c>
      <c r="J76" s="1">
        <v>524</v>
      </c>
      <c r="K76" s="6">
        <f t="shared" si="6"/>
        <v>1.9141221374045803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 t="s">
        <v>2</v>
      </c>
      <c r="Z76" s="1"/>
      <c r="AA76" s="1"/>
      <c r="AB76" s="1"/>
      <c r="AC76" s="1"/>
      <c r="AD76" s="1"/>
      <c r="AE76" s="1">
        <v>0</v>
      </c>
      <c r="AF76" s="6">
        <v>0.156</v>
      </c>
      <c r="AG76" s="49">
        <v>45586</v>
      </c>
    </row>
    <row r="77" spans="1:34" x14ac:dyDescent="0.3">
      <c r="A77" s="35">
        <v>45586</v>
      </c>
      <c r="B77" s="1">
        <v>14</v>
      </c>
      <c r="C77" s="1" t="s">
        <v>47</v>
      </c>
      <c r="D77" s="1"/>
      <c r="E77" s="1"/>
      <c r="F77" s="1">
        <v>1.94</v>
      </c>
      <c r="G77" s="21"/>
      <c r="H77" s="16" t="s">
        <v>29</v>
      </c>
      <c r="I77" s="1">
        <v>998</v>
      </c>
      <c r="J77" s="1">
        <v>501</v>
      </c>
      <c r="K77" s="6">
        <f t="shared" si="6"/>
        <v>1.9920159680638723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 t="s">
        <v>2</v>
      </c>
      <c r="Z77" s="1"/>
      <c r="AA77" s="1"/>
      <c r="AB77" s="1"/>
      <c r="AC77" s="1"/>
      <c r="AD77" s="1"/>
      <c r="AE77" s="1">
        <v>0</v>
      </c>
      <c r="AF77" s="6">
        <v>0.17499999999999999</v>
      </c>
      <c r="AG77" s="49">
        <v>45586</v>
      </c>
    </row>
    <row r="78" spans="1:34" x14ac:dyDescent="0.3">
      <c r="A78" s="35">
        <v>45586</v>
      </c>
      <c r="B78" s="1">
        <v>15</v>
      </c>
      <c r="C78" s="1" t="s">
        <v>47</v>
      </c>
      <c r="D78" s="1"/>
      <c r="E78" s="1"/>
      <c r="F78" s="1">
        <v>1.94</v>
      </c>
      <c r="G78" s="21"/>
      <c r="H78" s="16" t="s">
        <v>29</v>
      </c>
      <c r="I78" s="1">
        <v>1011</v>
      </c>
      <c r="J78" s="1">
        <v>514</v>
      </c>
      <c r="K78" s="6">
        <f t="shared" si="6"/>
        <v>1.9669260700389104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 t="s">
        <v>2</v>
      </c>
      <c r="Z78" s="1"/>
      <c r="AA78" s="1"/>
      <c r="AB78" s="1"/>
      <c r="AC78" s="1"/>
      <c r="AD78" s="1"/>
      <c r="AE78" s="1">
        <v>0</v>
      </c>
      <c r="AF78" s="6">
        <v>0.17</v>
      </c>
      <c r="AG78" s="49">
        <v>45587</v>
      </c>
    </row>
    <row r="79" spans="1:34" x14ac:dyDescent="0.3">
      <c r="A79" s="35">
        <v>45586</v>
      </c>
      <c r="B79" s="1">
        <v>21</v>
      </c>
      <c r="C79" s="1" t="s">
        <v>47</v>
      </c>
      <c r="D79" s="1"/>
      <c r="E79" s="1"/>
      <c r="F79" s="1">
        <v>1.94</v>
      </c>
      <c r="G79" s="21"/>
      <c r="H79" s="16" t="s">
        <v>29</v>
      </c>
      <c r="I79" s="1">
        <v>977</v>
      </c>
      <c r="J79" s="1">
        <v>496</v>
      </c>
      <c r="K79" s="6">
        <f t="shared" si="6"/>
        <v>1.969758064516129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>
        <v>69.84</v>
      </c>
      <c r="X79" s="1"/>
      <c r="Y79" s="1"/>
      <c r="Z79" s="1"/>
      <c r="AA79" s="1"/>
      <c r="AB79" s="1"/>
      <c r="AC79" s="1"/>
      <c r="AD79" s="1"/>
      <c r="AE79" s="1">
        <f>-0.1</f>
        <v>-0.1</v>
      </c>
      <c r="AF79" s="6">
        <v>0.16400000000000001</v>
      </c>
      <c r="AG79" s="49">
        <v>45587</v>
      </c>
    </row>
    <row r="80" spans="1:34" x14ac:dyDescent="0.3">
      <c r="A80" s="35">
        <v>45586</v>
      </c>
      <c r="B80" s="1">
        <v>22</v>
      </c>
      <c r="C80" s="1" t="s">
        <v>47</v>
      </c>
      <c r="D80" s="1"/>
      <c r="E80" s="1"/>
      <c r="F80" s="1">
        <v>1.94</v>
      </c>
      <c r="G80" s="21"/>
      <c r="H80" s="16" t="s">
        <v>29</v>
      </c>
      <c r="I80" s="1">
        <v>999</v>
      </c>
      <c r="J80" s="1">
        <v>513</v>
      </c>
      <c r="K80" s="6">
        <f t="shared" si="6"/>
        <v>1.9473684210526316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 t="s">
        <v>2</v>
      </c>
      <c r="X80" s="1"/>
      <c r="Y80" s="1"/>
      <c r="Z80" s="1"/>
      <c r="AA80" s="1"/>
      <c r="AB80" s="1"/>
      <c r="AC80" s="1"/>
      <c r="AD80" s="1"/>
      <c r="AE80" s="1">
        <f t="shared" ref="AE80:AE81" si="8">-0.1</f>
        <v>-0.1</v>
      </c>
      <c r="AF80" s="6">
        <v>0.17199999999999999</v>
      </c>
      <c r="AG80" s="49">
        <v>45587</v>
      </c>
    </row>
    <row r="81" spans="1:33" x14ac:dyDescent="0.3">
      <c r="A81" s="35">
        <v>45586</v>
      </c>
      <c r="B81" s="1">
        <v>23</v>
      </c>
      <c r="C81" s="1" t="s">
        <v>47</v>
      </c>
      <c r="D81" s="1"/>
      <c r="E81" s="1"/>
      <c r="F81" s="1">
        <v>1.94</v>
      </c>
      <c r="G81" s="21"/>
      <c r="H81" s="16" t="s">
        <v>29</v>
      </c>
      <c r="I81" s="1">
        <v>1018</v>
      </c>
      <c r="J81" s="1">
        <v>541</v>
      </c>
      <c r="K81" s="6">
        <f t="shared" si="6"/>
        <v>1.8817005545286507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 t="s">
        <v>2</v>
      </c>
      <c r="X81" s="1"/>
      <c r="Y81" s="1"/>
      <c r="Z81" s="1"/>
      <c r="AA81" s="1"/>
      <c r="AB81" s="1"/>
      <c r="AC81" s="1"/>
      <c r="AD81" s="1"/>
      <c r="AE81" s="1">
        <f t="shared" si="8"/>
        <v>-0.1</v>
      </c>
      <c r="AF81" s="6">
        <v>0.20499999999999999</v>
      </c>
      <c r="AG81" s="49">
        <v>45587</v>
      </c>
    </row>
    <row r="82" spans="1:33" x14ac:dyDescent="0.3">
      <c r="A82" s="35">
        <v>45586</v>
      </c>
      <c r="B82" s="1">
        <v>31</v>
      </c>
      <c r="C82" s="1" t="s">
        <v>47</v>
      </c>
      <c r="D82" s="1"/>
      <c r="E82" s="1"/>
      <c r="F82" s="1">
        <v>1.94</v>
      </c>
      <c r="G82" s="21"/>
      <c r="H82" s="16" t="s">
        <v>29</v>
      </c>
      <c r="I82" s="1">
        <v>1027</v>
      </c>
      <c r="J82" s="1">
        <v>526</v>
      </c>
      <c r="K82" s="6">
        <f t="shared" si="6"/>
        <v>1.9524714828897338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>
        <v>69.739999999999995</v>
      </c>
      <c r="W82" s="1"/>
      <c r="X82" s="1"/>
      <c r="Y82" s="1"/>
      <c r="Z82" s="1"/>
      <c r="AA82" s="1"/>
      <c r="AB82" s="1"/>
      <c r="AC82" s="1"/>
      <c r="AD82" s="1"/>
      <c r="AE82" s="1">
        <f>-0.2</f>
        <v>-0.2</v>
      </c>
      <c r="AF82" s="6">
        <v>0.14399999999999999</v>
      </c>
      <c r="AG82" s="49">
        <v>45587</v>
      </c>
    </row>
    <row r="83" spans="1:33" x14ac:dyDescent="0.3">
      <c r="A83" s="35">
        <v>45586</v>
      </c>
      <c r="B83" s="1">
        <v>32</v>
      </c>
      <c r="C83" s="1" t="s">
        <v>47</v>
      </c>
      <c r="D83" s="1"/>
      <c r="E83" s="1"/>
      <c r="F83" s="1">
        <v>1.94</v>
      </c>
      <c r="G83" s="21"/>
      <c r="H83" s="16" t="s">
        <v>29</v>
      </c>
      <c r="I83" s="1">
        <v>1012</v>
      </c>
      <c r="J83" s="1">
        <v>552</v>
      </c>
      <c r="K83" s="6">
        <f t="shared" si="6"/>
        <v>1.8333333333333333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 t="s">
        <v>2</v>
      </c>
      <c r="W83" s="1"/>
      <c r="X83" s="1"/>
      <c r="Y83" s="1"/>
      <c r="Z83" s="1"/>
      <c r="AA83" s="1"/>
      <c r="AB83" s="1"/>
      <c r="AC83" s="1"/>
      <c r="AD83" s="1"/>
      <c r="AE83" s="1">
        <f t="shared" ref="AE83:AE84" si="9">-0.2</f>
        <v>-0.2</v>
      </c>
      <c r="AF83" s="6" t="s">
        <v>49</v>
      </c>
      <c r="AG83" s="49">
        <v>45587</v>
      </c>
    </row>
    <row r="84" spans="1:33" x14ac:dyDescent="0.3">
      <c r="A84" s="35">
        <v>45586</v>
      </c>
      <c r="B84" s="1">
        <v>33</v>
      </c>
      <c r="C84" s="1" t="s">
        <v>47</v>
      </c>
      <c r="D84" s="1"/>
      <c r="E84" s="1"/>
      <c r="F84" s="1">
        <v>1.94</v>
      </c>
      <c r="G84" s="21"/>
      <c r="H84" s="16" t="s">
        <v>29</v>
      </c>
      <c r="I84" s="1">
        <v>974</v>
      </c>
      <c r="J84" s="1">
        <v>536</v>
      </c>
      <c r="K84" s="6">
        <f t="shared" si="6"/>
        <v>1.8171641791044777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 t="s">
        <v>2</v>
      </c>
      <c r="W84" s="1"/>
      <c r="X84" s="1"/>
      <c r="Y84" s="1"/>
      <c r="Z84" s="1"/>
      <c r="AA84" s="1"/>
      <c r="AB84" s="1"/>
      <c r="AC84" s="1"/>
      <c r="AD84" s="1"/>
      <c r="AE84" s="1">
        <f t="shared" si="9"/>
        <v>-0.2</v>
      </c>
      <c r="AF84" s="6">
        <v>0.20599999999999999</v>
      </c>
      <c r="AG84" s="49">
        <v>45587</v>
      </c>
    </row>
    <row r="85" spans="1:33" x14ac:dyDescent="0.3">
      <c r="A85" s="35">
        <v>45586</v>
      </c>
      <c r="B85" s="1">
        <v>41</v>
      </c>
      <c r="C85" s="1" t="s">
        <v>47</v>
      </c>
      <c r="D85" s="1"/>
      <c r="E85" s="1"/>
      <c r="F85" s="1">
        <v>1.94</v>
      </c>
      <c r="G85" s="21"/>
      <c r="H85" s="16" t="s">
        <v>29</v>
      </c>
      <c r="I85" s="1">
        <v>1033</v>
      </c>
      <c r="J85" s="1">
        <v>559</v>
      </c>
      <c r="K85" s="6">
        <f t="shared" si="6"/>
        <v>1.8479427549194991</v>
      </c>
      <c r="L85" s="1"/>
      <c r="M85" s="1"/>
      <c r="N85" s="1"/>
      <c r="O85" s="1"/>
      <c r="P85" s="1"/>
      <c r="Q85" s="1"/>
      <c r="R85" s="1"/>
      <c r="S85" s="1"/>
      <c r="T85" s="1"/>
      <c r="U85" s="1">
        <v>69.64</v>
      </c>
      <c r="V85" s="1"/>
      <c r="W85" s="1"/>
      <c r="X85" s="1"/>
      <c r="Y85" s="1"/>
      <c r="Z85" s="1"/>
      <c r="AA85" s="1"/>
      <c r="AB85" s="1"/>
      <c r="AC85" s="1"/>
      <c r="AD85" s="1"/>
      <c r="AE85" s="1">
        <f>-0.3</f>
        <v>-0.3</v>
      </c>
      <c r="AF85" s="6">
        <v>0.193</v>
      </c>
      <c r="AG85" s="49">
        <v>45587</v>
      </c>
    </row>
    <row r="86" spans="1:33" x14ac:dyDescent="0.3">
      <c r="A86" s="35">
        <v>45586</v>
      </c>
      <c r="B86" s="1">
        <v>42</v>
      </c>
      <c r="C86" s="1" t="s">
        <v>47</v>
      </c>
      <c r="D86" s="1"/>
      <c r="E86" s="1"/>
      <c r="F86" s="1">
        <v>1.94</v>
      </c>
      <c r="G86" s="21"/>
      <c r="H86" s="16" t="s">
        <v>29</v>
      </c>
      <c r="I86" s="1">
        <v>944</v>
      </c>
      <c r="J86" s="1">
        <v>494</v>
      </c>
      <c r="K86" s="6">
        <f t="shared" si="6"/>
        <v>1.9109311740890689</v>
      </c>
      <c r="L86" s="1"/>
      <c r="M86" s="1"/>
      <c r="N86" s="1"/>
      <c r="O86" s="1"/>
      <c r="P86" s="1"/>
      <c r="Q86" s="1"/>
      <c r="R86" s="1"/>
      <c r="S86" s="1"/>
      <c r="T86" s="1"/>
      <c r="U86" s="1" t="s">
        <v>2</v>
      </c>
      <c r="V86" s="1"/>
      <c r="W86" s="1"/>
      <c r="X86" s="1"/>
      <c r="Y86" s="1"/>
      <c r="Z86" s="1"/>
      <c r="AA86" s="1"/>
      <c r="AB86" s="1"/>
      <c r="AC86" s="1"/>
      <c r="AD86" s="1"/>
      <c r="AE86" s="1">
        <f t="shared" ref="AE86:AE87" si="10">-0.3</f>
        <v>-0.3</v>
      </c>
      <c r="AF86" s="6">
        <v>0.128</v>
      </c>
      <c r="AG86" s="49">
        <v>45587</v>
      </c>
    </row>
    <row r="87" spans="1:33" x14ac:dyDescent="0.3">
      <c r="A87" s="35">
        <v>45586</v>
      </c>
      <c r="B87" s="1">
        <v>43</v>
      </c>
      <c r="C87" s="1" t="s">
        <v>47</v>
      </c>
      <c r="D87" s="1"/>
      <c r="E87" s="1"/>
      <c r="F87" s="1">
        <v>1.94</v>
      </c>
      <c r="G87" s="21"/>
      <c r="H87" s="16" t="s">
        <v>29</v>
      </c>
      <c r="I87" s="1">
        <v>951</v>
      </c>
      <c r="J87" s="1">
        <v>562</v>
      </c>
      <c r="K87" s="6">
        <f t="shared" si="6"/>
        <v>1.6921708185053381</v>
      </c>
      <c r="L87" s="1"/>
      <c r="M87" s="1"/>
      <c r="N87" s="1"/>
      <c r="O87" s="1"/>
      <c r="P87" s="1"/>
      <c r="Q87" s="1"/>
      <c r="R87" s="1"/>
      <c r="S87" s="1"/>
      <c r="T87" s="1"/>
      <c r="U87" s="1" t="s">
        <v>2</v>
      </c>
      <c r="V87" s="1"/>
      <c r="W87" s="1"/>
      <c r="X87" s="1"/>
      <c r="Y87" s="1"/>
      <c r="Z87" s="1"/>
      <c r="AA87" s="1"/>
      <c r="AB87" s="1"/>
      <c r="AC87" s="1"/>
      <c r="AD87" s="1"/>
      <c r="AE87" s="1">
        <f t="shared" si="10"/>
        <v>-0.3</v>
      </c>
      <c r="AF87" s="6">
        <v>0.22900000000000001</v>
      </c>
      <c r="AG87" s="49">
        <v>45587</v>
      </c>
    </row>
    <row r="88" spans="1:33" x14ac:dyDescent="0.3">
      <c r="A88" s="35">
        <v>45586</v>
      </c>
      <c r="B88" s="1">
        <v>51</v>
      </c>
      <c r="C88" s="1" t="s">
        <v>47</v>
      </c>
      <c r="D88" s="1"/>
      <c r="E88" s="1"/>
      <c r="F88" s="1">
        <v>1.94</v>
      </c>
      <c r="G88" s="21"/>
      <c r="H88" s="16" t="s">
        <v>29</v>
      </c>
      <c r="I88" s="1">
        <v>968</v>
      </c>
      <c r="J88" s="1">
        <v>503</v>
      </c>
      <c r="K88" s="6">
        <f t="shared" si="6"/>
        <v>1.9244532803180914</v>
      </c>
      <c r="L88" s="1"/>
      <c r="M88" s="1"/>
      <c r="N88" s="1"/>
      <c r="O88" s="1"/>
      <c r="P88" s="1"/>
      <c r="Q88" s="1"/>
      <c r="R88" s="1"/>
      <c r="S88" s="1"/>
      <c r="T88" s="1">
        <v>69.540000000000006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>
        <f>-0.4</f>
        <v>-0.4</v>
      </c>
      <c r="AF88" s="6">
        <v>0.153</v>
      </c>
      <c r="AG88" s="49">
        <v>45587</v>
      </c>
    </row>
    <row r="89" spans="1:33" x14ac:dyDescent="0.3">
      <c r="A89" s="35">
        <v>45586</v>
      </c>
      <c r="B89" s="1">
        <v>52</v>
      </c>
      <c r="C89" s="1" t="s">
        <v>47</v>
      </c>
      <c r="D89" s="1"/>
      <c r="E89" s="1"/>
      <c r="F89" s="1">
        <v>1.94</v>
      </c>
      <c r="G89" s="21"/>
      <c r="H89" s="16" t="s">
        <v>29</v>
      </c>
      <c r="I89" s="1">
        <v>930</v>
      </c>
      <c r="J89" s="1">
        <v>536</v>
      </c>
      <c r="K89" s="6">
        <f t="shared" si="6"/>
        <v>1.7350746268656716</v>
      </c>
      <c r="L89" s="1"/>
      <c r="M89" s="1"/>
      <c r="N89" s="1"/>
      <c r="O89" s="1"/>
      <c r="P89" s="1"/>
      <c r="Q89" s="1"/>
      <c r="R89" s="1"/>
      <c r="S89" s="1"/>
      <c r="T89" s="1" t="s">
        <v>2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>
        <f t="shared" ref="AE89:AE90" si="11">-0.4</f>
        <v>-0.4</v>
      </c>
      <c r="AF89" s="6">
        <v>0.23400000000000001</v>
      </c>
      <c r="AG89" s="49">
        <v>45587</v>
      </c>
    </row>
    <row r="90" spans="1:33" x14ac:dyDescent="0.3">
      <c r="A90" s="35">
        <v>45586</v>
      </c>
      <c r="B90" s="1">
        <v>53</v>
      </c>
      <c r="C90" s="1" t="s">
        <v>47</v>
      </c>
      <c r="D90" s="1"/>
      <c r="E90" s="1"/>
      <c r="F90" s="1">
        <v>1.94</v>
      </c>
      <c r="G90" s="21"/>
      <c r="H90" s="16" t="s">
        <v>29</v>
      </c>
      <c r="I90" s="1">
        <v>1016</v>
      </c>
      <c r="J90" s="1">
        <v>536</v>
      </c>
      <c r="K90" s="6">
        <f t="shared" si="6"/>
        <v>1.8955223880597014</v>
      </c>
      <c r="L90" s="1"/>
      <c r="M90" s="1"/>
      <c r="N90" s="1"/>
      <c r="O90" s="1"/>
      <c r="P90" s="1"/>
      <c r="Q90" s="1"/>
      <c r="R90" s="1"/>
      <c r="S90" s="1"/>
      <c r="T90" s="1" t="s">
        <v>2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>
        <f t="shared" si="11"/>
        <v>-0.4</v>
      </c>
      <c r="AF90" s="6">
        <v>0.16600000000000001</v>
      </c>
      <c r="AG90" s="49">
        <v>45587</v>
      </c>
    </row>
    <row r="91" spans="1:33" x14ac:dyDescent="0.3">
      <c r="A91" s="35">
        <v>45586</v>
      </c>
      <c r="B91" s="1">
        <v>61</v>
      </c>
      <c r="C91" s="1" t="s">
        <v>47</v>
      </c>
      <c r="D91" s="1"/>
      <c r="E91" s="1"/>
      <c r="F91" s="1">
        <v>1.94</v>
      </c>
      <c r="G91" s="21"/>
      <c r="H91" s="16" t="s">
        <v>29</v>
      </c>
      <c r="I91" s="1">
        <v>986</v>
      </c>
      <c r="J91" s="1">
        <v>573</v>
      </c>
      <c r="K91" s="6">
        <f t="shared" si="6"/>
        <v>1.7207678883071553</v>
      </c>
      <c r="L91" s="1"/>
      <c r="M91" s="1"/>
      <c r="N91" s="1"/>
      <c r="O91" s="1"/>
      <c r="P91" s="1"/>
      <c r="Q91" s="1"/>
      <c r="R91" s="1"/>
      <c r="S91" s="1">
        <v>69.44</v>
      </c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>
        <f>-0.5</f>
        <v>-0.5</v>
      </c>
      <c r="AF91" s="6">
        <v>0.26</v>
      </c>
      <c r="AG91" s="49">
        <v>45587</v>
      </c>
    </row>
    <row r="92" spans="1:33" x14ac:dyDescent="0.3">
      <c r="A92" s="35">
        <v>45586</v>
      </c>
      <c r="B92" s="1">
        <v>62</v>
      </c>
      <c r="C92" s="1" t="s">
        <v>47</v>
      </c>
      <c r="D92" s="1"/>
      <c r="E92" s="1"/>
      <c r="F92" s="1">
        <v>1.94</v>
      </c>
      <c r="G92" s="21"/>
      <c r="H92" s="16" t="s">
        <v>29</v>
      </c>
      <c r="I92" s="1">
        <v>1011</v>
      </c>
      <c r="J92" s="1">
        <v>518</v>
      </c>
      <c r="K92" s="6">
        <f t="shared" si="6"/>
        <v>1.9517374517374517</v>
      </c>
      <c r="L92" s="1"/>
      <c r="M92" s="1"/>
      <c r="N92" s="1"/>
      <c r="O92" s="1"/>
      <c r="P92" s="1"/>
      <c r="Q92" s="1"/>
      <c r="R92" s="1"/>
      <c r="S92" s="1" t="s">
        <v>2</v>
      </c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>
        <f t="shared" ref="AE92:AE93" si="12">-0.5</f>
        <v>-0.5</v>
      </c>
      <c r="AF92" s="6">
        <v>0.13900000000000001</v>
      </c>
      <c r="AG92" s="49">
        <v>45587</v>
      </c>
    </row>
    <row r="93" spans="1:33" x14ac:dyDescent="0.3">
      <c r="A93" s="35">
        <v>45586</v>
      </c>
      <c r="B93" s="1">
        <v>63</v>
      </c>
      <c r="C93" s="1" t="s">
        <v>47</v>
      </c>
      <c r="D93" s="1"/>
      <c r="E93" s="1"/>
      <c r="F93" s="1">
        <v>1.94</v>
      </c>
      <c r="G93" s="21"/>
      <c r="H93" s="16" t="s">
        <v>29</v>
      </c>
      <c r="I93" s="1">
        <v>1020</v>
      </c>
      <c r="J93" s="1">
        <v>531</v>
      </c>
      <c r="K93" s="6">
        <f t="shared" si="6"/>
        <v>1.9209039548022599</v>
      </c>
      <c r="L93" s="1"/>
      <c r="M93" s="1"/>
      <c r="N93" s="1"/>
      <c r="O93" s="1"/>
      <c r="P93" s="1"/>
      <c r="Q93" s="1"/>
      <c r="R93" s="1"/>
      <c r="S93" s="1" t="s">
        <v>2</v>
      </c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>
        <f t="shared" si="12"/>
        <v>-0.5</v>
      </c>
      <c r="AF93" s="6">
        <v>0.128</v>
      </c>
      <c r="AG93" s="49">
        <v>45587</v>
      </c>
    </row>
    <row r="94" spans="1:33" x14ac:dyDescent="0.3">
      <c r="A94" s="35">
        <v>45586</v>
      </c>
      <c r="B94" s="1">
        <v>71</v>
      </c>
      <c r="C94" s="1" t="s">
        <v>47</v>
      </c>
      <c r="D94" s="1"/>
      <c r="E94" s="1"/>
      <c r="F94" s="1">
        <v>1.94</v>
      </c>
      <c r="G94" s="21"/>
      <c r="H94" s="16" t="s">
        <v>29</v>
      </c>
      <c r="I94" s="1">
        <v>968</v>
      </c>
      <c r="J94" s="1">
        <v>485</v>
      </c>
      <c r="K94" s="6">
        <f t="shared" si="6"/>
        <v>1.9958762886597938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>
        <v>70.040000000000006</v>
      </c>
      <c r="AA94" s="1"/>
      <c r="AB94" s="1"/>
      <c r="AC94" s="1"/>
      <c r="AD94" s="1"/>
      <c r="AE94" s="1">
        <v>0.1</v>
      </c>
      <c r="AF94" s="6">
        <v>0.161</v>
      </c>
      <c r="AG94" s="49">
        <v>45587</v>
      </c>
    </row>
    <row r="95" spans="1:33" x14ac:dyDescent="0.3">
      <c r="A95" s="35">
        <v>45586</v>
      </c>
      <c r="B95" s="1">
        <v>72</v>
      </c>
      <c r="C95" s="1" t="s">
        <v>47</v>
      </c>
      <c r="D95" s="1"/>
      <c r="E95" s="1"/>
      <c r="F95" s="1">
        <v>1.94</v>
      </c>
      <c r="G95" s="21"/>
      <c r="H95" s="16" t="s">
        <v>29</v>
      </c>
      <c r="I95" s="1">
        <v>1042</v>
      </c>
      <c r="J95" s="1">
        <v>548</v>
      </c>
      <c r="K95" s="6">
        <f t="shared" si="6"/>
        <v>1.9014598540145986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 t="s">
        <v>2</v>
      </c>
      <c r="AA95" s="1"/>
      <c r="AB95" s="1"/>
      <c r="AC95" s="1"/>
      <c r="AD95" s="1"/>
      <c r="AE95" s="1">
        <v>0.1</v>
      </c>
      <c r="AF95" s="6">
        <v>0.16300000000000001</v>
      </c>
      <c r="AG95" s="49">
        <v>45587</v>
      </c>
    </row>
    <row r="96" spans="1:33" x14ac:dyDescent="0.3">
      <c r="A96" s="35">
        <v>45586</v>
      </c>
      <c r="B96" s="1">
        <v>73</v>
      </c>
      <c r="C96" s="1" t="s">
        <v>47</v>
      </c>
      <c r="D96" s="1"/>
      <c r="E96" s="1"/>
      <c r="F96" s="1">
        <v>1.94</v>
      </c>
      <c r="G96" s="21"/>
      <c r="H96" s="16" t="s">
        <v>29</v>
      </c>
      <c r="I96" s="1">
        <v>994</v>
      </c>
      <c r="J96" s="1">
        <v>512</v>
      </c>
      <c r="K96" s="6">
        <f t="shared" si="6"/>
        <v>1.94140625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 t="s">
        <v>2</v>
      </c>
      <c r="AA96" s="1"/>
      <c r="AB96" s="1"/>
      <c r="AC96" s="1"/>
      <c r="AD96" s="1"/>
      <c r="AE96" s="1">
        <v>0.1</v>
      </c>
      <c r="AF96" s="6">
        <v>0.161</v>
      </c>
      <c r="AG96" s="49">
        <v>45587</v>
      </c>
    </row>
    <row r="97" spans="1:33" x14ac:dyDescent="0.3">
      <c r="A97" s="35">
        <v>45586</v>
      </c>
      <c r="B97" s="1">
        <v>81</v>
      </c>
      <c r="C97" s="1" t="s">
        <v>47</v>
      </c>
      <c r="D97" s="1"/>
      <c r="E97" s="1"/>
      <c r="F97" s="1">
        <v>1.94</v>
      </c>
      <c r="G97" s="21"/>
      <c r="H97" s="16" t="s">
        <v>29</v>
      </c>
      <c r="I97" s="1">
        <v>975</v>
      </c>
      <c r="J97" s="1">
        <v>473</v>
      </c>
      <c r="K97" s="6">
        <f t="shared" si="6"/>
        <v>2.0613107822410148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>
        <v>70.14</v>
      </c>
      <c r="AB97" s="1"/>
      <c r="AC97" s="1"/>
      <c r="AD97" s="1"/>
      <c r="AE97" s="1">
        <v>0.2</v>
      </c>
      <c r="AF97" s="6">
        <v>0.157</v>
      </c>
      <c r="AG97" s="49">
        <v>45587</v>
      </c>
    </row>
    <row r="98" spans="1:33" x14ac:dyDescent="0.3">
      <c r="A98" s="35">
        <v>45586</v>
      </c>
      <c r="B98" s="1">
        <v>82</v>
      </c>
      <c r="C98" s="1" t="s">
        <v>47</v>
      </c>
      <c r="D98" s="1"/>
      <c r="E98" s="1"/>
      <c r="F98" s="1">
        <v>1.94</v>
      </c>
      <c r="G98" s="21"/>
      <c r="H98" s="16" t="s">
        <v>29</v>
      </c>
      <c r="I98" s="1">
        <v>1018</v>
      </c>
      <c r="J98" s="1">
        <v>551</v>
      </c>
      <c r="K98" s="6">
        <f t="shared" si="6"/>
        <v>1.8475499092558985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 t="s">
        <v>2</v>
      </c>
      <c r="AB98" s="1"/>
      <c r="AC98" s="1"/>
      <c r="AD98" s="1"/>
      <c r="AE98" s="1">
        <v>0.2</v>
      </c>
      <c r="AF98" s="6">
        <v>0.22</v>
      </c>
      <c r="AG98" s="49">
        <v>45587</v>
      </c>
    </row>
    <row r="99" spans="1:33" x14ac:dyDescent="0.3">
      <c r="A99" s="35">
        <v>45586</v>
      </c>
      <c r="B99" s="1">
        <v>83</v>
      </c>
      <c r="C99" s="1" t="s">
        <v>47</v>
      </c>
      <c r="D99" s="1"/>
      <c r="E99" s="1"/>
      <c r="F99" s="1">
        <v>1.94</v>
      </c>
      <c r="G99" s="21"/>
      <c r="H99" s="16" t="s">
        <v>29</v>
      </c>
      <c r="I99" s="1">
        <v>1002</v>
      </c>
      <c r="J99" s="1">
        <v>506</v>
      </c>
      <c r="K99" s="6">
        <f t="shared" si="6"/>
        <v>1.9802371541501975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 t="s">
        <v>2</v>
      </c>
      <c r="AB99" s="1"/>
      <c r="AC99" s="1"/>
      <c r="AD99" s="1"/>
      <c r="AE99" s="1">
        <v>0.2</v>
      </c>
      <c r="AF99" s="6">
        <v>0.13300000000000001</v>
      </c>
      <c r="AG99" s="49">
        <v>45587</v>
      </c>
    </row>
    <row r="100" spans="1:33" x14ac:dyDescent="0.3">
      <c r="A100" s="35">
        <v>45586</v>
      </c>
      <c r="B100" s="1">
        <v>91</v>
      </c>
      <c r="C100" s="1" t="s">
        <v>47</v>
      </c>
      <c r="D100" s="1"/>
      <c r="E100" s="1"/>
      <c r="F100" s="1">
        <v>1.94</v>
      </c>
      <c r="G100" s="21"/>
      <c r="H100" s="16" t="s">
        <v>29</v>
      </c>
      <c r="I100" s="1">
        <v>1023</v>
      </c>
      <c r="J100" s="1">
        <v>512</v>
      </c>
      <c r="K100" s="6">
        <f t="shared" si="6"/>
        <v>1.998046875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>
        <v>70.239999999999995</v>
      </c>
      <c r="AC100" s="1"/>
      <c r="AD100" s="1"/>
      <c r="AE100" s="1">
        <v>0.3</v>
      </c>
      <c r="AF100" s="6">
        <v>0.13400000000000001</v>
      </c>
      <c r="AG100" s="49">
        <v>45587</v>
      </c>
    </row>
    <row r="101" spans="1:33" x14ac:dyDescent="0.3">
      <c r="A101" s="35">
        <v>45586</v>
      </c>
      <c r="B101" s="1">
        <v>92</v>
      </c>
      <c r="C101" s="1" t="s">
        <v>47</v>
      </c>
      <c r="D101" s="1"/>
      <c r="E101" s="1"/>
      <c r="F101" s="1">
        <v>1.94</v>
      </c>
      <c r="G101" s="21"/>
      <c r="H101" s="16" t="s">
        <v>29</v>
      </c>
      <c r="I101" s="1">
        <v>1010</v>
      </c>
      <c r="J101" s="1">
        <v>551</v>
      </c>
      <c r="K101" s="6">
        <f t="shared" si="6"/>
        <v>1.8330308529945554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 t="s">
        <v>2</v>
      </c>
      <c r="AC101" s="1"/>
      <c r="AD101" s="1"/>
      <c r="AE101" s="1">
        <v>0.3</v>
      </c>
      <c r="AF101" s="6">
        <v>0.17299999999999999</v>
      </c>
      <c r="AG101" s="49">
        <v>45587</v>
      </c>
    </row>
    <row r="102" spans="1:33" x14ac:dyDescent="0.3">
      <c r="A102" s="35">
        <v>45586</v>
      </c>
      <c r="B102" s="1">
        <v>93</v>
      </c>
      <c r="C102" s="1" t="s">
        <v>47</v>
      </c>
      <c r="D102" s="1"/>
      <c r="E102" s="1"/>
      <c r="F102" s="1">
        <v>1.94</v>
      </c>
      <c r="G102" s="21"/>
      <c r="H102" s="16" t="s">
        <v>29</v>
      </c>
      <c r="I102" s="1">
        <v>1017</v>
      </c>
      <c r="J102" s="1">
        <v>505</v>
      </c>
      <c r="K102" s="6">
        <f t="shared" si="6"/>
        <v>2.0138613861386139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 t="s">
        <v>2</v>
      </c>
      <c r="AC102" s="1"/>
      <c r="AD102" s="1"/>
      <c r="AE102" s="1">
        <v>0.3</v>
      </c>
      <c r="AF102" s="6">
        <v>0.14699999999999999</v>
      </c>
      <c r="AG102" s="49">
        <v>45587</v>
      </c>
    </row>
    <row r="103" spans="1:33" x14ac:dyDescent="0.3">
      <c r="A103" s="35">
        <v>45586</v>
      </c>
      <c r="B103" s="1">
        <v>101</v>
      </c>
      <c r="C103" s="1" t="s">
        <v>47</v>
      </c>
      <c r="D103" s="1"/>
      <c r="E103" s="1"/>
      <c r="F103" s="1">
        <v>1.94</v>
      </c>
      <c r="G103" s="21"/>
      <c r="H103" s="16" t="s">
        <v>29</v>
      </c>
      <c r="I103" s="1">
        <v>1017</v>
      </c>
      <c r="J103" s="1">
        <v>473</v>
      </c>
      <c r="K103" s="6">
        <f t="shared" si="6"/>
        <v>2.1501057082452433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>
        <v>70.34</v>
      </c>
      <c r="AD103" s="1"/>
      <c r="AE103" s="1">
        <v>0.4</v>
      </c>
      <c r="AF103" s="6">
        <v>0.13</v>
      </c>
      <c r="AG103" s="49">
        <v>45587</v>
      </c>
    </row>
    <row r="104" spans="1:33" x14ac:dyDescent="0.3">
      <c r="A104" s="35">
        <v>45586</v>
      </c>
      <c r="B104" s="1">
        <v>102</v>
      </c>
      <c r="C104" s="1" t="s">
        <v>47</v>
      </c>
      <c r="D104" s="1"/>
      <c r="E104" s="1"/>
      <c r="F104" s="1">
        <v>1.94</v>
      </c>
      <c r="G104" s="21"/>
      <c r="H104" s="16" t="s">
        <v>29</v>
      </c>
      <c r="I104" s="1">
        <v>1053</v>
      </c>
      <c r="J104" s="1">
        <v>509</v>
      </c>
      <c r="K104" s="6">
        <f t="shared" si="6"/>
        <v>2.0687622789783888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 t="s">
        <v>2</v>
      </c>
      <c r="AD104" s="1"/>
      <c r="AE104" s="1">
        <v>0.4</v>
      </c>
      <c r="AF104" s="6">
        <v>0.13900000000000001</v>
      </c>
      <c r="AG104" s="49">
        <v>45587</v>
      </c>
    </row>
    <row r="105" spans="1:33" x14ac:dyDescent="0.3">
      <c r="A105" s="35">
        <v>45586</v>
      </c>
      <c r="B105" s="1">
        <v>103</v>
      </c>
      <c r="C105" s="1" t="s">
        <v>47</v>
      </c>
      <c r="D105" s="1"/>
      <c r="E105" s="1"/>
      <c r="F105" s="1">
        <v>1.94</v>
      </c>
      <c r="G105" s="21"/>
      <c r="H105" s="16" t="s">
        <v>29</v>
      </c>
      <c r="I105" s="1">
        <v>1034</v>
      </c>
      <c r="J105" s="1">
        <v>506</v>
      </c>
      <c r="K105" s="6">
        <f t="shared" si="6"/>
        <v>2.0434782608695654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 t="s">
        <v>2</v>
      </c>
      <c r="AD105" s="1"/>
      <c r="AE105" s="1">
        <v>0.4</v>
      </c>
      <c r="AF105" s="6"/>
      <c r="AG105" s="49"/>
    </row>
    <row r="106" spans="1:33" x14ac:dyDescent="0.3">
      <c r="A106" s="35">
        <v>45586</v>
      </c>
      <c r="B106" s="1">
        <v>111</v>
      </c>
      <c r="C106" s="1" t="s">
        <v>47</v>
      </c>
      <c r="D106" s="1"/>
      <c r="E106" s="1"/>
      <c r="F106" s="1">
        <v>1.94</v>
      </c>
      <c r="G106" s="21"/>
      <c r="H106" s="16" t="s">
        <v>29</v>
      </c>
      <c r="I106" s="1">
        <v>1025</v>
      </c>
      <c r="J106" s="1">
        <v>509</v>
      </c>
      <c r="K106" s="6">
        <f t="shared" si="6"/>
        <v>2.0137524557956779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>
        <v>70.44</v>
      </c>
      <c r="AE106" s="1">
        <v>0.5</v>
      </c>
      <c r="AF106" s="6"/>
      <c r="AG106" s="49"/>
    </row>
    <row r="107" spans="1:33" x14ac:dyDescent="0.3">
      <c r="A107" s="35">
        <v>45586</v>
      </c>
      <c r="B107" s="1">
        <v>112</v>
      </c>
      <c r="C107" s="1" t="s">
        <v>47</v>
      </c>
      <c r="D107" s="1"/>
      <c r="E107" s="1"/>
      <c r="F107" s="1">
        <v>1.94</v>
      </c>
      <c r="G107" s="21"/>
      <c r="H107" s="16" t="s">
        <v>29</v>
      </c>
      <c r="I107" s="1">
        <v>965</v>
      </c>
      <c r="J107" s="1">
        <v>476</v>
      </c>
      <c r="K107" s="6">
        <f t="shared" si="6"/>
        <v>2.0273109243697478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 t="s">
        <v>2</v>
      </c>
      <c r="AE107" s="1">
        <v>0.5</v>
      </c>
      <c r="AF107" s="6"/>
      <c r="AG107" s="49"/>
    </row>
    <row r="108" spans="1:33" x14ac:dyDescent="0.3">
      <c r="A108" s="35" t="s">
        <v>50</v>
      </c>
      <c r="B108" s="1">
        <v>113</v>
      </c>
      <c r="C108" s="1" t="s">
        <v>47</v>
      </c>
      <c r="D108" s="1"/>
      <c r="E108" s="1"/>
      <c r="F108" s="1">
        <v>1.94</v>
      </c>
      <c r="G108" s="21"/>
      <c r="H108" s="16" t="s">
        <v>29</v>
      </c>
      <c r="I108" s="1">
        <v>997</v>
      </c>
      <c r="J108" s="1">
        <v>478</v>
      </c>
      <c r="K108" s="6">
        <f t="shared" si="6"/>
        <v>2.0857740585774058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 t="s">
        <v>2</v>
      </c>
      <c r="AE108" s="1">
        <v>0.5</v>
      </c>
      <c r="AF108" s="6"/>
      <c r="AG108" s="49"/>
    </row>
    <row r="109" spans="1:33" x14ac:dyDescent="0.3">
      <c r="A109" s="35"/>
      <c r="B109" s="1"/>
      <c r="C109" s="1"/>
      <c r="D109" s="1"/>
      <c r="E109" s="1"/>
      <c r="F109" s="1"/>
      <c r="G109" s="21"/>
      <c r="H109" s="16"/>
      <c r="I109" s="1"/>
      <c r="J109" s="1"/>
      <c r="K109" s="6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6"/>
      <c r="AG109" s="49"/>
    </row>
    <row r="110" spans="1:33" ht="28.8" x14ac:dyDescent="0.3">
      <c r="A110" s="35" t="s">
        <v>51</v>
      </c>
      <c r="B110" s="1" t="s">
        <v>52</v>
      </c>
      <c r="C110" s="1" t="s">
        <v>47</v>
      </c>
      <c r="D110" s="1">
        <v>2.0150000000000001</v>
      </c>
      <c r="E110" s="1"/>
      <c r="F110" s="1">
        <v>1.94</v>
      </c>
      <c r="G110" s="21">
        <f>D110-F110</f>
        <v>7.5000000000000178E-2</v>
      </c>
      <c r="H110" s="16" t="s">
        <v>29</v>
      </c>
      <c r="I110" s="1">
        <v>1020</v>
      </c>
      <c r="J110" s="1">
        <v>534</v>
      </c>
      <c r="K110" s="6">
        <f t="shared" ref="K110:K134" si="13">I110/J110</f>
        <v>1.9101123595505618</v>
      </c>
      <c r="L110" s="2" t="s">
        <v>53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 t="s">
        <v>48</v>
      </c>
      <c r="Z110" s="1"/>
      <c r="AA110" s="1"/>
      <c r="AB110" s="1"/>
      <c r="AC110" s="1"/>
      <c r="AD110" s="1"/>
      <c r="AE110" s="1"/>
      <c r="AF110" s="66">
        <v>0.16500000000000001</v>
      </c>
      <c r="AG110" s="50">
        <v>45587</v>
      </c>
    </row>
    <row r="111" spans="1:33" x14ac:dyDescent="0.3">
      <c r="A111" s="35">
        <v>45587</v>
      </c>
      <c r="B111" s="1">
        <v>202</v>
      </c>
      <c r="C111" s="1" t="s">
        <v>47</v>
      </c>
      <c r="D111" s="1">
        <v>2.0139999999999998</v>
      </c>
      <c r="E111" s="1"/>
      <c r="F111" s="1">
        <v>1.94</v>
      </c>
      <c r="G111" s="21">
        <f t="shared" ref="G111:G112" si="14">D111-F111</f>
        <v>7.3999999999999844E-2</v>
      </c>
      <c r="H111" s="16" t="s">
        <v>29</v>
      </c>
      <c r="I111" s="1">
        <v>1023</v>
      </c>
      <c r="J111" s="1">
        <v>542</v>
      </c>
      <c r="K111" s="6">
        <f t="shared" si="13"/>
        <v>1.8874538745387455</v>
      </c>
      <c r="L111" s="1" t="s">
        <v>54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 t="s">
        <v>2</v>
      </c>
      <c r="Z111" s="1"/>
      <c r="AA111" s="1"/>
      <c r="AB111" s="1"/>
      <c r="AC111" s="1"/>
      <c r="AD111" s="1"/>
      <c r="AE111" s="1"/>
      <c r="AF111" s="66">
        <v>0.193</v>
      </c>
      <c r="AG111" s="50">
        <v>45587</v>
      </c>
    </row>
    <row r="112" spans="1:33" x14ac:dyDescent="0.3">
      <c r="A112" s="35">
        <v>45587</v>
      </c>
      <c r="B112" s="1">
        <v>203</v>
      </c>
      <c r="C112" s="1" t="s">
        <v>47</v>
      </c>
      <c r="D112" s="1">
        <v>2.0139999999999998</v>
      </c>
      <c r="E112" s="1"/>
      <c r="F112" s="1">
        <v>1.94</v>
      </c>
      <c r="G112" s="21">
        <f t="shared" si="14"/>
        <v>7.3999999999999844E-2</v>
      </c>
      <c r="H112" s="16" t="s">
        <v>29</v>
      </c>
      <c r="I112" s="1">
        <v>1009</v>
      </c>
      <c r="J112" s="1">
        <v>523</v>
      </c>
      <c r="K112" s="6">
        <f t="shared" si="13"/>
        <v>1.9292543021032504</v>
      </c>
      <c r="L112" s="1" t="s">
        <v>54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 t="s">
        <v>2</v>
      </c>
      <c r="Z112" s="1"/>
      <c r="AA112" s="1"/>
      <c r="AB112" s="1"/>
      <c r="AC112" s="1"/>
      <c r="AD112" s="1"/>
      <c r="AE112" s="1"/>
      <c r="AF112" s="66">
        <v>0.17799999999999999</v>
      </c>
      <c r="AG112" s="50">
        <v>45587</v>
      </c>
    </row>
    <row r="113" spans="1:33" x14ac:dyDescent="0.3">
      <c r="A113" s="35">
        <v>45587</v>
      </c>
      <c r="B113" s="1">
        <v>204</v>
      </c>
      <c r="C113" s="1" t="s">
        <v>47</v>
      </c>
      <c r="D113" s="1"/>
      <c r="E113" s="1"/>
      <c r="F113" s="1">
        <v>1.94</v>
      </c>
      <c r="G113" s="21"/>
      <c r="H113" s="16" t="s">
        <v>29</v>
      </c>
      <c r="I113" s="1">
        <v>1042</v>
      </c>
      <c r="J113" s="1">
        <v>547</v>
      </c>
      <c r="K113" s="6">
        <f t="shared" si="13"/>
        <v>1.9049360146252285</v>
      </c>
      <c r="L113" s="1" t="s">
        <v>54</v>
      </c>
      <c r="M113" s="1" t="s">
        <v>55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 t="s">
        <v>2</v>
      </c>
      <c r="Z113" s="1"/>
      <c r="AA113" s="1"/>
      <c r="AB113" s="1"/>
      <c r="AC113" s="1"/>
      <c r="AD113" s="1"/>
      <c r="AE113" s="1"/>
      <c r="AF113" s="66">
        <v>0.22900000000000001</v>
      </c>
      <c r="AG113" s="50">
        <v>45587</v>
      </c>
    </row>
    <row r="114" spans="1:33" x14ac:dyDescent="0.3">
      <c r="A114" s="35">
        <v>45587</v>
      </c>
      <c r="B114" s="1">
        <v>205</v>
      </c>
      <c r="C114" s="1" t="s">
        <v>47</v>
      </c>
      <c r="D114" s="1"/>
      <c r="E114" s="1"/>
      <c r="F114" s="1">
        <v>1.94</v>
      </c>
      <c r="G114" s="21"/>
      <c r="H114" s="16" t="s">
        <v>29</v>
      </c>
      <c r="I114" s="1">
        <v>1022</v>
      </c>
      <c r="J114" s="1">
        <v>542</v>
      </c>
      <c r="K114" s="6">
        <f t="shared" si="13"/>
        <v>1.8856088560885609</v>
      </c>
      <c r="L114" s="1" t="s">
        <v>54</v>
      </c>
      <c r="M114" s="1" t="s">
        <v>56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 t="s">
        <v>2</v>
      </c>
      <c r="Z114" s="1"/>
      <c r="AA114" s="1"/>
      <c r="AB114" s="1"/>
      <c r="AC114" s="1"/>
      <c r="AD114" s="1"/>
      <c r="AE114" s="1"/>
      <c r="AF114" s="66">
        <v>0.23599999999999999</v>
      </c>
      <c r="AG114" s="50">
        <v>45587</v>
      </c>
    </row>
    <row r="115" spans="1:33" x14ac:dyDescent="0.3">
      <c r="A115" s="35">
        <v>45587</v>
      </c>
      <c r="B115" s="1">
        <v>206</v>
      </c>
      <c r="C115" s="1" t="s">
        <v>47</v>
      </c>
      <c r="D115" s="1"/>
      <c r="E115" s="1"/>
      <c r="F115" s="1">
        <v>1.94</v>
      </c>
      <c r="G115" s="21"/>
      <c r="H115" s="16" t="s">
        <v>29</v>
      </c>
      <c r="I115" s="1">
        <v>989</v>
      </c>
      <c r="J115" s="1">
        <v>525</v>
      </c>
      <c r="K115" s="6">
        <f t="shared" si="13"/>
        <v>1.8838095238095238</v>
      </c>
      <c r="L115" s="1"/>
      <c r="M115" s="1" t="s">
        <v>57</v>
      </c>
      <c r="N115" s="1" t="s">
        <v>58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 t="s">
        <v>2</v>
      </c>
      <c r="Z115" s="1"/>
      <c r="AA115" s="1"/>
      <c r="AB115" s="1"/>
      <c r="AC115" s="1"/>
      <c r="AD115" s="1"/>
      <c r="AE115" s="1"/>
      <c r="AF115" s="67">
        <v>0.216</v>
      </c>
      <c r="AG115" s="51">
        <v>45587</v>
      </c>
    </row>
    <row r="116" spans="1:33" x14ac:dyDescent="0.3">
      <c r="A116" s="35">
        <v>45587</v>
      </c>
      <c r="B116" s="1">
        <v>207</v>
      </c>
      <c r="C116" s="1" t="s">
        <v>47</v>
      </c>
      <c r="D116" s="1"/>
      <c r="E116" s="1"/>
      <c r="F116" s="1">
        <v>1.94</v>
      </c>
      <c r="G116" s="21"/>
      <c r="H116" s="16" t="s">
        <v>29</v>
      </c>
      <c r="I116" s="1">
        <v>1008</v>
      </c>
      <c r="J116" s="1">
        <v>538</v>
      </c>
      <c r="K116" s="6">
        <f t="shared" si="13"/>
        <v>1.8736059479553904</v>
      </c>
      <c r="L116" s="1"/>
      <c r="M116" s="1" t="s">
        <v>59</v>
      </c>
      <c r="N116" s="1" t="s">
        <v>58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 t="s">
        <v>2</v>
      </c>
      <c r="Z116" s="1"/>
      <c r="AA116" s="1"/>
      <c r="AB116" s="1"/>
      <c r="AC116" s="1"/>
      <c r="AD116" s="1"/>
      <c r="AE116" s="1"/>
      <c r="AF116" s="67">
        <v>0.22700000000000001</v>
      </c>
      <c r="AG116" s="51">
        <v>45587</v>
      </c>
    </row>
    <row r="117" spans="1:33" x14ac:dyDescent="0.3">
      <c r="A117" s="35">
        <v>45587</v>
      </c>
      <c r="B117" s="1">
        <v>208</v>
      </c>
      <c r="C117" s="1" t="s">
        <v>47</v>
      </c>
      <c r="D117" s="1"/>
      <c r="E117" s="1"/>
      <c r="F117" s="1">
        <v>1.94</v>
      </c>
      <c r="G117" s="21"/>
      <c r="H117" s="16" t="s">
        <v>29</v>
      </c>
      <c r="I117" s="1">
        <v>1007</v>
      </c>
      <c r="J117" s="1">
        <v>539</v>
      </c>
      <c r="K117" s="6">
        <f t="shared" si="13"/>
        <v>1.8682745825602969</v>
      </c>
      <c r="L117" s="1"/>
      <c r="M117" s="1" t="s">
        <v>56</v>
      </c>
      <c r="N117" s="1" t="s">
        <v>58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 t="s">
        <v>2</v>
      </c>
      <c r="Z117" s="1"/>
      <c r="AA117" s="1"/>
      <c r="AB117" s="1"/>
      <c r="AC117" s="1"/>
      <c r="AD117" s="1"/>
      <c r="AE117" s="1"/>
      <c r="AF117" s="67">
        <v>0.214</v>
      </c>
      <c r="AG117" s="51">
        <v>45587</v>
      </c>
    </row>
    <row r="118" spans="1:33" x14ac:dyDescent="0.3">
      <c r="A118" s="35">
        <v>45587</v>
      </c>
      <c r="B118" s="1">
        <v>209</v>
      </c>
      <c r="C118" s="1" t="s">
        <v>47</v>
      </c>
      <c r="D118" s="1"/>
      <c r="E118" s="1"/>
      <c r="F118" s="1">
        <v>1.94</v>
      </c>
      <c r="G118" s="21"/>
      <c r="H118" s="16" t="s">
        <v>29</v>
      </c>
      <c r="I118" s="1">
        <v>987</v>
      </c>
      <c r="J118" s="1">
        <v>510</v>
      </c>
      <c r="K118" s="6">
        <f t="shared" si="13"/>
        <v>1.9352941176470588</v>
      </c>
      <c r="L118" s="1"/>
      <c r="M118" s="1" t="s">
        <v>57</v>
      </c>
      <c r="N118" s="1" t="s">
        <v>58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 t="s">
        <v>2</v>
      </c>
      <c r="Z118" s="1"/>
      <c r="AA118" s="1"/>
      <c r="AB118" s="1"/>
      <c r="AC118" s="1"/>
      <c r="AD118" s="1"/>
      <c r="AE118" s="1"/>
      <c r="AF118" s="67">
        <v>0.19700000000000001</v>
      </c>
      <c r="AG118" s="51">
        <v>45587</v>
      </c>
    </row>
    <row r="119" spans="1:33" x14ac:dyDescent="0.3">
      <c r="A119" s="35">
        <v>45587</v>
      </c>
      <c r="B119" s="1">
        <v>210</v>
      </c>
      <c r="C119" s="1" t="s">
        <v>47</v>
      </c>
      <c r="D119" s="1"/>
      <c r="E119" s="1"/>
      <c r="F119" s="1">
        <v>1.94</v>
      </c>
      <c r="G119" s="21"/>
      <c r="H119" s="16" t="s">
        <v>29</v>
      </c>
      <c r="I119" s="1">
        <v>1016</v>
      </c>
      <c r="J119" s="1">
        <v>496</v>
      </c>
      <c r="K119" s="6">
        <f t="shared" si="13"/>
        <v>2.0483870967741935</v>
      </c>
      <c r="L119" s="1"/>
      <c r="M119" s="1"/>
      <c r="N119" s="1" t="s">
        <v>58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 t="s">
        <v>2</v>
      </c>
      <c r="Z119" s="1"/>
      <c r="AA119" s="1"/>
      <c r="AB119" s="1"/>
      <c r="AC119" s="1"/>
      <c r="AD119" s="1"/>
      <c r="AE119" s="1"/>
      <c r="AF119" s="67">
        <v>0.185</v>
      </c>
      <c r="AG119" s="51">
        <v>45587</v>
      </c>
    </row>
    <row r="120" spans="1:33" x14ac:dyDescent="0.3">
      <c r="A120" s="35">
        <v>45587</v>
      </c>
      <c r="B120" s="1">
        <v>211</v>
      </c>
      <c r="C120" s="1" t="s">
        <v>47</v>
      </c>
      <c r="D120" s="1"/>
      <c r="E120" s="1"/>
      <c r="F120" s="1">
        <v>1.94</v>
      </c>
      <c r="G120" s="21"/>
      <c r="H120" s="16" t="s">
        <v>29</v>
      </c>
      <c r="I120" s="1">
        <v>947</v>
      </c>
      <c r="J120" s="1">
        <v>491</v>
      </c>
      <c r="K120" s="6">
        <f t="shared" si="13"/>
        <v>1.9287169042769858</v>
      </c>
      <c r="L120" s="1" t="s">
        <v>60</v>
      </c>
      <c r="M120" s="1" t="s">
        <v>61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 t="s">
        <v>2</v>
      </c>
      <c r="Z120" s="1"/>
      <c r="AA120" s="1"/>
      <c r="AB120" s="1"/>
      <c r="AC120" s="1"/>
      <c r="AD120" s="1"/>
      <c r="AE120" s="1"/>
      <c r="AF120" s="68">
        <v>0.17</v>
      </c>
      <c r="AG120" s="52">
        <v>45587</v>
      </c>
    </row>
    <row r="121" spans="1:33" x14ac:dyDescent="0.3">
      <c r="A121" s="35">
        <v>45587</v>
      </c>
      <c r="B121" s="1">
        <v>212</v>
      </c>
      <c r="C121" s="1" t="s">
        <v>47</v>
      </c>
      <c r="D121" s="1"/>
      <c r="E121" s="1"/>
      <c r="F121" s="1">
        <v>1.94</v>
      </c>
      <c r="G121" s="21"/>
      <c r="H121" s="16" t="s">
        <v>29</v>
      </c>
      <c r="I121" s="1">
        <v>939</v>
      </c>
      <c r="J121" s="1">
        <v>503</v>
      </c>
      <c r="K121" s="6">
        <f t="shared" si="13"/>
        <v>1.8667992047713717</v>
      </c>
      <c r="L121" s="1" t="s">
        <v>60</v>
      </c>
      <c r="M121" s="1" t="s">
        <v>62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 t="s">
        <v>2</v>
      </c>
      <c r="Z121" s="1"/>
      <c r="AA121" s="1"/>
      <c r="AB121" s="1"/>
      <c r="AC121" s="1"/>
      <c r="AD121" s="1"/>
      <c r="AE121" s="1"/>
      <c r="AF121" s="68">
        <v>0.19900000000000001</v>
      </c>
      <c r="AG121" s="52">
        <v>45587</v>
      </c>
    </row>
    <row r="122" spans="1:33" x14ac:dyDescent="0.3">
      <c r="A122" s="35">
        <v>45587</v>
      </c>
      <c r="B122" s="1">
        <v>213</v>
      </c>
      <c r="C122" s="1" t="s">
        <v>47</v>
      </c>
      <c r="D122" s="1"/>
      <c r="E122" s="1"/>
      <c r="F122" s="1">
        <v>1.94</v>
      </c>
      <c r="G122" s="21"/>
      <c r="H122" s="16" t="s">
        <v>29</v>
      </c>
      <c r="I122" s="1">
        <v>886</v>
      </c>
      <c r="J122" s="1">
        <v>473</v>
      </c>
      <c r="K122" s="6">
        <f t="shared" si="13"/>
        <v>1.8731501057082451</v>
      </c>
      <c r="L122" s="1" t="s">
        <v>60</v>
      </c>
      <c r="M122" s="1" t="s">
        <v>63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 t="s">
        <v>2</v>
      </c>
      <c r="Z122" s="1"/>
      <c r="AA122" s="1"/>
      <c r="AB122" s="1"/>
      <c r="AC122" s="1"/>
      <c r="AD122" s="1"/>
      <c r="AE122" s="1"/>
      <c r="AF122" s="68">
        <v>0.248</v>
      </c>
      <c r="AG122" s="52">
        <v>45587</v>
      </c>
    </row>
    <row r="123" spans="1:33" x14ac:dyDescent="0.3">
      <c r="A123" s="35">
        <v>45587</v>
      </c>
      <c r="B123" s="1">
        <v>214</v>
      </c>
      <c r="C123" s="1" t="s">
        <v>47</v>
      </c>
      <c r="D123" s="1"/>
      <c r="E123" s="1"/>
      <c r="F123" s="1">
        <v>1.94</v>
      </c>
      <c r="G123" s="21"/>
      <c r="H123" s="16" t="s">
        <v>29</v>
      </c>
      <c r="I123" s="1">
        <v>935</v>
      </c>
      <c r="J123" s="1">
        <v>518</v>
      </c>
      <c r="K123" s="6">
        <f t="shared" si="13"/>
        <v>1.8050193050193051</v>
      </c>
      <c r="L123" s="1" t="s">
        <v>60</v>
      </c>
      <c r="M123" s="1" t="s">
        <v>62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 t="s">
        <v>2</v>
      </c>
      <c r="Z123" s="1"/>
      <c r="AA123" s="1"/>
      <c r="AB123" s="1"/>
      <c r="AC123" s="1"/>
      <c r="AD123" s="1"/>
      <c r="AE123" s="1"/>
      <c r="AF123" s="68">
        <v>0.247</v>
      </c>
      <c r="AG123" s="52">
        <v>45587</v>
      </c>
    </row>
    <row r="124" spans="1:33" x14ac:dyDescent="0.3">
      <c r="A124" s="35">
        <v>45587</v>
      </c>
      <c r="B124" s="1">
        <v>215</v>
      </c>
      <c r="C124" s="1" t="s">
        <v>47</v>
      </c>
      <c r="D124" s="1"/>
      <c r="E124" s="1"/>
      <c r="F124" s="1">
        <v>1.94</v>
      </c>
      <c r="G124" s="21"/>
      <c r="H124" s="16" t="s">
        <v>29</v>
      </c>
      <c r="I124" s="1">
        <v>986</v>
      </c>
      <c r="J124" s="1">
        <v>512</v>
      </c>
      <c r="K124" s="6">
        <f t="shared" si="13"/>
        <v>1.92578125</v>
      </c>
      <c r="L124" s="1" t="s">
        <v>60</v>
      </c>
      <c r="M124" s="1" t="s">
        <v>62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 t="s">
        <v>2</v>
      </c>
      <c r="Z124" s="1"/>
      <c r="AA124" s="1"/>
      <c r="AB124" s="1"/>
      <c r="AC124" s="1"/>
      <c r="AD124" s="1"/>
      <c r="AE124" s="1"/>
      <c r="AF124" s="68">
        <v>0.156</v>
      </c>
      <c r="AG124" s="52">
        <v>45587</v>
      </c>
    </row>
    <row r="125" spans="1:33" x14ac:dyDescent="0.3">
      <c r="A125" s="35">
        <v>45587</v>
      </c>
      <c r="B125" s="1">
        <v>216</v>
      </c>
      <c r="C125" s="1" t="s">
        <v>47</v>
      </c>
      <c r="D125" s="1"/>
      <c r="E125" s="1"/>
      <c r="F125" s="1">
        <v>1.94</v>
      </c>
      <c r="G125" s="21"/>
      <c r="H125" s="16" t="s">
        <v>29</v>
      </c>
      <c r="I125" s="43">
        <v>1024</v>
      </c>
      <c r="J125" s="43">
        <v>529</v>
      </c>
      <c r="K125" s="44">
        <f t="shared" si="13"/>
        <v>1.9357277882797732</v>
      </c>
      <c r="L125" s="1" t="s">
        <v>64</v>
      </c>
      <c r="M125" s="1" t="s">
        <v>65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 t="s">
        <v>2</v>
      </c>
      <c r="Z125" s="1"/>
      <c r="AA125" s="1"/>
      <c r="AB125" s="1"/>
      <c r="AC125" s="1"/>
      <c r="AD125" s="1"/>
      <c r="AE125" s="1"/>
      <c r="AF125" s="44">
        <v>0.20499999999999999</v>
      </c>
      <c r="AG125" s="53">
        <v>45587</v>
      </c>
    </row>
    <row r="126" spans="1:33" x14ac:dyDescent="0.3">
      <c r="A126" s="35">
        <v>45587</v>
      </c>
      <c r="B126" s="1">
        <v>217</v>
      </c>
      <c r="C126" s="1" t="s">
        <v>47</v>
      </c>
      <c r="D126" s="1"/>
      <c r="E126" s="1"/>
      <c r="F126" s="1">
        <v>1.94</v>
      </c>
      <c r="G126" s="21"/>
      <c r="H126" s="16" t="s">
        <v>29</v>
      </c>
      <c r="I126" s="43">
        <v>1056</v>
      </c>
      <c r="J126" s="43">
        <v>572</v>
      </c>
      <c r="K126" s="44">
        <f t="shared" si="13"/>
        <v>1.8461538461538463</v>
      </c>
      <c r="L126" s="1" t="s">
        <v>64</v>
      </c>
      <c r="M126" s="1" t="s">
        <v>66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 t="s">
        <v>2</v>
      </c>
      <c r="Z126" s="1"/>
      <c r="AA126" s="1"/>
      <c r="AB126" s="1"/>
      <c r="AC126" s="1"/>
      <c r="AD126" s="1"/>
      <c r="AE126" s="1"/>
      <c r="AF126" s="44">
        <v>0.20899999999999999</v>
      </c>
      <c r="AG126" s="53">
        <v>45587</v>
      </c>
    </row>
    <row r="127" spans="1:33" x14ac:dyDescent="0.3">
      <c r="A127" s="35">
        <v>45587</v>
      </c>
      <c r="B127" s="1">
        <v>218</v>
      </c>
      <c r="C127" s="1" t="s">
        <v>47</v>
      </c>
      <c r="D127" s="1"/>
      <c r="E127" s="1"/>
      <c r="F127" s="1">
        <v>1.94</v>
      </c>
      <c r="G127" s="21"/>
      <c r="H127" s="16" t="s">
        <v>29</v>
      </c>
      <c r="I127" s="43">
        <v>1020</v>
      </c>
      <c r="J127" s="43">
        <v>527</v>
      </c>
      <c r="K127" s="44">
        <f t="shared" si="13"/>
        <v>1.935483870967742</v>
      </c>
      <c r="L127" s="1" t="s">
        <v>64</v>
      </c>
      <c r="M127" s="1" t="s">
        <v>67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 t="s">
        <v>2</v>
      </c>
      <c r="Z127" s="1"/>
      <c r="AA127" s="1"/>
      <c r="AB127" s="1"/>
      <c r="AC127" s="1"/>
      <c r="AD127" s="1"/>
      <c r="AE127" s="1"/>
      <c r="AF127" s="44">
        <v>0.20699999999999999</v>
      </c>
      <c r="AG127" s="53">
        <v>45587</v>
      </c>
    </row>
    <row r="128" spans="1:33" x14ac:dyDescent="0.3">
      <c r="A128" s="35">
        <v>45587</v>
      </c>
      <c r="B128" s="1">
        <v>219</v>
      </c>
      <c r="C128" s="1" t="s">
        <v>47</v>
      </c>
      <c r="D128" s="1"/>
      <c r="E128" s="1"/>
      <c r="F128" s="1">
        <v>1.94</v>
      </c>
      <c r="G128" s="21"/>
      <c r="H128" s="16" t="s">
        <v>29</v>
      </c>
      <c r="I128" s="43">
        <v>1049</v>
      </c>
      <c r="J128" s="43">
        <v>535</v>
      </c>
      <c r="K128" s="44">
        <f t="shared" si="13"/>
        <v>1.9607476635514018</v>
      </c>
      <c r="L128" s="1" t="s">
        <v>64</v>
      </c>
      <c r="M128" s="1" t="s">
        <v>68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 t="s">
        <v>2</v>
      </c>
      <c r="Z128" s="1"/>
      <c r="AA128" s="1"/>
      <c r="AB128" s="1"/>
      <c r="AC128" s="1"/>
      <c r="AD128" s="1"/>
      <c r="AE128" s="1"/>
      <c r="AF128" s="44">
        <v>0.19900000000000001</v>
      </c>
      <c r="AG128" s="53">
        <v>45587</v>
      </c>
    </row>
    <row r="129" spans="1:35" x14ac:dyDescent="0.3">
      <c r="A129" s="35">
        <v>45587</v>
      </c>
      <c r="B129" s="1">
        <v>220</v>
      </c>
      <c r="C129" s="1" t="s">
        <v>47</v>
      </c>
      <c r="D129" s="1"/>
      <c r="E129" s="1"/>
      <c r="F129" s="1">
        <v>1.94</v>
      </c>
      <c r="G129" s="21"/>
      <c r="H129" s="16" t="s">
        <v>29</v>
      </c>
      <c r="I129" s="43">
        <v>1050</v>
      </c>
      <c r="J129" s="43">
        <v>547</v>
      </c>
      <c r="K129" s="44">
        <f t="shared" si="13"/>
        <v>1.9195612431444242</v>
      </c>
      <c r="L129" s="1" t="s">
        <v>64</v>
      </c>
      <c r="M129" s="1" t="s">
        <v>69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 t="s">
        <v>2</v>
      </c>
      <c r="Z129" s="1"/>
      <c r="AA129" s="1"/>
      <c r="AB129" s="1"/>
      <c r="AC129" s="1"/>
      <c r="AD129" s="1"/>
      <c r="AE129" s="1"/>
      <c r="AF129" s="44">
        <v>0.19500000000000001</v>
      </c>
      <c r="AG129" s="53">
        <v>45587</v>
      </c>
    </row>
    <row r="130" spans="1:35" x14ac:dyDescent="0.3">
      <c r="A130" s="35">
        <v>45587</v>
      </c>
      <c r="B130" s="1" t="s">
        <v>70</v>
      </c>
      <c r="C130" s="1"/>
      <c r="D130" s="1"/>
      <c r="E130" s="1"/>
      <c r="F130" s="1">
        <v>1.94</v>
      </c>
      <c r="G130" s="21"/>
      <c r="H130" s="16" t="s">
        <v>29</v>
      </c>
      <c r="I130" s="1">
        <v>1022</v>
      </c>
      <c r="J130" s="1">
        <v>512</v>
      </c>
      <c r="K130" s="6">
        <f t="shared" si="13"/>
        <v>1.99609375</v>
      </c>
      <c r="L130" s="1" t="s">
        <v>64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 t="s">
        <v>2</v>
      </c>
      <c r="Z130" s="1"/>
      <c r="AA130" s="1"/>
      <c r="AB130" s="1"/>
      <c r="AC130" s="1"/>
      <c r="AD130" s="1"/>
      <c r="AE130" s="1"/>
      <c r="AF130" s="69">
        <v>0.15</v>
      </c>
      <c r="AG130" s="54">
        <v>45587</v>
      </c>
    </row>
    <row r="131" spans="1:35" x14ac:dyDescent="0.3">
      <c r="A131" s="35">
        <v>45587</v>
      </c>
      <c r="B131" s="1" t="s">
        <v>71</v>
      </c>
      <c r="C131" s="1"/>
      <c r="D131" s="1"/>
      <c r="E131" s="1"/>
      <c r="F131" s="1">
        <v>1.94</v>
      </c>
      <c r="G131" s="21"/>
      <c r="H131" s="16" t="s">
        <v>29</v>
      </c>
      <c r="I131" s="1">
        <v>1035</v>
      </c>
      <c r="J131" s="1">
        <v>523</v>
      </c>
      <c r="K131" s="6">
        <f t="shared" si="13"/>
        <v>1.9789674952198852</v>
      </c>
      <c r="L131" s="1" t="s">
        <v>64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 t="s">
        <v>2</v>
      </c>
      <c r="Z131" s="1"/>
      <c r="AA131" s="1"/>
      <c r="AB131" s="1"/>
      <c r="AC131" s="1"/>
      <c r="AD131" s="1"/>
      <c r="AE131" s="1"/>
      <c r="AF131" s="69">
        <v>0.156</v>
      </c>
      <c r="AG131" s="54">
        <v>45587</v>
      </c>
    </row>
    <row r="132" spans="1:35" x14ac:dyDescent="0.3">
      <c r="A132" s="35">
        <v>45587</v>
      </c>
      <c r="B132" s="1" t="s">
        <v>72</v>
      </c>
      <c r="C132" s="1"/>
      <c r="D132" s="1"/>
      <c r="E132" s="1"/>
      <c r="F132" s="1">
        <v>1.94</v>
      </c>
      <c r="G132" s="21"/>
      <c r="H132" s="16" t="s">
        <v>29</v>
      </c>
      <c r="I132" s="1">
        <v>1046</v>
      </c>
      <c r="J132" s="1">
        <v>516</v>
      </c>
      <c r="K132" s="6">
        <f t="shared" si="13"/>
        <v>2.0271317829457365</v>
      </c>
      <c r="L132" s="1" t="s">
        <v>64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 t="s">
        <v>2</v>
      </c>
      <c r="Z132" s="1"/>
      <c r="AA132" s="1"/>
      <c r="AB132" s="1"/>
      <c r="AC132" s="1"/>
      <c r="AD132" s="1"/>
      <c r="AE132" s="1"/>
      <c r="AF132" s="69">
        <v>0.13300000000000001</v>
      </c>
      <c r="AG132" s="54">
        <v>45587</v>
      </c>
    </row>
    <row r="133" spans="1:35" x14ac:dyDescent="0.3">
      <c r="A133" s="35">
        <v>45587</v>
      </c>
      <c r="B133" s="1" t="s">
        <v>73</v>
      </c>
      <c r="C133" s="1"/>
      <c r="D133" s="1"/>
      <c r="E133" s="1"/>
      <c r="F133" s="1">
        <v>1.94</v>
      </c>
      <c r="G133" s="21"/>
      <c r="H133" s="16" t="s">
        <v>29</v>
      </c>
      <c r="I133" s="1">
        <v>985</v>
      </c>
      <c r="J133" s="1">
        <v>488</v>
      </c>
      <c r="K133" s="6">
        <f t="shared" si="13"/>
        <v>2.0184426229508197</v>
      </c>
      <c r="L133" s="1" t="s">
        <v>64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 t="s">
        <v>2</v>
      </c>
      <c r="Z133" s="1"/>
      <c r="AA133" s="1"/>
      <c r="AB133" s="1"/>
      <c r="AC133" s="1"/>
      <c r="AD133" s="1"/>
      <c r="AE133" s="1"/>
      <c r="AF133" s="69">
        <v>0.14599999999999999</v>
      </c>
      <c r="AG133" s="54">
        <v>45587</v>
      </c>
    </row>
    <row r="134" spans="1:35" x14ac:dyDescent="0.3">
      <c r="A134" s="35">
        <v>45587</v>
      </c>
      <c r="B134" s="1" t="s">
        <v>74</v>
      </c>
      <c r="C134" s="1"/>
      <c r="D134" s="1"/>
      <c r="E134" s="1"/>
      <c r="F134" s="1">
        <v>1.94</v>
      </c>
      <c r="G134" s="21"/>
      <c r="H134" s="16" t="s">
        <v>29</v>
      </c>
      <c r="I134" s="1">
        <v>1027</v>
      </c>
      <c r="J134" s="1">
        <v>519</v>
      </c>
      <c r="K134" s="6">
        <f t="shared" si="13"/>
        <v>1.9788053949903661</v>
      </c>
      <c r="L134" s="1" t="s">
        <v>64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 t="s">
        <v>2</v>
      </c>
      <c r="Z134" s="1"/>
      <c r="AA134" s="1"/>
      <c r="AB134" s="1"/>
      <c r="AC134" s="1"/>
      <c r="AD134" s="1"/>
      <c r="AE134" s="1"/>
      <c r="AF134" s="69">
        <v>0.14399999999999999</v>
      </c>
      <c r="AG134" s="54">
        <v>45587</v>
      </c>
    </row>
    <row r="135" spans="1:35" x14ac:dyDescent="0.3">
      <c r="A135" s="35">
        <v>45587</v>
      </c>
      <c r="B135" s="1" t="s">
        <v>75</v>
      </c>
      <c r="C135" s="1"/>
      <c r="D135" s="1"/>
      <c r="E135" s="1"/>
      <c r="F135" s="1">
        <v>1.94</v>
      </c>
      <c r="G135" s="21"/>
      <c r="H135" s="16" t="s">
        <v>29</v>
      </c>
      <c r="I135" s="1"/>
      <c r="J135" s="1"/>
      <c r="K135" s="6"/>
      <c r="L135" s="1" t="s">
        <v>64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 t="s">
        <v>2</v>
      </c>
      <c r="Z135" s="1"/>
      <c r="AA135" s="1"/>
      <c r="AB135" s="1"/>
      <c r="AC135" s="1"/>
      <c r="AD135" s="1"/>
      <c r="AE135" s="1"/>
      <c r="AF135" s="69">
        <v>0.16400000000000001</v>
      </c>
      <c r="AG135" s="54">
        <v>45588</v>
      </c>
    </row>
    <row r="136" spans="1:35" x14ac:dyDescent="0.3">
      <c r="A136" s="35">
        <v>45587</v>
      </c>
      <c r="B136" s="1" t="s">
        <v>76</v>
      </c>
      <c r="C136" s="1"/>
      <c r="D136" s="1"/>
      <c r="E136" s="1"/>
      <c r="F136" s="1">
        <v>1.94</v>
      </c>
      <c r="G136" s="21"/>
      <c r="H136" s="16" t="s">
        <v>29</v>
      </c>
      <c r="I136" s="1"/>
      <c r="J136" s="1"/>
      <c r="K136" s="6"/>
      <c r="L136" s="1" t="s">
        <v>64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 t="s">
        <v>2</v>
      </c>
      <c r="Z136" s="1"/>
      <c r="AA136" s="1"/>
      <c r="AB136" s="1"/>
      <c r="AC136" s="1"/>
      <c r="AD136" s="1"/>
      <c r="AE136" s="1"/>
      <c r="AF136" s="69">
        <v>0.14799999999999999</v>
      </c>
      <c r="AG136" s="54">
        <v>45588</v>
      </c>
      <c r="AH136" t="s">
        <v>77</v>
      </c>
    </row>
    <row r="137" spans="1:35" x14ac:dyDescent="0.3">
      <c r="A137" s="35">
        <v>45587</v>
      </c>
      <c r="B137" s="1" t="s">
        <v>78</v>
      </c>
      <c r="C137" s="1"/>
      <c r="D137" s="1"/>
      <c r="E137" s="1"/>
      <c r="F137" s="1">
        <v>1.94</v>
      </c>
      <c r="G137" s="21"/>
      <c r="H137" s="16" t="s">
        <v>29</v>
      </c>
      <c r="I137" s="1"/>
      <c r="J137" s="1"/>
      <c r="K137" s="6"/>
      <c r="L137" s="1" t="s">
        <v>64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 t="s">
        <v>2</v>
      </c>
      <c r="Z137" s="1"/>
      <c r="AA137" s="1"/>
      <c r="AB137" s="1"/>
      <c r="AC137" s="1"/>
      <c r="AD137" s="1"/>
      <c r="AE137" s="1"/>
      <c r="AF137" s="69">
        <v>0.10299999999999999</v>
      </c>
      <c r="AG137" s="54">
        <v>45588</v>
      </c>
      <c r="AH137" t="s">
        <v>77</v>
      </c>
    </row>
    <row r="138" spans="1:35" x14ac:dyDescent="0.3">
      <c r="A138" s="35">
        <v>45587</v>
      </c>
      <c r="B138" s="1" t="s">
        <v>79</v>
      </c>
      <c r="C138" s="1"/>
      <c r="D138" s="1"/>
      <c r="E138" s="1"/>
      <c r="F138" s="1">
        <v>1.94</v>
      </c>
      <c r="G138" s="21"/>
      <c r="H138" s="16" t="s">
        <v>29</v>
      </c>
      <c r="I138" s="1"/>
      <c r="J138" s="1"/>
      <c r="K138" s="6"/>
      <c r="L138" s="1" t="s">
        <v>64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 t="s">
        <v>2</v>
      </c>
      <c r="Z138" s="1"/>
      <c r="AA138" s="1"/>
      <c r="AB138" s="1"/>
      <c r="AC138" s="1"/>
      <c r="AD138" s="1"/>
      <c r="AE138" s="1"/>
      <c r="AF138" s="69">
        <v>0.17199999999999999</v>
      </c>
      <c r="AG138" s="54">
        <v>45588</v>
      </c>
    </row>
    <row r="139" spans="1:35" x14ac:dyDescent="0.3">
      <c r="A139" s="35">
        <v>45587</v>
      </c>
      <c r="B139" s="1" t="s">
        <v>80</v>
      </c>
      <c r="C139" s="1"/>
      <c r="D139" s="1"/>
      <c r="E139" s="1"/>
      <c r="F139" s="1">
        <v>1.94</v>
      </c>
      <c r="G139" s="21"/>
      <c r="H139" s="16" t="s">
        <v>29</v>
      </c>
      <c r="I139" s="1"/>
      <c r="J139" s="1"/>
      <c r="K139" s="6"/>
      <c r="L139" s="1" t="s">
        <v>64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 t="s">
        <v>2</v>
      </c>
      <c r="Z139" s="1"/>
      <c r="AA139" s="1"/>
      <c r="AB139" s="1"/>
      <c r="AC139" s="1"/>
      <c r="AD139" s="1"/>
      <c r="AE139" s="1"/>
      <c r="AF139" s="69">
        <v>0.10299999999999999</v>
      </c>
      <c r="AG139" s="54">
        <v>45588</v>
      </c>
      <c r="AH139" t="s">
        <v>77</v>
      </c>
    </row>
    <row r="140" spans="1:35" x14ac:dyDescent="0.3">
      <c r="A140" s="35">
        <v>45587</v>
      </c>
      <c r="B140" s="45" t="s">
        <v>81</v>
      </c>
      <c r="C140" s="1"/>
      <c r="D140" s="1"/>
      <c r="E140" s="1"/>
      <c r="F140" s="1">
        <v>1.94</v>
      </c>
      <c r="G140" s="21"/>
      <c r="H140" s="16" t="s">
        <v>29</v>
      </c>
      <c r="I140" s="1"/>
      <c r="J140" s="1"/>
      <c r="K140" s="6"/>
      <c r="L140" s="1" t="s">
        <v>64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 t="s">
        <v>2</v>
      </c>
      <c r="Z140" s="1"/>
      <c r="AA140" s="1"/>
      <c r="AB140" s="1"/>
      <c r="AC140" s="1"/>
      <c r="AD140" s="1"/>
      <c r="AE140" s="1"/>
      <c r="AF140" s="70">
        <v>0.16</v>
      </c>
      <c r="AG140" s="55">
        <v>45588</v>
      </c>
      <c r="AH140" t="s">
        <v>82</v>
      </c>
      <c r="AI140" t="s">
        <v>83</v>
      </c>
    </row>
    <row r="141" spans="1:35" x14ac:dyDescent="0.3">
      <c r="A141" s="35">
        <v>45587</v>
      </c>
      <c r="B141" s="45" t="s">
        <v>84</v>
      </c>
      <c r="C141" s="1"/>
      <c r="D141" s="1"/>
      <c r="E141" s="1"/>
      <c r="F141" s="1">
        <v>1.94</v>
      </c>
      <c r="G141" s="21"/>
      <c r="H141" s="16" t="s">
        <v>29</v>
      </c>
      <c r="I141" s="1"/>
      <c r="J141" s="1"/>
      <c r="K141" s="6"/>
      <c r="L141" s="1" t="s">
        <v>64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 t="s">
        <v>2</v>
      </c>
      <c r="Z141" s="1"/>
      <c r="AA141" s="1"/>
      <c r="AB141" s="1"/>
      <c r="AC141" s="1"/>
      <c r="AD141" s="1"/>
      <c r="AE141" s="1"/>
      <c r="AF141" s="70">
        <v>0.17</v>
      </c>
      <c r="AG141" s="55">
        <v>45588</v>
      </c>
      <c r="AH141" t="s">
        <v>85</v>
      </c>
      <c r="AI141" t="s">
        <v>83</v>
      </c>
    </row>
    <row r="142" spans="1:35" x14ac:dyDescent="0.3">
      <c r="A142" s="35">
        <v>45587</v>
      </c>
      <c r="B142" s="45" t="s">
        <v>86</v>
      </c>
      <c r="C142" s="1"/>
      <c r="D142" s="1"/>
      <c r="E142" s="1"/>
      <c r="F142" s="1">
        <v>1.94</v>
      </c>
      <c r="G142" s="21"/>
      <c r="H142" s="16" t="s">
        <v>29</v>
      </c>
      <c r="I142" s="1"/>
      <c r="J142" s="1"/>
      <c r="K142" s="6"/>
      <c r="L142" s="1" t="s">
        <v>64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 t="s">
        <v>2</v>
      </c>
      <c r="Z142" s="1"/>
      <c r="AA142" s="1"/>
      <c r="AB142" s="1"/>
      <c r="AC142" s="1"/>
      <c r="AD142" s="1"/>
      <c r="AE142" s="1"/>
      <c r="AF142" s="70">
        <v>0.18</v>
      </c>
      <c r="AG142" s="55">
        <v>45588</v>
      </c>
      <c r="AH142" t="s">
        <v>87</v>
      </c>
      <c r="AI142" t="s">
        <v>83</v>
      </c>
    </row>
    <row r="143" spans="1:35" x14ac:dyDescent="0.3">
      <c r="A143" s="35">
        <v>45587</v>
      </c>
      <c r="B143" s="45" t="s">
        <v>75</v>
      </c>
      <c r="C143" s="1"/>
      <c r="D143" s="1"/>
      <c r="E143" s="1"/>
      <c r="F143" s="1">
        <v>1.94</v>
      </c>
      <c r="G143" s="21"/>
      <c r="H143" s="16" t="s">
        <v>29</v>
      </c>
      <c r="I143" s="1"/>
      <c r="J143" s="1"/>
      <c r="K143" s="6"/>
      <c r="L143" s="1" t="s">
        <v>64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 t="s">
        <v>2</v>
      </c>
      <c r="Z143" s="1"/>
      <c r="AA143" s="1"/>
      <c r="AB143" s="1"/>
      <c r="AC143" s="1"/>
      <c r="AD143" s="1"/>
      <c r="AE143" s="1"/>
      <c r="AF143" s="70">
        <v>0.2</v>
      </c>
      <c r="AG143" s="55">
        <v>45588</v>
      </c>
      <c r="AH143" t="s">
        <v>88</v>
      </c>
      <c r="AI143" t="s">
        <v>83</v>
      </c>
    </row>
    <row r="144" spans="1:35" x14ac:dyDescent="0.3">
      <c r="A144" s="35">
        <v>45587</v>
      </c>
      <c r="B144" s="45" t="s">
        <v>89</v>
      </c>
      <c r="C144" s="1"/>
      <c r="D144" s="1"/>
      <c r="E144" s="1"/>
      <c r="F144" s="1">
        <v>1.94</v>
      </c>
      <c r="G144" s="21"/>
      <c r="H144" s="16" t="s">
        <v>29</v>
      </c>
      <c r="I144" s="1"/>
      <c r="J144" s="1"/>
      <c r="K144" s="6"/>
      <c r="L144" s="1" t="s">
        <v>64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 t="s">
        <v>2</v>
      </c>
      <c r="Z144" s="1"/>
      <c r="AA144" s="1"/>
      <c r="AB144" s="1"/>
      <c r="AC144" s="1"/>
      <c r="AD144" s="1"/>
      <c r="AE144" s="1"/>
      <c r="AF144" s="70">
        <v>0.18</v>
      </c>
      <c r="AG144" s="55">
        <v>45588</v>
      </c>
      <c r="AH144" t="s">
        <v>90</v>
      </c>
      <c r="AI144" t="s">
        <v>83</v>
      </c>
    </row>
    <row r="145" spans="1:35" x14ac:dyDescent="0.3">
      <c r="A145" s="35">
        <v>45587</v>
      </c>
      <c r="B145" s="45" t="s">
        <v>91</v>
      </c>
      <c r="C145" s="1"/>
      <c r="D145" s="1"/>
      <c r="E145" s="1"/>
      <c r="F145" s="1">
        <v>1.94</v>
      </c>
      <c r="G145" s="21"/>
      <c r="H145" s="16"/>
      <c r="I145" s="1"/>
      <c r="J145" s="1"/>
      <c r="K145" s="6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 t="s">
        <v>2</v>
      </c>
      <c r="Z145" s="1"/>
      <c r="AA145" s="1"/>
      <c r="AB145" s="1"/>
      <c r="AC145" s="1"/>
      <c r="AD145" s="1"/>
      <c r="AE145" s="1"/>
      <c r="AF145" s="70">
        <v>0.12</v>
      </c>
      <c r="AG145" s="55">
        <v>45588</v>
      </c>
      <c r="AH145" t="s">
        <v>92</v>
      </c>
    </row>
    <row r="146" spans="1:35" x14ac:dyDescent="0.3">
      <c r="A146" s="35">
        <v>45587</v>
      </c>
      <c r="B146" s="45" t="s">
        <v>93</v>
      </c>
      <c r="C146" s="1"/>
      <c r="D146" s="1"/>
      <c r="E146" s="1"/>
      <c r="F146" s="1">
        <v>1.94</v>
      </c>
      <c r="G146" s="21"/>
      <c r="H146" s="16"/>
      <c r="I146" s="1"/>
      <c r="J146" s="1"/>
      <c r="K146" s="6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 t="s">
        <v>2</v>
      </c>
      <c r="Z146" s="1"/>
      <c r="AA146" s="1"/>
      <c r="AB146" s="1"/>
      <c r="AC146" s="1"/>
      <c r="AD146" s="1"/>
      <c r="AE146" s="1"/>
      <c r="AF146" s="70">
        <v>0.15</v>
      </c>
      <c r="AG146" s="55">
        <v>45588</v>
      </c>
      <c r="AH146" t="s">
        <v>94</v>
      </c>
    </row>
    <row r="147" spans="1:35" x14ac:dyDescent="0.3">
      <c r="A147" s="35">
        <v>45587</v>
      </c>
      <c r="B147" s="45" t="s">
        <v>95</v>
      </c>
      <c r="C147" s="1" t="s">
        <v>47</v>
      </c>
      <c r="D147" s="1"/>
      <c r="E147" s="1"/>
      <c r="F147" s="1">
        <v>1.94</v>
      </c>
      <c r="G147" s="21"/>
      <c r="H147" s="16"/>
      <c r="I147" s="1"/>
      <c r="J147" s="1"/>
      <c r="K147" s="6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 t="s">
        <v>2</v>
      </c>
      <c r="Z147" s="1"/>
      <c r="AA147" s="1"/>
      <c r="AB147" s="1"/>
      <c r="AC147" s="1"/>
      <c r="AD147" s="1"/>
      <c r="AE147" s="1"/>
      <c r="AF147" s="70">
        <v>0.15</v>
      </c>
      <c r="AG147" s="55">
        <v>45588</v>
      </c>
      <c r="AH147" t="s">
        <v>96</v>
      </c>
    </row>
    <row r="148" spans="1:35" x14ac:dyDescent="0.3">
      <c r="A148" s="35">
        <v>45587</v>
      </c>
      <c r="B148" s="45" t="s">
        <v>97</v>
      </c>
      <c r="C148" s="1"/>
      <c r="D148" s="1"/>
      <c r="E148" s="1"/>
      <c r="F148" s="1">
        <v>1.94</v>
      </c>
      <c r="G148" s="21"/>
      <c r="H148" s="16"/>
      <c r="I148" s="1"/>
      <c r="J148" s="1"/>
      <c r="K148" s="6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 t="s">
        <v>2</v>
      </c>
      <c r="Z148" s="1"/>
      <c r="AA148" s="1"/>
      <c r="AB148" s="1"/>
      <c r="AC148" s="1"/>
      <c r="AD148" s="1"/>
      <c r="AE148" s="1"/>
      <c r="AF148" s="70" t="s">
        <v>98</v>
      </c>
      <c r="AG148" s="55">
        <v>45588</v>
      </c>
      <c r="AH148" t="s">
        <v>99</v>
      </c>
    </row>
    <row r="149" spans="1:35" x14ac:dyDescent="0.3">
      <c r="A149" s="35">
        <v>45587</v>
      </c>
      <c r="B149" s="1" t="s">
        <v>100</v>
      </c>
      <c r="C149" s="1" t="s">
        <v>47</v>
      </c>
      <c r="D149" s="1"/>
      <c r="E149" s="1"/>
      <c r="F149" s="1">
        <v>1.94</v>
      </c>
      <c r="G149" s="21"/>
      <c r="H149" s="16" t="s">
        <v>29</v>
      </c>
      <c r="I149" s="1"/>
      <c r="J149" s="1"/>
      <c r="K149" s="6"/>
      <c r="L149" s="1" t="s">
        <v>101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 t="s">
        <v>2</v>
      </c>
      <c r="Z149" s="1"/>
      <c r="AA149" s="1"/>
      <c r="AB149" s="1"/>
      <c r="AC149" s="1"/>
      <c r="AD149" s="1"/>
      <c r="AE149" s="1"/>
      <c r="AF149" s="67" t="s">
        <v>102</v>
      </c>
      <c r="AG149" s="51">
        <v>45588</v>
      </c>
      <c r="AH149" t="s">
        <v>103</v>
      </c>
      <c r="AI149" t="s">
        <v>104</v>
      </c>
    </row>
    <row r="150" spans="1:35" x14ac:dyDescent="0.3">
      <c r="A150" s="35">
        <v>45587</v>
      </c>
      <c r="B150" s="1" t="s">
        <v>105</v>
      </c>
      <c r="C150" s="1" t="s">
        <v>47</v>
      </c>
      <c r="D150" s="1"/>
      <c r="E150" s="1"/>
      <c r="F150" s="1">
        <v>1.94</v>
      </c>
      <c r="G150" s="21"/>
      <c r="H150" s="16" t="s">
        <v>29</v>
      </c>
      <c r="I150" s="1"/>
      <c r="J150" s="1"/>
      <c r="K150" s="6"/>
      <c r="L150" s="1" t="s">
        <v>101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 t="s">
        <v>2</v>
      </c>
      <c r="Z150" s="1"/>
      <c r="AA150" s="1"/>
      <c r="AB150" s="1"/>
      <c r="AC150" s="1"/>
      <c r="AD150" s="1"/>
      <c r="AE150" s="1"/>
      <c r="AF150" s="67">
        <v>0.19</v>
      </c>
      <c r="AG150" s="51">
        <v>45588</v>
      </c>
      <c r="AH150" t="s">
        <v>106</v>
      </c>
      <c r="AI150" t="s">
        <v>107</v>
      </c>
    </row>
    <row r="151" spans="1:35" x14ac:dyDescent="0.3">
      <c r="A151" s="35">
        <v>45587</v>
      </c>
      <c r="B151" s="1" t="s">
        <v>108</v>
      </c>
      <c r="C151" s="1" t="s">
        <v>47</v>
      </c>
      <c r="D151" s="1"/>
      <c r="E151" s="1"/>
      <c r="F151" s="1">
        <v>1.94</v>
      </c>
      <c r="G151" s="21"/>
      <c r="H151" s="16" t="s">
        <v>29</v>
      </c>
      <c r="I151" s="1"/>
      <c r="J151" s="1"/>
      <c r="K151" s="6"/>
      <c r="L151" s="1" t="s">
        <v>101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 t="s">
        <v>2</v>
      </c>
      <c r="Z151" s="1"/>
      <c r="AA151" s="1"/>
      <c r="AB151" s="1"/>
      <c r="AC151" s="1"/>
      <c r="AD151" s="1"/>
      <c r="AE151" s="1"/>
      <c r="AF151" s="67">
        <v>0.18</v>
      </c>
      <c r="AG151" s="51">
        <v>45588</v>
      </c>
      <c r="AH151" t="s">
        <v>109</v>
      </c>
      <c r="AI151" t="s">
        <v>104</v>
      </c>
    </row>
    <row r="152" spans="1:35" x14ac:dyDescent="0.3">
      <c r="A152" s="35">
        <v>45587</v>
      </c>
      <c r="B152" s="1" t="s">
        <v>110</v>
      </c>
      <c r="C152" s="1" t="s">
        <v>47</v>
      </c>
      <c r="D152" s="1"/>
      <c r="E152" s="1"/>
      <c r="F152" s="1">
        <v>1.94</v>
      </c>
      <c r="G152" s="21"/>
      <c r="H152" s="16" t="s">
        <v>29</v>
      </c>
      <c r="I152" s="1"/>
      <c r="J152" s="1"/>
      <c r="K152" s="6"/>
      <c r="L152" s="1" t="s">
        <v>101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 t="s">
        <v>2</v>
      </c>
      <c r="Z152" s="1"/>
      <c r="AA152" s="1"/>
      <c r="AB152" s="1"/>
      <c r="AC152" s="1"/>
      <c r="AD152" s="1"/>
      <c r="AE152" s="1"/>
      <c r="AF152" s="67">
        <v>0.15</v>
      </c>
      <c r="AG152" s="51">
        <v>45588</v>
      </c>
      <c r="AH152" t="s">
        <v>111</v>
      </c>
      <c r="AI152" t="s">
        <v>104</v>
      </c>
    </row>
    <row r="153" spans="1:35" x14ac:dyDescent="0.3">
      <c r="A153" s="35">
        <v>45587</v>
      </c>
      <c r="B153" s="1" t="s">
        <v>112</v>
      </c>
      <c r="C153" s="1" t="s">
        <v>47</v>
      </c>
      <c r="D153" s="1"/>
      <c r="E153" s="1"/>
      <c r="F153" s="1">
        <v>1.94</v>
      </c>
      <c r="G153" s="21"/>
      <c r="H153" s="16" t="s">
        <v>29</v>
      </c>
      <c r="I153" s="1"/>
      <c r="J153" s="1"/>
      <c r="K153" s="6"/>
      <c r="L153" s="1" t="s">
        <v>101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 t="s">
        <v>2</v>
      </c>
      <c r="Z153" s="1"/>
      <c r="AA153" s="1"/>
      <c r="AB153" s="1"/>
      <c r="AC153" s="1"/>
      <c r="AD153" s="1"/>
      <c r="AE153" s="1"/>
      <c r="AF153" s="67" t="s">
        <v>98</v>
      </c>
      <c r="AG153" s="51">
        <v>45588</v>
      </c>
      <c r="AH153" t="s">
        <v>113</v>
      </c>
    </row>
    <row r="154" spans="1:35" x14ac:dyDescent="0.3">
      <c r="A154" s="35">
        <v>45587</v>
      </c>
      <c r="B154" s="1" t="s">
        <v>114</v>
      </c>
      <c r="C154" s="1" t="s">
        <v>47</v>
      </c>
      <c r="D154" s="1"/>
      <c r="E154" s="1"/>
      <c r="F154" s="1">
        <v>1.94</v>
      </c>
      <c r="G154" s="21"/>
      <c r="H154" s="16" t="s">
        <v>29</v>
      </c>
      <c r="I154" s="1"/>
      <c r="J154" s="1"/>
      <c r="K154" s="6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 t="s">
        <v>2</v>
      </c>
      <c r="Z154" s="1"/>
      <c r="AA154" s="1"/>
      <c r="AB154" s="1"/>
      <c r="AC154" s="1"/>
      <c r="AD154" s="1"/>
      <c r="AE154" s="1"/>
      <c r="AF154" s="67">
        <v>0.18</v>
      </c>
      <c r="AG154" s="51">
        <v>45588</v>
      </c>
      <c r="AH154" t="s">
        <v>115</v>
      </c>
    </row>
    <row r="155" spans="1:35" x14ac:dyDescent="0.3">
      <c r="A155" s="35">
        <v>45587</v>
      </c>
      <c r="B155" s="1" t="s">
        <v>116</v>
      </c>
      <c r="C155" s="1"/>
      <c r="D155" s="1"/>
      <c r="E155" s="1"/>
      <c r="F155" s="1">
        <v>1.94</v>
      </c>
      <c r="G155" s="21"/>
      <c r="H155" s="16" t="s">
        <v>29</v>
      </c>
      <c r="I155" s="1"/>
      <c r="J155" s="1"/>
      <c r="K155" s="6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 t="s">
        <v>2</v>
      </c>
      <c r="Z155" s="1"/>
      <c r="AA155" s="1"/>
      <c r="AB155" s="1"/>
      <c r="AC155" s="1"/>
      <c r="AD155" s="1"/>
      <c r="AE155" s="1"/>
      <c r="AF155" s="67" t="s">
        <v>117</v>
      </c>
      <c r="AG155" s="51">
        <v>45588</v>
      </c>
      <c r="AH155" t="s">
        <v>118</v>
      </c>
    </row>
    <row r="156" spans="1:35" x14ac:dyDescent="0.3">
      <c r="A156" s="35">
        <v>45587</v>
      </c>
      <c r="B156" s="1" t="s">
        <v>119</v>
      </c>
      <c r="C156" s="1"/>
      <c r="D156" s="1"/>
      <c r="E156" s="1"/>
      <c r="F156" s="1">
        <v>1.94</v>
      </c>
      <c r="G156" s="21"/>
      <c r="H156" s="16" t="s">
        <v>29</v>
      </c>
      <c r="I156" s="1"/>
      <c r="J156" s="1"/>
      <c r="K156" s="6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 t="s">
        <v>2</v>
      </c>
      <c r="Z156" s="1"/>
      <c r="AA156" s="1"/>
      <c r="AB156" s="1"/>
      <c r="AC156" s="1"/>
      <c r="AD156" s="1"/>
      <c r="AE156" s="1"/>
      <c r="AF156" s="67">
        <v>0.2</v>
      </c>
      <c r="AG156" s="51">
        <v>45588</v>
      </c>
      <c r="AH156" t="s">
        <v>120</v>
      </c>
    </row>
    <row r="157" spans="1:35" x14ac:dyDescent="0.3">
      <c r="A157" s="35">
        <v>45587</v>
      </c>
      <c r="B157" s="1" t="s">
        <v>121</v>
      </c>
      <c r="C157" s="1"/>
      <c r="D157" s="1"/>
      <c r="E157" s="1"/>
      <c r="F157" s="1">
        <v>1.94</v>
      </c>
      <c r="G157" s="21"/>
      <c r="H157" s="16" t="s">
        <v>29</v>
      </c>
      <c r="I157" s="1"/>
      <c r="J157" s="1"/>
      <c r="K157" s="6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 t="s">
        <v>2</v>
      </c>
      <c r="Z157" s="1"/>
      <c r="AA157" s="1"/>
      <c r="AB157" s="1"/>
      <c r="AC157" s="1"/>
      <c r="AD157" s="1"/>
      <c r="AE157" s="1"/>
      <c r="AF157" s="67" t="s">
        <v>122</v>
      </c>
      <c r="AG157" s="51">
        <v>45588</v>
      </c>
      <c r="AH157" t="s">
        <v>123</v>
      </c>
    </row>
    <row r="158" spans="1:35" x14ac:dyDescent="0.3">
      <c r="A158" s="35">
        <v>45587</v>
      </c>
      <c r="B158" s="1" t="s">
        <v>124</v>
      </c>
      <c r="C158" s="1" t="s">
        <v>47</v>
      </c>
      <c r="D158" s="1"/>
      <c r="E158" s="1"/>
      <c r="F158" s="1">
        <v>1.94</v>
      </c>
      <c r="G158" s="21"/>
      <c r="H158" s="16" t="s">
        <v>29</v>
      </c>
      <c r="I158" s="1"/>
      <c r="J158" s="1"/>
      <c r="K158" s="6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 t="s">
        <v>2</v>
      </c>
      <c r="Z158" s="1"/>
      <c r="AA158" s="1"/>
      <c r="AB158" s="1"/>
      <c r="AC158" s="1"/>
      <c r="AD158" s="1"/>
      <c r="AE158" s="1"/>
      <c r="AF158" s="71">
        <v>0.11</v>
      </c>
      <c r="AG158" s="56">
        <v>45588</v>
      </c>
      <c r="AH158" t="s">
        <v>125</v>
      </c>
    </row>
    <row r="159" spans="1:35" x14ac:dyDescent="0.3">
      <c r="A159" s="35">
        <v>45587</v>
      </c>
      <c r="B159" s="1" t="s">
        <v>126</v>
      </c>
      <c r="C159" s="1" t="s">
        <v>47</v>
      </c>
      <c r="D159" s="1"/>
      <c r="E159" s="1"/>
      <c r="F159" s="1">
        <v>1.94</v>
      </c>
      <c r="G159" s="21"/>
      <c r="H159" s="16" t="s">
        <v>29</v>
      </c>
      <c r="I159" s="1"/>
      <c r="J159" s="1"/>
      <c r="K159" s="6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 t="s">
        <v>2</v>
      </c>
      <c r="Z159" s="1"/>
      <c r="AA159" s="1"/>
      <c r="AB159" s="1"/>
      <c r="AC159" s="1"/>
      <c r="AD159" s="1"/>
      <c r="AE159" s="1"/>
      <c r="AF159" s="71">
        <v>0.13</v>
      </c>
      <c r="AG159" s="56">
        <v>45588</v>
      </c>
      <c r="AH159" t="s">
        <v>127</v>
      </c>
    </row>
    <row r="160" spans="1:35" x14ac:dyDescent="0.3">
      <c r="A160" s="35">
        <v>45587</v>
      </c>
      <c r="B160" s="1" t="s">
        <v>128</v>
      </c>
      <c r="C160" s="1" t="s">
        <v>47</v>
      </c>
      <c r="D160" s="1"/>
      <c r="E160" s="1"/>
      <c r="F160" s="1">
        <v>1.94</v>
      </c>
      <c r="G160" s="21"/>
      <c r="H160" s="16" t="s">
        <v>29</v>
      </c>
      <c r="I160" s="1"/>
      <c r="J160" s="1"/>
      <c r="K160" s="6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 t="s">
        <v>2</v>
      </c>
      <c r="Z160" s="1"/>
      <c r="AA160" s="1"/>
      <c r="AB160" s="1"/>
      <c r="AC160" s="1"/>
      <c r="AD160" s="1"/>
      <c r="AE160" s="1"/>
      <c r="AF160" s="71">
        <v>0.17</v>
      </c>
      <c r="AG160" s="56">
        <v>45588</v>
      </c>
      <c r="AH160" t="s">
        <v>127</v>
      </c>
    </row>
    <row r="161" spans="1:34" x14ac:dyDescent="0.3">
      <c r="A161" s="35">
        <v>45587</v>
      </c>
      <c r="B161" s="1" t="s">
        <v>129</v>
      </c>
      <c r="C161" s="1" t="s">
        <v>47</v>
      </c>
      <c r="D161" s="1"/>
      <c r="E161" s="1"/>
      <c r="F161" s="1">
        <v>1.94</v>
      </c>
      <c r="G161" s="21"/>
      <c r="H161" s="16" t="s">
        <v>29</v>
      </c>
      <c r="I161" s="1"/>
      <c r="J161" s="1"/>
      <c r="K161" s="6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 t="s">
        <v>2</v>
      </c>
      <c r="Z161" s="1"/>
      <c r="AA161" s="1"/>
      <c r="AB161" s="1"/>
      <c r="AC161" s="1"/>
      <c r="AD161" s="1"/>
      <c r="AE161" s="1"/>
      <c r="AF161" s="71">
        <v>0.15</v>
      </c>
      <c r="AG161" s="56">
        <v>45588</v>
      </c>
      <c r="AH161" t="s">
        <v>127</v>
      </c>
    </row>
    <row r="162" spans="1:34" x14ac:dyDescent="0.3">
      <c r="A162" s="35">
        <v>45587</v>
      </c>
      <c r="B162" s="1" t="s">
        <v>130</v>
      </c>
      <c r="C162" s="1" t="s">
        <v>47</v>
      </c>
      <c r="D162" s="1"/>
      <c r="E162" s="1"/>
      <c r="F162" s="1">
        <v>1.94</v>
      </c>
      <c r="G162" s="21"/>
      <c r="H162" s="16" t="s">
        <v>29</v>
      </c>
      <c r="I162" s="1"/>
      <c r="J162" s="1"/>
      <c r="K162" s="6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 t="s">
        <v>2</v>
      </c>
      <c r="Z162" s="1"/>
      <c r="AA162" s="1"/>
      <c r="AB162" s="1"/>
      <c r="AC162" s="1"/>
      <c r="AD162" s="1"/>
      <c r="AE162" s="1"/>
      <c r="AF162" s="71">
        <v>0.18</v>
      </c>
      <c r="AG162" s="56">
        <v>45588</v>
      </c>
      <c r="AH162" t="s">
        <v>127</v>
      </c>
    </row>
    <row r="163" spans="1:34" x14ac:dyDescent="0.3">
      <c r="A163" s="35">
        <v>45587</v>
      </c>
      <c r="B163" s="1" t="s">
        <v>131</v>
      </c>
      <c r="C163" s="1" t="s">
        <v>47</v>
      </c>
      <c r="D163" s="1"/>
      <c r="E163" s="1"/>
      <c r="F163" s="1">
        <v>1.94</v>
      </c>
      <c r="G163" s="21"/>
      <c r="H163" s="16" t="s">
        <v>29</v>
      </c>
      <c r="I163" s="1"/>
      <c r="J163" s="1"/>
      <c r="K163" s="6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 t="s">
        <v>2</v>
      </c>
      <c r="Z163" s="1"/>
      <c r="AA163" s="1"/>
      <c r="AB163" s="1"/>
      <c r="AC163" s="1"/>
      <c r="AD163" s="1"/>
      <c r="AE163" s="1"/>
      <c r="AF163" s="71">
        <v>0.17</v>
      </c>
      <c r="AG163" s="56">
        <v>45588</v>
      </c>
      <c r="AH163" t="s">
        <v>127</v>
      </c>
    </row>
    <row r="164" spans="1:34" x14ac:dyDescent="0.3">
      <c r="A164" s="35">
        <v>45587</v>
      </c>
      <c r="B164" s="1" t="s">
        <v>132</v>
      </c>
      <c r="C164" s="1" t="s">
        <v>47</v>
      </c>
      <c r="D164" s="1"/>
      <c r="E164" s="1"/>
      <c r="F164" s="1">
        <v>1.94</v>
      </c>
      <c r="G164" s="21"/>
      <c r="H164" s="16" t="s">
        <v>29</v>
      </c>
      <c r="I164" s="1"/>
      <c r="J164" s="1"/>
      <c r="K164" s="6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 t="s">
        <v>2</v>
      </c>
      <c r="Z164" s="1"/>
      <c r="AA164" s="1"/>
      <c r="AB164" s="1"/>
      <c r="AC164" s="1"/>
      <c r="AD164" s="1"/>
      <c r="AE164" s="1"/>
      <c r="AF164" s="71">
        <v>0.16</v>
      </c>
      <c r="AG164" s="56">
        <v>45588</v>
      </c>
      <c r="AH164" t="s">
        <v>127</v>
      </c>
    </row>
    <row r="165" spans="1:34" x14ac:dyDescent="0.3">
      <c r="A165" s="35">
        <v>45587</v>
      </c>
      <c r="B165" s="1" t="s">
        <v>133</v>
      </c>
      <c r="C165" s="1" t="s">
        <v>47</v>
      </c>
      <c r="D165" s="1"/>
      <c r="E165" s="1"/>
      <c r="F165" s="1">
        <v>1.94</v>
      </c>
      <c r="G165" s="21"/>
      <c r="H165" s="16" t="s">
        <v>29</v>
      </c>
      <c r="I165" s="1"/>
      <c r="J165" s="1"/>
      <c r="K165" s="6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 t="s">
        <v>2</v>
      </c>
      <c r="Z165" s="1"/>
      <c r="AA165" s="1"/>
      <c r="AB165" s="1"/>
      <c r="AC165" s="1"/>
      <c r="AD165" s="1"/>
      <c r="AE165" s="1"/>
      <c r="AF165" s="71">
        <v>0.14000000000000001</v>
      </c>
      <c r="AG165" s="56">
        <v>45588</v>
      </c>
      <c r="AH165" t="s">
        <v>127</v>
      </c>
    </row>
    <row r="166" spans="1:34" x14ac:dyDescent="0.3">
      <c r="A166" s="35">
        <v>45587</v>
      </c>
      <c r="B166" s="1" t="s">
        <v>134</v>
      </c>
      <c r="C166" s="1" t="s">
        <v>47</v>
      </c>
      <c r="D166" s="1"/>
      <c r="E166" s="1"/>
      <c r="F166" s="1">
        <v>1.94</v>
      </c>
      <c r="G166" s="21"/>
      <c r="H166" s="16" t="s">
        <v>29</v>
      </c>
      <c r="I166" s="1"/>
      <c r="J166" s="1"/>
      <c r="K166" s="6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 t="s">
        <v>2</v>
      </c>
      <c r="Z166" s="1"/>
      <c r="AA166" s="1"/>
      <c r="AB166" s="1"/>
      <c r="AC166" s="1"/>
      <c r="AD166" s="1"/>
      <c r="AE166" s="1"/>
      <c r="AF166" s="71">
        <v>0.17</v>
      </c>
      <c r="AG166" s="56">
        <v>45588</v>
      </c>
      <c r="AH166" t="s">
        <v>127</v>
      </c>
    </row>
    <row r="167" spans="1:34" x14ac:dyDescent="0.3">
      <c r="A167" s="35">
        <v>45587</v>
      </c>
      <c r="B167" s="1" t="s">
        <v>135</v>
      </c>
      <c r="C167" s="1" t="s">
        <v>47</v>
      </c>
      <c r="D167" s="1"/>
      <c r="E167" s="1"/>
      <c r="F167" s="1">
        <v>1.94</v>
      </c>
      <c r="G167" s="21"/>
      <c r="H167" s="16" t="s">
        <v>29</v>
      </c>
      <c r="I167" s="1"/>
      <c r="J167" s="1"/>
      <c r="K167" s="6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 t="s">
        <v>2</v>
      </c>
      <c r="Z167" s="1"/>
      <c r="AA167" s="1"/>
      <c r="AB167" s="1"/>
      <c r="AC167" s="1"/>
      <c r="AD167" s="1"/>
      <c r="AE167" s="1"/>
      <c r="AF167" s="71"/>
      <c r="AG167" s="56">
        <v>45588</v>
      </c>
      <c r="AH167" t="s">
        <v>127</v>
      </c>
    </row>
    <row r="168" spans="1:34" x14ac:dyDescent="0.3">
      <c r="A168" s="35">
        <v>45587</v>
      </c>
      <c r="B168" s="1" t="s">
        <v>136</v>
      </c>
      <c r="C168" s="1" t="s">
        <v>47</v>
      </c>
      <c r="D168" s="1"/>
      <c r="E168" s="1"/>
      <c r="F168" s="1">
        <v>1.94</v>
      </c>
      <c r="G168" s="21"/>
      <c r="H168" s="16" t="s">
        <v>29</v>
      </c>
      <c r="I168" s="1"/>
      <c r="J168" s="1"/>
      <c r="K168" s="6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 t="s">
        <v>2</v>
      </c>
      <c r="Z168" s="1"/>
      <c r="AA168" s="1"/>
      <c r="AB168" s="1"/>
      <c r="AC168" s="1"/>
      <c r="AD168" s="1"/>
      <c r="AE168" s="1"/>
      <c r="AF168" s="72">
        <v>0.14000000000000001</v>
      </c>
      <c r="AG168" s="57">
        <v>45588</v>
      </c>
      <c r="AH168" t="s">
        <v>137</v>
      </c>
    </row>
    <row r="169" spans="1:34" x14ac:dyDescent="0.3">
      <c r="A169" s="35">
        <v>45587</v>
      </c>
      <c r="B169" s="1" t="s">
        <v>138</v>
      </c>
      <c r="C169" s="1" t="s">
        <v>47</v>
      </c>
      <c r="D169" s="1"/>
      <c r="E169" s="1"/>
      <c r="F169" s="1">
        <v>1.94</v>
      </c>
      <c r="G169" s="21"/>
      <c r="H169" s="16" t="s">
        <v>29</v>
      </c>
      <c r="I169" s="1"/>
      <c r="J169" s="1"/>
      <c r="K169" s="6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 t="s">
        <v>2</v>
      </c>
      <c r="Z169" s="1"/>
      <c r="AA169" s="1"/>
      <c r="AB169" s="1"/>
      <c r="AC169" s="1"/>
      <c r="AD169" s="1"/>
      <c r="AE169" s="1"/>
      <c r="AF169" s="72">
        <v>0.14000000000000001</v>
      </c>
      <c r="AG169" s="57">
        <v>45588</v>
      </c>
      <c r="AH169" t="s">
        <v>137</v>
      </c>
    </row>
    <row r="170" spans="1:34" x14ac:dyDescent="0.3">
      <c r="A170" s="35">
        <v>45587</v>
      </c>
      <c r="B170" s="1" t="s">
        <v>139</v>
      </c>
      <c r="C170" s="1" t="s">
        <v>47</v>
      </c>
      <c r="D170" s="1"/>
      <c r="E170" s="1"/>
      <c r="F170" s="1">
        <v>1.94</v>
      </c>
      <c r="G170" s="21"/>
      <c r="H170" s="16" t="s">
        <v>29</v>
      </c>
      <c r="I170" s="1"/>
      <c r="J170" s="1"/>
      <c r="K170" s="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 t="s">
        <v>2</v>
      </c>
      <c r="Z170" s="1"/>
      <c r="AA170" s="1"/>
      <c r="AB170" s="1"/>
      <c r="AC170" s="1"/>
      <c r="AD170" s="1"/>
      <c r="AE170" s="1"/>
      <c r="AF170" s="72" t="s">
        <v>140</v>
      </c>
      <c r="AG170" s="57">
        <v>45588</v>
      </c>
      <c r="AH170" t="s">
        <v>137</v>
      </c>
    </row>
    <row r="171" spans="1:34" x14ac:dyDescent="0.3">
      <c r="A171" s="35">
        <v>45587</v>
      </c>
      <c r="B171" s="1" t="s">
        <v>141</v>
      </c>
      <c r="C171" s="1" t="s">
        <v>47</v>
      </c>
      <c r="D171" s="1"/>
      <c r="E171" s="1"/>
      <c r="F171" s="1">
        <v>1.94</v>
      </c>
      <c r="G171" s="21"/>
      <c r="H171" s="16" t="s">
        <v>29</v>
      </c>
      <c r="I171" s="1"/>
      <c r="J171" s="1"/>
      <c r="K171" s="6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 t="s">
        <v>2</v>
      </c>
      <c r="Z171" s="1"/>
      <c r="AA171" s="1"/>
      <c r="AB171" s="1"/>
      <c r="AC171" s="1"/>
      <c r="AD171" s="1"/>
      <c r="AE171" s="1"/>
      <c r="AF171" s="72" t="s">
        <v>98</v>
      </c>
      <c r="AG171" s="57">
        <v>45588</v>
      </c>
      <c r="AH171" t="s">
        <v>137</v>
      </c>
    </row>
    <row r="172" spans="1:34" x14ac:dyDescent="0.3">
      <c r="A172" s="35">
        <v>45587</v>
      </c>
      <c r="B172" s="1" t="s">
        <v>142</v>
      </c>
      <c r="C172" s="1" t="s">
        <v>47</v>
      </c>
      <c r="D172" s="1"/>
      <c r="E172" s="1"/>
      <c r="F172" s="1">
        <v>1.94</v>
      </c>
      <c r="G172" s="21"/>
      <c r="H172" s="16" t="s">
        <v>29</v>
      </c>
      <c r="I172" s="1"/>
      <c r="J172" s="1"/>
      <c r="K172" s="6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 t="s">
        <v>2</v>
      </c>
      <c r="Z172" s="1"/>
      <c r="AA172" s="1"/>
      <c r="AB172" s="1"/>
      <c r="AC172" s="1"/>
      <c r="AD172" s="1"/>
      <c r="AE172" s="1"/>
      <c r="AF172" s="72" t="s">
        <v>117</v>
      </c>
      <c r="AG172" s="57">
        <v>45588</v>
      </c>
      <c r="AH172" t="s">
        <v>137</v>
      </c>
    </row>
    <row r="173" spans="1:34" x14ac:dyDescent="0.3">
      <c r="A173" s="35">
        <v>45587</v>
      </c>
      <c r="B173" s="1" t="s">
        <v>143</v>
      </c>
      <c r="C173" s="1" t="s">
        <v>47</v>
      </c>
      <c r="D173" s="1"/>
      <c r="E173" s="1"/>
      <c r="F173" s="1">
        <v>1.94</v>
      </c>
      <c r="G173" s="21"/>
      <c r="H173" s="16" t="s">
        <v>29</v>
      </c>
      <c r="I173" s="1"/>
      <c r="J173" s="1"/>
      <c r="K173" s="6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 t="s">
        <v>2</v>
      </c>
      <c r="Z173" s="1"/>
      <c r="AA173" s="1"/>
      <c r="AB173" s="1"/>
      <c r="AC173" s="1"/>
      <c r="AD173" s="1"/>
      <c r="AE173" s="1"/>
      <c r="AF173" s="72" t="s">
        <v>144</v>
      </c>
      <c r="AG173" s="57">
        <v>45588</v>
      </c>
      <c r="AH173" t="s">
        <v>137</v>
      </c>
    </row>
    <row r="174" spans="1:34" x14ac:dyDescent="0.3">
      <c r="A174" s="35">
        <v>45588</v>
      </c>
      <c r="B174" s="1" t="s">
        <v>145</v>
      </c>
      <c r="C174" s="1" t="s">
        <v>47</v>
      </c>
      <c r="D174" s="1"/>
      <c r="E174" s="1"/>
      <c r="F174" s="1">
        <v>1.94</v>
      </c>
      <c r="G174" s="21"/>
      <c r="H174" s="16" t="s">
        <v>29</v>
      </c>
      <c r="I174" s="1"/>
      <c r="J174" s="1"/>
      <c r="K174" s="6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 t="s">
        <v>2</v>
      </c>
      <c r="Z174" s="1"/>
      <c r="AA174" s="1"/>
      <c r="AB174" s="1"/>
      <c r="AC174" s="1"/>
      <c r="AD174" s="1"/>
      <c r="AE174" s="1"/>
      <c r="AF174" s="72">
        <v>0.18</v>
      </c>
      <c r="AG174" s="57">
        <v>45588</v>
      </c>
      <c r="AH174" t="s">
        <v>146</v>
      </c>
    </row>
    <row r="175" spans="1:34" x14ac:dyDescent="0.3">
      <c r="A175" s="35">
        <v>45588</v>
      </c>
      <c r="B175" s="1" t="s">
        <v>147</v>
      </c>
      <c r="C175" s="1" t="s">
        <v>47</v>
      </c>
      <c r="D175" s="1"/>
      <c r="E175" s="1"/>
      <c r="F175" s="1">
        <v>1.94</v>
      </c>
      <c r="G175" s="21"/>
      <c r="H175" s="16" t="s">
        <v>29</v>
      </c>
      <c r="I175" s="1"/>
      <c r="J175" s="1"/>
      <c r="K175" s="6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 t="s">
        <v>2</v>
      </c>
      <c r="Z175" s="1"/>
      <c r="AA175" s="1"/>
      <c r="AB175" s="1"/>
      <c r="AC175" s="1"/>
      <c r="AD175" s="1"/>
      <c r="AE175" s="1"/>
      <c r="AF175" s="72">
        <v>0.14199999999999999</v>
      </c>
      <c r="AG175" s="57">
        <v>45588</v>
      </c>
      <c r="AH175" t="s">
        <v>146</v>
      </c>
    </row>
    <row r="176" spans="1:34" x14ac:dyDescent="0.3">
      <c r="A176" s="35">
        <v>45588</v>
      </c>
      <c r="B176" s="1" t="s">
        <v>148</v>
      </c>
      <c r="C176" s="1" t="s">
        <v>47</v>
      </c>
      <c r="D176" s="1"/>
      <c r="E176" s="1"/>
      <c r="F176" s="1">
        <v>1.94</v>
      </c>
      <c r="G176" s="21"/>
      <c r="H176" s="16" t="s">
        <v>29</v>
      </c>
      <c r="I176" s="1"/>
      <c r="J176" s="1"/>
      <c r="K176" s="6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 t="s">
        <v>2</v>
      </c>
      <c r="Z176" s="1"/>
      <c r="AA176" s="1"/>
      <c r="AB176" s="1"/>
      <c r="AC176" s="1"/>
      <c r="AD176" s="1"/>
      <c r="AE176" s="1"/>
      <c r="AF176" s="72" t="s">
        <v>149</v>
      </c>
      <c r="AG176" s="57">
        <v>45588</v>
      </c>
      <c r="AH176" t="s">
        <v>146</v>
      </c>
    </row>
    <row r="177" spans="1:35" x14ac:dyDescent="0.3">
      <c r="A177" s="35">
        <v>45588</v>
      </c>
      <c r="B177" s="1" t="s">
        <v>150</v>
      </c>
      <c r="C177" s="1" t="s">
        <v>47</v>
      </c>
      <c r="D177" s="1"/>
      <c r="E177" s="1"/>
      <c r="F177" s="1">
        <v>1.94</v>
      </c>
      <c r="G177" s="21"/>
      <c r="H177" s="16" t="s">
        <v>29</v>
      </c>
      <c r="I177" s="1"/>
      <c r="J177" s="1"/>
      <c r="K177" s="6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 t="s">
        <v>2</v>
      </c>
      <c r="Z177" s="1"/>
      <c r="AA177" s="1"/>
      <c r="AB177" s="1"/>
      <c r="AC177" s="1"/>
      <c r="AD177" s="1"/>
      <c r="AE177" s="1"/>
      <c r="AF177" s="72" t="s">
        <v>151</v>
      </c>
      <c r="AG177" s="57">
        <v>45588</v>
      </c>
      <c r="AH177" t="s">
        <v>146</v>
      </c>
    </row>
    <row r="178" spans="1:35" x14ac:dyDescent="0.3">
      <c r="A178" s="35">
        <v>45588</v>
      </c>
      <c r="B178" s="1" t="s">
        <v>152</v>
      </c>
      <c r="C178" s="1"/>
      <c r="D178" s="1"/>
      <c r="E178" s="1"/>
      <c r="F178" s="1">
        <v>1.94</v>
      </c>
      <c r="G178" s="21"/>
      <c r="H178" s="16" t="s">
        <v>29</v>
      </c>
      <c r="I178" s="1"/>
      <c r="J178" s="1"/>
      <c r="K178" s="6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 t="s">
        <v>2</v>
      </c>
      <c r="Z178" s="1"/>
      <c r="AA178" s="1"/>
      <c r="AB178" s="1"/>
      <c r="AC178" s="1"/>
      <c r="AD178" s="1"/>
      <c r="AE178" s="1"/>
      <c r="AF178" s="72">
        <v>0.17199999999999999</v>
      </c>
      <c r="AG178" s="57">
        <v>45588</v>
      </c>
      <c r="AH178" t="s">
        <v>153</v>
      </c>
    </row>
    <row r="179" spans="1:35" x14ac:dyDescent="0.3">
      <c r="A179" s="35">
        <v>45588</v>
      </c>
      <c r="B179" s="1" t="s">
        <v>154</v>
      </c>
      <c r="C179" s="1"/>
      <c r="D179" s="1"/>
      <c r="E179" s="1"/>
      <c r="F179" s="1">
        <v>1.94</v>
      </c>
      <c r="G179" s="21"/>
      <c r="H179" s="16" t="s">
        <v>29</v>
      </c>
      <c r="I179" s="1"/>
      <c r="J179" s="1"/>
      <c r="K179" s="6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 t="s">
        <v>2</v>
      </c>
      <c r="Z179" s="1"/>
      <c r="AA179" s="1"/>
      <c r="AB179" s="1"/>
      <c r="AC179" s="1"/>
      <c r="AD179" s="1"/>
      <c r="AE179" s="1"/>
      <c r="AF179" s="72" t="s">
        <v>155</v>
      </c>
      <c r="AG179" s="57">
        <v>45588</v>
      </c>
      <c r="AH179" t="s">
        <v>153</v>
      </c>
    </row>
    <row r="180" spans="1:35" x14ac:dyDescent="0.3">
      <c r="A180" s="35">
        <v>45588</v>
      </c>
      <c r="B180" s="1" t="s">
        <v>156</v>
      </c>
      <c r="C180" s="1"/>
      <c r="D180" s="1"/>
      <c r="E180" s="1"/>
      <c r="F180" s="1">
        <v>1.94</v>
      </c>
      <c r="G180" s="21"/>
      <c r="H180" s="16" t="s">
        <v>29</v>
      </c>
      <c r="I180" s="1"/>
      <c r="J180" s="1"/>
      <c r="K180" s="6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 t="s">
        <v>2</v>
      </c>
      <c r="Z180" s="1"/>
      <c r="AA180" s="1"/>
      <c r="AB180" s="1"/>
      <c r="AC180" s="1"/>
      <c r="AD180" s="1"/>
      <c r="AE180" s="1"/>
      <c r="AF180" s="72" t="s">
        <v>98</v>
      </c>
      <c r="AG180" s="57">
        <v>45588</v>
      </c>
      <c r="AH180" t="s">
        <v>153</v>
      </c>
    </row>
    <row r="181" spans="1:35" x14ac:dyDescent="0.3">
      <c r="A181" s="35">
        <v>45588</v>
      </c>
      <c r="B181" s="1" t="s">
        <v>157</v>
      </c>
      <c r="C181" s="1"/>
      <c r="D181" s="1"/>
      <c r="E181" s="1"/>
      <c r="F181" s="1">
        <v>1.94</v>
      </c>
      <c r="G181" s="21"/>
      <c r="H181" s="16" t="s">
        <v>29</v>
      </c>
      <c r="I181" s="1"/>
      <c r="J181" s="1"/>
      <c r="K181" s="6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 t="s">
        <v>2</v>
      </c>
      <c r="Z181" s="1"/>
      <c r="AA181" s="1"/>
      <c r="AB181" s="1"/>
      <c r="AC181" s="1"/>
      <c r="AD181" s="1"/>
      <c r="AE181" s="1"/>
      <c r="AF181" s="72" t="s">
        <v>98</v>
      </c>
      <c r="AG181" s="57">
        <v>45588</v>
      </c>
      <c r="AH181" t="s">
        <v>153</v>
      </c>
    </row>
    <row r="182" spans="1:35" x14ac:dyDescent="0.3">
      <c r="A182" s="35">
        <v>45588</v>
      </c>
      <c r="B182" s="1" t="s">
        <v>158</v>
      </c>
      <c r="C182" s="1"/>
      <c r="D182" s="1"/>
      <c r="E182" s="1"/>
      <c r="F182" s="1">
        <v>1.94</v>
      </c>
      <c r="G182" s="21"/>
      <c r="H182" s="16" t="s">
        <v>29</v>
      </c>
      <c r="I182" s="1"/>
      <c r="J182" s="1"/>
      <c r="K182" s="6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 t="s">
        <v>2</v>
      </c>
      <c r="Z182" s="1"/>
      <c r="AA182" s="1"/>
      <c r="AB182" s="1"/>
      <c r="AC182" s="1"/>
      <c r="AD182" s="1"/>
      <c r="AE182" s="1"/>
      <c r="AF182" s="72">
        <v>0.18</v>
      </c>
      <c r="AG182" s="57">
        <v>45588</v>
      </c>
      <c r="AH182" t="s">
        <v>153</v>
      </c>
    </row>
    <row r="183" spans="1:35" x14ac:dyDescent="0.3">
      <c r="A183" s="35">
        <v>45588</v>
      </c>
      <c r="B183" s="1" t="s">
        <v>159</v>
      </c>
      <c r="C183" s="1"/>
      <c r="D183" s="1"/>
      <c r="E183" s="1"/>
      <c r="F183" s="1">
        <v>1.94</v>
      </c>
      <c r="G183" s="21"/>
      <c r="H183" s="16" t="s">
        <v>29</v>
      </c>
      <c r="I183" s="1"/>
      <c r="J183" s="1"/>
      <c r="K183" s="6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 t="s">
        <v>2</v>
      </c>
      <c r="Z183" s="1"/>
      <c r="AA183" s="1"/>
      <c r="AB183" s="1"/>
      <c r="AC183" s="1"/>
      <c r="AD183" s="1"/>
      <c r="AE183" s="1"/>
      <c r="AF183" s="72" t="s">
        <v>160</v>
      </c>
      <c r="AG183" s="57">
        <v>45588</v>
      </c>
      <c r="AH183" t="s">
        <v>153</v>
      </c>
    </row>
    <row r="184" spans="1:35" x14ac:dyDescent="0.3">
      <c r="A184" s="35">
        <v>45588</v>
      </c>
      <c r="B184" s="1" t="s">
        <v>161</v>
      </c>
      <c r="C184" s="1" t="s">
        <v>47</v>
      </c>
      <c r="D184" s="1"/>
      <c r="E184" s="1"/>
      <c r="F184" s="1">
        <v>1.94</v>
      </c>
      <c r="G184" s="21"/>
      <c r="H184" s="16" t="s">
        <v>29</v>
      </c>
      <c r="I184" s="1"/>
      <c r="J184" s="1"/>
      <c r="K184" s="6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 t="s">
        <v>2</v>
      </c>
      <c r="Z184" s="1"/>
      <c r="AA184" s="1"/>
      <c r="AB184" s="1"/>
      <c r="AC184" s="1"/>
      <c r="AD184" s="1"/>
      <c r="AE184" s="1"/>
      <c r="AF184" s="18">
        <v>0.2</v>
      </c>
      <c r="AG184" s="46">
        <v>45588</v>
      </c>
      <c r="AH184" t="s">
        <v>162</v>
      </c>
    </row>
    <row r="185" spans="1:35" x14ac:dyDescent="0.3">
      <c r="A185" s="35">
        <v>45588</v>
      </c>
      <c r="B185" s="1" t="s">
        <v>163</v>
      </c>
      <c r="C185" s="1" t="s">
        <v>47</v>
      </c>
      <c r="D185" s="1"/>
      <c r="E185" s="1"/>
      <c r="F185" s="1">
        <v>1.94</v>
      </c>
      <c r="G185" s="21"/>
      <c r="H185" s="16" t="s">
        <v>29</v>
      </c>
      <c r="I185" s="1"/>
      <c r="J185" s="1"/>
      <c r="K185" s="6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 t="s">
        <v>2</v>
      </c>
      <c r="Z185" s="1"/>
      <c r="AA185" s="1"/>
      <c r="AB185" s="1"/>
      <c r="AC185" s="1"/>
      <c r="AD185" s="1"/>
      <c r="AE185" s="1"/>
      <c r="AF185" s="18">
        <v>0.19</v>
      </c>
      <c r="AG185" s="46">
        <v>45588</v>
      </c>
      <c r="AH185" t="s">
        <v>162</v>
      </c>
    </row>
    <row r="186" spans="1:35" x14ac:dyDescent="0.3">
      <c r="A186" s="35">
        <v>45588</v>
      </c>
      <c r="B186" s="1" t="s">
        <v>164</v>
      </c>
      <c r="C186" s="1" t="s">
        <v>47</v>
      </c>
      <c r="D186" s="1"/>
      <c r="E186" s="1"/>
      <c r="F186" s="1">
        <v>1.94</v>
      </c>
      <c r="G186" s="21"/>
      <c r="H186" s="16" t="s">
        <v>29</v>
      </c>
      <c r="I186" s="1"/>
      <c r="J186" s="1"/>
      <c r="K186" s="6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 t="s">
        <v>2</v>
      </c>
      <c r="Z186" s="1"/>
      <c r="AA186" s="1"/>
      <c r="AB186" s="1"/>
      <c r="AC186" s="1"/>
      <c r="AD186" s="1"/>
      <c r="AE186" s="1"/>
      <c r="AF186" s="18">
        <v>0.17</v>
      </c>
      <c r="AG186" s="46">
        <v>45588</v>
      </c>
      <c r="AH186" t="s">
        <v>162</v>
      </c>
    </row>
    <row r="187" spans="1:35" x14ac:dyDescent="0.3">
      <c r="A187" s="35">
        <v>45588</v>
      </c>
      <c r="B187" s="1" t="s">
        <v>165</v>
      </c>
      <c r="C187" s="1" t="s">
        <v>47</v>
      </c>
      <c r="D187" s="1"/>
      <c r="E187" s="1"/>
      <c r="F187" s="1">
        <v>1.94</v>
      </c>
      <c r="G187" s="21"/>
      <c r="H187" s="16" t="s">
        <v>29</v>
      </c>
      <c r="I187" s="1"/>
      <c r="J187" s="1"/>
      <c r="K187" s="6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 t="s">
        <v>2</v>
      </c>
      <c r="Z187" s="1"/>
      <c r="AA187" s="1"/>
      <c r="AB187" s="1"/>
      <c r="AC187" s="1"/>
      <c r="AD187" s="1"/>
      <c r="AE187" s="1"/>
      <c r="AF187" s="18">
        <v>0.21</v>
      </c>
      <c r="AG187" s="46">
        <v>45588</v>
      </c>
      <c r="AH187" t="s">
        <v>162</v>
      </c>
    </row>
    <row r="188" spans="1:35" x14ac:dyDescent="0.3">
      <c r="A188" s="35">
        <v>45588</v>
      </c>
      <c r="B188" s="1" t="s">
        <v>166</v>
      </c>
      <c r="C188" s="1" t="s">
        <v>47</v>
      </c>
      <c r="D188" s="1"/>
      <c r="E188" s="1"/>
      <c r="F188" s="1">
        <v>1.94</v>
      </c>
      <c r="G188" s="21"/>
      <c r="H188" s="16" t="s">
        <v>29</v>
      </c>
      <c r="I188" s="1"/>
      <c r="J188" s="1"/>
      <c r="K188" s="6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 t="s">
        <v>2</v>
      </c>
      <c r="Z188" s="1"/>
      <c r="AA188" s="1"/>
      <c r="AB188" s="1"/>
      <c r="AC188" s="1"/>
      <c r="AD188" s="1"/>
      <c r="AE188" s="1"/>
      <c r="AF188" s="18">
        <v>0.2</v>
      </c>
      <c r="AG188" s="46">
        <v>45588</v>
      </c>
      <c r="AH188" t="s">
        <v>162</v>
      </c>
    </row>
    <row r="189" spans="1:35" x14ac:dyDescent="0.3">
      <c r="A189" s="35">
        <v>45588</v>
      </c>
      <c r="B189" s="1" t="s">
        <v>167</v>
      </c>
      <c r="C189" s="1" t="s">
        <v>47</v>
      </c>
      <c r="D189" s="1"/>
      <c r="E189" s="1"/>
      <c r="F189" s="1">
        <v>1.94</v>
      </c>
      <c r="G189" s="21"/>
      <c r="H189" s="16" t="s">
        <v>29</v>
      </c>
      <c r="I189" s="1"/>
      <c r="J189" s="1"/>
      <c r="K189" s="6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 t="s">
        <v>2</v>
      </c>
      <c r="Z189" s="1"/>
      <c r="AA189" s="1"/>
      <c r="AB189" s="1"/>
      <c r="AC189" s="1"/>
      <c r="AD189" s="1"/>
      <c r="AE189" s="1"/>
      <c r="AF189" s="18">
        <v>0.21</v>
      </c>
      <c r="AG189" s="46">
        <v>45588</v>
      </c>
      <c r="AH189" t="s">
        <v>162</v>
      </c>
    </row>
    <row r="190" spans="1:35" x14ac:dyDescent="0.3">
      <c r="A190" s="35">
        <v>45588</v>
      </c>
      <c r="B190" s="1" t="s">
        <v>168</v>
      </c>
      <c r="C190" s="1" t="s">
        <v>47</v>
      </c>
      <c r="D190" s="1"/>
      <c r="E190" s="1"/>
      <c r="F190" s="1">
        <v>1.94</v>
      </c>
      <c r="G190" s="21"/>
      <c r="H190" s="16" t="s">
        <v>29</v>
      </c>
      <c r="I190" s="1"/>
      <c r="J190" s="1"/>
      <c r="K190" s="6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 t="s">
        <v>2</v>
      </c>
      <c r="Z190" s="1"/>
      <c r="AA190" s="1"/>
      <c r="AB190" s="1"/>
      <c r="AC190" s="1"/>
      <c r="AD190" s="1"/>
      <c r="AE190" s="1"/>
      <c r="AF190" s="18">
        <v>0.19</v>
      </c>
      <c r="AG190" s="46">
        <v>45588</v>
      </c>
      <c r="AH190" t="s">
        <v>162</v>
      </c>
    </row>
    <row r="191" spans="1:35" x14ac:dyDescent="0.3">
      <c r="A191" s="35">
        <v>45588</v>
      </c>
      <c r="B191" s="1" t="s">
        <v>169</v>
      </c>
      <c r="C191" s="1" t="s">
        <v>47</v>
      </c>
      <c r="D191" s="1"/>
      <c r="E191" s="1"/>
      <c r="F191" s="1">
        <v>1.94</v>
      </c>
      <c r="G191" s="21"/>
      <c r="H191" s="16" t="s">
        <v>29</v>
      </c>
      <c r="I191" s="1"/>
      <c r="J191" s="1"/>
      <c r="K191" s="6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 t="s">
        <v>2</v>
      </c>
      <c r="Z191" s="1"/>
      <c r="AA191" s="1"/>
      <c r="AB191" s="1"/>
      <c r="AC191" s="1"/>
      <c r="AD191" s="1"/>
      <c r="AE191" s="1"/>
      <c r="AF191" s="18">
        <v>0.2</v>
      </c>
      <c r="AG191" s="46">
        <v>45588</v>
      </c>
      <c r="AH191" t="s">
        <v>162</v>
      </c>
    </row>
    <row r="192" spans="1:35" x14ac:dyDescent="0.3">
      <c r="A192" s="35">
        <v>45588</v>
      </c>
      <c r="B192" s="1" t="s">
        <v>170</v>
      </c>
      <c r="C192" s="1" t="s">
        <v>47</v>
      </c>
      <c r="D192" s="1"/>
      <c r="E192" s="1"/>
      <c r="F192" s="1">
        <v>1.94</v>
      </c>
      <c r="G192" s="21"/>
      <c r="H192" s="16" t="s">
        <v>29</v>
      </c>
      <c r="I192" s="1"/>
      <c r="J192" s="1"/>
      <c r="K192" s="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 t="s">
        <v>2</v>
      </c>
      <c r="Z192" s="1"/>
      <c r="AA192" s="1"/>
      <c r="AB192" s="1"/>
      <c r="AC192" s="1"/>
      <c r="AD192" s="1"/>
      <c r="AE192" s="1"/>
      <c r="AF192" s="18" t="s">
        <v>144</v>
      </c>
      <c r="AG192" s="46">
        <v>45588</v>
      </c>
      <c r="AH192" t="s">
        <v>162</v>
      </c>
      <c r="AI192" t="s">
        <v>171</v>
      </c>
    </row>
    <row r="193" spans="1:35" x14ac:dyDescent="0.3">
      <c r="A193" s="35">
        <v>45588</v>
      </c>
      <c r="B193" s="1" t="s">
        <v>172</v>
      </c>
      <c r="C193" s="1" t="s">
        <v>173</v>
      </c>
      <c r="D193" s="1"/>
      <c r="E193" s="1"/>
      <c r="F193" s="1">
        <v>1.94</v>
      </c>
      <c r="G193" s="21"/>
      <c r="H193" s="16" t="s">
        <v>29</v>
      </c>
      <c r="I193" s="1"/>
      <c r="J193" s="1"/>
      <c r="K193" s="6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 t="s">
        <v>2</v>
      </c>
      <c r="Z193" s="1"/>
      <c r="AA193" s="1"/>
      <c r="AB193" s="1"/>
      <c r="AC193" s="1"/>
      <c r="AD193" s="1"/>
      <c r="AE193" s="1"/>
      <c r="AF193" s="18" t="s">
        <v>174</v>
      </c>
      <c r="AG193" s="46">
        <v>45588</v>
      </c>
      <c r="AH193" t="s">
        <v>162</v>
      </c>
    </row>
    <row r="194" spans="1:35" x14ac:dyDescent="0.3">
      <c r="A194" s="35">
        <v>45588</v>
      </c>
      <c r="B194" s="1" t="s">
        <v>175</v>
      </c>
      <c r="C194" s="1" t="s">
        <v>173</v>
      </c>
      <c r="D194" s="1"/>
      <c r="E194" s="1"/>
      <c r="F194" s="1">
        <v>1.94</v>
      </c>
      <c r="G194" s="21"/>
      <c r="H194" s="16" t="s">
        <v>29</v>
      </c>
      <c r="I194" s="1"/>
      <c r="J194" s="1"/>
      <c r="K194" s="6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 t="s">
        <v>2</v>
      </c>
      <c r="Z194" s="1"/>
      <c r="AA194" s="1"/>
      <c r="AB194" s="1"/>
      <c r="AC194" s="1"/>
      <c r="AD194" s="1"/>
      <c r="AE194" s="1"/>
      <c r="AF194" s="18" t="s">
        <v>176</v>
      </c>
      <c r="AG194" s="46">
        <v>45588</v>
      </c>
      <c r="AH194" t="s">
        <v>162</v>
      </c>
    </row>
    <row r="195" spans="1:35" x14ac:dyDescent="0.3">
      <c r="A195" s="35">
        <v>45588</v>
      </c>
      <c r="B195" s="1" t="s">
        <v>177</v>
      </c>
      <c r="C195" s="1" t="s">
        <v>173</v>
      </c>
      <c r="D195" s="1"/>
      <c r="E195" s="1"/>
      <c r="F195" s="1">
        <v>1.94</v>
      </c>
      <c r="G195" s="21"/>
      <c r="H195" s="16" t="s">
        <v>29</v>
      </c>
      <c r="I195" s="1"/>
      <c r="J195" s="1"/>
      <c r="K195" s="6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 t="s">
        <v>2</v>
      </c>
      <c r="Z195" s="1"/>
      <c r="AA195" s="1"/>
      <c r="AB195" s="1"/>
      <c r="AC195" s="1"/>
      <c r="AD195" s="1"/>
      <c r="AE195" s="1"/>
      <c r="AF195" s="48" t="s">
        <v>178</v>
      </c>
      <c r="AG195" s="47">
        <v>45588</v>
      </c>
      <c r="AH195" t="s">
        <v>179</v>
      </c>
    </row>
    <row r="196" spans="1:35" x14ac:dyDescent="0.3">
      <c r="A196" s="35">
        <v>45588</v>
      </c>
      <c r="B196" s="1" t="s">
        <v>180</v>
      </c>
      <c r="C196" s="1" t="s">
        <v>173</v>
      </c>
      <c r="D196" s="1"/>
      <c r="E196" s="1"/>
      <c r="F196" s="1">
        <v>1.94</v>
      </c>
      <c r="G196" s="21"/>
      <c r="H196" s="16" t="s">
        <v>29</v>
      </c>
      <c r="I196" s="1"/>
      <c r="J196" s="1"/>
      <c r="K196" s="6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 t="s">
        <v>2</v>
      </c>
      <c r="Z196" s="1"/>
      <c r="AA196" s="1"/>
      <c r="AB196" s="1"/>
      <c r="AC196" s="1"/>
      <c r="AD196" s="1"/>
      <c r="AE196" s="1"/>
      <c r="AF196" s="48">
        <v>0.24</v>
      </c>
      <c r="AG196" s="47">
        <v>45588</v>
      </c>
      <c r="AH196" t="s">
        <v>179</v>
      </c>
    </row>
    <row r="197" spans="1:35" x14ac:dyDescent="0.3">
      <c r="A197" s="35">
        <v>45588</v>
      </c>
      <c r="B197" s="1" t="s">
        <v>181</v>
      </c>
      <c r="C197" s="1" t="s">
        <v>173</v>
      </c>
      <c r="D197" s="1"/>
      <c r="E197" s="1"/>
      <c r="F197" s="1">
        <v>1.94</v>
      </c>
      <c r="G197" s="21"/>
      <c r="H197" s="16" t="s">
        <v>29</v>
      </c>
      <c r="I197" s="1"/>
      <c r="J197" s="1"/>
      <c r="K197" s="6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 t="s">
        <v>2</v>
      </c>
      <c r="Z197" s="1"/>
      <c r="AA197" s="1"/>
      <c r="AB197" s="1"/>
      <c r="AC197" s="1"/>
      <c r="AD197" s="1"/>
      <c r="AE197" s="1"/>
      <c r="AF197" s="48">
        <v>0.24</v>
      </c>
      <c r="AG197" s="47">
        <v>45588</v>
      </c>
      <c r="AH197" t="s">
        <v>179</v>
      </c>
    </row>
    <row r="198" spans="1:35" x14ac:dyDescent="0.3">
      <c r="A198" s="35">
        <v>45588</v>
      </c>
      <c r="B198" s="1" t="s">
        <v>182</v>
      </c>
      <c r="C198" s="1" t="s">
        <v>47</v>
      </c>
      <c r="D198" s="1"/>
      <c r="E198" s="1"/>
      <c r="F198" s="1">
        <v>1.94</v>
      </c>
      <c r="G198" s="21"/>
      <c r="H198" s="16" t="s">
        <v>29</v>
      </c>
      <c r="I198" s="1"/>
      <c r="J198" s="1"/>
      <c r="K198" s="6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 t="s">
        <v>2</v>
      </c>
      <c r="Z198" s="1"/>
      <c r="AA198" s="1"/>
      <c r="AB198" s="1"/>
      <c r="AC198" s="1"/>
      <c r="AD198" s="1"/>
      <c r="AE198" s="1"/>
      <c r="AF198" s="48">
        <v>0.2</v>
      </c>
      <c r="AG198" s="47">
        <v>45588</v>
      </c>
      <c r="AH198" t="s">
        <v>179</v>
      </c>
    </row>
    <row r="199" spans="1:35" x14ac:dyDescent="0.3">
      <c r="A199" s="35">
        <v>45588</v>
      </c>
      <c r="B199" s="1" t="s">
        <v>183</v>
      </c>
      <c r="C199" s="1" t="s">
        <v>47</v>
      </c>
      <c r="D199" s="1"/>
      <c r="E199" s="1"/>
      <c r="F199" s="1">
        <v>1.94</v>
      </c>
      <c r="G199" s="21"/>
      <c r="H199" s="16" t="s">
        <v>29</v>
      </c>
      <c r="I199" s="1"/>
      <c r="J199" s="1"/>
      <c r="K199" s="6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 t="s">
        <v>2</v>
      </c>
      <c r="Z199" s="1"/>
      <c r="AA199" s="1"/>
      <c r="AB199" s="1"/>
      <c r="AC199" s="1"/>
      <c r="AD199" s="1"/>
      <c r="AE199" s="1"/>
      <c r="AF199" s="48">
        <v>0.16</v>
      </c>
      <c r="AG199" s="47">
        <v>45588</v>
      </c>
      <c r="AH199" t="s">
        <v>179</v>
      </c>
    </row>
    <row r="200" spans="1:35" x14ac:dyDescent="0.3">
      <c r="A200" s="35">
        <v>45588</v>
      </c>
      <c r="B200" s="1" t="s">
        <v>184</v>
      </c>
      <c r="C200" s="1" t="s">
        <v>47</v>
      </c>
      <c r="D200" s="1"/>
      <c r="E200" s="1"/>
      <c r="F200" s="1">
        <v>1.94</v>
      </c>
      <c r="G200" s="21"/>
      <c r="H200" s="16" t="s">
        <v>29</v>
      </c>
      <c r="I200" s="1"/>
      <c r="J200" s="1"/>
      <c r="K200" s="6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 t="s">
        <v>2</v>
      </c>
      <c r="Z200" s="1"/>
      <c r="AA200" s="1"/>
      <c r="AB200" s="1"/>
      <c r="AC200" s="1"/>
      <c r="AD200" s="1"/>
      <c r="AE200" s="1"/>
      <c r="AF200" s="48">
        <v>0.14000000000000001</v>
      </c>
      <c r="AG200" s="47">
        <v>45588</v>
      </c>
      <c r="AH200" t="s">
        <v>179</v>
      </c>
    </row>
    <row r="201" spans="1:35" x14ac:dyDescent="0.3">
      <c r="A201" s="35">
        <v>45588</v>
      </c>
      <c r="B201" s="1" t="s">
        <v>185</v>
      </c>
      <c r="C201" s="1" t="s">
        <v>47</v>
      </c>
      <c r="D201" s="1"/>
      <c r="E201" s="1"/>
      <c r="F201" s="1">
        <v>1.94</v>
      </c>
      <c r="G201" s="21"/>
      <c r="H201" s="16" t="s">
        <v>29</v>
      </c>
      <c r="I201" s="1"/>
      <c r="J201" s="1"/>
      <c r="K201" s="6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 t="s">
        <v>2</v>
      </c>
      <c r="Z201" s="1"/>
      <c r="AA201" s="1"/>
      <c r="AB201" s="1"/>
      <c r="AC201" s="1"/>
      <c r="AD201" s="1"/>
      <c r="AE201" s="1"/>
      <c r="AF201" s="48">
        <v>0.17</v>
      </c>
      <c r="AG201" s="47">
        <v>45588</v>
      </c>
      <c r="AH201" t="s">
        <v>179</v>
      </c>
    </row>
    <row r="202" spans="1:35" x14ac:dyDescent="0.3">
      <c r="A202" s="35">
        <v>45588</v>
      </c>
      <c r="B202" s="1" t="s">
        <v>186</v>
      </c>
      <c r="C202" s="1" t="s">
        <v>47</v>
      </c>
      <c r="D202" s="1"/>
      <c r="E202" s="1"/>
      <c r="F202" s="1">
        <v>1.94</v>
      </c>
      <c r="G202" s="21"/>
      <c r="H202" s="16" t="s">
        <v>29</v>
      </c>
      <c r="I202" s="1"/>
      <c r="J202" s="1"/>
      <c r="K202" s="6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 t="s">
        <v>2</v>
      </c>
      <c r="Z202" s="1"/>
      <c r="AA202" s="1"/>
      <c r="AB202" s="1"/>
      <c r="AC202" s="1"/>
      <c r="AD202" s="1"/>
      <c r="AE202" s="1"/>
      <c r="AF202" s="64">
        <v>0.16</v>
      </c>
      <c r="AG202" s="58">
        <v>45588</v>
      </c>
      <c r="AH202" t="s">
        <v>187</v>
      </c>
    </row>
    <row r="203" spans="1:35" x14ac:dyDescent="0.3">
      <c r="A203" s="35">
        <v>45588</v>
      </c>
      <c r="B203" s="1" t="s">
        <v>188</v>
      </c>
      <c r="C203" s="1" t="s">
        <v>47</v>
      </c>
      <c r="D203" s="1"/>
      <c r="E203" s="1"/>
      <c r="F203" s="1">
        <v>1.94</v>
      </c>
      <c r="G203" s="21"/>
      <c r="H203" s="16" t="s">
        <v>29</v>
      </c>
      <c r="I203" s="1"/>
      <c r="J203" s="1"/>
      <c r="K203" s="6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 t="s">
        <v>2</v>
      </c>
      <c r="Z203" s="1"/>
      <c r="AA203" s="1"/>
      <c r="AB203" s="1"/>
      <c r="AC203" s="1"/>
      <c r="AD203" s="1"/>
      <c r="AE203" s="1"/>
      <c r="AF203" s="64">
        <v>0.15</v>
      </c>
      <c r="AG203" s="58">
        <v>45588</v>
      </c>
      <c r="AH203" t="s">
        <v>187</v>
      </c>
    </row>
    <row r="204" spans="1:35" x14ac:dyDescent="0.3">
      <c r="A204" s="35">
        <v>45588</v>
      </c>
      <c r="B204" s="1" t="s">
        <v>189</v>
      </c>
      <c r="C204" s="1" t="s">
        <v>47</v>
      </c>
      <c r="D204" s="1"/>
      <c r="E204" s="1"/>
      <c r="F204" s="1">
        <v>1.94</v>
      </c>
      <c r="G204" s="21"/>
      <c r="H204" s="16" t="s">
        <v>29</v>
      </c>
      <c r="I204" s="1"/>
      <c r="J204" s="1"/>
      <c r="K204" s="6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 t="s">
        <v>2</v>
      </c>
      <c r="Z204" s="1"/>
      <c r="AA204" s="1"/>
      <c r="AB204" s="1"/>
      <c r="AC204" s="1"/>
      <c r="AD204" s="1"/>
      <c r="AE204" s="1"/>
      <c r="AF204" s="64" t="s">
        <v>144</v>
      </c>
      <c r="AG204" s="58">
        <v>45588</v>
      </c>
      <c r="AH204" t="s">
        <v>187</v>
      </c>
    </row>
    <row r="205" spans="1:35" x14ac:dyDescent="0.3">
      <c r="A205" s="35">
        <v>45588</v>
      </c>
      <c r="B205" s="1" t="s">
        <v>190</v>
      </c>
      <c r="C205" s="1" t="s">
        <v>47</v>
      </c>
      <c r="D205" s="1"/>
      <c r="E205" s="1"/>
      <c r="F205" s="1">
        <v>1.94</v>
      </c>
      <c r="G205" s="21"/>
      <c r="H205" s="16" t="s">
        <v>29</v>
      </c>
      <c r="I205" s="1"/>
      <c r="J205" s="1"/>
      <c r="K205" s="6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 t="s">
        <v>2</v>
      </c>
      <c r="Z205" s="1"/>
      <c r="AA205" s="1"/>
      <c r="AB205" s="1"/>
      <c r="AC205" s="1"/>
      <c r="AD205" s="1"/>
      <c r="AE205" s="1"/>
      <c r="AF205" s="73" t="s">
        <v>144</v>
      </c>
      <c r="AG205" s="59">
        <v>45588</v>
      </c>
      <c r="AH205" t="s">
        <v>191</v>
      </c>
      <c r="AI205" s="33" t="s">
        <v>192</v>
      </c>
    </row>
    <row r="206" spans="1:35" x14ac:dyDescent="0.3">
      <c r="A206" s="35">
        <v>45588</v>
      </c>
      <c r="B206" s="1" t="s">
        <v>193</v>
      </c>
      <c r="C206" s="1" t="s">
        <v>47</v>
      </c>
      <c r="D206" s="1"/>
      <c r="E206" s="1"/>
      <c r="F206" s="1">
        <v>1.94</v>
      </c>
      <c r="G206" s="21"/>
      <c r="H206" s="16" t="s">
        <v>29</v>
      </c>
      <c r="I206" s="1"/>
      <c r="J206" s="1"/>
      <c r="K206" s="6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 t="s">
        <v>2</v>
      </c>
      <c r="Z206" s="1"/>
      <c r="AA206" s="1"/>
      <c r="AB206" s="1"/>
      <c r="AC206" s="1"/>
      <c r="AD206" s="1"/>
      <c r="AE206" s="1"/>
      <c r="AF206" s="74" t="s">
        <v>194</v>
      </c>
      <c r="AG206" s="59">
        <v>45588</v>
      </c>
      <c r="AH206" t="s">
        <v>191</v>
      </c>
    </row>
    <row r="207" spans="1:35" x14ac:dyDescent="0.3">
      <c r="A207" s="35">
        <v>45588</v>
      </c>
      <c r="B207" s="1" t="s">
        <v>195</v>
      </c>
      <c r="C207" s="1" t="s">
        <v>47</v>
      </c>
      <c r="D207" s="1"/>
      <c r="E207" s="1"/>
      <c r="F207" s="1">
        <v>1.94</v>
      </c>
      <c r="G207" s="21"/>
      <c r="H207" s="16" t="s">
        <v>29</v>
      </c>
      <c r="I207" s="1"/>
      <c r="J207" s="1"/>
      <c r="K207" s="6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 t="s">
        <v>2</v>
      </c>
      <c r="Z207" s="1"/>
      <c r="AA207" s="1"/>
      <c r="AB207" s="1"/>
      <c r="AC207" s="1"/>
      <c r="AD207" s="1"/>
      <c r="AE207" s="1"/>
      <c r="AF207" s="73" t="s">
        <v>194</v>
      </c>
      <c r="AG207" s="59">
        <v>45588</v>
      </c>
      <c r="AH207" t="s">
        <v>191</v>
      </c>
    </row>
    <row r="208" spans="1:35" x14ac:dyDescent="0.3">
      <c r="A208" s="35">
        <v>45588</v>
      </c>
      <c r="B208" s="1" t="s">
        <v>196</v>
      </c>
      <c r="C208" s="1" t="s">
        <v>47</v>
      </c>
      <c r="D208" s="1"/>
      <c r="E208" s="1"/>
      <c r="F208" s="1">
        <v>1.94</v>
      </c>
      <c r="G208" s="21"/>
      <c r="H208" s="16" t="s">
        <v>29</v>
      </c>
      <c r="I208" s="1"/>
      <c r="J208" s="1"/>
      <c r="K208" s="6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 t="s">
        <v>2</v>
      </c>
      <c r="Z208" s="1"/>
      <c r="AA208" s="1"/>
      <c r="AB208" s="1"/>
      <c r="AC208" s="1"/>
      <c r="AD208" s="1"/>
      <c r="AE208" s="1"/>
      <c r="AF208" s="73"/>
      <c r="AG208" s="59"/>
      <c r="AH208" t="s">
        <v>191</v>
      </c>
    </row>
    <row r="209" spans="1:35" x14ac:dyDescent="0.3">
      <c r="A209" s="35">
        <v>45588</v>
      </c>
      <c r="B209" s="1" t="s">
        <v>197</v>
      </c>
      <c r="C209" s="1" t="s">
        <v>47</v>
      </c>
      <c r="D209" s="1"/>
      <c r="E209" s="1"/>
      <c r="F209" s="1">
        <v>1.94</v>
      </c>
      <c r="G209" s="21"/>
      <c r="H209" s="16" t="s">
        <v>29</v>
      </c>
      <c r="I209" s="1"/>
      <c r="J209" s="1"/>
      <c r="K209" s="6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 t="s">
        <v>2</v>
      </c>
      <c r="Z209" s="1"/>
      <c r="AA209" s="1"/>
      <c r="AB209" s="1"/>
      <c r="AC209" s="1"/>
      <c r="AD209" s="1"/>
      <c r="AE209" s="1"/>
      <c r="AF209" s="73"/>
      <c r="AG209" s="59"/>
      <c r="AH209" t="s">
        <v>191</v>
      </c>
    </row>
    <row r="210" spans="1:35" x14ac:dyDescent="0.3">
      <c r="A210" s="35">
        <v>45588</v>
      </c>
      <c r="B210" s="1" t="s">
        <v>198</v>
      </c>
      <c r="C210" s="1" t="s">
        <v>47</v>
      </c>
      <c r="D210" s="1"/>
      <c r="E210" s="1"/>
      <c r="F210" s="1">
        <v>1.94</v>
      </c>
      <c r="G210" s="21"/>
      <c r="H210" s="16" t="s">
        <v>29</v>
      </c>
      <c r="I210" s="1"/>
      <c r="J210" s="1"/>
      <c r="K210" s="6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 t="s">
        <v>2</v>
      </c>
      <c r="Z210" s="1"/>
      <c r="AA210" s="1"/>
      <c r="AB210" s="1"/>
      <c r="AC210" s="1"/>
      <c r="AD210" s="1"/>
      <c r="AE210" s="1"/>
      <c r="AF210" s="75" t="s">
        <v>174</v>
      </c>
      <c r="AG210" s="61">
        <v>45588</v>
      </c>
      <c r="AH210" t="s">
        <v>199</v>
      </c>
      <c r="AI210" s="33" t="s">
        <v>200</v>
      </c>
    </row>
    <row r="211" spans="1:35" x14ac:dyDescent="0.3">
      <c r="A211" s="35">
        <v>45588</v>
      </c>
      <c r="B211" s="1" t="s">
        <v>201</v>
      </c>
      <c r="C211" s="1" t="s">
        <v>47</v>
      </c>
      <c r="D211" s="1"/>
      <c r="E211" s="1"/>
      <c r="F211" s="1">
        <v>1.94</v>
      </c>
      <c r="G211" s="21"/>
      <c r="H211" s="16" t="s">
        <v>29</v>
      </c>
      <c r="I211" s="1"/>
      <c r="J211" s="1"/>
      <c r="K211" s="6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 t="s">
        <v>2</v>
      </c>
      <c r="Z211" s="1"/>
      <c r="AA211" s="1"/>
      <c r="AB211" s="1"/>
      <c r="AC211" s="1"/>
      <c r="AD211" s="1"/>
      <c r="AE211" s="1"/>
      <c r="AF211" s="75" t="s">
        <v>202</v>
      </c>
      <c r="AG211" s="61">
        <v>45588</v>
      </c>
      <c r="AH211" t="s">
        <v>199</v>
      </c>
    </row>
    <row r="212" spans="1:35" x14ac:dyDescent="0.3">
      <c r="A212" s="35">
        <v>45588</v>
      </c>
      <c r="B212" s="1" t="s">
        <v>203</v>
      </c>
      <c r="C212" s="1" t="s">
        <v>47</v>
      </c>
      <c r="D212" s="1"/>
      <c r="E212" s="1"/>
      <c r="F212" s="1">
        <v>1.94</v>
      </c>
      <c r="G212" s="21"/>
      <c r="H212" s="16" t="s">
        <v>29</v>
      </c>
      <c r="I212" s="1"/>
      <c r="J212" s="1"/>
      <c r="K212" s="6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 t="s">
        <v>2</v>
      </c>
      <c r="Z212" s="1"/>
      <c r="AA212" s="1"/>
      <c r="AB212" s="1"/>
      <c r="AC212" s="1"/>
      <c r="AD212" s="1"/>
      <c r="AE212" s="1"/>
      <c r="AF212" s="75" t="s">
        <v>194</v>
      </c>
      <c r="AG212" s="61">
        <v>45588</v>
      </c>
      <c r="AH212" t="s">
        <v>199</v>
      </c>
    </row>
    <row r="213" spans="1:35" x14ac:dyDescent="0.3">
      <c r="A213" s="35">
        <v>45588</v>
      </c>
      <c r="B213" s="1" t="s">
        <v>204</v>
      </c>
      <c r="C213" s="1" t="s">
        <v>47</v>
      </c>
      <c r="D213" s="1"/>
      <c r="E213" s="1"/>
      <c r="F213" s="17" t="s">
        <v>205</v>
      </c>
      <c r="G213" s="21"/>
      <c r="H213" s="16" t="s">
        <v>29</v>
      </c>
      <c r="I213" s="1"/>
      <c r="J213" s="1"/>
      <c r="K213" s="6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 t="s">
        <v>2</v>
      </c>
      <c r="Z213" s="1"/>
      <c r="AA213" s="1"/>
      <c r="AB213" s="1"/>
      <c r="AC213" s="1"/>
      <c r="AD213" s="1"/>
      <c r="AE213" s="1"/>
      <c r="AF213" s="76" t="s">
        <v>206</v>
      </c>
      <c r="AG213" s="60">
        <v>45588</v>
      </c>
      <c r="AH213" t="s">
        <v>207</v>
      </c>
    </row>
    <row r="214" spans="1:35" x14ac:dyDescent="0.3">
      <c r="A214" s="35">
        <v>45588</v>
      </c>
      <c r="B214" s="1" t="s">
        <v>208</v>
      </c>
      <c r="C214" s="1" t="s">
        <v>47</v>
      </c>
      <c r="D214" s="1"/>
      <c r="E214" s="1"/>
      <c r="F214" s="17" t="s">
        <v>205</v>
      </c>
      <c r="G214" s="21"/>
      <c r="H214" s="16" t="s">
        <v>29</v>
      </c>
      <c r="I214" s="1"/>
      <c r="J214" s="1"/>
      <c r="K214" s="6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 t="s">
        <v>2</v>
      </c>
      <c r="Z214" s="1"/>
      <c r="AA214" s="1"/>
      <c r="AB214" s="1"/>
      <c r="AC214" s="1"/>
      <c r="AD214" s="1"/>
      <c r="AE214" s="1"/>
      <c r="AF214" s="76" t="s">
        <v>209</v>
      </c>
      <c r="AG214" s="60">
        <v>45588</v>
      </c>
      <c r="AH214" t="s">
        <v>207</v>
      </c>
    </row>
    <row r="215" spans="1:35" ht="21" customHeight="1" x14ac:dyDescent="0.3">
      <c r="A215" s="35">
        <v>45588</v>
      </c>
      <c r="B215" s="1" t="s">
        <v>210</v>
      </c>
      <c r="C215" s="1" t="s">
        <v>47</v>
      </c>
      <c r="D215" s="1"/>
      <c r="E215" s="1"/>
      <c r="F215" s="17" t="s">
        <v>205</v>
      </c>
      <c r="G215" s="21"/>
      <c r="H215" s="16" t="s">
        <v>29</v>
      </c>
      <c r="I215" s="1"/>
      <c r="J215" s="1"/>
      <c r="K215" s="6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 t="s">
        <v>2</v>
      </c>
      <c r="Z215" s="1"/>
      <c r="AA215" s="1"/>
      <c r="AB215" s="1"/>
      <c r="AC215" s="1"/>
      <c r="AD215" s="1"/>
      <c r="AE215" s="1"/>
      <c r="AF215" s="79" t="s">
        <v>211</v>
      </c>
      <c r="AG215" s="63">
        <v>45588</v>
      </c>
      <c r="AH215" t="s">
        <v>212</v>
      </c>
    </row>
    <row r="216" spans="1:35" x14ac:dyDescent="0.3">
      <c r="A216" s="35">
        <v>45588</v>
      </c>
      <c r="B216" s="1" t="s">
        <v>213</v>
      </c>
      <c r="C216" s="1" t="s">
        <v>47</v>
      </c>
      <c r="D216" s="1"/>
      <c r="E216" s="1"/>
      <c r="F216" s="17" t="s">
        <v>205</v>
      </c>
      <c r="G216" s="21"/>
      <c r="H216" s="16" t="s">
        <v>29</v>
      </c>
      <c r="I216" s="1"/>
      <c r="J216" s="1"/>
      <c r="K216" s="6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 t="s">
        <v>2</v>
      </c>
      <c r="Z216" s="1"/>
      <c r="AA216" s="1"/>
      <c r="AB216" s="1"/>
      <c r="AC216" s="1"/>
      <c r="AD216" s="1"/>
      <c r="AE216" s="1"/>
      <c r="AF216" s="79" t="s">
        <v>98</v>
      </c>
      <c r="AG216" s="63">
        <v>45588</v>
      </c>
      <c r="AH216" t="s">
        <v>212</v>
      </c>
    </row>
    <row r="217" spans="1:35" x14ac:dyDescent="0.3">
      <c r="A217" s="35">
        <v>45588</v>
      </c>
      <c r="B217" s="1" t="s">
        <v>214</v>
      </c>
      <c r="C217" s="1" t="s">
        <v>47</v>
      </c>
      <c r="D217" s="1"/>
      <c r="E217" s="1"/>
      <c r="F217" s="17" t="s">
        <v>205</v>
      </c>
      <c r="G217" s="21"/>
      <c r="H217" s="16" t="s">
        <v>29</v>
      </c>
      <c r="I217" s="1"/>
      <c r="J217" s="1"/>
      <c r="K217" s="6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 t="s">
        <v>2</v>
      </c>
      <c r="Z217" s="1"/>
      <c r="AA217" s="1"/>
      <c r="AB217" s="1"/>
      <c r="AC217" s="1"/>
      <c r="AD217" s="1"/>
      <c r="AE217" s="1"/>
      <c r="AF217" s="77" t="s">
        <v>215</v>
      </c>
      <c r="AG217" s="63">
        <v>45588</v>
      </c>
      <c r="AH217" t="s">
        <v>212</v>
      </c>
    </row>
    <row r="218" spans="1:35" x14ac:dyDescent="0.3">
      <c r="A218" s="35">
        <v>45588</v>
      </c>
      <c r="B218" s="1" t="s">
        <v>216</v>
      </c>
      <c r="C218" s="1" t="s">
        <v>47</v>
      </c>
      <c r="D218" s="1"/>
      <c r="E218" s="1"/>
      <c r="F218" s="17" t="s">
        <v>205</v>
      </c>
      <c r="G218" s="21"/>
      <c r="H218" s="16" t="s">
        <v>29</v>
      </c>
      <c r="I218" s="1"/>
      <c r="J218" s="1"/>
      <c r="K218" s="6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 t="s">
        <v>2</v>
      </c>
      <c r="Z218" s="1"/>
      <c r="AA218" s="1"/>
      <c r="AB218" s="1"/>
      <c r="AC218" s="1"/>
      <c r="AD218" s="1"/>
      <c r="AE218" s="1"/>
      <c r="AF218" s="80" t="s">
        <v>202</v>
      </c>
      <c r="AG218" s="81">
        <v>45588</v>
      </c>
      <c r="AH218" t="s">
        <v>217</v>
      </c>
    </row>
    <row r="219" spans="1:35" x14ac:dyDescent="0.3">
      <c r="A219" s="35">
        <v>45588</v>
      </c>
      <c r="B219" s="1" t="s">
        <v>218</v>
      </c>
      <c r="C219" s="1" t="s">
        <v>47</v>
      </c>
      <c r="D219" s="1"/>
      <c r="E219" s="1"/>
      <c r="F219" s="17" t="s">
        <v>205</v>
      </c>
      <c r="G219" s="21"/>
      <c r="H219" s="16" t="s">
        <v>29</v>
      </c>
      <c r="I219" s="1"/>
      <c r="J219" s="1"/>
      <c r="K219" s="6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 t="s">
        <v>2</v>
      </c>
      <c r="Z219" s="1"/>
      <c r="AA219" s="1"/>
      <c r="AB219" s="1"/>
      <c r="AC219" s="1"/>
      <c r="AD219" s="1"/>
      <c r="AE219" s="1"/>
      <c r="AF219" s="80" t="s">
        <v>178</v>
      </c>
      <c r="AG219" s="81">
        <v>45588</v>
      </c>
      <c r="AH219" t="s">
        <v>217</v>
      </c>
    </row>
    <row r="220" spans="1:35" x14ac:dyDescent="0.3">
      <c r="A220" s="35">
        <v>45588</v>
      </c>
      <c r="B220" s="1" t="s">
        <v>219</v>
      </c>
      <c r="C220" s="1" t="s">
        <v>47</v>
      </c>
      <c r="D220" s="1"/>
      <c r="E220" s="1"/>
      <c r="F220" s="17" t="s">
        <v>205</v>
      </c>
      <c r="G220" s="21"/>
      <c r="H220" s="16" t="s">
        <v>29</v>
      </c>
      <c r="I220" s="1"/>
      <c r="J220" s="1"/>
      <c r="K220" s="6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 t="s">
        <v>2</v>
      </c>
      <c r="Z220" s="1"/>
      <c r="AA220" s="1"/>
      <c r="AB220" s="1"/>
      <c r="AC220" s="1"/>
      <c r="AD220" s="1"/>
      <c r="AE220" s="1"/>
      <c r="AF220" s="80" t="s">
        <v>144</v>
      </c>
      <c r="AG220" s="81">
        <v>45588</v>
      </c>
      <c r="AH220" t="s">
        <v>217</v>
      </c>
    </row>
    <row r="221" spans="1:35" x14ac:dyDescent="0.3">
      <c r="A221" s="35">
        <v>45588</v>
      </c>
      <c r="B221" s="1" t="s">
        <v>220</v>
      </c>
      <c r="C221" s="1" t="s">
        <v>47</v>
      </c>
      <c r="D221" s="1"/>
      <c r="E221" s="1"/>
      <c r="F221" s="1">
        <v>1.94</v>
      </c>
      <c r="G221" s="21"/>
      <c r="H221" s="16" t="s">
        <v>29</v>
      </c>
      <c r="I221" s="1"/>
      <c r="J221" s="1"/>
      <c r="K221" s="6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 t="s">
        <v>2</v>
      </c>
      <c r="Z221" s="1"/>
      <c r="AA221" s="1"/>
      <c r="AB221" s="1"/>
      <c r="AC221" s="1"/>
      <c r="AD221" s="1"/>
      <c r="AE221" s="1"/>
      <c r="AF221" s="82">
        <v>0.26</v>
      </c>
      <c r="AG221" s="83">
        <v>45588</v>
      </c>
      <c r="AH221" t="s">
        <v>221</v>
      </c>
    </row>
    <row r="222" spans="1:35" x14ac:dyDescent="0.3">
      <c r="A222" s="35">
        <v>45588</v>
      </c>
      <c r="B222" s="1" t="s">
        <v>222</v>
      </c>
      <c r="C222" s="1" t="s">
        <v>47</v>
      </c>
      <c r="D222" s="1"/>
      <c r="E222" s="1"/>
      <c r="F222" s="1">
        <v>1.94</v>
      </c>
      <c r="G222" s="21"/>
      <c r="H222" s="16" t="s">
        <v>29</v>
      </c>
      <c r="I222" s="1"/>
      <c r="J222" s="1"/>
      <c r="K222" s="6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 t="s">
        <v>2</v>
      </c>
      <c r="Z222" s="1"/>
      <c r="AA222" s="1"/>
      <c r="AB222" s="1"/>
      <c r="AC222" s="1"/>
      <c r="AD222" s="1"/>
      <c r="AE222" s="1"/>
      <c r="AF222" s="82">
        <v>0.32</v>
      </c>
      <c r="AG222" s="83">
        <v>45588</v>
      </c>
      <c r="AH222" t="s">
        <v>221</v>
      </c>
    </row>
    <row r="223" spans="1:35" x14ac:dyDescent="0.3">
      <c r="A223" s="35">
        <v>45588</v>
      </c>
      <c r="B223" s="1" t="s">
        <v>223</v>
      </c>
      <c r="C223" s="1" t="s">
        <v>47</v>
      </c>
      <c r="D223" s="1"/>
      <c r="E223" s="1"/>
      <c r="F223" s="1">
        <v>1.94</v>
      </c>
      <c r="G223" s="21"/>
      <c r="H223" s="16" t="s">
        <v>29</v>
      </c>
      <c r="I223" s="1"/>
      <c r="J223" s="1"/>
      <c r="K223" s="6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 t="s">
        <v>2</v>
      </c>
      <c r="Z223" s="1"/>
      <c r="AA223" s="1"/>
      <c r="AB223" s="1"/>
      <c r="AC223" s="1"/>
      <c r="AD223" s="1"/>
      <c r="AE223" s="1"/>
      <c r="AF223" s="82">
        <v>0.27</v>
      </c>
      <c r="AG223" s="83">
        <v>45588</v>
      </c>
      <c r="AH223" t="s">
        <v>221</v>
      </c>
    </row>
    <row r="224" spans="1:35" x14ac:dyDescent="0.3">
      <c r="A224" s="35">
        <v>45588</v>
      </c>
      <c r="B224" s="1" t="s">
        <v>224</v>
      </c>
      <c r="C224" s="1" t="s">
        <v>47</v>
      </c>
      <c r="D224" s="1"/>
      <c r="E224" s="1"/>
      <c r="F224" s="1">
        <v>1.94</v>
      </c>
      <c r="G224" s="21"/>
      <c r="H224" s="16" t="s">
        <v>29</v>
      </c>
      <c r="I224" s="1"/>
      <c r="J224" s="1"/>
      <c r="K224" s="6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 t="s">
        <v>2</v>
      </c>
      <c r="Z224" s="1"/>
      <c r="AA224" s="1"/>
      <c r="AB224" s="1"/>
      <c r="AC224" s="1"/>
      <c r="AD224" s="1"/>
      <c r="AE224" s="1"/>
      <c r="AF224" s="82">
        <v>0.28999999999999998</v>
      </c>
      <c r="AG224" s="83">
        <v>45588</v>
      </c>
      <c r="AH224" t="s">
        <v>221</v>
      </c>
    </row>
    <row r="225" spans="1:35" x14ac:dyDescent="0.3">
      <c r="A225" s="35">
        <v>45588</v>
      </c>
      <c r="B225" s="1" t="s">
        <v>225</v>
      </c>
      <c r="C225" s="1" t="s">
        <v>47</v>
      </c>
      <c r="D225" s="1"/>
      <c r="E225" s="1"/>
      <c r="F225" s="17" t="s">
        <v>205</v>
      </c>
      <c r="G225" s="21"/>
      <c r="H225" s="16" t="s">
        <v>29</v>
      </c>
      <c r="I225" s="1"/>
      <c r="J225" s="1"/>
      <c r="K225" s="6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 t="s">
        <v>2</v>
      </c>
      <c r="Z225" s="1"/>
      <c r="AA225" s="1"/>
      <c r="AB225" s="1"/>
      <c r="AC225" s="1"/>
      <c r="AD225" s="1"/>
      <c r="AE225" s="1"/>
      <c r="AF225" s="78">
        <v>0.22</v>
      </c>
      <c r="AG225" s="62">
        <v>45589</v>
      </c>
      <c r="AH225" t="s">
        <v>226</v>
      </c>
    </row>
    <row r="226" spans="1:35" x14ac:dyDescent="0.3">
      <c r="A226" s="35">
        <v>45588</v>
      </c>
      <c r="B226" s="1" t="s">
        <v>227</v>
      </c>
      <c r="C226" s="1" t="s">
        <v>47</v>
      </c>
      <c r="D226" s="1"/>
      <c r="E226" s="1"/>
      <c r="F226" s="17" t="s">
        <v>205</v>
      </c>
      <c r="G226" s="21"/>
      <c r="H226" s="16" t="s">
        <v>29</v>
      </c>
      <c r="I226" s="1"/>
      <c r="J226" s="1"/>
      <c r="K226" s="6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 t="s">
        <v>2</v>
      </c>
      <c r="Z226" s="1"/>
      <c r="AA226" s="1"/>
      <c r="AB226" s="1"/>
      <c r="AC226" s="1"/>
      <c r="AD226" s="1"/>
      <c r="AE226" s="1"/>
      <c r="AF226" s="78">
        <v>0.18</v>
      </c>
      <c r="AG226" s="62">
        <v>45589</v>
      </c>
      <c r="AH226" t="s">
        <v>226</v>
      </c>
      <c r="AI226" s="88" t="s">
        <v>297</v>
      </c>
    </row>
    <row r="227" spans="1:35" x14ac:dyDescent="0.3">
      <c r="A227" s="35">
        <v>45588</v>
      </c>
      <c r="B227" s="1" t="s">
        <v>228</v>
      </c>
      <c r="C227" s="1" t="s">
        <v>47</v>
      </c>
      <c r="D227" s="1"/>
      <c r="E227" s="1"/>
      <c r="F227" s="17" t="s">
        <v>205</v>
      </c>
      <c r="G227" s="21"/>
      <c r="H227" s="16" t="s">
        <v>29</v>
      </c>
      <c r="I227" s="1"/>
      <c r="J227" s="1"/>
      <c r="K227" s="6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 t="s">
        <v>2</v>
      </c>
      <c r="Z227" s="1"/>
      <c r="AA227" s="1"/>
      <c r="AB227" s="1"/>
      <c r="AC227" s="1"/>
      <c r="AD227" s="1"/>
      <c r="AE227" s="1"/>
      <c r="AF227" s="78">
        <v>0.22</v>
      </c>
      <c r="AG227" s="62">
        <v>45589</v>
      </c>
      <c r="AH227" t="s">
        <v>226</v>
      </c>
    </row>
    <row r="228" spans="1:35" x14ac:dyDescent="0.3">
      <c r="A228" s="35">
        <v>45588</v>
      </c>
      <c r="B228" s="1" t="s">
        <v>229</v>
      </c>
      <c r="C228" s="1" t="s">
        <v>47</v>
      </c>
      <c r="D228" s="1"/>
      <c r="E228" s="1"/>
      <c r="F228" s="17" t="s">
        <v>205</v>
      </c>
      <c r="G228" s="21"/>
      <c r="H228" s="16" t="s">
        <v>29</v>
      </c>
      <c r="I228" s="1"/>
      <c r="J228" s="1"/>
      <c r="K228" s="6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 t="s">
        <v>2</v>
      </c>
      <c r="Z228" s="1"/>
      <c r="AA228" s="1"/>
      <c r="AB228" s="1"/>
      <c r="AC228" s="1"/>
      <c r="AD228" s="1"/>
      <c r="AE228" s="1"/>
      <c r="AF228" s="78">
        <v>0.24</v>
      </c>
      <c r="AG228" s="62">
        <v>45589</v>
      </c>
      <c r="AH228" t="s">
        <v>226</v>
      </c>
    </row>
    <row r="229" spans="1:35" x14ac:dyDescent="0.3">
      <c r="A229" s="35">
        <v>45588</v>
      </c>
      <c r="B229" s="1" t="s">
        <v>230</v>
      </c>
      <c r="C229" s="1" t="s">
        <v>47</v>
      </c>
      <c r="D229" s="1"/>
      <c r="E229" s="1"/>
      <c r="F229" s="17" t="s">
        <v>205</v>
      </c>
      <c r="G229" s="21"/>
      <c r="H229" s="16" t="s">
        <v>29</v>
      </c>
      <c r="I229" s="1"/>
      <c r="J229" s="1"/>
      <c r="K229" s="6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 t="s">
        <v>2</v>
      </c>
      <c r="Z229" s="1"/>
      <c r="AA229" s="1"/>
      <c r="AB229" s="1"/>
      <c r="AC229" s="1"/>
      <c r="AD229" s="1"/>
      <c r="AE229" s="1"/>
      <c r="AF229" s="78">
        <v>0.18</v>
      </c>
      <c r="AG229" s="62">
        <v>45589</v>
      </c>
      <c r="AH229" t="s">
        <v>226</v>
      </c>
    </row>
    <row r="230" spans="1:35" x14ac:dyDescent="0.3">
      <c r="A230" s="35">
        <v>45588</v>
      </c>
      <c r="B230" s="1" t="s">
        <v>231</v>
      </c>
      <c r="C230" s="1" t="s">
        <v>47</v>
      </c>
      <c r="D230" s="1"/>
      <c r="E230" s="1"/>
      <c r="F230" s="17" t="s">
        <v>205</v>
      </c>
      <c r="G230" s="21"/>
      <c r="H230" s="16" t="s">
        <v>29</v>
      </c>
      <c r="I230" s="1"/>
      <c r="J230" s="1"/>
      <c r="K230" s="6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 t="s">
        <v>2</v>
      </c>
      <c r="Z230" s="1"/>
      <c r="AA230" s="1"/>
      <c r="AB230" s="1"/>
      <c r="AC230" s="1"/>
      <c r="AD230" s="1"/>
      <c r="AE230" s="1"/>
      <c r="AF230" s="78">
        <v>0.23499999999999999</v>
      </c>
      <c r="AG230" s="62">
        <v>45589</v>
      </c>
      <c r="AH230" t="s">
        <v>226</v>
      </c>
    </row>
    <row r="231" spans="1:35" x14ac:dyDescent="0.3">
      <c r="A231" s="35">
        <v>45588</v>
      </c>
      <c r="B231" s="1" t="s">
        <v>232</v>
      </c>
      <c r="C231" s="1" t="s">
        <v>47</v>
      </c>
      <c r="D231" s="1"/>
      <c r="E231" s="1"/>
      <c r="F231" s="17" t="s">
        <v>205</v>
      </c>
      <c r="G231" s="21"/>
      <c r="H231" s="16" t="s">
        <v>29</v>
      </c>
      <c r="I231" s="1"/>
      <c r="J231" s="1"/>
      <c r="K231" s="6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 t="s">
        <v>2</v>
      </c>
      <c r="Z231" s="1"/>
      <c r="AA231" s="1"/>
      <c r="AB231" s="1"/>
      <c r="AC231" s="1"/>
      <c r="AD231" s="1"/>
      <c r="AE231" s="1"/>
      <c r="AF231" s="78">
        <v>0.23</v>
      </c>
      <c r="AG231" s="62">
        <v>45589</v>
      </c>
      <c r="AH231" t="s">
        <v>226</v>
      </c>
    </row>
    <row r="232" spans="1:35" x14ac:dyDescent="0.3">
      <c r="A232" s="35">
        <v>45588</v>
      </c>
      <c r="B232" s="1" t="s">
        <v>233</v>
      </c>
      <c r="C232" s="1" t="s">
        <v>47</v>
      </c>
      <c r="D232" s="1"/>
      <c r="E232" s="1"/>
      <c r="F232" s="17" t="s">
        <v>205</v>
      </c>
      <c r="G232" s="21"/>
      <c r="H232" s="16" t="s">
        <v>29</v>
      </c>
      <c r="I232" s="1"/>
      <c r="J232" s="1"/>
      <c r="K232" s="6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 t="s">
        <v>2</v>
      </c>
      <c r="Z232" s="1"/>
      <c r="AA232" s="1"/>
      <c r="AB232" s="1"/>
      <c r="AC232" s="1"/>
      <c r="AD232" s="1"/>
      <c r="AE232" s="1"/>
      <c r="AF232" s="78">
        <v>0.2</v>
      </c>
      <c r="AG232" s="62">
        <v>45589</v>
      </c>
      <c r="AH232" t="s">
        <v>226</v>
      </c>
    </row>
    <row r="233" spans="1:35" x14ac:dyDescent="0.3">
      <c r="A233" s="35">
        <v>45588</v>
      </c>
      <c r="B233" s="1" t="s">
        <v>234</v>
      </c>
      <c r="C233" s="1" t="s">
        <v>47</v>
      </c>
      <c r="D233" s="1"/>
      <c r="E233" s="1"/>
      <c r="F233" s="17" t="s">
        <v>205</v>
      </c>
      <c r="G233" s="21"/>
      <c r="H233" s="16" t="s">
        <v>29</v>
      </c>
      <c r="I233" s="1"/>
      <c r="J233" s="1"/>
      <c r="K233" s="6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 t="s">
        <v>2</v>
      </c>
      <c r="Z233" s="1"/>
      <c r="AA233" s="1"/>
      <c r="AB233" s="1"/>
      <c r="AC233" s="1"/>
      <c r="AD233" s="1"/>
      <c r="AE233" s="1"/>
      <c r="AF233" s="78">
        <v>0.22</v>
      </c>
      <c r="AG233" s="62">
        <v>45589</v>
      </c>
      <c r="AH233" t="s">
        <v>226</v>
      </c>
    </row>
    <row r="234" spans="1:35" x14ac:dyDescent="0.3">
      <c r="A234" s="35">
        <v>45588</v>
      </c>
      <c r="B234" s="1" t="s">
        <v>235</v>
      </c>
      <c r="C234" s="1" t="s">
        <v>47</v>
      </c>
      <c r="D234" s="1"/>
      <c r="E234" s="1"/>
      <c r="F234" s="17" t="s">
        <v>205</v>
      </c>
      <c r="G234" s="21"/>
      <c r="H234" s="16" t="s">
        <v>29</v>
      </c>
      <c r="I234" s="1"/>
      <c r="J234" s="1"/>
      <c r="K234" s="6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 t="s">
        <v>2</v>
      </c>
      <c r="Z234" s="1"/>
      <c r="AA234" s="1"/>
      <c r="AB234" s="1"/>
      <c r="AC234" s="1"/>
      <c r="AD234" s="1"/>
      <c r="AE234" s="1"/>
      <c r="AF234" s="78">
        <v>0.22</v>
      </c>
      <c r="AG234" s="62">
        <v>45589</v>
      </c>
      <c r="AH234" t="s">
        <v>226</v>
      </c>
    </row>
    <row r="235" spans="1:35" x14ac:dyDescent="0.3">
      <c r="A235" s="35">
        <v>45588</v>
      </c>
      <c r="B235" s="1" t="s">
        <v>236</v>
      </c>
      <c r="C235" s="1" t="s">
        <v>47</v>
      </c>
      <c r="D235" s="1"/>
      <c r="E235" s="1"/>
      <c r="F235" s="17" t="s">
        <v>205</v>
      </c>
      <c r="G235" s="21"/>
      <c r="H235" s="16" t="s">
        <v>29</v>
      </c>
      <c r="I235" s="1"/>
      <c r="J235" s="1"/>
      <c r="K235" s="6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 t="s">
        <v>2</v>
      </c>
      <c r="Z235" s="1"/>
      <c r="AA235" s="1"/>
      <c r="AB235" s="1"/>
      <c r="AC235" s="1"/>
      <c r="AD235" s="1"/>
      <c r="AE235" s="1"/>
      <c r="AF235" s="78">
        <v>0.22</v>
      </c>
      <c r="AG235" s="62">
        <v>45589</v>
      </c>
      <c r="AH235" t="s">
        <v>226</v>
      </c>
    </row>
    <row r="236" spans="1:35" x14ac:dyDescent="0.3">
      <c r="A236" s="35">
        <v>45588</v>
      </c>
      <c r="B236" s="1" t="s">
        <v>237</v>
      </c>
      <c r="C236" s="1" t="s">
        <v>47</v>
      </c>
      <c r="D236" s="1"/>
      <c r="E236" s="1"/>
      <c r="F236" s="17" t="s">
        <v>205</v>
      </c>
      <c r="G236" s="21"/>
      <c r="H236" s="16" t="s">
        <v>29</v>
      </c>
      <c r="I236" s="1"/>
      <c r="J236" s="1"/>
      <c r="K236" s="6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 t="s">
        <v>2</v>
      </c>
      <c r="Z236" s="1"/>
      <c r="AA236" s="1"/>
      <c r="AB236" s="1"/>
      <c r="AC236" s="1"/>
      <c r="AD236" s="1"/>
      <c r="AE236" s="1"/>
      <c r="AF236" s="78">
        <v>0.2</v>
      </c>
      <c r="AG236" s="62">
        <v>45589</v>
      </c>
      <c r="AH236" t="s">
        <v>226</v>
      </c>
    </row>
    <row r="237" spans="1:35" x14ac:dyDescent="0.3">
      <c r="A237" s="35">
        <v>45588</v>
      </c>
      <c r="B237" s="1" t="s">
        <v>238</v>
      </c>
      <c r="C237" s="1" t="s">
        <v>47</v>
      </c>
      <c r="D237" s="1"/>
      <c r="E237" s="1"/>
      <c r="F237" s="17" t="s">
        <v>205</v>
      </c>
      <c r="G237" s="21"/>
      <c r="H237" s="16" t="s">
        <v>29</v>
      </c>
      <c r="I237" s="1"/>
      <c r="J237" s="1"/>
      <c r="K237" s="6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 t="s">
        <v>2</v>
      </c>
      <c r="Z237" s="1"/>
      <c r="AA237" s="1"/>
      <c r="AB237" s="1"/>
      <c r="AC237" s="1"/>
      <c r="AD237" s="1"/>
      <c r="AE237" s="1"/>
      <c r="AF237" s="78">
        <v>0.19</v>
      </c>
      <c r="AG237" s="62">
        <v>45589</v>
      </c>
      <c r="AH237" t="s">
        <v>226</v>
      </c>
    </row>
    <row r="238" spans="1:35" x14ac:dyDescent="0.3">
      <c r="A238" s="35">
        <v>45588</v>
      </c>
      <c r="B238" s="1" t="s">
        <v>239</v>
      </c>
      <c r="C238" s="1" t="s">
        <v>47</v>
      </c>
      <c r="D238" s="1"/>
      <c r="E238" s="1"/>
      <c r="F238" s="17" t="s">
        <v>205</v>
      </c>
      <c r="G238" s="21"/>
      <c r="H238" s="16" t="s">
        <v>29</v>
      </c>
      <c r="I238" s="1"/>
      <c r="J238" s="1"/>
      <c r="K238" s="6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 t="s">
        <v>2</v>
      </c>
      <c r="Z238" s="1"/>
      <c r="AA238" s="1"/>
      <c r="AB238" s="1"/>
      <c r="AC238" s="1"/>
      <c r="AD238" s="1"/>
      <c r="AE238" s="1"/>
      <c r="AF238" s="78">
        <v>0.25</v>
      </c>
      <c r="AG238" s="62">
        <v>45589</v>
      </c>
      <c r="AH238" t="s">
        <v>226</v>
      </c>
    </row>
    <row r="239" spans="1:35" x14ac:dyDescent="0.3">
      <c r="A239" s="35">
        <v>45588</v>
      </c>
      <c r="B239" s="1" t="s">
        <v>240</v>
      </c>
      <c r="C239" s="1" t="s">
        <v>47</v>
      </c>
      <c r="D239" s="1"/>
      <c r="E239" s="1"/>
      <c r="F239" s="17" t="s">
        <v>205</v>
      </c>
      <c r="G239" s="21"/>
      <c r="H239" s="16" t="s">
        <v>29</v>
      </c>
      <c r="I239" s="1"/>
      <c r="J239" s="1"/>
      <c r="K239" s="6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 t="s">
        <v>2</v>
      </c>
      <c r="Z239" s="1"/>
      <c r="AA239" s="1"/>
      <c r="AB239" s="1"/>
      <c r="AC239" s="1"/>
      <c r="AD239" s="1"/>
      <c r="AE239" s="1"/>
      <c r="AF239" s="78">
        <v>0.25</v>
      </c>
      <c r="AG239" s="62">
        <v>45589</v>
      </c>
      <c r="AH239" t="s">
        <v>226</v>
      </c>
    </row>
    <row r="240" spans="1:35" x14ac:dyDescent="0.3">
      <c r="A240" s="35">
        <v>45588</v>
      </c>
      <c r="B240" s="1" t="s">
        <v>241</v>
      </c>
      <c r="C240" s="1" t="s">
        <v>47</v>
      </c>
      <c r="D240" s="1"/>
      <c r="E240" s="1"/>
      <c r="F240" s="17" t="s">
        <v>205</v>
      </c>
      <c r="G240" s="21"/>
      <c r="H240" s="16" t="s">
        <v>29</v>
      </c>
      <c r="I240" s="1"/>
      <c r="J240" s="1"/>
      <c r="K240" s="6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 t="s">
        <v>2</v>
      </c>
      <c r="Z240" s="1"/>
      <c r="AA240" s="1"/>
      <c r="AB240" s="1"/>
      <c r="AC240" s="1"/>
      <c r="AD240" s="1"/>
      <c r="AE240" s="1"/>
      <c r="AF240" s="18">
        <v>0.27</v>
      </c>
      <c r="AG240" s="46">
        <v>45589</v>
      </c>
      <c r="AH240" t="s">
        <v>242</v>
      </c>
    </row>
    <row r="241" spans="1:35" x14ac:dyDescent="0.3">
      <c r="A241" s="35">
        <v>45588</v>
      </c>
      <c r="B241" s="1" t="s">
        <v>243</v>
      </c>
      <c r="C241" s="1" t="s">
        <v>47</v>
      </c>
      <c r="D241" s="1"/>
      <c r="E241" s="1"/>
      <c r="F241" s="17" t="s">
        <v>205</v>
      </c>
      <c r="G241" s="21"/>
      <c r="H241" s="16" t="s">
        <v>29</v>
      </c>
      <c r="I241" s="1"/>
      <c r="J241" s="1"/>
      <c r="K241" s="6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 t="s">
        <v>2</v>
      </c>
      <c r="Z241" s="1"/>
      <c r="AA241" s="1"/>
      <c r="AB241" s="1"/>
      <c r="AC241" s="1"/>
      <c r="AD241" s="1"/>
      <c r="AE241" s="1"/>
      <c r="AF241" s="18">
        <v>0.17</v>
      </c>
      <c r="AG241" s="46">
        <v>45589</v>
      </c>
      <c r="AH241" t="s">
        <v>242</v>
      </c>
    </row>
    <row r="242" spans="1:35" x14ac:dyDescent="0.3">
      <c r="A242" s="35">
        <v>45588</v>
      </c>
      <c r="B242" s="1" t="s">
        <v>244</v>
      </c>
      <c r="C242" s="1" t="s">
        <v>47</v>
      </c>
      <c r="D242" s="1"/>
      <c r="E242" s="1"/>
      <c r="F242" s="17" t="s">
        <v>205</v>
      </c>
      <c r="G242" s="21"/>
      <c r="H242" s="16" t="s">
        <v>29</v>
      </c>
      <c r="I242" s="1"/>
      <c r="J242" s="1"/>
      <c r="K242" s="6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 t="s">
        <v>2</v>
      </c>
      <c r="Z242" s="1"/>
      <c r="AA242" s="1"/>
      <c r="AB242" s="1"/>
      <c r="AC242" s="1"/>
      <c r="AD242" s="1"/>
      <c r="AE242" s="1"/>
      <c r="AF242" s="18">
        <v>0.24</v>
      </c>
      <c r="AG242" s="46">
        <v>45589</v>
      </c>
      <c r="AH242" t="s">
        <v>242</v>
      </c>
      <c r="AI242" t="s">
        <v>298</v>
      </c>
    </row>
    <row r="243" spans="1:35" x14ac:dyDescent="0.3">
      <c r="A243" s="35">
        <v>45588</v>
      </c>
      <c r="B243" s="1" t="s">
        <v>245</v>
      </c>
      <c r="C243" s="1" t="s">
        <v>47</v>
      </c>
      <c r="D243" s="1"/>
      <c r="E243" s="1"/>
      <c r="F243" s="17" t="s">
        <v>205</v>
      </c>
      <c r="G243" s="21"/>
      <c r="H243" s="16" t="s">
        <v>29</v>
      </c>
      <c r="I243" s="1"/>
      <c r="J243" s="1"/>
      <c r="K243" s="6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 t="s">
        <v>2</v>
      </c>
      <c r="Z243" s="1"/>
      <c r="AA243" s="1"/>
      <c r="AB243" s="1"/>
      <c r="AC243" s="1"/>
      <c r="AD243" s="1"/>
      <c r="AE243" s="1"/>
      <c r="AF243" s="18">
        <v>0.21</v>
      </c>
      <c r="AG243" s="46">
        <v>45589</v>
      </c>
      <c r="AH243" t="s">
        <v>242</v>
      </c>
      <c r="AI243" t="s">
        <v>299</v>
      </c>
    </row>
    <row r="244" spans="1:35" x14ac:dyDescent="0.3">
      <c r="A244" s="35">
        <v>45588</v>
      </c>
      <c r="B244" s="1" t="s">
        <v>246</v>
      </c>
      <c r="C244" s="1" t="s">
        <v>47</v>
      </c>
      <c r="D244" s="1"/>
      <c r="E244" s="1"/>
      <c r="F244" s="17" t="s">
        <v>205</v>
      </c>
      <c r="G244" s="21"/>
      <c r="H244" s="16" t="s">
        <v>29</v>
      </c>
      <c r="I244" s="1"/>
      <c r="J244" s="1"/>
      <c r="K244" s="6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 t="s">
        <v>2</v>
      </c>
      <c r="Z244" s="1"/>
      <c r="AA244" s="1"/>
      <c r="AB244" s="1"/>
      <c r="AC244" s="1"/>
      <c r="AD244" s="1"/>
      <c r="AE244" s="1"/>
      <c r="AF244" s="18" t="s">
        <v>247</v>
      </c>
      <c r="AG244" s="46">
        <v>45589</v>
      </c>
      <c r="AH244" t="s">
        <v>242</v>
      </c>
    </row>
    <row r="245" spans="1:35" x14ac:dyDescent="0.3">
      <c r="A245" s="35">
        <v>45588</v>
      </c>
      <c r="B245" s="1" t="s">
        <v>248</v>
      </c>
      <c r="C245" s="1" t="s">
        <v>47</v>
      </c>
      <c r="D245" s="1"/>
      <c r="E245" s="1"/>
      <c r="F245" s="17" t="s">
        <v>205</v>
      </c>
      <c r="G245" s="21"/>
      <c r="H245" s="16" t="s">
        <v>29</v>
      </c>
      <c r="I245" s="1"/>
      <c r="J245" s="1"/>
      <c r="K245" s="6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 t="s">
        <v>2</v>
      </c>
      <c r="Z245" s="1"/>
      <c r="AA245" s="1"/>
      <c r="AB245" s="1"/>
      <c r="AC245" s="1"/>
      <c r="AD245" s="1"/>
      <c r="AE245" s="1"/>
      <c r="AF245" s="18">
        <v>0.21</v>
      </c>
      <c r="AG245" s="46">
        <v>45589</v>
      </c>
      <c r="AH245" t="s">
        <v>242</v>
      </c>
    </row>
    <row r="246" spans="1:35" x14ac:dyDescent="0.3">
      <c r="A246" s="35">
        <v>45588</v>
      </c>
      <c r="B246" s="1" t="s">
        <v>249</v>
      </c>
      <c r="C246" s="1" t="s">
        <v>47</v>
      </c>
      <c r="D246" s="1"/>
      <c r="E246" s="1"/>
      <c r="F246" s="17" t="s">
        <v>205</v>
      </c>
      <c r="G246" s="21"/>
      <c r="H246" s="16" t="s">
        <v>29</v>
      </c>
      <c r="I246" s="1"/>
      <c r="J246" s="1"/>
      <c r="K246" s="6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 t="s">
        <v>2</v>
      </c>
      <c r="Z246" s="1"/>
      <c r="AA246" s="1"/>
      <c r="AB246" s="1"/>
      <c r="AC246" s="1"/>
      <c r="AD246" s="1"/>
      <c r="AE246" s="1"/>
      <c r="AF246" s="18">
        <v>0.24</v>
      </c>
      <c r="AG246" s="46">
        <v>45589</v>
      </c>
      <c r="AH246" t="s">
        <v>242</v>
      </c>
    </row>
    <row r="247" spans="1:35" x14ac:dyDescent="0.3">
      <c r="A247" s="35">
        <v>45588</v>
      </c>
      <c r="B247" s="1" t="s">
        <v>250</v>
      </c>
      <c r="C247" s="1" t="s">
        <v>47</v>
      </c>
      <c r="D247" s="1"/>
      <c r="E247" s="1"/>
      <c r="F247" s="17" t="s">
        <v>205</v>
      </c>
      <c r="G247" s="21"/>
      <c r="H247" s="16" t="s">
        <v>29</v>
      </c>
      <c r="I247" s="1"/>
      <c r="J247" s="1"/>
      <c r="K247" s="6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 t="s">
        <v>2</v>
      </c>
      <c r="Z247" s="1"/>
      <c r="AA247" s="1"/>
      <c r="AB247" s="1"/>
      <c r="AC247" s="1"/>
      <c r="AD247" s="1"/>
      <c r="AE247" s="1"/>
      <c r="AF247" s="18">
        <v>0.25</v>
      </c>
      <c r="AG247" s="46">
        <v>45589</v>
      </c>
      <c r="AH247" t="s">
        <v>242</v>
      </c>
    </row>
    <row r="248" spans="1:35" x14ac:dyDescent="0.3">
      <c r="A248" s="35">
        <v>45588</v>
      </c>
      <c r="B248" s="1" t="s">
        <v>251</v>
      </c>
      <c r="C248" s="1" t="s">
        <v>47</v>
      </c>
      <c r="D248" s="1"/>
      <c r="E248" s="1"/>
      <c r="F248" s="1">
        <v>1.94</v>
      </c>
      <c r="G248" s="21"/>
      <c r="H248" s="16" t="s">
        <v>29</v>
      </c>
      <c r="I248" s="1"/>
      <c r="J248" s="1"/>
      <c r="K248" s="6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 t="s">
        <v>2</v>
      </c>
      <c r="Z248" s="1"/>
      <c r="AA248" s="1"/>
      <c r="AB248" s="1"/>
      <c r="AC248" s="1"/>
      <c r="AD248" s="1"/>
      <c r="AE248" s="1"/>
      <c r="AF248" s="44">
        <v>0.17</v>
      </c>
      <c r="AG248" s="53">
        <v>45589</v>
      </c>
      <c r="AH248" t="s">
        <v>252</v>
      </c>
    </row>
    <row r="249" spans="1:35" x14ac:dyDescent="0.3">
      <c r="A249" s="35">
        <v>45588</v>
      </c>
      <c r="B249" s="1" t="s">
        <v>253</v>
      </c>
      <c r="C249" s="1" t="s">
        <v>47</v>
      </c>
      <c r="D249" s="1"/>
      <c r="E249" s="1"/>
      <c r="F249" s="1">
        <v>1.94</v>
      </c>
      <c r="G249" s="21"/>
      <c r="H249" s="16" t="s">
        <v>29</v>
      </c>
      <c r="I249" s="1"/>
      <c r="J249" s="1"/>
      <c r="K249" s="6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 t="s">
        <v>2</v>
      </c>
      <c r="Z249" s="1"/>
      <c r="AA249" s="1"/>
      <c r="AB249" s="1"/>
      <c r="AC249" s="1"/>
      <c r="AD249" s="1"/>
      <c r="AE249" s="1"/>
      <c r="AF249" s="44">
        <v>0.22</v>
      </c>
      <c r="AG249" s="53">
        <v>45589</v>
      </c>
      <c r="AH249" t="s">
        <v>252</v>
      </c>
      <c r="AI249" t="s">
        <v>300</v>
      </c>
    </row>
    <row r="250" spans="1:35" x14ac:dyDescent="0.3">
      <c r="A250" s="35">
        <v>45588</v>
      </c>
      <c r="B250" s="1" t="s">
        <v>254</v>
      </c>
      <c r="C250" s="1" t="s">
        <v>47</v>
      </c>
      <c r="D250" s="1"/>
      <c r="E250" s="1"/>
      <c r="F250" s="1">
        <v>1.94</v>
      </c>
      <c r="G250" s="21"/>
      <c r="H250" s="16" t="s">
        <v>29</v>
      </c>
      <c r="I250" s="1"/>
      <c r="J250" s="1"/>
      <c r="K250" s="6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 t="s">
        <v>2</v>
      </c>
      <c r="Z250" s="1"/>
      <c r="AA250" s="1"/>
      <c r="AB250" s="1"/>
      <c r="AC250" s="1"/>
      <c r="AD250" s="1"/>
      <c r="AE250" s="1"/>
      <c r="AF250" s="44">
        <v>0.22</v>
      </c>
      <c r="AG250" s="53">
        <v>45589</v>
      </c>
      <c r="AH250" t="s">
        <v>252</v>
      </c>
      <c r="AI250" t="s">
        <v>301</v>
      </c>
    </row>
    <row r="251" spans="1:35" x14ac:dyDescent="0.3">
      <c r="A251" s="35">
        <v>45588</v>
      </c>
      <c r="B251" s="1" t="s">
        <v>255</v>
      </c>
      <c r="C251" s="1" t="s">
        <v>47</v>
      </c>
      <c r="D251" s="1"/>
      <c r="E251" s="1"/>
      <c r="F251" s="1">
        <v>1.94</v>
      </c>
      <c r="G251" s="21"/>
      <c r="H251" s="16" t="s">
        <v>29</v>
      </c>
      <c r="I251" s="1"/>
      <c r="J251" s="1"/>
      <c r="K251" s="6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 t="s">
        <v>2</v>
      </c>
      <c r="Z251" s="1"/>
      <c r="AA251" s="1"/>
      <c r="AB251" s="1"/>
      <c r="AC251" s="1"/>
      <c r="AD251" s="1"/>
      <c r="AE251" s="1"/>
      <c r="AF251" s="44">
        <v>0.24</v>
      </c>
      <c r="AG251" s="53">
        <v>45589</v>
      </c>
      <c r="AH251" t="s">
        <v>252</v>
      </c>
      <c r="AI251" t="s">
        <v>302</v>
      </c>
    </row>
    <row r="252" spans="1:35" x14ac:dyDescent="0.3">
      <c r="A252" s="35">
        <v>45588</v>
      </c>
      <c r="B252" s="1" t="s">
        <v>256</v>
      </c>
      <c r="C252" s="1" t="s">
        <v>47</v>
      </c>
      <c r="D252" s="1"/>
      <c r="E252" s="1"/>
      <c r="F252" s="1">
        <v>1.94</v>
      </c>
      <c r="G252" s="21"/>
      <c r="H252" s="16" t="s">
        <v>29</v>
      </c>
      <c r="I252" s="1"/>
      <c r="J252" s="1"/>
      <c r="K252" s="6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 t="s">
        <v>2</v>
      </c>
      <c r="Z252" s="1"/>
      <c r="AA252" s="1"/>
      <c r="AB252" s="1"/>
      <c r="AC252" s="1"/>
      <c r="AD252" s="1"/>
      <c r="AE252" s="1"/>
      <c r="AF252" s="44">
        <v>0.24</v>
      </c>
      <c r="AG252" s="53">
        <v>45589</v>
      </c>
      <c r="AH252" t="s">
        <v>252</v>
      </c>
    </row>
    <row r="253" spans="1:35" x14ac:dyDescent="0.3">
      <c r="A253" s="35">
        <v>45588</v>
      </c>
      <c r="B253" s="1" t="s">
        <v>257</v>
      </c>
      <c r="C253" s="1" t="s">
        <v>47</v>
      </c>
      <c r="D253" s="1"/>
      <c r="E253" s="1"/>
      <c r="F253" s="1">
        <v>1.94</v>
      </c>
      <c r="G253" s="21"/>
      <c r="H253" s="16" t="s">
        <v>29</v>
      </c>
      <c r="I253" s="1"/>
      <c r="J253" s="1"/>
      <c r="K253" s="6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 t="s">
        <v>2</v>
      </c>
      <c r="Z253" s="1"/>
      <c r="AA253" s="1"/>
      <c r="AB253" s="1"/>
      <c r="AC253" s="1"/>
      <c r="AD253" s="1"/>
      <c r="AE253" s="1"/>
      <c r="AF253" s="44">
        <v>0.19</v>
      </c>
      <c r="AG253" s="53">
        <v>45589</v>
      </c>
      <c r="AH253" t="s">
        <v>252</v>
      </c>
    </row>
    <row r="254" spans="1:35" x14ac:dyDescent="0.3">
      <c r="A254" s="35">
        <v>45588</v>
      </c>
      <c r="B254" s="1" t="s">
        <v>258</v>
      </c>
      <c r="C254" s="1" t="s">
        <v>47</v>
      </c>
      <c r="D254" s="1"/>
      <c r="E254" s="1"/>
      <c r="F254" s="1">
        <v>1.94</v>
      </c>
      <c r="G254" s="21"/>
      <c r="H254" s="16" t="s">
        <v>29</v>
      </c>
      <c r="I254" s="1"/>
      <c r="J254" s="1"/>
      <c r="K254" s="6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 t="s">
        <v>2</v>
      </c>
      <c r="Z254" s="1"/>
      <c r="AA254" s="1"/>
      <c r="AB254" s="1"/>
      <c r="AC254" s="1"/>
      <c r="AD254" s="1"/>
      <c r="AE254" s="1"/>
      <c r="AF254" s="44">
        <v>0.23</v>
      </c>
      <c r="AG254" s="53">
        <v>45589</v>
      </c>
      <c r="AH254" t="s">
        <v>252</v>
      </c>
    </row>
    <row r="255" spans="1:35" x14ac:dyDescent="0.3">
      <c r="A255" s="35">
        <v>45588</v>
      </c>
      <c r="B255" s="1" t="s">
        <v>259</v>
      </c>
      <c r="C255" s="1" t="s">
        <v>47</v>
      </c>
      <c r="D255" s="1"/>
      <c r="E255" s="1"/>
      <c r="F255" s="1">
        <v>1.94</v>
      </c>
      <c r="G255" s="21"/>
      <c r="H255" s="16" t="s">
        <v>29</v>
      </c>
      <c r="I255" s="1"/>
      <c r="J255" s="1"/>
      <c r="K255" s="6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 t="s">
        <v>2</v>
      </c>
      <c r="Z255" s="1"/>
      <c r="AA255" s="1"/>
      <c r="AB255" s="1"/>
      <c r="AC255" s="1"/>
      <c r="AD255" s="1"/>
      <c r="AE255" s="1"/>
      <c r="AF255" s="44">
        <v>0.13</v>
      </c>
      <c r="AG255" s="53">
        <v>45589</v>
      </c>
      <c r="AH255" t="s">
        <v>252</v>
      </c>
    </row>
    <row r="256" spans="1:35" x14ac:dyDescent="0.3">
      <c r="A256" s="35">
        <v>45589</v>
      </c>
      <c r="B256" s="1" t="s">
        <v>260</v>
      </c>
      <c r="C256" s="1"/>
      <c r="D256" s="1"/>
      <c r="E256" s="1"/>
      <c r="F256" s="17" t="s">
        <v>205</v>
      </c>
      <c r="G256" s="21"/>
      <c r="H256" s="16"/>
      <c r="I256" s="1"/>
      <c r="J256" s="1"/>
      <c r="K256" s="6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 t="s">
        <v>2</v>
      </c>
      <c r="Z256" s="1"/>
      <c r="AA256" s="1"/>
      <c r="AB256" s="1"/>
      <c r="AC256" s="1"/>
      <c r="AD256" s="1"/>
      <c r="AE256" s="1"/>
      <c r="AF256" s="84">
        <v>0.22</v>
      </c>
      <c r="AG256" s="85">
        <v>45589</v>
      </c>
      <c r="AH256" t="s">
        <v>415</v>
      </c>
    </row>
    <row r="257" spans="1:35" x14ac:dyDescent="0.3">
      <c r="A257" s="35">
        <v>45589</v>
      </c>
      <c r="B257" s="1" t="s">
        <v>262</v>
      </c>
      <c r="C257" s="1"/>
      <c r="D257" s="1"/>
      <c r="E257" s="1"/>
      <c r="F257" s="17" t="s">
        <v>205</v>
      </c>
      <c r="G257" s="21"/>
      <c r="H257" s="16"/>
      <c r="I257" s="1"/>
      <c r="J257" s="1"/>
      <c r="K257" s="6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 t="s">
        <v>2</v>
      </c>
      <c r="Z257" s="1"/>
      <c r="AA257" s="1"/>
      <c r="AB257" s="1"/>
      <c r="AC257" s="1"/>
      <c r="AD257" s="1"/>
      <c r="AE257" s="1"/>
      <c r="AF257" s="84">
        <v>0.21</v>
      </c>
      <c r="AG257" s="85">
        <v>45589</v>
      </c>
      <c r="AH257" t="s">
        <v>261</v>
      </c>
      <c r="AI257" s="88" t="s">
        <v>340</v>
      </c>
    </row>
    <row r="258" spans="1:35" x14ac:dyDescent="0.3">
      <c r="A258" s="35">
        <v>45589</v>
      </c>
      <c r="B258" s="1" t="s">
        <v>264</v>
      </c>
      <c r="C258" s="1"/>
      <c r="D258" s="1"/>
      <c r="E258" s="1"/>
      <c r="F258" s="17" t="s">
        <v>205</v>
      </c>
      <c r="G258" s="21"/>
      <c r="H258" s="16"/>
      <c r="I258" s="1"/>
      <c r="J258" s="1"/>
      <c r="K258" s="6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 t="s">
        <v>2</v>
      </c>
      <c r="Z258" s="1"/>
      <c r="AA258" s="1"/>
      <c r="AB258" s="1"/>
      <c r="AC258" s="1"/>
      <c r="AD258" s="1"/>
      <c r="AE258" s="1"/>
      <c r="AF258" s="84">
        <v>0.22</v>
      </c>
      <c r="AG258" s="85">
        <v>45589</v>
      </c>
      <c r="AH258" t="s">
        <v>261</v>
      </c>
      <c r="AI258" s="88" t="s">
        <v>343</v>
      </c>
    </row>
    <row r="259" spans="1:35" x14ac:dyDescent="0.3">
      <c r="A259" s="35">
        <v>45589</v>
      </c>
      <c r="B259" s="1" t="s">
        <v>265</v>
      </c>
      <c r="C259" s="1"/>
      <c r="D259" s="1"/>
      <c r="E259" s="1"/>
      <c r="F259" s="17" t="s">
        <v>205</v>
      </c>
      <c r="G259" s="21"/>
      <c r="H259" s="16"/>
      <c r="I259" s="1"/>
      <c r="J259" s="1"/>
      <c r="K259" s="6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 t="s">
        <v>2</v>
      </c>
      <c r="Z259" s="1"/>
      <c r="AA259" s="1"/>
      <c r="AB259" s="1"/>
      <c r="AC259" s="1"/>
      <c r="AD259" s="1"/>
      <c r="AE259" s="1"/>
      <c r="AF259" s="84">
        <v>0.22</v>
      </c>
      <c r="AG259" s="85">
        <v>45589</v>
      </c>
      <c r="AH259" t="s">
        <v>261</v>
      </c>
      <c r="AI259" s="88" t="s">
        <v>338</v>
      </c>
    </row>
    <row r="260" spans="1:35" x14ac:dyDescent="0.3">
      <c r="A260" s="35">
        <v>45589</v>
      </c>
      <c r="B260" s="1" t="s">
        <v>266</v>
      </c>
      <c r="C260" s="1"/>
      <c r="D260" s="1"/>
      <c r="E260" s="1"/>
      <c r="F260" s="17" t="s">
        <v>205</v>
      </c>
      <c r="G260" s="21"/>
      <c r="H260" s="16"/>
      <c r="I260" s="1"/>
      <c r="J260" s="1"/>
      <c r="K260" s="6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 t="s">
        <v>2</v>
      </c>
      <c r="Z260" s="1"/>
      <c r="AA260" s="1"/>
      <c r="AB260" s="1"/>
      <c r="AC260" s="1"/>
      <c r="AD260" s="1"/>
      <c r="AE260" s="1"/>
      <c r="AF260" s="84">
        <v>0.22</v>
      </c>
      <c r="AG260" s="85">
        <v>45589</v>
      </c>
      <c r="AH260" t="s">
        <v>261</v>
      </c>
    </row>
    <row r="261" spans="1:35" x14ac:dyDescent="0.3">
      <c r="A261" s="35">
        <v>45589</v>
      </c>
      <c r="B261" s="1" t="s">
        <v>312</v>
      </c>
      <c r="C261" s="1"/>
      <c r="D261" s="1"/>
      <c r="E261" s="1"/>
      <c r="F261" s="17" t="s">
        <v>205</v>
      </c>
      <c r="G261" s="21"/>
      <c r="H261" s="16"/>
      <c r="I261" s="1"/>
      <c r="J261" s="1"/>
      <c r="K261" s="6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 t="s">
        <v>2</v>
      </c>
      <c r="Z261" s="1"/>
      <c r="AA261" s="1"/>
      <c r="AB261" s="1"/>
      <c r="AC261" s="1"/>
      <c r="AD261" s="1"/>
      <c r="AE261" s="1"/>
      <c r="AF261" s="92">
        <v>0.23</v>
      </c>
      <c r="AG261" s="85">
        <v>45589</v>
      </c>
      <c r="AH261" t="s">
        <v>311</v>
      </c>
    </row>
    <row r="262" spans="1:35" x14ac:dyDescent="0.3">
      <c r="A262" s="35">
        <v>45589</v>
      </c>
      <c r="B262" s="1" t="s">
        <v>313</v>
      </c>
      <c r="C262" s="1"/>
      <c r="D262" s="1"/>
      <c r="E262" s="1"/>
      <c r="F262" s="17" t="s">
        <v>205</v>
      </c>
      <c r="G262" s="21"/>
      <c r="H262" s="16"/>
      <c r="I262" s="1"/>
      <c r="J262" s="1"/>
      <c r="K262" s="6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 t="s">
        <v>2</v>
      </c>
      <c r="Z262" s="1"/>
      <c r="AA262" s="1"/>
      <c r="AB262" s="1"/>
      <c r="AC262" s="1"/>
      <c r="AD262" s="1"/>
      <c r="AE262" s="1"/>
      <c r="AF262" s="92">
        <v>0.24</v>
      </c>
      <c r="AG262" s="85">
        <v>45589</v>
      </c>
      <c r="AH262" t="s">
        <v>311</v>
      </c>
    </row>
    <row r="263" spans="1:35" x14ac:dyDescent="0.3">
      <c r="A263" s="35">
        <v>45589</v>
      </c>
      <c r="B263" s="1" t="s">
        <v>314</v>
      </c>
      <c r="C263" s="1"/>
      <c r="D263" s="1"/>
      <c r="E263" s="1"/>
      <c r="F263" s="17" t="s">
        <v>205</v>
      </c>
      <c r="G263" s="21"/>
      <c r="H263" s="16"/>
      <c r="I263" s="1"/>
      <c r="J263" s="1"/>
      <c r="K263" s="6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 t="s">
        <v>2</v>
      </c>
      <c r="Z263" s="1"/>
      <c r="AA263" s="1"/>
      <c r="AB263" s="1"/>
      <c r="AC263" s="1"/>
      <c r="AD263" s="1"/>
      <c r="AE263" s="1"/>
      <c r="AF263" s="92">
        <v>0.24</v>
      </c>
      <c r="AG263" s="85">
        <v>45589</v>
      </c>
      <c r="AH263" t="s">
        <v>311</v>
      </c>
    </row>
    <row r="264" spans="1:35" x14ac:dyDescent="0.3">
      <c r="A264" s="35">
        <v>45589</v>
      </c>
      <c r="B264" s="1" t="s">
        <v>315</v>
      </c>
      <c r="C264" s="1"/>
      <c r="D264" s="1"/>
      <c r="E264" s="1"/>
      <c r="F264" s="17" t="s">
        <v>205</v>
      </c>
      <c r="G264" s="21"/>
      <c r="H264" s="16"/>
      <c r="I264" s="1"/>
      <c r="J264" s="1"/>
      <c r="K264" s="6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 t="s">
        <v>2</v>
      </c>
      <c r="Z264" s="1"/>
      <c r="AA264" s="1"/>
      <c r="AB264" s="1"/>
      <c r="AC264" s="1"/>
      <c r="AD264" s="1"/>
      <c r="AE264" s="1"/>
      <c r="AF264" s="92">
        <v>0.22</v>
      </c>
      <c r="AG264" s="85">
        <v>45589</v>
      </c>
      <c r="AH264" t="s">
        <v>311</v>
      </c>
    </row>
    <row r="265" spans="1:35" x14ac:dyDescent="0.3">
      <c r="A265" s="35">
        <v>45589</v>
      </c>
      <c r="B265" s="1" t="s">
        <v>316</v>
      </c>
      <c r="C265" s="1"/>
      <c r="D265" s="1"/>
      <c r="E265" s="1"/>
      <c r="F265" s="17" t="s">
        <v>205</v>
      </c>
      <c r="G265" s="21"/>
      <c r="H265" s="16"/>
      <c r="I265" s="1"/>
      <c r="J265" s="1"/>
      <c r="K265" s="6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 t="s">
        <v>2</v>
      </c>
      <c r="Z265" s="1"/>
      <c r="AA265" s="1"/>
      <c r="AB265" s="1"/>
      <c r="AC265" s="1"/>
      <c r="AD265" s="1"/>
      <c r="AE265" s="1"/>
      <c r="AF265" s="92">
        <v>0.2</v>
      </c>
      <c r="AG265" s="85">
        <v>45589</v>
      </c>
      <c r="AH265" t="s">
        <v>317</v>
      </c>
    </row>
    <row r="266" spans="1:35" x14ac:dyDescent="0.3">
      <c r="A266" s="35">
        <v>45589</v>
      </c>
      <c r="B266" s="1" t="s">
        <v>267</v>
      </c>
      <c r="C266" s="1"/>
      <c r="D266" s="1"/>
      <c r="E266" s="1"/>
      <c r="F266" s="1" t="s">
        <v>293</v>
      </c>
      <c r="G266" s="21"/>
      <c r="H266" s="16"/>
      <c r="I266" s="1"/>
      <c r="J266" s="1"/>
      <c r="K266" s="6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 t="s">
        <v>2</v>
      </c>
      <c r="Z266" s="1"/>
      <c r="AA266" s="1"/>
      <c r="AB266" s="1"/>
      <c r="AC266" s="1"/>
      <c r="AD266" s="1"/>
      <c r="AE266" s="1"/>
      <c r="AF266" s="86">
        <v>0.21</v>
      </c>
      <c r="AG266" s="87">
        <v>45589</v>
      </c>
      <c r="AH266" t="s">
        <v>268</v>
      </c>
    </row>
    <row r="267" spans="1:35" x14ac:dyDescent="0.3">
      <c r="A267" s="35">
        <v>45589</v>
      </c>
      <c r="B267" s="1" t="s">
        <v>269</v>
      </c>
      <c r="C267" s="1"/>
      <c r="D267" s="1"/>
      <c r="E267" s="1"/>
      <c r="F267" s="1" t="s">
        <v>293</v>
      </c>
      <c r="G267" s="21"/>
      <c r="H267" s="16"/>
      <c r="I267" s="1"/>
      <c r="J267" s="1"/>
      <c r="K267" s="6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 t="s">
        <v>2</v>
      </c>
      <c r="Z267" s="1"/>
      <c r="AA267" s="1"/>
      <c r="AB267" s="1"/>
      <c r="AC267" s="1"/>
      <c r="AD267" s="1"/>
      <c r="AE267" s="1"/>
      <c r="AF267" s="86">
        <v>0.19</v>
      </c>
      <c r="AG267" s="87">
        <v>45589</v>
      </c>
      <c r="AH267" t="s">
        <v>268</v>
      </c>
      <c r="AI267" t="s">
        <v>303</v>
      </c>
    </row>
    <row r="268" spans="1:35" x14ac:dyDescent="0.3">
      <c r="A268" s="35">
        <v>45589</v>
      </c>
      <c r="B268" s="1" t="s">
        <v>270</v>
      </c>
      <c r="C268" s="1"/>
      <c r="D268" s="1"/>
      <c r="E268" s="1"/>
      <c r="F268" s="1" t="s">
        <v>293</v>
      </c>
      <c r="G268" s="21"/>
      <c r="H268" s="16"/>
      <c r="I268" s="1"/>
      <c r="J268" s="1"/>
      <c r="K268" s="6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 t="s">
        <v>2</v>
      </c>
      <c r="Z268" s="1"/>
      <c r="AA268" s="1"/>
      <c r="AB268" s="1"/>
      <c r="AC268" s="1"/>
      <c r="AD268" s="1"/>
      <c r="AE268" s="1"/>
      <c r="AF268" s="86">
        <v>0.22</v>
      </c>
      <c r="AG268" s="87">
        <v>45589</v>
      </c>
      <c r="AH268" t="s">
        <v>268</v>
      </c>
      <c r="AI268" t="s">
        <v>339</v>
      </c>
    </row>
    <row r="269" spans="1:35" x14ac:dyDescent="0.3">
      <c r="A269" s="35">
        <v>45589</v>
      </c>
      <c r="B269" s="1" t="s">
        <v>271</v>
      </c>
      <c r="C269" s="1"/>
      <c r="D269" s="1"/>
      <c r="E269" s="1"/>
      <c r="F269" s="1" t="s">
        <v>293</v>
      </c>
      <c r="G269" s="21"/>
      <c r="H269" s="16"/>
      <c r="I269" s="1"/>
      <c r="J269" s="1"/>
      <c r="K269" s="6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 t="s">
        <v>2</v>
      </c>
      <c r="Z269" s="1"/>
      <c r="AA269" s="1"/>
      <c r="AB269" s="1"/>
      <c r="AC269" s="1"/>
      <c r="AD269" s="1"/>
      <c r="AE269" s="1"/>
      <c r="AF269" s="86">
        <v>0.19</v>
      </c>
      <c r="AG269" s="87">
        <v>45589</v>
      </c>
      <c r="AH269" t="s">
        <v>268</v>
      </c>
    </row>
    <row r="270" spans="1:35" x14ac:dyDescent="0.3">
      <c r="A270" s="35">
        <v>45589</v>
      </c>
      <c r="B270" s="1" t="s">
        <v>267</v>
      </c>
      <c r="C270" s="1"/>
      <c r="D270" s="1"/>
      <c r="E270" s="1"/>
      <c r="F270" s="1" t="s">
        <v>293</v>
      </c>
      <c r="G270" s="21"/>
      <c r="H270" s="16"/>
      <c r="I270" s="1"/>
      <c r="J270" s="1"/>
      <c r="K270" s="6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 t="s">
        <v>2</v>
      </c>
      <c r="Z270" s="1"/>
      <c r="AA270" s="1"/>
      <c r="AB270" s="1"/>
      <c r="AC270" s="1"/>
      <c r="AD270" s="1"/>
      <c r="AE270" s="1"/>
      <c r="AF270" s="86">
        <v>0.21</v>
      </c>
      <c r="AG270" s="87">
        <v>45589</v>
      </c>
      <c r="AH270" t="s">
        <v>268</v>
      </c>
    </row>
    <row r="271" spans="1:35" x14ac:dyDescent="0.3">
      <c r="A271" s="35">
        <v>45589</v>
      </c>
      <c r="B271" s="1" t="s">
        <v>305</v>
      </c>
      <c r="C271" s="1"/>
      <c r="D271" s="1"/>
      <c r="E271" s="1"/>
      <c r="F271" s="1" t="s">
        <v>293</v>
      </c>
      <c r="G271" s="21"/>
      <c r="H271" s="16"/>
      <c r="I271" s="1"/>
      <c r="J271" s="1"/>
      <c r="K271" s="6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 t="s">
        <v>2</v>
      </c>
      <c r="Z271" s="1"/>
      <c r="AA271" s="1"/>
      <c r="AB271" s="1"/>
      <c r="AC271" s="1"/>
      <c r="AD271" s="1"/>
      <c r="AE271" s="1"/>
      <c r="AF271" s="86" t="s">
        <v>263</v>
      </c>
      <c r="AG271" s="87">
        <v>45589</v>
      </c>
      <c r="AH271" t="s">
        <v>304</v>
      </c>
    </row>
    <row r="272" spans="1:35" x14ac:dyDescent="0.3">
      <c r="A272" s="35">
        <v>45589</v>
      </c>
      <c r="B272" s="1" t="s">
        <v>306</v>
      </c>
      <c r="C272" s="1"/>
      <c r="D272" s="1"/>
      <c r="E272" s="1"/>
      <c r="F272" s="1" t="s">
        <v>293</v>
      </c>
      <c r="G272" s="21"/>
      <c r="H272" s="16"/>
      <c r="I272" s="1"/>
      <c r="J272" s="1"/>
      <c r="K272" s="6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 t="s">
        <v>2</v>
      </c>
      <c r="Z272" s="1"/>
      <c r="AA272" s="1"/>
      <c r="AB272" s="1"/>
      <c r="AC272" s="1"/>
      <c r="AD272" s="1"/>
      <c r="AE272" s="1"/>
      <c r="AF272" s="86" t="s">
        <v>209</v>
      </c>
      <c r="AG272" s="87">
        <v>45589</v>
      </c>
      <c r="AH272" t="s">
        <v>304</v>
      </c>
    </row>
    <row r="273" spans="1:35" x14ac:dyDescent="0.3">
      <c r="A273" s="35">
        <v>45589</v>
      </c>
      <c r="B273" s="1" t="s">
        <v>307</v>
      </c>
      <c r="C273" s="1"/>
      <c r="D273" s="1"/>
      <c r="E273" s="1"/>
      <c r="F273" s="1" t="s">
        <v>293</v>
      </c>
      <c r="G273" s="21"/>
      <c r="H273" s="16"/>
      <c r="I273" s="1"/>
      <c r="J273" s="1"/>
      <c r="K273" s="6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 t="s">
        <v>2</v>
      </c>
      <c r="Z273" s="1"/>
      <c r="AA273" s="1"/>
      <c r="AB273" s="1"/>
      <c r="AC273" s="1"/>
      <c r="AD273" s="1"/>
      <c r="AE273" s="1"/>
      <c r="AF273" s="86" t="s">
        <v>308</v>
      </c>
      <c r="AG273" s="87">
        <v>45589</v>
      </c>
      <c r="AH273" t="s">
        <v>304</v>
      </c>
    </row>
    <row r="274" spans="1:35" x14ac:dyDescent="0.3">
      <c r="A274" s="35">
        <v>45589</v>
      </c>
      <c r="B274" s="1" t="s">
        <v>309</v>
      </c>
      <c r="C274" s="1"/>
      <c r="D274" s="1"/>
      <c r="E274" s="1"/>
      <c r="F274" s="1" t="s">
        <v>293</v>
      </c>
      <c r="G274" s="21"/>
      <c r="H274" s="16"/>
      <c r="I274" s="1"/>
      <c r="J274" s="1"/>
      <c r="K274" s="6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 t="s">
        <v>2</v>
      </c>
      <c r="Z274" s="1"/>
      <c r="AA274" s="1"/>
      <c r="AB274" s="1"/>
      <c r="AC274" s="1"/>
      <c r="AD274" s="1"/>
      <c r="AE274" s="1"/>
      <c r="AF274" s="86" t="s">
        <v>263</v>
      </c>
      <c r="AG274" s="87">
        <v>45589</v>
      </c>
      <c r="AH274" t="s">
        <v>304</v>
      </c>
    </row>
    <row r="275" spans="1:35" x14ac:dyDescent="0.3">
      <c r="A275" s="35">
        <v>45589</v>
      </c>
      <c r="B275" s="1" t="s">
        <v>310</v>
      </c>
      <c r="C275" s="1"/>
      <c r="D275" s="1"/>
      <c r="E275" s="1"/>
      <c r="F275" s="1" t="s">
        <v>293</v>
      </c>
      <c r="G275" s="21"/>
      <c r="H275" s="16"/>
      <c r="I275" s="1"/>
      <c r="J275" s="1"/>
      <c r="K275" s="6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 t="s">
        <v>2</v>
      </c>
      <c r="Z275" s="1"/>
      <c r="AA275" s="1"/>
      <c r="AB275" s="1"/>
      <c r="AC275" s="1"/>
      <c r="AD275" s="1"/>
      <c r="AE275" s="1"/>
      <c r="AF275" s="86" t="s">
        <v>202</v>
      </c>
      <c r="AG275" s="87">
        <v>45589</v>
      </c>
      <c r="AH275" t="s">
        <v>304</v>
      </c>
    </row>
    <row r="276" spans="1:35" x14ac:dyDescent="0.3">
      <c r="A276" s="35">
        <v>45589</v>
      </c>
      <c r="B276" s="1" t="s">
        <v>319</v>
      </c>
      <c r="C276" s="1"/>
      <c r="D276" s="1"/>
      <c r="E276" s="1"/>
      <c r="F276" s="1" t="s">
        <v>293</v>
      </c>
      <c r="G276" s="21"/>
      <c r="H276" s="16"/>
      <c r="I276" s="1"/>
      <c r="J276" s="1"/>
      <c r="K276" s="6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 t="s">
        <v>2</v>
      </c>
      <c r="Z276" s="1"/>
      <c r="AA276" s="1"/>
      <c r="AB276" s="1"/>
      <c r="AC276" s="1"/>
      <c r="AD276" s="1"/>
      <c r="AE276" s="1"/>
      <c r="AF276" s="89">
        <v>0.16</v>
      </c>
      <c r="AG276" s="90">
        <v>45589</v>
      </c>
      <c r="AH276" t="s">
        <v>318</v>
      </c>
    </row>
    <row r="277" spans="1:35" x14ac:dyDescent="0.3">
      <c r="A277" s="35">
        <v>45589</v>
      </c>
      <c r="B277" s="1" t="s">
        <v>320</v>
      </c>
      <c r="C277" s="1"/>
      <c r="D277" s="1"/>
      <c r="E277" s="1"/>
      <c r="F277" s="1" t="s">
        <v>293</v>
      </c>
      <c r="G277" s="21"/>
      <c r="H277" s="16"/>
      <c r="I277" s="1"/>
      <c r="J277" s="1"/>
      <c r="K277" s="6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 t="s">
        <v>2</v>
      </c>
      <c r="Z277" s="1"/>
      <c r="AA277" s="1"/>
      <c r="AB277" s="1"/>
      <c r="AC277" s="1"/>
      <c r="AD277" s="1"/>
      <c r="AE277" s="1"/>
      <c r="AF277" s="91">
        <v>0.21</v>
      </c>
      <c r="AG277" s="90">
        <v>45589</v>
      </c>
      <c r="AH277" t="s">
        <v>318</v>
      </c>
      <c r="AI277" t="s">
        <v>336</v>
      </c>
    </row>
    <row r="278" spans="1:35" x14ac:dyDescent="0.3">
      <c r="A278" s="35">
        <v>45589</v>
      </c>
      <c r="B278" s="1" t="s">
        <v>321</v>
      </c>
      <c r="C278" s="1"/>
      <c r="D278" s="1"/>
      <c r="E278" s="1"/>
      <c r="F278" s="1" t="s">
        <v>293</v>
      </c>
      <c r="G278" s="21"/>
      <c r="H278" s="16"/>
      <c r="I278" s="1"/>
      <c r="J278" s="1"/>
      <c r="K278" s="6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 t="s">
        <v>2</v>
      </c>
      <c r="Z278" s="1"/>
      <c r="AA278" s="1"/>
      <c r="AB278" s="1"/>
      <c r="AC278" s="1"/>
      <c r="AD278" s="1"/>
      <c r="AE278" s="1"/>
      <c r="AF278" s="91">
        <v>0.19</v>
      </c>
      <c r="AG278" s="90">
        <v>45589</v>
      </c>
      <c r="AH278" t="s">
        <v>322</v>
      </c>
      <c r="AI278" t="s">
        <v>337</v>
      </c>
    </row>
    <row r="279" spans="1:35" x14ac:dyDescent="0.3">
      <c r="A279" s="35">
        <v>45589</v>
      </c>
      <c r="B279" s="1" t="s">
        <v>323</v>
      </c>
      <c r="C279" s="1"/>
      <c r="D279" s="1"/>
      <c r="E279" s="1"/>
      <c r="F279" s="1" t="s">
        <v>293</v>
      </c>
      <c r="G279" s="21"/>
      <c r="H279" s="16"/>
      <c r="I279" s="1"/>
      <c r="J279" s="1"/>
      <c r="K279" s="6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 t="s">
        <v>2</v>
      </c>
      <c r="Z279" s="1"/>
      <c r="AA279" s="1"/>
      <c r="AB279" s="1"/>
      <c r="AC279" s="1"/>
      <c r="AD279" s="1"/>
      <c r="AE279" s="1"/>
      <c r="AF279" s="91">
        <v>0.25</v>
      </c>
      <c r="AG279" s="90">
        <v>45589</v>
      </c>
      <c r="AH279" t="s">
        <v>318</v>
      </c>
    </row>
    <row r="280" spans="1:35" x14ac:dyDescent="0.3">
      <c r="A280" s="35">
        <v>45589</v>
      </c>
      <c r="B280" s="1" t="s">
        <v>324</v>
      </c>
      <c r="C280" s="1"/>
      <c r="D280" s="1"/>
      <c r="E280" s="1"/>
      <c r="F280" s="1" t="s">
        <v>293</v>
      </c>
      <c r="G280" s="21"/>
      <c r="H280" s="16"/>
      <c r="I280" s="1"/>
      <c r="J280" s="1"/>
      <c r="K280" s="6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 t="s">
        <v>2</v>
      </c>
      <c r="Z280" s="1"/>
      <c r="AA280" s="1"/>
      <c r="AB280" s="1"/>
      <c r="AC280" s="1"/>
      <c r="AD280" s="1"/>
      <c r="AE280" s="1"/>
      <c r="AF280" s="91">
        <v>0.17</v>
      </c>
      <c r="AG280" s="90">
        <v>45589</v>
      </c>
      <c r="AH280" t="s">
        <v>322</v>
      </c>
    </row>
    <row r="281" spans="1:35" x14ac:dyDescent="0.3">
      <c r="A281" s="35">
        <v>45589</v>
      </c>
      <c r="B281" s="1" t="s">
        <v>325</v>
      </c>
      <c r="C281" s="1"/>
      <c r="D281" s="1"/>
      <c r="E281" s="1"/>
      <c r="F281" s="1" t="s">
        <v>293</v>
      </c>
      <c r="G281" s="21"/>
      <c r="H281" s="16"/>
      <c r="I281" s="1"/>
      <c r="J281" s="1"/>
      <c r="K281" s="6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 t="s">
        <v>2</v>
      </c>
      <c r="Z281" s="1"/>
      <c r="AA281" s="1"/>
      <c r="AB281" s="1"/>
      <c r="AC281" s="1"/>
      <c r="AD281" s="1"/>
      <c r="AE281" s="1"/>
      <c r="AF281" s="91">
        <v>0.16</v>
      </c>
      <c r="AG281" s="90">
        <v>45589</v>
      </c>
      <c r="AH281" t="s">
        <v>318</v>
      </c>
    </row>
    <row r="282" spans="1:35" x14ac:dyDescent="0.3">
      <c r="A282" s="35">
        <v>45589</v>
      </c>
      <c r="B282" s="1" t="s">
        <v>326</v>
      </c>
      <c r="C282" s="1"/>
      <c r="D282" s="1"/>
      <c r="E282" s="1"/>
      <c r="F282" s="1" t="s">
        <v>293</v>
      </c>
      <c r="G282" s="21"/>
      <c r="H282" s="16"/>
      <c r="I282" s="1"/>
      <c r="J282" s="1"/>
      <c r="K282" s="6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 t="s">
        <v>2</v>
      </c>
      <c r="Z282" s="1"/>
      <c r="AA282" s="1"/>
      <c r="AB282" s="1"/>
      <c r="AC282" s="1"/>
      <c r="AD282" s="1"/>
      <c r="AE282" s="1"/>
      <c r="AF282" s="91">
        <v>0.27</v>
      </c>
      <c r="AG282" s="90">
        <v>45589</v>
      </c>
      <c r="AH282" t="s">
        <v>318</v>
      </c>
    </row>
    <row r="283" spans="1:35" x14ac:dyDescent="0.3">
      <c r="A283" s="35">
        <v>45589</v>
      </c>
      <c r="B283" s="1" t="s">
        <v>327</v>
      </c>
      <c r="C283" s="1"/>
      <c r="D283" s="1"/>
      <c r="E283" s="1"/>
      <c r="F283" s="1" t="s">
        <v>293</v>
      </c>
      <c r="G283" s="21"/>
      <c r="H283" s="16"/>
      <c r="I283" s="1"/>
      <c r="J283" s="1"/>
      <c r="K283" s="6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 t="s">
        <v>2</v>
      </c>
      <c r="Z283" s="1"/>
      <c r="AA283" s="1"/>
      <c r="AB283" s="1"/>
      <c r="AC283" s="1"/>
      <c r="AD283" s="1"/>
      <c r="AE283" s="1"/>
      <c r="AF283" s="91">
        <v>0.23</v>
      </c>
      <c r="AG283" s="90">
        <v>45589</v>
      </c>
      <c r="AH283" t="s">
        <v>318</v>
      </c>
    </row>
    <row r="284" spans="1:35" x14ac:dyDescent="0.3">
      <c r="A284" s="35">
        <v>45589</v>
      </c>
      <c r="B284" s="1" t="s">
        <v>328</v>
      </c>
      <c r="C284" s="1"/>
      <c r="D284" s="1"/>
      <c r="E284" s="1"/>
      <c r="F284" s="1" t="s">
        <v>293</v>
      </c>
      <c r="G284" s="21"/>
      <c r="H284" s="16"/>
      <c r="I284" s="1"/>
      <c r="J284" s="1"/>
      <c r="K284" s="6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 t="s">
        <v>2</v>
      </c>
      <c r="Z284" s="1"/>
      <c r="AA284" s="1"/>
      <c r="AB284" s="1"/>
      <c r="AC284" s="1"/>
      <c r="AD284" s="1"/>
      <c r="AE284" s="1"/>
      <c r="AF284" s="91">
        <v>0.17</v>
      </c>
      <c r="AG284" s="90">
        <v>45589</v>
      </c>
      <c r="AH284" t="s">
        <v>322</v>
      </c>
    </row>
    <row r="285" spans="1:35" x14ac:dyDescent="0.3">
      <c r="A285" s="35">
        <v>45589</v>
      </c>
      <c r="B285" s="1" t="s">
        <v>329</v>
      </c>
      <c r="C285" s="1"/>
      <c r="D285" s="1"/>
      <c r="E285" s="1"/>
      <c r="F285" s="1" t="s">
        <v>293</v>
      </c>
      <c r="G285" s="21"/>
      <c r="H285" s="16"/>
      <c r="I285" s="1"/>
      <c r="J285" s="1"/>
      <c r="K285" s="6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 t="s">
        <v>2</v>
      </c>
      <c r="Z285" s="1"/>
      <c r="AA285" s="1"/>
      <c r="AB285" s="1"/>
      <c r="AC285" s="1"/>
      <c r="AD285" s="1"/>
      <c r="AE285" s="1"/>
      <c r="AF285" s="91">
        <v>0.2</v>
      </c>
      <c r="AG285" s="90">
        <v>45589</v>
      </c>
      <c r="AH285" t="s">
        <v>318</v>
      </c>
    </row>
    <row r="286" spans="1:35" x14ac:dyDescent="0.3">
      <c r="A286" s="35">
        <v>45589</v>
      </c>
      <c r="B286" s="1" t="s">
        <v>331</v>
      </c>
      <c r="C286" s="1"/>
      <c r="D286" s="1"/>
      <c r="E286" s="1"/>
      <c r="F286" s="36" t="s">
        <v>344</v>
      </c>
      <c r="G286" s="21"/>
      <c r="H286" s="16"/>
      <c r="I286" s="1"/>
      <c r="J286" s="1"/>
      <c r="K286" s="6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 t="s">
        <v>2</v>
      </c>
      <c r="Z286" s="1"/>
      <c r="AA286" s="1"/>
      <c r="AB286" s="1"/>
      <c r="AC286" s="1"/>
      <c r="AD286" s="1"/>
      <c r="AE286" s="1"/>
      <c r="AF286" s="84" t="s">
        <v>263</v>
      </c>
      <c r="AG286" s="85">
        <v>45589</v>
      </c>
      <c r="AH286" t="s">
        <v>330</v>
      </c>
      <c r="AI286" t="s">
        <v>341</v>
      </c>
    </row>
    <row r="287" spans="1:35" x14ac:dyDescent="0.3">
      <c r="A287" s="35">
        <v>45589</v>
      </c>
      <c r="B287" s="1" t="s">
        <v>332</v>
      </c>
      <c r="C287" s="1"/>
      <c r="D287" s="1"/>
      <c r="E287" s="1"/>
      <c r="F287" s="36" t="s">
        <v>344</v>
      </c>
      <c r="G287" s="21"/>
      <c r="H287" s="16"/>
      <c r="I287" s="1"/>
      <c r="J287" s="1"/>
      <c r="K287" s="6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 t="s">
        <v>2</v>
      </c>
      <c r="Z287" s="1"/>
      <c r="AA287" s="1"/>
      <c r="AB287" s="1"/>
      <c r="AC287" s="1"/>
      <c r="AD287" s="1"/>
      <c r="AE287" s="1"/>
      <c r="AF287" s="84" t="s">
        <v>263</v>
      </c>
      <c r="AG287" s="85">
        <v>45589</v>
      </c>
      <c r="AH287" t="s">
        <v>330</v>
      </c>
      <c r="AI287" t="s">
        <v>342</v>
      </c>
    </row>
    <row r="288" spans="1:35" x14ac:dyDescent="0.3">
      <c r="A288" s="35">
        <v>45589</v>
      </c>
      <c r="B288" s="1" t="s">
        <v>333</v>
      </c>
      <c r="C288" s="1"/>
      <c r="D288" s="1"/>
      <c r="E288" s="1"/>
      <c r="F288" s="36" t="s">
        <v>344</v>
      </c>
      <c r="G288" s="21"/>
      <c r="H288" s="16"/>
      <c r="I288" s="1"/>
      <c r="J288" s="1"/>
      <c r="K288" s="6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 t="s">
        <v>2</v>
      </c>
      <c r="Z288" s="1"/>
      <c r="AA288" s="1"/>
      <c r="AB288" s="1"/>
      <c r="AC288" s="1"/>
      <c r="AD288" s="1"/>
      <c r="AE288" s="1"/>
      <c r="AF288" s="84" t="s">
        <v>211</v>
      </c>
      <c r="AG288" s="85">
        <v>45589</v>
      </c>
      <c r="AH288" t="s">
        <v>330</v>
      </c>
    </row>
    <row r="289" spans="1:35" x14ac:dyDescent="0.3">
      <c r="A289" s="35">
        <v>45589</v>
      </c>
      <c r="B289" s="1" t="s">
        <v>334</v>
      </c>
      <c r="C289" s="1"/>
      <c r="D289" s="1"/>
      <c r="E289" s="1"/>
      <c r="F289" s="36" t="s">
        <v>344</v>
      </c>
      <c r="G289" s="21"/>
      <c r="H289" s="16"/>
      <c r="I289" s="1"/>
      <c r="J289" s="1"/>
      <c r="K289" s="6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 t="s">
        <v>2</v>
      </c>
      <c r="Z289" s="1"/>
      <c r="AA289" s="1"/>
      <c r="AB289" s="1"/>
      <c r="AC289" s="1"/>
      <c r="AD289" s="1"/>
      <c r="AE289" s="1"/>
      <c r="AF289" s="84" t="s">
        <v>144</v>
      </c>
      <c r="AG289" s="85">
        <v>45589</v>
      </c>
      <c r="AH289" t="s">
        <v>330</v>
      </c>
    </row>
    <row r="290" spans="1:35" x14ac:dyDescent="0.3">
      <c r="A290" s="35">
        <v>45589</v>
      </c>
      <c r="B290" s="1" t="s">
        <v>335</v>
      </c>
      <c r="C290" s="1"/>
      <c r="D290" s="1"/>
      <c r="E290" s="1"/>
      <c r="F290" s="36" t="s">
        <v>344</v>
      </c>
      <c r="G290" s="21"/>
      <c r="H290" s="16"/>
      <c r="I290" s="1"/>
      <c r="J290" s="1"/>
      <c r="K290" s="6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 t="s">
        <v>2</v>
      </c>
      <c r="Z290" s="1"/>
      <c r="AA290" s="1"/>
      <c r="AB290" s="1"/>
      <c r="AC290" s="1"/>
      <c r="AD290" s="1"/>
      <c r="AE290" s="1"/>
      <c r="AF290" s="84" t="s">
        <v>211</v>
      </c>
      <c r="AG290" s="85">
        <v>45589</v>
      </c>
      <c r="AH290" t="s">
        <v>330</v>
      </c>
    </row>
    <row r="291" spans="1:35" ht="28.8" x14ac:dyDescent="0.3">
      <c r="A291" s="35">
        <v>45587</v>
      </c>
      <c r="B291" s="17" t="s">
        <v>272</v>
      </c>
      <c r="C291" s="1" t="s">
        <v>47</v>
      </c>
      <c r="D291" s="1"/>
      <c r="E291" s="1"/>
      <c r="F291" s="1">
        <v>1.94</v>
      </c>
      <c r="G291" s="21"/>
      <c r="H291" s="16" t="s">
        <v>29</v>
      </c>
      <c r="I291" s="1">
        <v>1050</v>
      </c>
      <c r="J291" s="1">
        <v>502</v>
      </c>
      <c r="K291" s="6">
        <f>I291/J291</f>
        <v>2.0916334661354581</v>
      </c>
      <c r="L291" s="2" t="s">
        <v>273</v>
      </c>
      <c r="M291" s="1" t="s">
        <v>274</v>
      </c>
      <c r="N291" s="1" t="s">
        <v>275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 t="s">
        <v>2</v>
      </c>
      <c r="Z291" s="1"/>
      <c r="AA291" s="1"/>
      <c r="AB291" s="1"/>
      <c r="AC291" s="1"/>
      <c r="AD291" s="1"/>
      <c r="AE291" s="1"/>
      <c r="AF291" s="78">
        <v>0.12</v>
      </c>
      <c r="AG291" s="62">
        <v>45587</v>
      </c>
      <c r="AH291" t="s">
        <v>416</v>
      </c>
      <c r="AI291" s="2" t="s">
        <v>273</v>
      </c>
    </row>
    <row r="292" spans="1:35" ht="28.8" x14ac:dyDescent="0.3">
      <c r="A292" s="35">
        <v>45587</v>
      </c>
      <c r="B292" s="1">
        <v>222</v>
      </c>
      <c r="C292" s="1" t="s">
        <v>47</v>
      </c>
      <c r="D292" s="1"/>
      <c r="E292" s="1"/>
      <c r="F292" s="1">
        <v>1.94</v>
      </c>
      <c r="G292" s="21"/>
      <c r="H292" s="16" t="s">
        <v>29</v>
      </c>
      <c r="I292" s="39" t="s">
        <v>277</v>
      </c>
      <c r="J292" s="37"/>
      <c r="K292" s="38"/>
      <c r="L292" s="2" t="s">
        <v>273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 t="s">
        <v>2</v>
      </c>
      <c r="Z292" s="1"/>
      <c r="AA292" s="1"/>
      <c r="AB292" s="1"/>
      <c r="AC292" s="1"/>
      <c r="AD292" s="1"/>
      <c r="AE292" s="1"/>
      <c r="AF292" s="78" t="s">
        <v>278</v>
      </c>
      <c r="AG292" s="62"/>
      <c r="AH292" t="s">
        <v>276</v>
      </c>
      <c r="AI292" s="2" t="s">
        <v>273</v>
      </c>
    </row>
    <row r="293" spans="1:35" ht="28.8" x14ac:dyDescent="0.3">
      <c r="A293" s="35">
        <v>45587</v>
      </c>
      <c r="B293" s="1" t="s">
        <v>279</v>
      </c>
      <c r="C293" s="1" t="s">
        <v>47</v>
      </c>
      <c r="D293" s="1"/>
      <c r="E293" s="1"/>
      <c r="F293" s="1">
        <v>1.94</v>
      </c>
      <c r="G293" s="21"/>
      <c r="H293" s="16" t="s">
        <v>29</v>
      </c>
      <c r="I293" s="1">
        <v>1067</v>
      </c>
      <c r="J293" s="1">
        <v>517</v>
      </c>
      <c r="K293" s="6">
        <f>I293/J293</f>
        <v>2.0638297872340425</v>
      </c>
      <c r="L293" s="2" t="s">
        <v>273</v>
      </c>
      <c r="M293" s="1" t="s">
        <v>280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 t="s">
        <v>2</v>
      </c>
      <c r="Z293" s="1"/>
      <c r="AA293" s="1"/>
      <c r="AB293" s="1"/>
      <c r="AC293" s="1"/>
      <c r="AD293" s="1"/>
      <c r="AE293" s="1"/>
      <c r="AF293" s="78">
        <v>0.14000000000000001</v>
      </c>
      <c r="AG293" s="62">
        <v>45587</v>
      </c>
      <c r="AH293" t="s">
        <v>276</v>
      </c>
      <c r="AI293" s="2" t="s">
        <v>273</v>
      </c>
    </row>
    <row r="294" spans="1:35" ht="28.8" x14ac:dyDescent="0.3">
      <c r="A294" s="35">
        <v>45587</v>
      </c>
      <c r="B294" s="1">
        <v>223</v>
      </c>
      <c r="C294" s="1" t="s">
        <v>47</v>
      </c>
      <c r="D294" s="1"/>
      <c r="E294" s="1"/>
      <c r="F294" s="1">
        <v>1.94</v>
      </c>
      <c r="G294" s="21"/>
      <c r="H294" s="16" t="s">
        <v>29</v>
      </c>
      <c r="I294" s="1">
        <v>1050</v>
      </c>
      <c r="J294" s="1">
        <v>569</v>
      </c>
      <c r="K294" s="6">
        <f>I294/J294</f>
        <v>1.8453427065026362</v>
      </c>
      <c r="L294" s="2" t="s">
        <v>273</v>
      </c>
      <c r="M294" s="1" t="s">
        <v>281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 t="s">
        <v>2</v>
      </c>
      <c r="Z294" s="1"/>
      <c r="AA294" s="1"/>
      <c r="AB294" s="1"/>
      <c r="AC294" s="1"/>
      <c r="AD294" s="1"/>
      <c r="AE294" s="1"/>
      <c r="AF294" s="78">
        <v>0.2</v>
      </c>
      <c r="AG294" s="62">
        <v>45587</v>
      </c>
      <c r="AH294" t="s">
        <v>276</v>
      </c>
      <c r="AI294" s="2" t="s">
        <v>273</v>
      </c>
    </row>
    <row r="295" spans="1:35" ht="28.8" x14ac:dyDescent="0.3">
      <c r="A295" s="35">
        <v>45587</v>
      </c>
      <c r="B295" s="1">
        <v>224</v>
      </c>
      <c r="C295" s="1" t="s">
        <v>47</v>
      </c>
      <c r="D295" s="1"/>
      <c r="E295" s="1"/>
      <c r="F295" s="1">
        <v>1.94</v>
      </c>
      <c r="G295" s="21"/>
      <c r="H295" s="16" t="s">
        <v>29</v>
      </c>
      <c r="I295" s="1">
        <v>1059</v>
      </c>
      <c r="J295" s="1">
        <v>565</v>
      </c>
      <c r="K295" s="6">
        <f t="shared" ref="K295:K341" si="15">I295/J295</f>
        <v>1.8743362831858408</v>
      </c>
      <c r="L295" s="2" t="s">
        <v>282</v>
      </c>
      <c r="M295" s="1" t="s">
        <v>283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 t="s">
        <v>2</v>
      </c>
      <c r="Z295" s="1"/>
      <c r="AA295" s="1"/>
      <c r="AB295" s="1"/>
      <c r="AC295" s="1"/>
      <c r="AD295" s="1"/>
      <c r="AE295" s="1"/>
      <c r="AF295" s="78">
        <v>0.2</v>
      </c>
      <c r="AG295" s="62">
        <v>45587</v>
      </c>
      <c r="AH295" t="s">
        <v>276</v>
      </c>
      <c r="AI295" s="2" t="s">
        <v>282</v>
      </c>
    </row>
    <row r="296" spans="1:35" ht="28.8" x14ac:dyDescent="0.3">
      <c r="A296" s="35">
        <v>45587</v>
      </c>
      <c r="B296" s="1">
        <v>225</v>
      </c>
      <c r="C296" s="1" t="s">
        <v>47</v>
      </c>
      <c r="D296" s="1"/>
      <c r="E296" s="1"/>
      <c r="F296" s="1">
        <v>1.94</v>
      </c>
      <c r="G296" s="21"/>
      <c r="H296" s="16" t="s">
        <v>29</v>
      </c>
      <c r="I296" s="1">
        <v>1061</v>
      </c>
      <c r="J296" s="2">
        <v>515</v>
      </c>
      <c r="K296" s="6">
        <f t="shared" si="15"/>
        <v>2.0601941747572816</v>
      </c>
      <c r="L296" s="2" t="s">
        <v>282</v>
      </c>
      <c r="M296" s="1" t="s">
        <v>284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 t="s">
        <v>2</v>
      </c>
      <c r="Z296" s="1"/>
      <c r="AA296" s="1"/>
      <c r="AB296" s="1"/>
      <c r="AC296" s="1"/>
      <c r="AD296" s="1"/>
      <c r="AE296" s="1"/>
      <c r="AF296" s="78">
        <v>0.161</v>
      </c>
      <c r="AG296" s="62">
        <v>45587</v>
      </c>
      <c r="AH296" t="s">
        <v>276</v>
      </c>
      <c r="AI296" s="2" t="s">
        <v>282</v>
      </c>
    </row>
    <row r="297" spans="1:35" ht="28.8" x14ac:dyDescent="0.3">
      <c r="A297" s="35">
        <v>45587</v>
      </c>
      <c r="B297" s="1">
        <v>226</v>
      </c>
      <c r="C297" s="1" t="s">
        <v>47</v>
      </c>
      <c r="D297" s="1"/>
      <c r="E297" s="1"/>
      <c r="F297" s="1">
        <v>1.94</v>
      </c>
      <c r="G297" s="21"/>
      <c r="H297" s="16" t="s">
        <v>29</v>
      </c>
      <c r="I297" s="1">
        <v>1073</v>
      </c>
      <c r="J297" s="1">
        <v>530</v>
      </c>
      <c r="K297" s="6">
        <f t="shared" si="15"/>
        <v>2.0245283018867926</v>
      </c>
      <c r="L297" s="2" t="s">
        <v>282</v>
      </c>
      <c r="M297" s="1" t="s">
        <v>285</v>
      </c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 t="s">
        <v>2</v>
      </c>
      <c r="Z297" s="1"/>
      <c r="AA297" s="1"/>
      <c r="AB297" s="1"/>
      <c r="AC297" s="1"/>
      <c r="AD297" s="1"/>
      <c r="AE297" s="1"/>
      <c r="AF297" s="18"/>
      <c r="AG297" s="62">
        <v>45587</v>
      </c>
      <c r="AH297" t="s">
        <v>276</v>
      </c>
      <c r="AI297" s="2" t="s">
        <v>282</v>
      </c>
    </row>
    <row r="298" spans="1:35" ht="28.8" x14ac:dyDescent="0.3">
      <c r="A298" s="35">
        <v>45587</v>
      </c>
      <c r="B298" s="1">
        <v>227</v>
      </c>
      <c r="C298" s="1" t="s">
        <v>47</v>
      </c>
      <c r="D298" s="1"/>
      <c r="E298" s="1"/>
      <c r="F298" s="1">
        <v>1.94</v>
      </c>
      <c r="G298" s="21"/>
      <c r="H298" s="16" t="s">
        <v>29</v>
      </c>
      <c r="I298" s="1">
        <v>1075</v>
      </c>
      <c r="J298" s="1">
        <v>534</v>
      </c>
      <c r="K298" s="6">
        <f t="shared" si="15"/>
        <v>2.0131086142322099</v>
      </c>
      <c r="L298" s="2" t="s">
        <v>286</v>
      </c>
      <c r="M298" s="1" t="s">
        <v>287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 t="s">
        <v>2</v>
      </c>
      <c r="Z298" s="1"/>
      <c r="AA298" s="1"/>
      <c r="AB298" s="1"/>
      <c r="AC298" s="1"/>
      <c r="AD298" s="1"/>
      <c r="AE298" s="1"/>
      <c r="AF298" s="78" t="s">
        <v>288</v>
      </c>
      <c r="AG298" s="62">
        <v>45589</v>
      </c>
      <c r="AH298" t="s">
        <v>276</v>
      </c>
      <c r="AI298" s="2" t="s">
        <v>286</v>
      </c>
    </row>
    <row r="299" spans="1:35" ht="28.8" x14ac:dyDescent="0.3">
      <c r="A299" s="35">
        <v>45587</v>
      </c>
      <c r="B299" s="1">
        <v>228</v>
      </c>
      <c r="C299" s="1" t="s">
        <v>47</v>
      </c>
      <c r="D299" s="1"/>
      <c r="E299" s="1"/>
      <c r="F299" s="1">
        <v>1.94</v>
      </c>
      <c r="G299" s="21"/>
      <c r="H299" s="16" t="s">
        <v>29</v>
      </c>
      <c r="I299" s="40" t="s">
        <v>277</v>
      </c>
      <c r="J299" s="41"/>
      <c r="K299" s="42" t="e">
        <f t="shared" si="15"/>
        <v>#VALUE!</v>
      </c>
      <c r="L299" s="2" t="s">
        <v>286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 t="s">
        <v>2</v>
      </c>
      <c r="Z299" s="1"/>
      <c r="AA299" s="1"/>
      <c r="AB299" s="1"/>
      <c r="AC299" s="1"/>
      <c r="AD299" s="1"/>
      <c r="AE299" s="1"/>
      <c r="AF299" s="18"/>
      <c r="AG299" s="62"/>
      <c r="AH299" t="s">
        <v>276</v>
      </c>
      <c r="AI299" s="2" t="s">
        <v>286</v>
      </c>
    </row>
    <row r="300" spans="1:35" ht="28.8" x14ac:dyDescent="0.3">
      <c r="A300" s="35">
        <v>45587</v>
      </c>
      <c r="B300" s="1" t="s">
        <v>289</v>
      </c>
      <c r="C300" s="1" t="s">
        <v>47</v>
      </c>
      <c r="D300" s="1"/>
      <c r="E300" s="1"/>
      <c r="F300" s="1">
        <v>1.94</v>
      </c>
      <c r="G300" s="21"/>
      <c r="H300" s="16" t="s">
        <v>29</v>
      </c>
      <c r="I300" s="1">
        <v>1072</v>
      </c>
      <c r="J300" s="1">
        <v>524</v>
      </c>
      <c r="K300" s="6">
        <f t="shared" si="15"/>
        <v>2.0458015267175571</v>
      </c>
      <c r="L300" s="2" t="s">
        <v>286</v>
      </c>
      <c r="M300" s="1" t="s">
        <v>290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 t="s">
        <v>2</v>
      </c>
      <c r="Z300" s="1"/>
      <c r="AA300" s="1"/>
      <c r="AB300" s="1"/>
      <c r="AC300" s="1"/>
      <c r="AD300" s="1"/>
      <c r="AE300" s="1"/>
      <c r="AF300" s="78" t="s">
        <v>144</v>
      </c>
      <c r="AG300" s="62">
        <v>45589</v>
      </c>
      <c r="AH300" t="s">
        <v>276</v>
      </c>
      <c r="AI300" s="2" t="s">
        <v>286</v>
      </c>
    </row>
    <row r="301" spans="1:35" ht="28.8" x14ac:dyDescent="0.3">
      <c r="A301" s="35" t="s">
        <v>291</v>
      </c>
      <c r="B301" s="1">
        <v>229</v>
      </c>
      <c r="C301" s="1" t="s">
        <v>47</v>
      </c>
      <c r="D301" s="1"/>
      <c r="E301" s="1"/>
      <c r="F301" s="1">
        <v>1.94</v>
      </c>
      <c r="G301" s="21"/>
      <c r="H301" s="16" t="s">
        <v>29</v>
      </c>
      <c r="I301" s="1">
        <v>1073</v>
      </c>
      <c r="J301" s="1">
        <v>537</v>
      </c>
      <c r="K301" s="6">
        <f t="shared" si="15"/>
        <v>1.9981378026070764</v>
      </c>
      <c r="L301" s="2" t="s">
        <v>286</v>
      </c>
      <c r="M301" s="1" t="s">
        <v>290</v>
      </c>
      <c r="N301" s="1" t="s">
        <v>292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 t="s">
        <v>2</v>
      </c>
      <c r="Z301" s="1"/>
      <c r="AA301" s="1"/>
      <c r="AB301" s="1"/>
      <c r="AC301" s="1"/>
      <c r="AD301" s="1"/>
      <c r="AE301" s="1"/>
      <c r="AF301" s="78" t="s">
        <v>211</v>
      </c>
      <c r="AG301" s="62">
        <v>45589</v>
      </c>
      <c r="AH301" t="s">
        <v>276</v>
      </c>
      <c r="AI301" s="2" t="s">
        <v>286</v>
      </c>
    </row>
    <row r="302" spans="1:35" x14ac:dyDescent="0.3">
      <c r="A302" s="35">
        <v>45593</v>
      </c>
      <c r="B302" s="1" t="s">
        <v>348</v>
      </c>
      <c r="C302" s="94" t="s">
        <v>345</v>
      </c>
      <c r="D302" s="1"/>
      <c r="E302" s="1"/>
      <c r="F302" s="1">
        <v>1.94</v>
      </c>
      <c r="G302" s="21"/>
      <c r="H302" s="16"/>
      <c r="I302" s="1">
        <v>842</v>
      </c>
      <c r="J302" s="1">
        <v>491</v>
      </c>
      <c r="K302" s="6">
        <f t="shared" si="15"/>
        <v>1.7148676171079429</v>
      </c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 t="s">
        <v>2</v>
      </c>
      <c r="Z302" s="1"/>
      <c r="AA302" s="1"/>
      <c r="AB302" s="1"/>
      <c r="AC302" s="1"/>
      <c r="AD302" s="1"/>
      <c r="AE302" s="1"/>
      <c r="AF302" s="95"/>
      <c r="AG302" s="96" t="s">
        <v>400</v>
      </c>
      <c r="AH302" t="s">
        <v>404</v>
      </c>
      <c r="AI302" s="93"/>
    </row>
    <row r="303" spans="1:35" x14ac:dyDescent="0.3">
      <c r="A303" s="35">
        <v>45593</v>
      </c>
      <c r="B303" s="1" t="s">
        <v>349</v>
      </c>
      <c r="C303" s="94" t="s">
        <v>345</v>
      </c>
      <c r="D303" s="1"/>
      <c r="E303" s="1"/>
      <c r="F303" s="1">
        <v>1.94</v>
      </c>
      <c r="G303" s="21"/>
      <c r="H303" s="16"/>
      <c r="I303" s="1">
        <v>811</v>
      </c>
      <c r="J303" s="1">
        <v>490</v>
      </c>
      <c r="K303" s="6">
        <f t="shared" si="15"/>
        <v>1.6551020408163266</v>
      </c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 t="s">
        <v>2</v>
      </c>
      <c r="Z303" s="1"/>
      <c r="AA303" s="1"/>
      <c r="AB303" s="1"/>
      <c r="AC303" s="1"/>
      <c r="AD303" s="1"/>
      <c r="AE303" s="1"/>
      <c r="AF303" s="95" t="s">
        <v>391</v>
      </c>
      <c r="AG303" s="49">
        <v>45593</v>
      </c>
      <c r="AH303" t="s">
        <v>404</v>
      </c>
      <c r="AI303" s="93"/>
    </row>
    <row r="304" spans="1:35" x14ac:dyDescent="0.3">
      <c r="A304" s="35">
        <v>45593</v>
      </c>
      <c r="B304" s="1" t="s">
        <v>350</v>
      </c>
      <c r="C304" s="94" t="s">
        <v>345</v>
      </c>
      <c r="D304" s="1"/>
      <c r="E304" s="1"/>
      <c r="F304" s="1">
        <v>1.94</v>
      </c>
      <c r="G304" s="21"/>
      <c r="H304" s="16"/>
      <c r="I304" s="1">
        <v>869</v>
      </c>
      <c r="J304" s="1">
        <v>509</v>
      </c>
      <c r="K304" s="6">
        <f t="shared" si="15"/>
        <v>1.7072691552062869</v>
      </c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 t="s">
        <v>2</v>
      </c>
      <c r="Z304" s="1"/>
      <c r="AA304" s="1"/>
      <c r="AB304" s="1"/>
      <c r="AC304" s="1"/>
      <c r="AD304" s="1"/>
      <c r="AE304" s="1"/>
      <c r="AF304" s="95"/>
      <c r="AG304" s="96" t="s">
        <v>400</v>
      </c>
      <c r="AH304" t="s">
        <v>404</v>
      </c>
      <c r="AI304" s="93"/>
    </row>
    <row r="305" spans="1:35" x14ac:dyDescent="0.3">
      <c r="A305" s="35">
        <v>45593</v>
      </c>
      <c r="B305" s="1" t="s">
        <v>351</v>
      </c>
      <c r="C305" s="94" t="s">
        <v>345</v>
      </c>
      <c r="D305" s="1"/>
      <c r="E305" s="1"/>
      <c r="F305" s="1">
        <v>1.94</v>
      </c>
      <c r="G305" s="21"/>
      <c r="H305" s="16"/>
      <c r="I305" s="1">
        <v>863</v>
      </c>
      <c r="J305" s="1">
        <v>494</v>
      </c>
      <c r="K305" s="6">
        <f t="shared" si="15"/>
        <v>1.7469635627530364</v>
      </c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 t="s">
        <v>2</v>
      </c>
      <c r="Z305" s="1"/>
      <c r="AA305" s="1"/>
      <c r="AB305" s="1"/>
      <c r="AC305" s="1"/>
      <c r="AD305" s="1"/>
      <c r="AE305" s="1"/>
      <c r="AF305" s="95"/>
      <c r="AG305" s="96" t="s">
        <v>400</v>
      </c>
      <c r="AH305" t="s">
        <v>404</v>
      </c>
      <c r="AI305" s="93"/>
    </row>
    <row r="306" spans="1:35" x14ac:dyDescent="0.3">
      <c r="A306" s="35">
        <v>45593</v>
      </c>
      <c r="B306" s="1" t="s">
        <v>352</v>
      </c>
      <c r="C306" s="94" t="s">
        <v>345</v>
      </c>
      <c r="D306" s="1"/>
      <c r="E306" s="1"/>
      <c r="F306" s="1">
        <v>1.94</v>
      </c>
      <c r="G306" s="21"/>
      <c r="H306" s="16"/>
      <c r="I306" s="1">
        <v>860</v>
      </c>
      <c r="J306" s="1">
        <v>499</v>
      </c>
      <c r="K306" s="6">
        <f t="shared" si="15"/>
        <v>1.7234468937875751</v>
      </c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 t="s">
        <v>2</v>
      </c>
      <c r="Z306" s="1"/>
      <c r="AA306" s="1"/>
      <c r="AB306" s="1"/>
      <c r="AC306" s="1"/>
      <c r="AD306" s="1"/>
      <c r="AE306" s="1"/>
      <c r="AF306" s="95"/>
      <c r="AG306" s="96" t="s">
        <v>400</v>
      </c>
      <c r="AH306" t="s">
        <v>404</v>
      </c>
      <c r="AI306" s="93"/>
    </row>
    <row r="307" spans="1:35" x14ac:dyDescent="0.3">
      <c r="A307" s="35">
        <v>45593</v>
      </c>
      <c r="B307" s="1" t="s">
        <v>353</v>
      </c>
      <c r="C307" s="94" t="s">
        <v>345</v>
      </c>
      <c r="D307" s="1"/>
      <c r="E307" s="1"/>
      <c r="F307" s="1">
        <v>1.94</v>
      </c>
      <c r="G307" s="21"/>
      <c r="H307" s="16"/>
      <c r="I307" s="1">
        <v>672</v>
      </c>
      <c r="J307" s="1">
        <v>407</v>
      </c>
      <c r="K307" s="6">
        <f t="shared" si="15"/>
        <v>1.651105651105651</v>
      </c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 t="s">
        <v>2</v>
      </c>
      <c r="Z307" s="1"/>
      <c r="AA307" s="1"/>
      <c r="AB307" s="1"/>
      <c r="AC307" s="1"/>
      <c r="AD307" s="1"/>
      <c r="AE307" s="1"/>
      <c r="AF307" s="95"/>
      <c r="AG307" s="49" t="s">
        <v>398</v>
      </c>
      <c r="AH307" t="s">
        <v>404</v>
      </c>
      <c r="AI307" s="93"/>
    </row>
    <row r="308" spans="1:35" x14ac:dyDescent="0.3">
      <c r="A308" s="35">
        <v>45593</v>
      </c>
      <c r="B308" s="1" t="s">
        <v>354</v>
      </c>
      <c r="C308" s="94" t="s">
        <v>345</v>
      </c>
      <c r="D308" s="1"/>
      <c r="E308" s="1"/>
      <c r="F308" s="1">
        <v>1.94</v>
      </c>
      <c r="G308" s="21"/>
      <c r="H308" s="16"/>
      <c r="I308" s="1">
        <v>845</v>
      </c>
      <c r="J308" s="1">
        <v>491</v>
      </c>
      <c r="K308" s="6">
        <f t="shared" si="15"/>
        <v>1.7209775967413441</v>
      </c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 t="s">
        <v>2</v>
      </c>
      <c r="Z308" s="1"/>
      <c r="AA308" s="1"/>
      <c r="AB308" s="1"/>
      <c r="AC308" s="1"/>
      <c r="AD308" s="1"/>
      <c r="AE308" s="1"/>
      <c r="AF308" s="95" t="s">
        <v>394</v>
      </c>
      <c r="AG308" s="49">
        <v>45593</v>
      </c>
      <c r="AH308" t="s">
        <v>404</v>
      </c>
      <c r="AI308" s="93"/>
    </row>
    <row r="309" spans="1:35" x14ac:dyDescent="0.3">
      <c r="A309" s="35">
        <v>45593</v>
      </c>
      <c r="B309" s="1" t="s">
        <v>356</v>
      </c>
      <c r="C309" s="94" t="s">
        <v>345</v>
      </c>
      <c r="D309" s="1"/>
      <c r="E309" s="1"/>
      <c r="F309" s="1">
        <v>1.94</v>
      </c>
      <c r="G309" s="21"/>
      <c r="H309" s="16"/>
      <c r="I309" s="1">
        <v>849</v>
      </c>
      <c r="J309" s="1">
        <v>483</v>
      </c>
      <c r="K309" s="6">
        <f t="shared" si="15"/>
        <v>1.7577639751552796</v>
      </c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 t="s">
        <v>2</v>
      </c>
      <c r="Z309" s="1"/>
      <c r="AA309" s="1"/>
      <c r="AB309" s="1"/>
      <c r="AC309" s="1"/>
      <c r="AD309" s="1"/>
      <c r="AE309" s="1"/>
      <c r="AF309" s="95"/>
      <c r="AG309" s="49" t="s">
        <v>398</v>
      </c>
      <c r="AH309" t="s">
        <v>404</v>
      </c>
      <c r="AI309" s="93"/>
    </row>
    <row r="310" spans="1:35" x14ac:dyDescent="0.3">
      <c r="A310" s="35">
        <v>45593</v>
      </c>
      <c r="B310" s="1" t="s">
        <v>355</v>
      </c>
      <c r="C310" s="94" t="s">
        <v>345</v>
      </c>
      <c r="D310" s="1"/>
      <c r="E310" s="1"/>
      <c r="F310" s="1">
        <v>1.94</v>
      </c>
      <c r="G310" s="21"/>
      <c r="H310" s="16"/>
      <c r="I310" s="1">
        <v>881</v>
      </c>
      <c r="J310" s="1">
        <v>519</v>
      </c>
      <c r="K310" s="6">
        <f t="shared" si="15"/>
        <v>1.6974951830443159</v>
      </c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 t="s">
        <v>2</v>
      </c>
      <c r="Z310" s="1"/>
      <c r="AA310" s="1"/>
      <c r="AB310" s="1"/>
      <c r="AC310" s="1"/>
      <c r="AD310" s="1"/>
      <c r="AE310" s="1"/>
      <c r="AF310" s="95" t="s">
        <v>394</v>
      </c>
      <c r="AG310" s="49">
        <v>45593</v>
      </c>
      <c r="AH310" t="s">
        <v>404</v>
      </c>
      <c r="AI310" s="93"/>
    </row>
    <row r="311" spans="1:35" x14ac:dyDescent="0.3">
      <c r="A311" s="35">
        <v>45593</v>
      </c>
      <c r="B311" s="1" t="s">
        <v>357</v>
      </c>
      <c r="C311" s="94" t="s">
        <v>345</v>
      </c>
      <c r="D311" s="1"/>
      <c r="E311" s="1"/>
      <c r="F311" s="1">
        <v>1.94</v>
      </c>
      <c r="G311" s="21"/>
      <c r="H311" s="16"/>
      <c r="I311" s="1">
        <v>868</v>
      </c>
      <c r="J311" s="1">
        <v>488</v>
      </c>
      <c r="K311" s="6">
        <f t="shared" si="15"/>
        <v>1.778688524590164</v>
      </c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 t="s">
        <v>2</v>
      </c>
      <c r="Z311" s="1"/>
      <c r="AA311" s="1"/>
      <c r="AB311" s="1"/>
      <c r="AC311" s="1"/>
      <c r="AD311" s="1"/>
      <c r="AE311" s="1"/>
      <c r="AF311" s="95" t="s">
        <v>295</v>
      </c>
      <c r="AG311" s="49">
        <v>45593</v>
      </c>
      <c r="AH311" t="s">
        <v>404</v>
      </c>
      <c r="AI311" s="93"/>
    </row>
    <row r="312" spans="1:35" x14ac:dyDescent="0.3">
      <c r="A312" s="35">
        <v>45593</v>
      </c>
      <c r="B312" s="1" t="s">
        <v>370</v>
      </c>
      <c r="C312" s="1" t="s">
        <v>346</v>
      </c>
      <c r="D312" s="1"/>
      <c r="E312" s="1"/>
      <c r="F312" s="1">
        <v>1.94</v>
      </c>
      <c r="G312" s="21"/>
      <c r="H312" s="16"/>
      <c r="I312" s="1">
        <v>875</v>
      </c>
      <c r="J312" s="1">
        <v>516</v>
      </c>
      <c r="K312" s="6">
        <f t="shared" si="15"/>
        <v>1.695736434108527</v>
      </c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 t="s">
        <v>2</v>
      </c>
      <c r="Z312" s="1"/>
      <c r="AA312" s="1"/>
      <c r="AB312" s="1"/>
      <c r="AC312" s="1"/>
      <c r="AD312" s="1"/>
      <c r="AE312" s="1"/>
      <c r="AF312" s="6" t="s">
        <v>391</v>
      </c>
      <c r="AG312" s="49">
        <v>45593</v>
      </c>
      <c r="AH312" t="s">
        <v>404</v>
      </c>
      <c r="AI312" s="93"/>
    </row>
    <row r="313" spans="1:35" x14ac:dyDescent="0.3">
      <c r="A313" s="35">
        <v>45593</v>
      </c>
      <c r="B313" s="1" t="s">
        <v>371</v>
      </c>
      <c r="C313" s="1" t="s">
        <v>346</v>
      </c>
      <c r="D313" s="1"/>
      <c r="E313" s="1"/>
      <c r="F313" s="1">
        <v>1.94</v>
      </c>
      <c r="G313" s="21"/>
      <c r="H313" s="16"/>
      <c r="I313" s="1">
        <v>850</v>
      </c>
      <c r="J313" s="1">
        <v>491</v>
      </c>
      <c r="K313" s="6">
        <f t="shared" si="15"/>
        <v>1.7311608961303462</v>
      </c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 t="s">
        <v>2</v>
      </c>
      <c r="Z313" s="1"/>
      <c r="AA313" s="1"/>
      <c r="AB313" s="1"/>
      <c r="AC313" s="1"/>
      <c r="AD313" s="1"/>
      <c r="AE313" s="1"/>
      <c r="AF313" s="6" t="s">
        <v>396</v>
      </c>
      <c r="AG313" s="49">
        <v>45593</v>
      </c>
      <c r="AH313" t="s">
        <v>404</v>
      </c>
      <c r="AI313" s="93"/>
    </row>
    <row r="314" spans="1:35" x14ac:dyDescent="0.3">
      <c r="A314" s="35">
        <v>45593</v>
      </c>
      <c r="B314" s="1" t="s">
        <v>372</v>
      </c>
      <c r="C314" s="1" t="s">
        <v>346</v>
      </c>
      <c r="D314" s="1"/>
      <c r="E314" s="1"/>
      <c r="F314" s="1">
        <v>1.94</v>
      </c>
      <c r="G314" s="21"/>
      <c r="H314" s="16"/>
      <c r="I314" s="1">
        <v>864</v>
      </c>
      <c r="J314" s="1">
        <v>542</v>
      </c>
      <c r="K314" s="6">
        <f t="shared" si="15"/>
        <v>1.5940959409594095</v>
      </c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 t="s">
        <v>2</v>
      </c>
      <c r="Z314" s="1"/>
      <c r="AA314" s="1"/>
      <c r="AB314" s="1"/>
      <c r="AC314" s="1"/>
      <c r="AD314" s="1"/>
      <c r="AE314" s="1"/>
      <c r="AF314" s="6" t="s">
        <v>395</v>
      </c>
      <c r="AG314" s="49">
        <v>45593</v>
      </c>
      <c r="AH314" t="s">
        <v>404</v>
      </c>
      <c r="AI314" s="93"/>
    </row>
    <row r="315" spans="1:35" x14ac:dyDescent="0.3">
      <c r="A315" s="35">
        <v>45593</v>
      </c>
      <c r="B315" s="1" t="s">
        <v>373</v>
      </c>
      <c r="C315" s="1" t="s">
        <v>346</v>
      </c>
      <c r="D315" s="1"/>
      <c r="E315" s="1"/>
      <c r="F315" s="1">
        <v>1.94</v>
      </c>
      <c r="G315" s="21"/>
      <c r="H315" s="16"/>
      <c r="I315" s="1">
        <v>849</v>
      </c>
      <c r="J315" s="1">
        <v>484</v>
      </c>
      <c r="K315" s="6">
        <f t="shared" si="15"/>
        <v>1.7541322314049588</v>
      </c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 t="s">
        <v>2</v>
      </c>
      <c r="Z315" s="1"/>
      <c r="AA315" s="1"/>
      <c r="AB315" s="1"/>
      <c r="AC315" s="1"/>
      <c r="AD315" s="1"/>
      <c r="AE315" s="1"/>
      <c r="AF315" s="6" t="s">
        <v>296</v>
      </c>
      <c r="AG315" s="49">
        <v>45593</v>
      </c>
      <c r="AH315" t="s">
        <v>404</v>
      </c>
      <c r="AI315" s="93"/>
    </row>
    <row r="316" spans="1:35" x14ac:dyDescent="0.3">
      <c r="A316" s="35">
        <v>45593</v>
      </c>
      <c r="B316" s="1" t="s">
        <v>374</v>
      </c>
      <c r="C316" s="1" t="s">
        <v>346</v>
      </c>
      <c r="D316" s="1"/>
      <c r="E316" s="1"/>
      <c r="F316" s="1">
        <v>1.94</v>
      </c>
      <c r="G316" s="21"/>
      <c r="H316" s="16"/>
      <c r="I316" s="1">
        <v>871</v>
      </c>
      <c r="J316" s="1">
        <v>530</v>
      </c>
      <c r="K316" s="6">
        <f t="shared" si="15"/>
        <v>1.6433962264150943</v>
      </c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 t="s">
        <v>2</v>
      </c>
      <c r="Z316" s="1"/>
      <c r="AA316" s="1"/>
      <c r="AB316" s="1"/>
      <c r="AC316" s="1"/>
      <c r="AD316" s="1"/>
      <c r="AE316" s="1"/>
      <c r="AF316" s="6" t="s">
        <v>390</v>
      </c>
      <c r="AG316" s="49">
        <v>45593</v>
      </c>
      <c r="AH316" t="s">
        <v>404</v>
      </c>
      <c r="AI316" s="93"/>
    </row>
    <row r="317" spans="1:35" x14ac:dyDescent="0.3">
      <c r="A317" s="35">
        <v>45593</v>
      </c>
      <c r="B317" s="1" t="s">
        <v>375</v>
      </c>
      <c r="C317" s="1" t="s">
        <v>346</v>
      </c>
      <c r="D317" s="1"/>
      <c r="E317" s="1"/>
      <c r="F317" s="1">
        <v>1.94</v>
      </c>
      <c r="G317" s="21"/>
      <c r="H317" s="16"/>
      <c r="I317" s="1">
        <v>803</v>
      </c>
      <c r="J317" s="1">
        <v>463</v>
      </c>
      <c r="K317" s="6">
        <f t="shared" si="15"/>
        <v>1.7343412526997841</v>
      </c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 t="s">
        <v>2</v>
      </c>
      <c r="Z317" s="1"/>
      <c r="AA317" s="1"/>
      <c r="AB317" s="1"/>
      <c r="AC317" s="1"/>
      <c r="AD317" s="1"/>
      <c r="AE317" s="1"/>
      <c r="AF317" s="6" t="s">
        <v>394</v>
      </c>
      <c r="AG317" s="49">
        <v>45593</v>
      </c>
      <c r="AH317" t="s">
        <v>404</v>
      </c>
      <c r="AI317" s="93"/>
    </row>
    <row r="318" spans="1:35" x14ac:dyDescent="0.3">
      <c r="A318" s="35">
        <v>45593</v>
      </c>
      <c r="B318" s="1" t="s">
        <v>376</v>
      </c>
      <c r="C318" s="1" t="s">
        <v>346</v>
      </c>
      <c r="D318" s="1"/>
      <c r="E318" s="1"/>
      <c r="F318" s="1">
        <v>1.94</v>
      </c>
      <c r="G318" s="21"/>
      <c r="H318" s="16"/>
      <c r="I318" s="1">
        <v>840</v>
      </c>
      <c r="J318" s="1">
        <v>489</v>
      </c>
      <c r="K318" s="6">
        <f t="shared" si="15"/>
        <v>1.7177914110429449</v>
      </c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 t="s">
        <v>2</v>
      </c>
      <c r="Z318" s="1"/>
      <c r="AA318" s="1"/>
      <c r="AB318" s="1"/>
      <c r="AC318" s="1"/>
      <c r="AD318" s="1"/>
      <c r="AE318" s="1"/>
      <c r="AF318" s="6"/>
      <c r="AG318" s="49" t="s">
        <v>398</v>
      </c>
      <c r="AH318" t="s">
        <v>404</v>
      </c>
      <c r="AI318" s="93"/>
    </row>
    <row r="319" spans="1:35" x14ac:dyDescent="0.3">
      <c r="A319" s="35">
        <v>45593</v>
      </c>
      <c r="B319" s="1" t="s">
        <v>377</v>
      </c>
      <c r="C319" s="1" t="s">
        <v>346</v>
      </c>
      <c r="D319" s="1"/>
      <c r="E319" s="1"/>
      <c r="F319" s="1">
        <v>1.94</v>
      </c>
      <c r="G319" s="21"/>
      <c r="H319" s="16"/>
      <c r="I319" s="1">
        <v>866</v>
      </c>
      <c r="J319" s="1">
        <v>519</v>
      </c>
      <c r="K319" s="6">
        <f t="shared" si="15"/>
        <v>1.6685934489402698</v>
      </c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 t="s">
        <v>2</v>
      </c>
      <c r="Z319" s="1"/>
      <c r="AA319" s="1"/>
      <c r="AB319" s="1"/>
      <c r="AC319" s="1"/>
      <c r="AD319" s="1"/>
      <c r="AE319" s="1"/>
      <c r="AF319" s="6" t="s">
        <v>393</v>
      </c>
      <c r="AG319" s="49">
        <v>45593</v>
      </c>
      <c r="AH319" t="s">
        <v>404</v>
      </c>
      <c r="AI319" s="93"/>
    </row>
    <row r="320" spans="1:35" x14ac:dyDescent="0.3">
      <c r="A320" s="35">
        <v>45593</v>
      </c>
      <c r="B320" s="1" t="s">
        <v>378</v>
      </c>
      <c r="C320" s="1" t="s">
        <v>346</v>
      </c>
      <c r="D320" s="1"/>
      <c r="E320" s="1"/>
      <c r="F320" s="1">
        <v>1.94</v>
      </c>
      <c r="G320" s="21"/>
      <c r="H320" s="16"/>
      <c r="I320" s="1">
        <v>680</v>
      </c>
      <c r="J320" s="1">
        <v>515</v>
      </c>
      <c r="K320" s="6">
        <f t="shared" si="15"/>
        <v>1.3203883495145632</v>
      </c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 t="s">
        <v>2</v>
      </c>
      <c r="Z320" s="1"/>
      <c r="AA320" s="1"/>
      <c r="AB320" s="1"/>
      <c r="AC320" s="1"/>
      <c r="AD320" s="1"/>
      <c r="AE320" s="1"/>
      <c r="AF320" s="6" t="s">
        <v>397</v>
      </c>
      <c r="AG320" s="49">
        <v>45593</v>
      </c>
      <c r="AH320" t="s">
        <v>404</v>
      </c>
      <c r="AI320" s="93"/>
    </row>
    <row r="321" spans="1:35" x14ac:dyDescent="0.3">
      <c r="A321" s="35">
        <v>45593</v>
      </c>
      <c r="B321" s="1" t="s">
        <v>379</v>
      </c>
      <c r="C321" s="1" t="s">
        <v>346</v>
      </c>
      <c r="D321" s="1"/>
      <c r="E321" s="1"/>
      <c r="F321" s="1">
        <v>1.94</v>
      </c>
      <c r="G321" s="21"/>
      <c r="H321" s="16"/>
      <c r="I321" s="1">
        <v>839</v>
      </c>
      <c r="J321" s="1">
        <v>494</v>
      </c>
      <c r="K321" s="6">
        <f t="shared" si="15"/>
        <v>1.6983805668016194</v>
      </c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 t="s">
        <v>2</v>
      </c>
      <c r="Z321" s="1"/>
      <c r="AA321" s="1"/>
      <c r="AB321" s="1"/>
      <c r="AC321" s="1"/>
      <c r="AD321" s="1"/>
      <c r="AE321" s="1"/>
      <c r="AF321" s="6" t="s">
        <v>392</v>
      </c>
      <c r="AG321" s="49">
        <v>45593</v>
      </c>
      <c r="AH321" t="s">
        <v>404</v>
      </c>
      <c r="AI321" s="93"/>
    </row>
    <row r="322" spans="1:35" x14ac:dyDescent="0.3">
      <c r="A322" s="35">
        <v>45593</v>
      </c>
      <c r="B322" s="1" t="s">
        <v>358</v>
      </c>
      <c r="C322" s="16" t="s">
        <v>347</v>
      </c>
      <c r="D322" s="1"/>
      <c r="E322" s="1"/>
      <c r="F322" s="1">
        <v>1.94</v>
      </c>
      <c r="G322" s="21"/>
      <c r="H322" s="16"/>
      <c r="I322" s="1">
        <v>924</v>
      </c>
      <c r="J322" s="1">
        <v>521</v>
      </c>
      <c r="K322" s="6">
        <f t="shared" si="15"/>
        <v>1.7735124760076775</v>
      </c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 t="s">
        <v>2</v>
      </c>
      <c r="Z322" s="1"/>
      <c r="AA322" s="1"/>
      <c r="AB322" s="1"/>
      <c r="AC322" s="1"/>
      <c r="AD322" s="1"/>
      <c r="AE322" s="1"/>
      <c r="AF322" s="20" t="s">
        <v>392</v>
      </c>
      <c r="AG322" s="49">
        <v>45593</v>
      </c>
      <c r="AH322" t="s">
        <v>404</v>
      </c>
      <c r="AI322" s="93"/>
    </row>
    <row r="323" spans="1:35" x14ac:dyDescent="0.3">
      <c r="A323" s="35">
        <v>45593</v>
      </c>
      <c r="B323" s="1" t="s">
        <v>359</v>
      </c>
      <c r="C323" s="16" t="s">
        <v>347</v>
      </c>
      <c r="D323" s="1"/>
      <c r="E323" s="1"/>
      <c r="F323" s="1">
        <v>1.94</v>
      </c>
      <c r="G323" s="21"/>
      <c r="H323" s="16"/>
      <c r="I323" s="1">
        <v>910</v>
      </c>
      <c r="J323" s="1">
        <v>498</v>
      </c>
      <c r="K323" s="6">
        <f t="shared" si="15"/>
        <v>1.8273092369477912</v>
      </c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 t="s">
        <v>2</v>
      </c>
      <c r="Z323" s="1"/>
      <c r="AA323" s="1"/>
      <c r="AB323" s="1"/>
      <c r="AC323" s="1"/>
      <c r="AD323" s="1"/>
      <c r="AE323" s="1"/>
      <c r="AF323" s="20" t="s">
        <v>294</v>
      </c>
      <c r="AG323" s="49">
        <v>45593</v>
      </c>
      <c r="AH323" t="s">
        <v>404</v>
      </c>
      <c r="AI323" s="93"/>
    </row>
    <row r="324" spans="1:35" x14ac:dyDescent="0.3">
      <c r="A324" s="35">
        <v>45593</v>
      </c>
      <c r="B324" s="1" t="s">
        <v>360</v>
      </c>
      <c r="C324" s="16" t="s">
        <v>347</v>
      </c>
      <c r="D324" s="1"/>
      <c r="E324" s="1"/>
      <c r="F324" s="1">
        <v>1.94</v>
      </c>
      <c r="G324" s="21"/>
      <c r="H324" s="16"/>
      <c r="I324" s="1">
        <v>902</v>
      </c>
      <c r="J324" s="1">
        <v>527</v>
      </c>
      <c r="K324" s="6">
        <f t="shared" si="15"/>
        <v>1.7115749525616699</v>
      </c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 t="s">
        <v>2</v>
      </c>
      <c r="Z324" s="1"/>
      <c r="AA324" s="1"/>
      <c r="AB324" s="1"/>
      <c r="AC324" s="1"/>
      <c r="AD324" s="1"/>
      <c r="AE324" s="1"/>
      <c r="AF324" s="20" t="s">
        <v>296</v>
      </c>
      <c r="AG324" s="49">
        <v>45593</v>
      </c>
      <c r="AH324" t="s">
        <v>404</v>
      </c>
      <c r="AI324" s="93"/>
    </row>
    <row r="325" spans="1:35" x14ac:dyDescent="0.3">
      <c r="A325" s="35">
        <v>45593</v>
      </c>
      <c r="B325" s="1" t="s">
        <v>361</v>
      </c>
      <c r="C325" s="16" t="s">
        <v>347</v>
      </c>
      <c r="D325" s="1"/>
      <c r="E325" s="1"/>
      <c r="F325" s="1">
        <v>1.94</v>
      </c>
      <c r="G325" s="21"/>
      <c r="H325" s="16"/>
      <c r="I325" s="1">
        <v>902</v>
      </c>
      <c r="J325" s="1">
        <v>580</v>
      </c>
      <c r="K325" s="6">
        <f t="shared" si="15"/>
        <v>1.5551724137931036</v>
      </c>
      <c r="L325" s="2" t="s">
        <v>364</v>
      </c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 t="s">
        <v>2</v>
      </c>
      <c r="Z325" s="1"/>
      <c r="AA325" s="1"/>
      <c r="AB325" s="1"/>
      <c r="AC325" s="1"/>
      <c r="AD325" s="1"/>
      <c r="AE325" s="1"/>
      <c r="AF325" s="20" t="s">
        <v>295</v>
      </c>
      <c r="AG325" s="49">
        <v>45593</v>
      </c>
      <c r="AH325" t="s">
        <v>404</v>
      </c>
      <c r="AI325" s="93"/>
    </row>
    <row r="326" spans="1:35" x14ac:dyDescent="0.3">
      <c r="A326" s="35">
        <v>45593</v>
      </c>
      <c r="B326" s="1" t="s">
        <v>362</v>
      </c>
      <c r="C326" s="16" t="s">
        <v>347</v>
      </c>
      <c r="D326" s="1"/>
      <c r="E326" s="1"/>
      <c r="F326" s="1">
        <v>1.94</v>
      </c>
      <c r="G326" s="21"/>
      <c r="H326" s="16"/>
      <c r="I326" s="1">
        <v>907</v>
      </c>
      <c r="J326" s="1">
        <v>509</v>
      </c>
      <c r="K326" s="6">
        <f t="shared" si="15"/>
        <v>1.7819253438113949</v>
      </c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 t="s">
        <v>2</v>
      </c>
      <c r="Z326" s="1"/>
      <c r="AA326" s="1"/>
      <c r="AB326" s="1"/>
      <c r="AC326" s="1"/>
      <c r="AD326" s="1"/>
      <c r="AE326" s="1"/>
      <c r="AF326" s="20" t="s">
        <v>391</v>
      </c>
      <c r="AG326" s="49">
        <v>45593</v>
      </c>
      <c r="AH326" t="s">
        <v>404</v>
      </c>
      <c r="AI326" s="93"/>
    </row>
    <row r="327" spans="1:35" x14ac:dyDescent="0.3">
      <c r="A327" s="35">
        <v>45593</v>
      </c>
      <c r="B327" s="1" t="s">
        <v>363</v>
      </c>
      <c r="C327" s="16" t="s">
        <v>347</v>
      </c>
      <c r="D327" s="1"/>
      <c r="E327" s="1"/>
      <c r="F327" s="1">
        <v>1.94</v>
      </c>
      <c r="G327" s="21"/>
      <c r="H327" s="16"/>
      <c r="I327" s="1">
        <v>907</v>
      </c>
      <c r="J327" s="1">
        <v>521</v>
      </c>
      <c r="K327" s="6">
        <f t="shared" si="15"/>
        <v>1.7408829174664107</v>
      </c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 t="s">
        <v>2</v>
      </c>
      <c r="Z327" s="1"/>
      <c r="AA327" s="1"/>
      <c r="AB327" s="1"/>
      <c r="AC327" s="1"/>
      <c r="AD327" s="1"/>
      <c r="AE327" s="1"/>
      <c r="AF327" s="20" t="s">
        <v>399</v>
      </c>
      <c r="AG327" s="49">
        <v>45593</v>
      </c>
      <c r="AH327" t="s">
        <v>404</v>
      </c>
      <c r="AI327" s="93"/>
    </row>
    <row r="328" spans="1:35" x14ac:dyDescent="0.3">
      <c r="A328" s="35">
        <v>45593</v>
      </c>
      <c r="B328" s="1" t="s">
        <v>365</v>
      </c>
      <c r="C328" s="16" t="s">
        <v>347</v>
      </c>
      <c r="D328" s="1"/>
      <c r="E328" s="1"/>
      <c r="F328" s="1">
        <v>1.94</v>
      </c>
      <c r="G328" s="21"/>
      <c r="H328" s="16"/>
      <c r="I328" s="1">
        <v>924</v>
      </c>
      <c r="J328" s="1">
        <v>534</v>
      </c>
      <c r="K328" s="6">
        <f t="shared" si="15"/>
        <v>1.7303370786516854</v>
      </c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 t="s">
        <v>2</v>
      </c>
      <c r="Z328" s="1"/>
      <c r="AA328" s="1"/>
      <c r="AB328" s="1"/>
      <c r="AC328" s="1"/>
      <c r="AD328" s="1"/>
      <c r="AE328" s="1"/>
      <c r="AF328" s="20"/>
      <c r="AG328" s="49" t="s">
        <v>400</v>
      </c>
      <c r="AH328" t="s">
        <v>404</v>
      </c>
      <c r="AI328" s="93"/>
    </row>
    <row r="329" spans="1:35" x14ac:dyDescent="0.3">
      <c r="A329" s="35">
        <v>45593</v>
      </c>
      <c r="B329" s="1" t="s">
        <v>366</v>
      </c>
      <c r="C329" s="16" t="s">
        <v>347</v>
      </c>
      <c r="D329" s="1"/>
      <c r="E329" s="1"/>
      <c r="F329" s="1">
        <v>1.94</v>
      </c>
      <c r="G329" s="21"/>
      <c r="H329" s="16"/>
      <c r="I329" s="1">
        <v>917</v>
      </c>
      <c r="J329" s="1">
        <v>571</v>
      </c>
      <c r="K329" s="6">
        <f t="shared" si="15"/>
        <v>1.6059544658493869</v>
      </c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 t="s">
        <v>2</v>
      </c>
      <c r="Z329" s="1"/>
      <c r="AA329" s="1"/>
      <c r="AB329" s="1"/>
      <c r="AC329" s="1"/>
      <c r="AD329" s="1"/>
      <c r="AE329" s="1"/>
      <c r="AF329" s="20" t="s">
        <v>296</v>
      </c>
      <c r="AG329" s="49">
        <v>45593</v>
      </c>
      <c r="AH329" t="s">
        <v>404</v>
      </c>
      <c r="AI329" s="93"/>
    </row>
    <row r="330" spans="1:35" x14ac:dyDescent="0.3">
      <c r="A330" s="35">
        <v>45593</v>
      </c>
      <c r="B330" s="1" t="s">
        <v>367</v>
      </c>
      <c r="C330" s="16" t="s">
        <v>347</v>
      </c>
      <c r="D330" s="1"/>
      <c r="E330" s="1"/>
      <c r="F330" s="1">
        <v>1.94</v>
      </c>
      <c r="G330" s="21"/>
      <c r="H330" s="16"/>
      <c r="I330" s="1">
        <v>906</v>
      </c>
      <c r="J330" s="1">
        <v>531</v>
      </c>
      <c r="K330" s="6">
        <f t="shared" si="15"/>
        <v>1.7062146892655368</v>
      </c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 t="s">
        <v>2</v>
      </c>
      <c r="Z330" s="1"/>
      <c r="AA330" s="1"/>
      <c r="AB330" s="1"/>
      <c r="AC330" s="1"/>
      <c r="AD330" s="1"/>
      <c r="AE330" s="1"/>
      <c r="AF330" s="20"/>
      <c r="AG330" s="49"/>
      <c r="AH330" t="s">
        <v>404</v>
      </c>
      <c r="AI330" s="93"/>
    </row>
    <row r="331" spans="1:35" x14ac:dyDescent="0.3">
      <c r="A331" s="35">
        <v>45593</v>
      </c>
      <c r="B331" s="1" t="s">
        <v>368</v>
      </c>
      <c r="C331" s="16" t="s">
        <v>347</v>
      </c>
      <c r="D331" s="1"/>
      <c r="E331" s="1"/>
      <c r="F331" s="1">
        <v>1.94</v>
      </c>
      <c r="G331" s="21"/>
      <c r="H331" s="16"/>
      <c r="I331" s="1"/>
      <c r="J331" s="1"/>
      <c r="K331" s="6"/>
      <c r="L331" s="2" t="s">
        <v>369</v>
      </c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 t="s">
        <v>2</v>
      </c>
      <c r="Z331" s="1"/>
      <c r="AA331" s="1"/>
      <c r="AB331" s="1"/>
      <c r="AC331" s="1"/>
      <c r="AD331" s="1"/>
      <c r="AE331" s="1"/>
      <c r="AF331" s="20"/>
      <c r="AG331" s="49" t="s">
        <v>400</v>
      </c>
      <c r="AH331" t="s">
        <v>404</v>
      </c>
      <c r="AI331" s="93"/>
    </row>
    <row r="332" spans="1:35" x14ac:dyDescent="0.3">
      <c r="A332" s="35">
        <v>45593</v>
      </c>
      <c r="B332" s="1" t="s">
        <v>380</v>
      </c>
      <c r="C332" s="1">
        <v>2404136</v>
      </c>
      <c r="D332" s="1"/>
      <c r="E332" s="1"/>
      <c r="F332" s="1">
        <v>1.94</v>
      </c>
      <c r="G332" s="21"/>
      <c r="H332" s="16"/>
      <c r="I332" s="1">
        <v>802</v>
      </c>
      <c r="J332" s="1">
        <v>596</v>
      </c>
      <c r="K332" s="6">
        <f t="shared" ref="K332:K333" si="16">I332/J332</f>
        <v>1.3456375838926173</v>
      </c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 t="s">
        <v>2</v>
      </c>
      <c r="Z332" s="1"/>
      <c r="AA332" s="1"/>
      <c r="AB332" s="1"/>
      <c r="AC332" s="1"/>
      <c r="AD332" s="1"/>
      <c r="AE332" s="1"/>
      <c r="AF332" s="6" t="s">
        <v>396</v>
      </c>
      <c r="AG332" s="49">
        <v>45593</v>
      </c>
      <c r="AH332" t="s">
        <v>404</v>
      </c>
      <c r="AI332" s="93"/>
    </row>
    <row r="333" spans="1:35" x14ac:dyDescent="0.3">
      <c r="A333" s="35">
        <v>45593</v>
      </c>
      <c r="B333" s="1" t="s">
        <v>381</v>
      </c>
      <c r="C333" s="1">
        <v>2404136</v>
      </c>
      <c r="D333" s="1"/>
      <c r="E333" s="1"/>
      <c r="F333" s="1">
        <v>1.94</v>
      </c>
      <c r="G333" s="21"/>
      <c r="H333" s="16"/>
      <c r="I333" s="1">
        <v>730</v>
      </c>
      <c r="J333" s="1">
        <v>449</v>
      </c>
      <c r="K333" s="6">
        <f t="shared" si="16"/>
        <v>1.6258351893095768</v>
      </c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 t="s">
        <v>2</v>
      </c>
      <c r="Z333" s="1"/>
      <c r="AA333" s="1"/>
      <c r="AB333" s="1"/>
      <c r="AC333" s="1"/>
      <c r="AD333" s="1"/>
      <c r="AE333" s="1"/>
      <c r="AF333" s="6" t="s">
        <v>396</v>
      </c>
      <c r="AG333" s="49">
        <v>45593</v>
      </c>
      <c r="AH333" t="s">
        <v>404</v>
      </c>
      <c r="AI333" s="93"/>
    </row>
    <row r="334" spans="1:35" x14ac:dyDescent="0.3">
      <c r="A334" s="35">
        <v>45593</v>
      </c>
      <c r="B334" s="1" t="s">
        <v>382</v>
      </c>
      <c r="C334" s="1">
        <v>2404136</v>
      </c>
      <c r="D334" s="1"/>
      <c r="E334" s="1"/>
      <c r="F334" s="1">
        <v>1.94</v>
      </c>
      <c r="G334" s="21"/>
      <c r="H334" s="16"/>
      <c r="I334" s="1">
        <v>711</v>
      </c>
      <c r="J334" s="1">
        <v>433</v>
      </c>
      <c r="K334" s="6">
        <f t="shared" si="15"/>
        <v>1.6420323325635104</v>
      </c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 t="s">
        <v>2</v>
      </c>
      <c r="Z334" s="1"/>
      <c r="AA334" s="1"/>
      <c r="AB334" s="1"/>
      <c r="AC334" s="1"/>
      <c r="AD334" s="1"/>
      <c r="AE334" s="1"/>
      <c r="AF334" s="6" t="s">
        <v>402</v>
      </c>
      <c r="AG334" s="49">
        <v>45593</v>
      </c>
      <c r="AH334" t="s">
        <v>404</v>
      </c>
      <c r="AI334" s="93"/>
    </row>
    <row r="335" spans="1:35" x14ac:dyDescent="0.3">
      <c r="A335" s="35">
        <v>45593</v>
      </c>
      <c r="B335" s="1" t="s">
        <v>383</v>
      </c>
      <c r="C335" s="1">
        <v>2404136</v>
      </c>
      <c r="D335" s="1"/>
      <c r="E335" s="1"/>
      <c r="F335" s="1">
        <v>1.94</v>
      </c>
      <c r="G335" s="21"/>
      <c r="H335" s="16"/>
      <c r="I335" s="1">
        <v>672</v>
      </c>
      <c r="J335" s="1">
        <v>446</v>
      </c>
      <c r="K335" s="6">
        <f t="shared" si="15"/>
        <v>1.506726457399103</v>
      </c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 t="s">
        <v>2</v>
      </c>
      <c r="Z335" s="1"/>
      <c r="AA335" s="1"/>
      <c r="AB335" s="1"/>
      <c r="AC335" s="1"/>
      <c r="AD335" s="1"/>
      <c r="AE335" s="1"/>
      <c r="AF335" s="6" t="s">
        <v>395</v>
      </c>
      <c r="AG335" s="49">
        <v>45593</v>
      </c>
      <c r="AH335" t="s">
        <v>404</v>
      </c>
      <c r="AI335" s="93"/>
    </row>
    <row r="336" spans="1:35" x14ac:dyDescent="0.3">
      <c r="A336" s="35">
        <v>45593</v>
      </c>
      <c r="B336" s="1" t="s">
        <v>384</v>
      </c>
      <c r="C336" s="1">
        <v>2404136</v>
      </c>
      <c r="D336" s="1"/>
      <c r="E336" s="1"/>
      <c r="F336" s="1">
        <v>1.94</v>
      </c>
      <c r="G336" s="21"/>
      <c r="H336" s="16"/>
      <c r="I336" s="1">
        <v>714</v>
      </c>
      <c r="J336" s="1">
        <v>448</v>
      </c>
      <c r="K336" s="6">
        <f t="shared" si="15"/>
        <v>1.59375</v>
      </c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 t="s">
        <v>2</v>
      </c>
      <c r="Z336" s="1"/>
      <c r="AA336" s="1"/>
      <c r="AB336" s="1"/>
      <c r="AC336" s="1"/>
      <c r="AD336" s="1"/>
      <c r="AE336" s="1"/>
      <c r="AF336" s="6"/>
      <c r="AG336" s="49" t="s">
        <v>400</v>
      </c>
      <c r="AH336" t="s">
        <v>404</v>
      </c>
      <c r="AI336" s="93"/>
    </row>
    <row r="337" spans="1:35" x14ac:dyDescent="0.3">
      <c r="A337" s="35">
        <v>45593</v>
      </c>
      <c r="B337" s="1" t="s">
        <v>385</v>
      </c>
      <c r="C337" s="1">
        <v>2404136</v>
      </c>
      <c r="D337" s="1"/>
      <c r="E337" s="1"/>
      <c r="F337" s="1">
        <v>1.94</v>
      </c>
      <c r="G337" s="21"/>
      <c r="H337" s="16"/>
      <c r="I337" s="1">
        <v>740</v>
      </c>
      <c r="J337" s="1">
        <v>467</v>
      </c>
      <c r="K337" s="6">
        <f t="shared" si="15"/>
        <v>1.5845824411134903</v>
      </c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 t="s">
        <v>2</v>
      </c>
      <c r="Z337" s="1"/>
      <c r="AA337" s="1"/>
      <c r="AB337" s="1"/>
      <c r="AC337" s="1"/>
      <c r="AD337" s="1"/>
      <c r="AE337" s="1"/>
      <c r="AF337" s="6" t="s">
        <v>401</v>
      </c>
      <c r="AG337" s="49">
        <v>45593</v>
      </c>
      <c r="AH337" t="s">
        <v>404</v>
      </c>
      <c r="AI337" s="93"/>
    </row>
    <row r="338" spans="1:35" x14ac:dyDescent="0.3">
      <c r="A338" s="35">
        <v>45593</v>
      </c>
      <c r="B338" s="1" t="s">
        <v>386</v>
      </c>
      <c r="C338" s="1">
        <v>2404136</v>
      </c>
      <c r="D338" s="1"/>
      <c r="E338" s="1"/>
      <c r="F338" s="1">
        <v>1.94</v>
      </c>
      <c r="G338" s="21"/>
      <c r="H338" s="16"/>
      <c r="I338" s="1">
        <v>702</v>
      </c>
      <c r="J338" s="1">
        <v>435</v>
      </c>
      <c r="K338" s="6">
        <f t="shared" si="15"/>
        <v>1.6137931034482758</v>
      </c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 t="s">
        <v>2</v>
      </c>
      <c r="Z338" s="1"/>
      <c r="AA338" s="1"/>
      <c r="AB338" s="1"/>
      <c r="AC338" s="1"/>
      <c r="AD338" s="1"/>
      <c r="AE338" s="1"/>
      <c r="AF338" s="6"/>
      <c r="AG338" s="49" t="s">
        <v>400</v>
      </c>
      <c r="AH338" t="s">
        <v>404</v>
      </c>
      <c r="AI338" s="93"/>
    </row>
    <row r="339" spans="1:35" x14ac:dyDescent="0.3">
      <c r="A339" s="35">
        <v>45593</v>
      </c>
      <c r="B339" s="1" t="s">
        <v>387</v>
      </c>
      <c r="C339" s="1">
        <v>2404136</v>
      </c>
      <c r="D339" s="1"/>
      <c r="E339" s="1"/>
      <c r="F339" s="1">
        <v>1.94</v>
      </c>
      <c r="G339" s="21"/>
      <c r="H339" s="16"/>
      <c r="I339" s="1">
        <v>686</v>
      </c>
      <c r="J339" s="1">
        <v>418</v>
      </c>
      <c r="K339" s="6">
        <f t="shared" si="15"/>
        <v>1.6411483253588517</v>
      </c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 t="s">
        <v>2</v>
      </c>
      <c r="Z339" s="1"/>
      <c r="AA339" s="1"/>
      <c r="AB339" s="1"/>
      <c r="AC339" s="1"/>
      <c r="AD339" s="1"/>
      <c r="AE339" s="1"/>
      <c r="AF339" s="6" t="s">
        <v>397</v>
      </c>
      <c r="AG339" s="49">
        <v>45593</v>
      </c>
      <c r="AH339" t="s">
        <v>404</v>
      </c>
      <c r="AI339" s="93"/>
    </row>
    <row r="340" spans="1:35" x14ac:dyDescent="0.3">
      <c r="A340" s="35">
        <v>45593</v>
      </c>
      <c r="B340" s="1" t="s">
        <v>388</v>
      </c>
      <c r="C340" s="1">
        <v>2404136</v>
      </c>
      <c r="D340" s="1"/>
      <c r="E340" s="1"/>
      <c r="F340" s="1">
        <v>1.94</v>
      </c>
      <c r="G340" s="21"/>
      <c r="H340" s="16"/>
      <c r="I340" s="1">
        <v>719</v>
      </c>
      <c r="J340" s="1">
        <v>457</v>
      </c>
      <c r="K340" s="6">
        <f t="shared" si="15"/>
        <v>1.5733041575492341</v>
      </c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 t="s">
        <v>2</v>
      </c>
      <c r="Z340" s="1"/>
      <c r="AA340" s="1"/>
      <c r="AB340" s="1"/>
      <c r="AC340" s="1"/>
      <c r="AD340" s="1"/>
      <c r="AE340" s="1"/>
      <c r="AF340" s="6"/>
      <c r="AG340" s="49" t="s">
        <v>403</v>
      </c>
      <c r="AH340" t="s">
        <v>404</v>
      </c>
      <c r="AI340" s="93"/>
    </row>
    <row r="341" spans="1:35" x14ac:dyDescent="0.3">
      <c r="A341" s="35">
        <v>45593</v>
      </c>
      <c r="B341" s="1" t="s">
        <v>389</v>
      </c>
      <c r="C341" s="1">
        <v>2404136</v>
      </c>
      <c r="D341" s="1"/>
      <c r="E341" s="1"/>
      <c r="F341" s="1">
        <v>1.94</v>
      </c>
      <c r="G341" s="21"/>
      <c r="H341" s="16"/>
      <c r="I341" s="1">
        <v>696</v>
      </c>
      <c r="J341" s="1">
        <v>428</v>
      </c>
      <c r="K341" s="6">
        <f t="shared" si="15"/>
        <v>1.6261682242990654</v>
      </c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 t="s">
        <v>2</v>
      </c>
      <c r="Z341" s="1"/>
      <c r="AA341" s="1"/>
      <c r="AB341" s="1"/>
      <c r="AC341" s="1"/>
      <c r="AD341" s="1"/>
      <c r="AE341" s="1"/>
      <c r="AF341" s="6"/>
      <c r="AG341" s="49" t="s">
        <v>400</v>
      </c>
      <c r="AH341" t="s">
        <v>404</v>
      </c>
    </row>
    <row r="342" spans="1:35" x14ac:dyDescent="0.3">
      <c r="A342" s="35"/>
      <c r="B342" s="1" t="s">
        <v>405</v>
      </c>
      <c r="C342" s="1">
        <v>240807</v>
      </c>
      <c r="D342" s="1"/>
      <c r="E342" s="1"/>
      <c r="F342" s="1"/>
      <c r="G342" s="21"/>
      <c r="H342" s="16"/>
      <c r="I342" s="1"/>
      <c r="J342" s="1"/>
      <c r="K342" s="6"/>
      <c r="L342" s="1"/>
      <c r="M342" s="1"/>
      <c r="N342" s="1"/>
      <c r="O342" s="1"/>
      <c r="P342" s="1"/>
      <c r="Q342" s="1" t="s">
        <v>406</v>
      </c>
      <c r="R342" s="1"/>
      <c r="S342" s="1"/>
      <c r="T342" s="1"/>
      <c r="U342" s="1"/>
      <c r="V342" s="1"/>
      <c r="W342" s="1"/>
      <c r="X342" s="1"/>
      <c r="Z342" s="1"/>
      <c r="AA342" s="1"/>
      <c r="AB342" s="1"/>
      <c r="AC342" s="1"/>
      <c r="AD342" s="1"/>
      <c r="AE342" s="1"/>
      <c r="AF342" s="1">
        <v>0.25</v>
      </c>
      <c r="AG342" s="49"/>
    </row>
    <row r="343" spans="1:35" x14ac:dyDescent="0.3">
      <c r="A343" s="35"/>
      <c r="B343" s="1" t="s">
        <v>407</v>
      </c>
      <c r="C343" s="1">
        <v>240807</v>
      </c>
      <c r="D343" s="1"/>
      <c r="E343" s="1"/>
      <c r="F343" s="1"/>
      <c r="G343" s="21"/>
      <c r="H343" s="16"/>
      <c r="I343" s="1"/>
      <c r="J343" s="1"/>
      <c r="K343" s="6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 t="s">
        <v>406</v>
      </c>
      <c r="X343" s="1"/>
      <c r="Y343" s="1"/>
      <c r="Z343" s="1"/>
      <c r="AA343" s="1"/>
      <c r="AB343" s="1"/>
      <c r="AC343" s="1"/>
      <c r="AD343" s="1"/>
      <c r="AE343" s="1"/>
      <c r="AF343" s="6">
        <v>0.3</v>
      </c>
      <c r="AG343" s="49"/>
    </row>
    <row r="344" spans="1:35" x14ac:dyDescent="0.3">
      <c r="A344" s="35"/>
      <c r="B344" s="1" t="s">
        <v>408</v>
      </c>
      <c r="C344" s="1">
        <v>240807</v>
      </c>
      <c r="D344" s="1"/>
      <c r="E344" s="1"/>
      <c r="F344" s="1"/>
      <c r="G344" s="21"/>
      <c r="H344" s="16"/>
      <c r="I344" s="1"/>
      <c r="J344" s="1"/>
      <c r="K344" s="6"/>
      <c r="L344" s="1"/>
      <c r="M344" s="1"/>
      <c r="N344" s="1"/>
      <c r="O344" s="1"/>
      <c r="P344" s="1"/>
      <c r="Q344" s="1"/>
      <c r="R344" s="1" t="s">
        <v>406</v>
      </c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6">
        <v>0.22</v>
      </c>
      <c r="AG344" s="49"/>
    </row>
    <row r="345" spans="1:35" x14ac:dyDescent="0.3">
      <c r="A345" s="35"/>
      <c r="B345" s="1" t="s">
        <v>409</v>
      </c>
      <c r="C345" s="1">
        <v>240807</v>
      </c>
      <c r="D345" s="1"/>
      <c r="E345" s="1"/>
      <c r="F345" s="1"/>
      <c r="G345" s="21"/>
      <c r="H345" s="16"/>
      <c r="I345" s="1"/>
      <c r="J345" s="1"/>
      <c r="K345" s="6"/>
      <c r="L345" s="1"/>
      <c r="M345" s="1"/>
      <c r="N345" s="1"/>
      <c r="O345" s="1"/>
      <c r="P345" s="1"/>
      <c r="Q345" s="1" t="s">
        <v>406</v>
      </c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6">
        <v>0.28000000000000003</v>
      </c>
      <c r="AG345" s="49"/>
    </row>
    <row r="346" spans="1:35" x14ac:dyDescent="0.3">
      <c r="A346" s="35"/>
      <c r="B346" s="1" t="s">
        <v>410</v>
      </c>
      <c r="C346" s="1">
        <v>240807</v>
      </c>
      <c r="D346" s="1"/>
      <c r="E346" s="1"/>
      <c r="F346" s="1"/>
      <c r="G346" s="21"/>
      <c r="H346" s="16"/>
      <c r="I346" s="1"/>
      <c r="J346" s="1"/>
      <c r="K346" s="6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 t="s">
        <v>406</v>
      </c>
      <c r="X346" s="1"/>
      <c r="Y346" s="1"/>
      <c r="Z346" s="1"/>
      <c r="AA346" s="1"/>
      <c r="AB346" s="1"/>
      <c r="AC346" s="1"/>
      <c r="AD346" s="1"/>
      <c r="AE346" s="1"/>
      <c r="AF346" s="6">
        <v>0.23</v>
      </c>
      <c r="AG346" s="49"/>
    </row>
    <row r="347" spans="1:35" x14ac:dyDescent="0.3">
      <c r="A347" s="35"/>
      <c r="B347" s="1" t="s">
        <v>411</v>
      </c>
      <c r="C347" s="1">
        <v>240807</v>
      </c>
      <c r="D347" s="1"/>
      <c r="E347" s="1"/>
      <c r="F347" s="1"/>
      <c r="G347" s="21"/>
      <c r="H347" s="16"/>
      <c r="I347" s="1"/>
      <c r="J347" s="1"/>
      <c r="K347" s="6"/>
      <c r="L347" s="1"/>
      <c r="M347" s="1"/>
      <c r="N347" s="1"/>
      <c r="O347" s="1"/>
      <c r="P347" s="1"/>
      <c r="Q347" s="1"/>
      <c r="R347" s="1"/>
      <c r="S347" s="1" t="s">
        <v>406</v>
      </c>
      <c r="T347" s="1"/>
      <c r="U347" s="1"/>
      <c r="V347" s="1"/>
      <c r="X347" s="1"/>
      <c r="Y347" s="1"/>
      <c r="Z347" s="1"/>
      <c r="AA347" s="1"/>
      <c r="AB347" s="1"/>
      <c r="AC347" s="1"/>
      <c r="AD347" s="1"/>
      <c r="AE347" s="1"/>
      <c r="AF347" s="6">
        <v>0.21</v>
      </c>
      <c r="AG347" s="49"/>
    </row>
    <row r="348" spans="1:35" x14ac:dyDescent="0.3">
      <c r="A348" s="35"/>
      <c r="B348" s="1" t="s">
        <v>412</v>
      </c>
      <c r="C348" s="1">
        <v>240807</v>
      </c>
      <c r="D348" s="1"/>
      <c r="E348" s="1"/>
      <c r="F348" s="1"/>
      <c r="G348" s="21"/>
      <c r="H348" s="16"/>
      <c r="I348" s="1"/>
      <c r="J348" s="1"/>
      <c r="K348" s="6"/>
      <c r="L348" s="1"/>
      <c r="M348" s="1"/>
      <c r="N348" s="1"/>
      <c r="O348" s="1"/>
      <c r="P348" s="1"/>
      <c r="Q348" s="1"/>
      <c r="R348" s="1"/>
      <c r="T348" s="1"/>
      <c r="U348" s="1"/>
      <c r="V348" s="1"/>
      <c r="W348" s="1" t="s">
        <v>406</v>
      </c>
      <c r="X348" s="1"/>
      <c r="Y348" s="1"/>
      <c r="Z348" s="1"/>
      <c r="AA348" s="1"/>
      <c r="AB348" s="1"/>
      <c r="AC348" s="1"/>
      <c r="AD348" s="1"/>
      <c r="AE348" s="1"/>
      <c r="AF348" s="6">
        <v>0.23499999999999999</v>
      </c>
      <c r="AG348" s="49"/>
    </row>
    <row r="349" spans="1:35" x14ac:dyDescent="0.3">
      <c r="A349" s="35"/>
      <c r="B349" s="1" t="s">
        <v>413</v>
      </c>
      <c r="C349" s="1">
        <v>240807</v>
      </c>
      <c r="D349" s="1"/>
      <c r="E349" s="1"/>
      <c r="F349" s="1"/>
      <c r="G349" s="21"/>
      <c r="H349" s="16"/>
      <c r="I349" s="1"/>
      <c r="J349" s="1"/>
      <c r="K349" s="6"/>
      <c r="L349" s="1"/>
      <c r="M349" s="1"/>
      <c r="N349" s="1"/>
      <c r="O349" s="1"/>
      <c r="P349" s="1"/>
      <c r="Q349" s="1"/>
      <c r="R349" s="1"/>
      <c r="S349" s="1" t="s">
        <v>406</v>
      </c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6">
        <v>0.25</v>
      </c>
      <c r="AG349" s="49"/>
    </row>
    <row r="350" spans="1:35" x14ac:dyDescent="0.3">
      <c r="A350" s="35"/>
      <c r="B350" s="1" t="s">
        <v>414</v>
      </c>
      <c r="C350" s="1">
        <v>240807</v>
      </c>
      <c r="D350" s="1"/>
      <c r="E350" s="1"/>
      <c r="F350" s="1"/>
      <c r="G350" s="21"/>
      <c r="H350" s="16"/>
      <c r="I350" s="1"/>
      <c r="J350" s="1"/>
      <c r="K350" s="6"/>
      <c r="L350" s="1"/>
      <c r="M350" s="1"/>
      <c r="N350" s="1"/>
      <c r="O350" s="1"/>
      <c r="P350" s="1"/>
      <c r="Q350" s="1"/>
      <c r="R350" s="1" t="s">
        <v>406</v>
      </c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6">
        <v>0.21</v>
      </c>
      <c r="AG350" s="49"/>
    </row>
    <row r="351" spans="1:35" x14ac:dyDescent="0.3">
      <c r="A351" s="35"/>
      <c r="B351" s="1"/>
      <c r="C351" s="1"/>
      <c r="D351" s="1"/>
      <c r="E351" s="1"/>
      <c r="F351" s="1"/>
      <c r="G351" s="21"/>
      <c r="H351" s="16"/>
      <c r="I351" s="1"/>
      <c r="J351" s="1"/>
      <c r="K351" s="6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6"/>
      <c r="AG351" s="49"/>
    </row>
    <row r="352" spans="1:35" x14ac:dyDescent="0.3">
      <c r="A352" s="35"/>
      <c r="B352" s="1"/>
      <c r="C352" s="1"/>
      <c r="D352" s="1"/>
      <c r="E352" s="1"/>
      <c r="F352" s="1"/>
      <c r="G352" s="21"/>
      <c r="H352" s="16"/>
      <c r="I352" s="1"/>
      <c r="J352" s="1"/>
      <c r="K352" s="6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6"/>
      <c r="AG352" s="49"/>
    </row>
    <row r="353" spans="1:33" x14ac:dyDescent="0.3">
      <c r="A353" s="35"/>
      <c r="B353" s="1"/>
      <c r="C353" s="1"/>
      <c r="D353" s="1"/>
      <c r="E353" s="1"/>
      <c r="F353" s="1"/>
      <c r="G353" s="21"/>
      <c r="H353" s="16"/>
      <c r="I353" s="1"/>
      <c r="J353" s="1"/>
      <c r="K353" s="6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6"/>
      <c r="AG353" s="49"/>
    </row>
  </sheetData>
  <autoFilter ref="A2:AH28" xr:uid="{3DA51291-BDB3-4E65-B86C-0039246D21FB}"/>
  <mergeCells count="1">
    <mergeCell ref="S1:AD1"/>
  </mergeCells>
  <phoneticPr fontId="8" type="noConversion"/>
  <pageMargins left="0.25" right="0.25" top="0.75" bottom="0.75" header="0.3" footer="0.3"/>
  <pageSetup paperSize="9" scale="64" fitToWidth="0" orientation="portrait" r:id="rId1"/>
  <ignoredErrors>
    <ignoredError sqref="G74" evalError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B46DBC49E45B49830FE39F87C2C972" ma:contentTypeVersion="15" ma:contentTypeDescription="Crée un document." ma:contentTypeScope="" ma:versionID="a212e1ae5c0763fe6aa022d0a2dba8b9">
  <xsd:schema xmlns:xsd="http://www.w3.org/2001/XMLSchema" xmlns:xs="http://www.w3.org/2001/XMLSchema" xmlns:p="http://schemas.microsoft.com/office/2006/metadata/properties" xmlns:ns2="939bf4e4-8e53-49a8-a5bb-7a5b71bffb91" xmlns:ns3="fb8880f4-e109-4f03-9eaf-7da89053a82d" xmlns:ns4="6fbf94d4-7fd3-4d82-8969-60d7ad10df89" targetNamespace="http://schemas.microsoft.com/office/2006/metadata/properties" ma:root="true" ma:fieldsID="7ce7cba5ab7f812231ae09610fa261d3" ns2:_="" ns3:_="" ns4:_="">
    <xsd:import namespace="939bf4e4-8e53-49a8-a5bb-7a5b71bffb91"/>
    <xsd:import namespace="fb8880f4-e109-4f03-9eaf-7da89053a82d"/>
    <xsd:import namespace="6fbf94d4-7fd3-4d82-8969-60d7ad10df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9bf4e4-8e53-49a8-a5bb-7a5b71bffb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bf38f1ee-315a-421a-b704-4e5f4bb437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8880f4-e109-4f03-9eaf-7da89053a82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f94d4-7fd3-4d82-8969-60d7ad10df8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6c027d98-b2cd-408a-8af9-a0dca0d188c7}" ma:internalName="TaxCatchAll" ma:showField="CatchAllData" ma:web="fb8880f4-e109-4f03-9eaf-7da89053a8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39bf4e4-8e53-49a8-a5bb-7a5b71bffb91">
      <Terms xmlns="http://schemas.microsoft.com/office/infopath/2007/PartnerControls"/>
    </lcf76f155ced4ddcb4097134ff3c332f>
    <TaxCatchAll xmlns="6fbf94d4-7fd3-4d82-8969-60d7ad10df89" xsi:nil="true"/>
  </documentManagement>
</p:properties>
</file>

<file path=customXml/itemProps1.xml><?xml version="1.0" encoding="utf-8"?>
<ds:datastoreItem xmlns:ds="http://schemas.openxmlformats.org/officeDocument/2006/customXml" ds:itemID="{5AFCBADE-807C-495A-A1AD-CD530F0C1F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97A667-6ADA-4A5B-8679-35293E0D66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9bf4e4-8e53-49a8-a5bb-7a5b71bffb91"/>
    <ds:schemaRef ds:uri="fb8880f4-e109-4f03-9eaf-7da89053a82d"/>
    <ds:schemaRef ds:uri="6fbf94d4-7fd3-4d82-8969-60d7ad10df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56846E-13AE-4DCE-9B2B-AABA0773D44E}">
  <ds:schemaRefs>
    <ds:schemaRef ds:uri="939bf4e4-8e53-49a8-a5bb-7a5b71bffb9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fbf94d4-7fd3-4d82-8969-60d7ad10df89"/>
    <ds:schemaRef ds:uri="http://purl.org/dc/elements/1.1/"/>
    <ds:schemaRef ds:uri="http://schemas.microsoft.com/office/2006/metadata/properties"/>
    <ds:schemaRef ds:uri="fb8880f4-e109-4f03-9eaf-7da89053a82d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6fb52385-c561-4b63-b60d-ecb8b9ecf0ea}" enabled="1" method="Privileged" siteId="{c98f605c-8467-4df4-9c26-91e7a9d94a3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Misalignment-Colle-Dégraissée</vt:lpstr>
      <vt:lpstr>'Misalignment-Colle-Dégraissée'!Print_Area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Charles DANG</dc:creator>
  <cp:keywords/>
  <dc:description/>
  <cp:lastModifiedBy>Xizhu ZHANG</cp:lastModifiedBy>
  <cp:revision/>
  <dcterms:created xsi:type="dcterms:W3CDTF">2024-07-02T08:29:20Z</dcterms:created>
  <dcterms:modified xsi:type="dcterms:W3CDTF">2024-12-09T17:50:32Z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0x0101004CB46DBC49E45B49830FE39F87C2C972</vt:lpwstr>
  </property>
  <property fmtid="{D5CDD505-2E9C-101B-9397-08002B2CF9AE}" pid="3" name="MediaServiceImageTags">
    <vt:lpwstr/>
  </property>
</Properties>
</file>