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.png" ContentType="image/png"/>
  <Override PartName="/xl/media/image31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Regular_Timings" sheetId="2" state="visible" r:id="rId3"/>
    <sheet name="Regular Timings 2" sheetId="3" state="visible" r:id="rId4"/>
    <sheet name="Parallel_Timings" sheetId="4" state="visible" r:id="rId5"/>
    <sheet name="Parallal Timings 2" sheetId="5" state="visible" r:id="rId6"/>
    <sheet name="Miletone_Tracking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<sst xmlns="http://schemas.openxmlformats.org/spreadsheetml/2006/main" count="370" uniqueCount="185">
  <si>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</si>
  <si>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</si>
  <si>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</si>
  <si>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</si>
  <si>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 </t>
  </si>
  <si>
    <t xml:space="preserve">LOC</t>
  </si>
  <si>
    <t xml:space="preserve"># CU</t>
  </si>
  <si>
    <t xml:space="preserve">Last Milestone</t>
  </si>
  <si>
    <t xml:space="preserve">Build scripts</t>
  </si>
  <si>
    <t xml:space="preserve">ICal</t>
  </si>
  <si>
    <t xml:space="preserve">GLib</t>
  </si>
  <si>
    <t xml:space="preserve">GIR</t>
  </si>
  <si>
    <t xml:space="preserve">ATK</t>
  </si>
  <si>
    <t xml:space="preserve">GIO</t>
  </si>
  <si>
    <t xml:space="preserve">Secret</t>
  </si>
  <si>
    <t xml:space="preserve">JSON-GLib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</si>
  <si>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</si>
  <si>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</si>
  <si>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</si>
  <si>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</si>
  <si>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</si>
  <si>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</si>
  <si>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</si>
  <si>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</si>
  <si>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</si>
  <si>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</si>
  <si>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</si>
  <si>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</si>
  <si>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</si>
  <si>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</si>
  <si>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</si>
  <si>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</si>
  <si>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</si>
  <si>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</si>
  <si>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</si>
  <si>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</si>
  <si>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</si>
  <si>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</si>
  <si>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Handy</t>
  </si>
  <si>
    <t xml:space="preserve">GEGL</t>
  </si>
  <si>
    <t xml:space="preserve">GRSS</t>
  </si>
  <si>
    <t xml:space="preserve">Rest</t>
  </si>
  <si>
    <t xml:space="preserve">Weather</t>
  </si>
  <si>
    <t xml:space="preserve">Portal</t>
  </si>
  <si>
    <t xml:space="preserve">Dazzle</t>
  </si>
  <si>
    <t xml:space="preserve">Gee</t>
  </si>
  <si>
    <t xml:space="preserve">GtkMusic</t>
  </si>
  <si>
    <t xml:space="preserve">FluidSynth</t>
  </si>
  <si>
    <t xml:space="preserve">Mutter</t>
  </si>
  <si>
    <t xml:space="preserve">ICal-GLib</t>
  </si>
  <si>
    <t xml:space="preserve">GDA</t>
  </si>
  <si>
    <t xml:space="preserve">EDS</t>
  </si>
  <si>
    <t xml:space="preserve">X11</t>
  </si>
  <si>
    <t xml:space="preserve">GOA</t>
  </si>
  <si>
    <t xml:space="preserve">Sheet</t>
  </si>
  <si>
    <t xml:space="preserve">VisualGrammar </t>
  </si>
  <si>
    <t xml:space="preserve">CoreTemps</t>
  </si>
  <si>
    <t xml:space="preserve">GIMP</t>
  </si>
  <si>
    <t xml:space="preserve">BABL</t>
  </si>
  <si>
    <t xml:space="preserve">Others</t>
  </si>
  <si>
    <t xml:space="preserve">WebService-EveOnline</t>
  </si>
  <si>
    <t xml:space="preserve">be9afbd88567debe355828f21b40d87c52bfce22</t>
  </si>
  <si>
    <t xml:space="preserve">(since May 2016)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</si>
  <si>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</si>
  <si>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</si>
  <si>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</si>
  <si>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</si>
  <si>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Totals</t>
  </si>
  <si>
    <t xml:space="preserve">Number of Projects</t>
  </si>
  <si>
    <t xml:space="preserve">Parallel x</t>
  </si>
  <si>
    <t xml:space="preserve">Remaining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</si>
  <si>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</si>
  <si>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</si>
  <si>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</si>
  <si>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</si>
  <si>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</si>
  <si>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</si>
  <si>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</si>
  <si>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</si>
  <si>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</si>
  <si>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t xml:space="preserve">System specs: 20-threads @ 3.3 / 5.0 GHz</t>
  </si>
  <si>
    <t xml:space="preserve">01/31/2021
(run on 02/04/2021)</t>
  </si>
  <si>
    <t xml:space="preserve">02/07/2021
(run on 02/08/2021)</t>
  </si>
  <si>
    <t xml:space="preserve">02/21/2021
(run on 02/22/2021)</t>
  </si>
  <si>
    <t xml:space="preserve">03/07/2021
(some results on 03/08/2021)</t>
  </si>
  <si>
    <t xml:space="preserve">03/14/2021
(run on 03/17/2021)</t>
  </si>
  <si>
    <t xml:space="preserve">04/11/2021
also 4/12/21)</t>
  </si>
  <si>
    <t xml:space="preserve">04/18/2021
(run on  4/19/21)</t>
  </si>
  <si>
    <t xml:space="preserve">05/16/2021
(run on  5/19/21)</t>
  </si>
  <si>
    <t xml:space="preserve">05/30/2021
(run  on 5/31 
and 6/1/21)</t>
  </si>
  <si>
    <t xml:space="preserve">07/04/2021
(run  on 7/6/21)</t>
  </si>
  <si>
    <t xml:space="preserve">07/11/2021
(run on  7/12/21)</t>
  </si>
  <si>
    <t xml:space="preserve">08/08/2021
(latter half run on 8/13)</t>
  </si>
  <si>
    <t xml:space="preserve">T</t>
  </si>
  <si>
    <t xml:space="preserve">SS</t>
  </si>
  <si>
    <t xml:space="preserve">Timings cancelled due to lack of commits</t>
  </si>
  <si>
    <t xml:space="preserve">Timings cancelled due to bug with pre-compilation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</si>
  <si>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</si>
  <si>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</si>
  <si>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</si>
  <si>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</si>
  <si>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</si>
  <si>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</si>
  <si>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</si>
  <si>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</si>
  <si>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</si>
  <si>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</si>
  <si>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Rerun these?</t>
  </si>
  <si>
    <t xml:space="preserve">p6-Handy Added</t>
  </si>
  <si>
    <t xml:space="preserve">p6-GEGL added</t>
  </si>
  <si>
    <t xml:space="preserve">raku-GRSS added</t>
  </si>
  <si>
    <t xml:space="preserve">System specs: 32-threads @ 3.4 / 5.0 GHz</t>
  </si>
  <si>
    <t xml:space="preserve">Raku-GRSS added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</si>
  <si>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</si>
  <si>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</si>
  <si>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</si>
  <si>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</si>
  <si>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</si>
  <si>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</si>
  <si>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</si>
  <si>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</si>
  <si>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</si>
  <si>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r>
      <rPr>
        <b val="true"/>
        <sz val="13"/>
        <color rgb="FF000000"/>
        <rFont val="Calibri"/>
        <family val="0"/>
      </rPr>
      <t xml:space="preserve">07/11/2021
</t>
    </r>
    <r>
      <rPr>
        <sz val="8"/>
        <color rgb="FF000000"/>
        <rFont val="Calibri"/>
        <family val="0"/>
      </rPr>
      <t xml:space="preserve">(run on  7/12/21)</t>
    </r>
  </si>
  <si>
    <r>
      <rPr>
        <b val="true"/>
        <sz val="13"/>
        <color rgb="FF000000"/>
        <rFont val="Calibri"/>
        <family val="0"/>
      </rPr>
      <t xml:space="preserve">08/08/2021
</t>
    </r>
    <r>
      <rPr>
        <sz val="8"/>
        <color rgb="FF000000"/>
        <rFont val="Calibri"/>
        <family val="0"/>
      </rPr>
      <t xml:space="preserve">(parallel on 08/14)</t>
    </r>
  </si>
  <si>
    <t xml:space="preserve">Parallel Timings cancelled due to bug with pre-compilation</t>
  </si>
  <si>
    <t xml:space="preserve">Speedup Factor</t>
  </si>
  <si>
    <t xml:space="preserve">iCal compiled on 05/06</t>
  </si>
  <si>
    <t xml:space="preserve">`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</si>
  <si>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</si>
  <si>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</si>
  <si>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</si>
  <si>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</si>
  <si>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</si>
  <si>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</si>
  <si>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</si>
  <si>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</si>
  <si>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</si>
  <si>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</si>
  <si>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10,000 lines on 07/12/21</t>
  </si>
  <si>
    <t xml:space="preserve">Crossed 10,000 lines on 12/23/21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</si>
  <si>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</si>
  <si>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</si>
  <si>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</si>
  <si>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</si>
  <si>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</si>
  <si>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</si>
  <si>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</si>
  <si>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</si>
  <si>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</si>
  <si>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</si>
  <si>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</si>
  <si>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</si>
  <si>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</si>
  <si>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</si>
  <si>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</si>
  <si>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</si>
  <si>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</si>
  <si>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</si>
  <si>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</si>
  <si>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</si>
  <si>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</si>
  <si>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</si>
  <si>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</si>
  <si>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</si>
  <si>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</si>
  <si>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</si>
  <si>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</si>
  <si>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</si>
  <si>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</si>
  <si>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</si>
  <si>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</si>
  <si>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</si>
  <si>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</si>
  <si>
    <t xml:space="preserve">Crossed 580,000 on 07/08/21</t>
  </si>
  <si>
    <t xml:space="preserve">Crossed 590,000 on 07/12/21</t>
  </si>
  <si>
    <t xml:space="preserve">Crossed 600,000 on 7/19/21</t>
  </si>
  <si>
    <t xml:space="preserve">Crossed 630,000 on 12/11/21</t>
  </si>
  <si>
    <t xml:space="preserve">Crossed 640,000 on 12/16/21</t>
  </si>
  <si>
    <t xml:space="preserve">Crossed 650,000 in Jan/22</t>
  </si>
  <si>
    <t xml:space="preserve">Crossed 660,000 in Apr/22</t>
  </si>
  <si>
    <t xml:space="preserve">Crossed 670,000 on 04/27/22</t>
  </si>
  <si>
    <t xml:space="preserve">Crossed 680,000 on 05/10/22</t>
  </si>
  <si>
    <t xml:space="preserve">Crossed 690,000 on 05/11/22 (thanks to missed counts from other projects)</t>
  </si>
  <si>
    <t xml:space="preserve">Crossed 700,000 on 05/23/2022</t>
  </si>
  <si>
    <t xml:space="preserve">Crossed 710,000 on 06/13/22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</si>
</sst>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33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sz val="11"/>
      <name val="Calibri"/>
      <family val="0"/>
    </font>
    <font>
      <b val="true"/>
      <sz val="14"/>
      <color rgb="FF000000"/>
      <name val="Calibri"/>
      <family val="0"/>
    </font>
    <font>
      <b val="true"/>
      <sz val="14"/>
      <name val="Calibri"/>
      <family val="0"/>
    </font>
    <font>
      <sz val="14"/>
      <color rgb="FF000000"/>
      <name val="Calibri"/>
      <family val="0"/>
    </font>
    <font>
      <b val="true"/>
      <sz val="13"/>
      <color rgb="FF000000"/>
      <name val="Calibri"/>
      <family val="0"/>
    </font>
    <font>
      <i val="true"/>
      <sz val="14"/>
      <name val="Calibri"/>
      <family val="0"/>
    </font>
    <font>
      <sz val="13"/>
      <color rgb="FF000000"/>
      <name val="Calibri"/>
      <family val="0"/>
    </font>
    <font>
      <sz val="8"/>
      <name val="Calibri"/>
      <family val="0"/>
    </font>
    <font>
      <b val="true"/>
      <i val="true"/>
      <sz val="13"/>
      <color rgb="FF000000"/>
      <name val="Calibri"/>
      <family val="0"/>
    </font>
    <font>
      <sz val="7"/>
      <color rgb="FF000000"/>
      <name val="Calibri"/>
      <family val="0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49179"/>
        <bgColor rgb="FFFF99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>
        <color rgb="FF2A6099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" borderId="0" xfId="0" applyFont="true" applyBorder="false" applyAlignment="true" applyProtection="false">
      <alignment horizontal="center" vertical="center" textRotation="18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49179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72</xdr:row>
      <xdr:rowOff>39600</xdr:rowOff>
    </xdr:from>
    <xdr:to>
      <xdr:col>14</xdr:col>
      <xdr:colOff>186120</xdr:colOff>
      <xdr:row>83</xdr:row>
      <xdr:rowOff>165600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12403080"/>
          <a:ext cx="9703800" cy="20538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41400</xdr:colOff>
      <xdr:row>86</xdr:row>
      <xdr:rowOff>34920</xdr:rowOff>
    </xdr:from>
    <xdr:to>
      <xdr:col>16</xdr:col>
      <xdr:colOff>82440</xdr:colOff>
      <xdr:row>98</xdr:row>
      <xdr:rowOff>48960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52520" y="14852160"/>
          <a:ext cx="9486720" cy="2117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41400</xdr:colOff>
      <xdr:row>101</xdr:row>
      <xdr:rowOff>27720</xdr:rowOff>
    </xdr:from>
    <xdr:to>
      <xdr:col>16</xdr:col>
      <xdr:colOff>47880</xdr:colOff>
      <xdr:row>112</xdr:row>
      <xdr:rowOff>95760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52520" y="17473680"/>
          <a:ext cx="9452160" cy="19958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41400</xdr:colOff>
      <xdr:row>114</xdr:row>
      <xdr:rowOff>39600</xdr:rowOff>
    </xdr:from>
    <xdr:to>
      <xdr:col>15</xdr:col>
      <xdr:colOff>652680</xdr:colOff>
      <xdr:row>129</xdr:row>
      <xdr:rowOff>23760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52520" y="19764000"/>
          <a:ext cx="9294840" cy="2612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41040</xdr:colOff>
      <xdr:row>132</xdr:row>
      <xdr:rowOff>39600</xdr:rowOff>
    </xdr:from>
    <xdr:to>
      <xdr:col>15</xdr:col>
      <xdr:colOff>605880</xdr:colOff>
      <xdr:row>145</xdr:row>
      <xdr:rowOff>91080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52160" y="22918680"/>
          <a:ext cx="9248400" cy="23299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70560</xdr:colOff>
      <xdr:row>148</xdr:row>
      <xdr:rowOff>19440</xdr:rowOff>
    </xdr:from>
    <xdr:to>
      <xdr:col>15</xdr:col>
      <xdr:colOff>630720</xdr:colOff>
      <xdr:row>160</xdr:row>
      <xdr:rowOff>26640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81680" y="25702560"/>
          <a:ext cx="9243720" cy="2110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38520</xdr:colOff>
      <xdr:row>162</xdr:row>
      <xdr:rowOff>39600</xdr:rowOff>
    </xdr:from>
    <xdr:to>
      <xdr:col>16</xdr:col>
      <xdr:colOff>275760</xdr:colOff>
      <xdr:row>174</xdr:row>
      <xdr:rowOff>45720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49640" y="28176480"/>
          <a:ext cx="9682920" cy="2109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192</xdr:row>
      <xdr:rowOff>45720</xdr:rowOff>
    </xdr:from>
    <xdr:to>
      <xdr:col>17</xdr:col>
      <xdr:colOff>309240</xdr:colOff>
      <xdr:row>204</xdr:row>
      <xdr:rowOff>81000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5080" y="33440400"/>
          <a:ext cx="9708120" cy="21384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177</xdr:row>
      <xdr:rowOff>23760</xdr:rowOff>
    </xdr:from>
    <xdr:to>
      <xdr:col>16</xdr:col>
      <xdr:colOff>271440</xdr:colOff>
      <xdr:row>188</xdr:row>
      <xdr:rowOff>60480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10120" y="30789360"/>
          <a:ext cx="8718120" cy="19648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207</xdr:row>
      <xdr:rowOff>-720</xdr:rowOff>
    </xdr:from>
    <xdr:to>
      <xdr:col>17</xdr:col>
      <xdr:colOff>333360</xdr:colOff>
      <xdr:row>219</xdr:row>
      <xdr:rowOff>87480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9640" y="36022680"/>
          <a:ext cx="9787680" cy="21913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220</xdr:row>
      <xdr:rowOff>126720</xdr:rowOff>
    </xdr:from>
    <xdr:to>
      <xdr:col>17</xdr:col>
      <xdr:colOff>123480</xdr:colOff>
      <xdr:row>232</xdr:row>
      <xdr:rowOff>133200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6480" y="38428560"/>
          <a:ext cx="94809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233</xdr:row>
      <xdr:rowOff>51120</xdr:rowOff>
    </xdr:from>
    <xdr:to>
      <xdr:col>16</xdr:col>
      <xdr:colOff>629280</xdr:colOff>
      <xdr:row>244</xdr:row>
      <xdr:rowOff>168120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4800" y="40631400"/>
          <a:ext cx="9161280" cy="204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229</xdr:row>
      <xdr:rowOff>148680</xdr:rowOff>
    </xdr:from>
    <xdr:to>
      <xdr:col>16</xdr:col>
      <xdr:colOff>579600</xdr:colOff>
      <xdr:row>242</xdr:row>
      <xdr:rowOff>40680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2440" y="40028040"/>
          <a:ext cx="900396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243</xdr:row>
      <xdr:rowOff>145440</xdr:rowOff>
    </xdr:from>
    <xdr:to>
      <xdr:col>16</xdr:col>
      <xdr:colOff>573480</xdr:colOff>
      <xdr:row>255</xdr:row>
      <xdr:rowOff>12240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50440" y="42478200"/>
          <a:ext cx="8979840" cy="196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256</xdr:row>
      <xdr:rowOff>143280</xdr:rowOff>
    </xdr:from>
    <xdr:to>
      <xdr:col>16</xdr:col>
      <xdr:colOff>532800</xdr:colOff>
      <xdr:row>268</xdr:row>
      <xdr:rowOff>163080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3080" y="44754480"/>
          <a:ext cx="8966520" cy="2122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172440</xdr:rowOff>
    </xdr:from>
    <xdr:to>
      <xdr:col>16</xdr:col>
      <xdr:colOff>562680</xdr:colOff>
      <xdr:row>281</xdr:row>
      <xdr:rowOff>154080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6080" y="47062080"/>
          <a:ext cx="90234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283</xdr:row>
      <xdr:rowOff>147240</xdr:rowOff>
    </xdr:from>
    <xdr:to>
      <xdr:col>16</xdr:col>
      <xdr:colOff>552240</xdr:colOff>
      <xdr:row>295</xdr:row>
      <xdr:rowOff>128880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2040" y="49490640"/>
          <a:ext cx="8757000" cy="2084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296</xdr:row>
      <xdr:rowOff>149040</xdr:rowOff>
    </xdr:from>
    <xdr:to>
      <xdr:col>16</xdr:col>
      <xdr:colOff>541440</xdr:colOff>
      <xdr:row>307</xdr:row>
      <xdr:rowOff>115560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3440" y="51770880"/>
          <a:ext cx="8794800" cy="1894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308</xdr:row>
      <xdr:rowOff>133200</xdr:rowOff>
    </xdr:from>
    <xdr:to>
      <xdr:col>16</xdr:col>
      <xdr:colOff>547920</xdr:colOff>
      <xdr:row>320</xdr:row>
      <xdr:rowOff>123480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8160" y="53858160"/>
          <a:ext cx="8926560" cy="2093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320</xdr:row>
      <xdr:rowOff>156240</xdr:rowOff>
    </xdr:from>
    <xdr:to>
      <xdr:col>16</xdr:col>
      <xdr:colOff>567000</xdr:colOff>
      <xdr:row>332</xdr:row>
      <xdr:rowOff>147600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400200" y="55984320"/>
          <a:ext cx="88236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333</xdr:row>
      <xdr:rowOff>142200</xdr:rowOff>
    </xdr:from>
    <xdr:to>
      <xdr:col>16</xdr:col>
      <xdr:colOff>540000</xdr:colOff>
      <xdr:row>345</xdr:row>
      <xdr:rowOff>19080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4760" y="58248360"/>
          <a:ext cx="8852040" cy="1980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346</xdr:row>
      <xdr:rowOff>148320</xdr:rowOff>
    </xdr:from>
    <xdr:to>
      <xdr:col>16</xdr:col>
      <xdr:colOff>555120</xdr:colOff>
      <xdr:row>359</xdr:row>
      <xdr:rowOff>40320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21720" y="60532920"/>
          <a:ext cx="8890200" cy="2170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361</xdr:row>
      <xdr:rowOff>136800</xdr:rowOff>
    </xdr:from>
    <xdr:to>
      <xdr:col>16</xdr:col>
      <xdr:colOff>563400</xdr:colOff>
      <xdr:row>374</xdr:row>
      <xdr:rowOff>76680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30000" y="63150480"/>
          <a:ext cx="8890200" cy="2218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172800</xdr:rowOff>
    </xdr:from>
    <xdr:to>
      <xdr:col>16</xdr:col>
      <xdr:colOff>537120</xdr:colOff>
      <xdr:row>387</xdr:row>
      <xdr:rowOff>116280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60800" y="65639880"/>
          <a:ext cx="903312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160560</xdr:rowOff>
    </xdr:from>
    <xdr:to>
      <xdr:col>16</xdr:col>
      <xdr:colOff>549000</xdr:colOff>
      <xdr:row>401</xdr:row>
      <xdr:rowOff>151920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5600" y="68081400"/>
          <a:ext cx="8890200" cy="20944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159840</xdr:rowOff>
    </xdr:from>
    <xdr:to>
      <xdr:col>16</xdr:col>
      <xdr:colOff>551160</xdr:colOff>
      <xdr:row>414</xdr:row>
      <xdr:rowOff>72360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8800" y="70359120"/>
          <a:ext cx="8849160" cy="2015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416</xdr:row>
      <xdr:rowOff>140040</xdr:rowOff>
    </xdr:from>
    <xdr:to>
      <xdr:col>16</xdr:col>
      <xdr:colOff>568800</xdr:colOff>
      <xdr:row>428</xdr:row>
      <xdr:rowOff>64440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4760" y="72793080"/>
          <a:ext cx="8880840" cy="20275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429</xdr:row>
      <xdr:rowOff>137520</xdr:rowOff>
    </xdr:from>
    <xdr:to>
      <xdr:col>16</xdr:col>
      <xdr:colOff>567720</xdr:colOff>
      <xdr:row>441</xdr:row>
      <xdr:rowOff>33480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7440" y="75068640"/>
          <a:ext cx="8857080" cy="19990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441</xdr:row>
      <xdr:rowOff>149400</xdr:rowOff>
    </xdr:from>
    <xdr:to>
      <xdr:col>16</xdr:col>
      <xdr:colOff>556560</xdr:colOff>
      <xdr:row>453</xdr:row>
      <xdr:rowOff>92880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8400" y="77183640"/>
          <a:ext cx="8994960" cy="20466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173880</xdr:rowOff>
    </xdr:from>
    <xdr:to>
      <xdr:col>16</xdr:col>
      <xdr:colOff>552960</xdr:colOff>
      <xdr:row>468</xdr:row>
      <xdr:rowOff>95040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2640" y="79837200"/>
          <a:ext cx="8997120" cy="2024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165960</xdr:rowOff>
    </xdr:from>
    <xdr:to>
      <xdr:col>16</xdr:col>
      <xdr:colOff>582480</xdr:colOff>
      <xdr:row>480</xdr:row>
      <xdr:rowOff>121680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2960" y="81932400"/>
          <a:ext cx="9076320" cy="2058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168480</xdr:rowOff>
    </xdr:from>
    <xdr:to>
      <xdr:col>16</xdr:col>
      <xdr:colOff>554760</xdr:colOff>
      <xdr:row>494</xdr:row>
      <xdr:rowOff>20880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8680" y="84213360"/>
          <a:ext cx="9182880" cy="2130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495</xdr:row>
      <xdr:rowOff>126720</xdr:rowOff>
    </xdr:from>
    <xdr:to>
      <xdr:col>16</xdr:col>
      <xdr:colOff>536040</xdr:colOff>
      <xdr:row>507</xdr:row>
      <xdr:rowOff>153000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3600" y="86625000"/>
          <a:ext cx="9219240" cy="212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143280</xdr:colOff>
      <xdr:row>508</xdr:row>
      <xdr:rowOff>169200</xdr:rowOff>
    </xdr:from>
    <xdr:to>
      <xdr:col>16</xdr:col>
      <xdr:colOff>550440</xdr:colOff>
      <xdr:row>521</xdr:row>
      <xdr:rowOff>127800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4400" y="88945920"/>
          <a:ext cx="9852840" cy="22370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54720</xdr:colOff>
      <xdr:row>524</xdr:row>
      <xdr:rowOff>37080</xdr:rowOff>
    </xdr:from>
    <xdr:to>
      <xdr:col>16</xdr:col>
      <xdr:colOff>541440</xdr:colOff>
      <xdr:row>538</xdr:row>
      <xdr:rowOff>93600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5840" y="91618200"/>
          <a:ext cx="9932400" cy="25099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5400</xdr:colOff>
      <xdr:row>538</xdr:row>
      <xdr:rowOff>167040</xdr:rowOff>
    </xdr:from>
    <xdr:to>
      <xdr:col>16</xdr:col>
      <xdr:colOff>532080</xdr:colOff>
      <xdr:row>552</xdr:row>
      <xdr:rowOff>75600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6520" y="94201560"/>
          <a:ext cx="9972360" cy="23623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-360</xdr:colOff>
      <xdr:row>553</xdr:row>
      <xdr:rowOff>75960</xdr:rowOff>
    </xdr:from>
    <xdr:to>
      <xdr:col>16</xdr:col>
      <xdr:colOff>532800</xdr:colOff>
      <xdr:row>567</xdr:row>
      <xdr:rowOff>21960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10760" y="96739560"/>
          <a:ext cx="9978840" cy="2399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567</xdr:row>
      <xdr:rowOff>131400</xdr:rowOff>
    </xdr:from>
    <xdr:to>
      <xdr:col>16</xdr:col>
      <xdr:colOff>516600</xdr:colOff>
      <xdr:row>581</xdr:row>
      <xdr:rowOff>172440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840" y="99248400"/>
          <a:ext cx="9997560" cy="2494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7920</xdr:colOff>
      <xdr:row>585</xdr:row>
      <xdr:rowOff>167040</xdr:rowOff>
    </xdr:from>
    <xdr:to>
      <xdr:col>16</xdr:col>
      <xdr:colOff>551160</xdr:colOff>
      <xdr:row>599</xdr:row>
      <xdr:rowOff>129240</xdr:rowOff>
    </xdr:to>
    <xdr:pic>
      <xdr:nvPicPr>
        <xdr:cNvPr id="38" name="Image 36" descr=""/>
        <xdr:cNvPicPr/>
      </xdr:nvPicPr>
      <xdr:blipFill>
        <a:blip r:embed="rId39"/>
        <a:stretch/>
      </xdr:blipFill>
      <xdr:spPr>
        <a:xfrm>
          <a:off x="2219040" y="102438720"/>
          <a:ext cx="9988920" cy="2415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-360</xdr:colOff>
      <xdr:row>601</xdr:row>
      <xdr:rowOff>157680</xdr:rowOff>
    </xdr:from>
    <xdr:to>
      <xdr:col>16</xdr:col>
      <xdr:colOff>612360</xdr:colOff>
      <xdr:row>616</xdr:row>
      <xdr:rowOff>143640</xdr:rowOff>
    </xdr:to>
    <xdr:pic>
      <xdr:nvPicPr>
        <xdr:cNvPr id="39" name="Image 37" descr=""/>
        <xdr:cNvPicPr/>
      </xdr:nvPicPr>
      <xdr:blipFill>
        <a:blip r:embed="rId40"/>
        <a:stretch/>
      </xdr:blipFill>
      <xdr:spPr>
        <a:xfrm>
          <a:off x="2210760" y="105233760"/>
          <a:ext cx="10058400" cy="2614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1337040</xdr:colOff>
      <xdr:row>618</xdr:row>
      <xdr:rowOff>115200</xdr:rowOff>
    </xdr:from>
    <xdr:to>
      <xdr:col>16</xdr:col>
      <xdr:colOff>545040</xdr:colOff>
      <xdr:row>632</xdr:row>
      <xdr:rowOff>130680</xdr:rowOff>
    </xdr:to>
    <xdr:pic>
      <xdr:nvPicPr>
        <xdr:cNvPr id="40" name="Image 39" descr=""/>
        <xdr:cNvPicPr/>
      </xdr:nvPicPr>
      <xdr:blipFill>
        <a:blip r:embed="rId41"/>
        <a:stretch/>
      </xdr:blipFill>
      <xdr:spPr>
        <a:xfrm>
          <a:off x="2204280" y="108170640"/>
          <a:ext cx="9997560" cy="2469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8"/>
  <sheetViews>
    <sheetView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G63" activeCellId="0" sqref="G63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9.04"/>
    <col collapsed="false" customWidth="true" hidden="false" outlineLevel="0" max="6" min="3" style="0" width="9.05"/>
    <col collapsed="false" customWidth="true" hidden="false" outlineLevel="0" max="7" min="7" style="0" width="9.85"/>
    <col collapsed="false" customWidth="true" hidden="false" outlineLevel="0" max="8" min="8" style="0" width="13.63"/>
    <col collapsed="false" customWidth="true" hidden="false" outlineLevel="0" max="15" min="9" style="0" width="9.05"/>
    <col collapsed="false" customWidth="true" hidden="false" outlineLevel="0" max="16" min="16" style="0" width="10.8"/>
    <col collapsed="false" customWidth="true" hidden="false" outlineLevel="0" max="17" min="17" style="0" width="12.15"/>
    <col collapsed="false" customWidth="true" hidden="false" outlineLevel="0" max="19" min="18" style="0" width="9.05"/>
    <col collapsed="false" customWidth="true" hidden="false" outlineLevel="0" max="20" min="20" style="0" width="9.85"/>
    <col collapsed="false" customWidth="true" hidden="false" outlineLevel="0" max="65" min="21" style="0" width="9.05"/>
  </cols>
  <sheetData>
    <row r="1" customFormat="false" ht="13.8" hidden="false" customHeight="false" outlineLevel="0" collapsed="false">
      <c r="A1" s="1" t="s">
        <v>0</v>
      </c>
      <c r="F1" s="0" t="s">
        <v>1</v>
      </c>
      <c r="H1" s="2" t="n">
        <v>44696</v>
      </c>
      <c r="P1" s="0" t="s">
        <v>2</v>
      </c>
      <c r="Q1" s="0" t="s">
        <v>3</v>
      </c>
    </row>
    <row r="2" customFormat="false" ht="13.8" hidden="false" customHeight="false" outlineLevel="0" collapsed="false">
      <c r="A2" s="1"/>
      <c r="N2" s="0" t="s">
        <v>4</v>
      </c>
    </row>
    <row r="3" customFormat="false" ht="13.8" hidden="false" customHeight="false" outlineLevel="0" collapsed="false">
      <c r="A3" s="1"/>
      <c r="C3" s="3" t="s">
        <v>5</v>
      </c>
      <c r="D3" s="3" t="s">
        <v>6</v>
      </c>
      <c r="F3" s="4" t="s">
        <v>7</v>
      </c>
    </row>
    <row r="4" customFormat="false" ht="13.8" hidden="false" customHeight="false" outlineLevel="0" collapsed="false">
      <c r="A4" s="1"/>
      <c r="B4" s="0" t="s">
        <v>8</v>
      </c>
      <c r="C4" s="5" t="n">
        <v>8677</v>
      </c>
    </row>
    <row r="5" customFormat="false" ht="13.8" hidden="false" customHeight="false" outlineLevel="0" collapsed="false">
      <c r="A5" s="1"/>
      <c r="B5" s="0" t="s">
        <v>9</v>
      </c>
      <c r="C5" s="0" t="n">
        <v>21021</v>
      </c>
      <c r="D5" s="0" t="n">
        <v>255</v>
      </c>
    </row>
    <row r="6" customFormat="false" ht="13.8" hidden="false" customHeight="false" outlineLevel="0" collapsed="false">
      <c r="A6" s="1"/>
      <c r="B6" s="6" t="s">
        <v>10</v>
      </c>
      <c r="C6" s="0" t="n">
        <v>37837</v>
      </c>
      <c r="D6" s="0" t="n">
        <v>151</v>
      </c>
      <c r="P6" s="0" t="n">
        <f aca="false">LOOKUP(2,1/(Regular_Timings!C7:MY7&lt;&gt;""),Regular_Timings!C7:MY7)</f>
        <v>592.73</v>
      </c>
      <c r="Q6" s="0" t="n">
        <f aca="false">LOOKUP(2,1/(Parallel_Timings!D7:ND7&lt;&gt;""),Parallel_Timings!D7:ND7)</f>
        <v>189.43515</v>
      </c>
    </row>
    <row r="7" customFormat="false" ht="12.6" hidden="false" customHeight="true" outlineLevel="0" collapsed="false">
      <c r="B7" s="0" t="s">
        <v>11</v>
      </c>
      <c r="C7" s="0" t="n">
        <v>5236</v>
      </c>
      <c r="D7" s="0" t="n">
        <v>37</v>
      </c>
      <c r="P7" s="0" t="n">
        <f aca="false">LOOKUP(2,1/(Regular_Timings!C8:MY8&lt;&gt;""),Regular_Timings!C8:MY8)</f>
        <v>164.84</v>
      </c>
      <c r="Q7" s="0" t="n">
        <f aca="false">LOOKUP(2,1/(Parallel_Timings!D8:ND8&lt;&gt;""),Parallel_Timings!D8:ND8)</f>
        <v>76.35726</v>
      </c>
    </row>
    <row r="8" customFormat="false" ht="12.6" hidden="false" customHeight="true" outlineLevel="0" collapsed="false">
      <c r="B8" s="0" t="s">
        <v>12</v>
      </c>
      <c r="C8" s="0" t="n">
        <v>6344</v>
      </c>
      <c r="D8" s="0" t="n">
        <v>50</v>
      </c>
      <c r="P8" s="0" t="n">
        <f aca="false">LOOKUP(2,1/(Regular_Timings!C9:MY9&lt;&gt;""),Regular_Timings!C9:MY9)</f>
        <v>227.11</v>
      </c>
      <c r="Q8" s="0" t="n">
        <f aca="false">LOOKUP(2,1/(Parallel_Timings!D9:ND9&lt;&gt;""),Parallel_Timings!D9:ND9)</f>
        <v>79.09166</v>
      </c>
    </row>
    <row r="9" customFormat="false" ht="13.8" hidden="false" customHeight="false" outlineLevel="0" collapsed="false">
      <c r="A9" s="1"/>
      <c r="B9" s="6" t="s">
        <v>13</v>
      </c>
      <c r="C9" s="0" t="n">
        <v>57048</v>
      </c>
      <c r="D9" s="0" t="n">
        <v>285</v>
      </c>
      <c r="F9" s="0" t="str">
        <f aca="false">LOOKUP(2, 1/(1-ISBLANK(Miletone_Tracking!AB:AB)), Miletone_Tracking!AB:AB)</f>
        <v>Crossed 50,000 lines on 10/04/2020</v>
      </c>
      <c r="P9" s="0" t="n">
        <f aca="false">LOOKUP(2,1/(Regular_Timings!C10:MY10&lt;&gt;""),Regular_Timings!C10:MY10)</f>
        <v>1286.99</v>
      </c>
      <c r="Q9" s="0" t="n">
        <f aca="false">LOOKUP(2,1/(Parallel_Timings!D10:ND10&lt;&gt;""),Parallel_Timings!D10:ND10)</f>
        <v>109.31326</v>
      </c>
    </row>
    <row r="10" customFormat="false" ht="13.8" hidden="false" customHeight="false" outlineLevel="0" collapsed="false">
      <c r="A10" s="1"/>
      <c r="B10" s="6" t="s">
        <v>14</v>
      </c>
      <c r="C10" s="0" t="n">
        <v>7100</v>
      </c>
    </row>
    <row r="11" customFormat="false" ht="12.6" hidden="false" customHeight="true" outlineLevel="0" collapsed="false">
      <c r="B11" s="0" t="s">
        <v>15</v>
      </c>
      <c r="C11" s="0" t="n">
        <v>5602</v>
      </c>
      <c r="D11" s="0" t="n">
        <v>19</v>
      </c>
      <c r="O11" s="4"/>
      <c r="P11" s="0" t="n">
        <f aca="false">LOOKUP(2,1/(Regular_Timings!C12:MY12&lt;&gt;""),Regular_Timings!C12:MY12)</f>
        <v>124.59</v>
      </c>
      <c r="Q11" s="0" t="n">
        <f aca="false">LOOKUP(2,1/(Parallel_Timings!D12:ND12&lt;&gt;""),Parallel_Timings!D12:ND12)</f>
        <v>43.40792</v>
      </c>
    </row>
    <row r="12" customFormat="false" ht="12.6" hidden="false" customHeight="true" outlineLevel="0" collapsed="false">
      <c r="B12" s="0" t="s">
        <v>16</v>
      </c>
      <c r="C12" s="0" t="n">
        <v>13521</v>
      </c>
      <c r="D12" s="0" t="n">
        <v>65</v>
      </c>
      <c r="O12" s="4"/>
      <c r="P12" s="0" t="n">
        <f aca="false">LOOKUP(2,1/(Parallel_Timings!C13:NC13&lt;&gt;""),Parallel_Timings!C13:NC13)</f>
        <v>144.30088</v>
      </c>
      <c r="Q12" s="0" t="n">
        <f aca="false">LOOKUP(2,1/(Parallel_Timings!D13:ND13&lt;&gt;""),Parallel_Timings!D13:ND13)</f>
        <v>144.30088</v>
      </c>
    </row>
    <row r="13" customFormat="false" ht="12.6" hidden="false" customHeight="true" outlineLevel="0" collapsed="false">
      <c r="B13" s="0" t="s">
        <v>17</v>
      </c>
      <c r="C13" s="0" t="n">
        <v>1821</v>
      </c>
      <c r="D13" s="0" t="n">
        <v>11</v>
      </c>
      <c r="O13" s="4"/>
      <c r="P13" s="0" t="n">
        <f aca="false">LOOKUP(2,1/(Regular_Timings!C14:MY14&lt;&gt;""),Regular_Timings!C14:MY14)</f>
        <v>90.68</v>
      </c>
      <c r="Q13" s="0" t="n">
        <f aca="false">LOOKUP(2,1/(Parallel_Timings!D14:ND14&lt;&gt;""),Parallel_Timings!D14:ND14)</f>
        <v>40.26918</v>
      </c>
    </row>
    <row r="14" customFormat="false" ht="12.6" hidden="false" customHeight="true" outlineLevel="0" collapsed="false">
      <c r="B14" s="0" t="s">
        <v>18</v>
      </c>
      <c r="C14" s="0" t="n">
        <v>12474</v>
      </c>
      <c r="D14" s="0" t="n">
        <v>80</v>
      </c>
      <c r="O14" s="4"/>
      <c r="P14" s="0" t="n">
        <f aca="false">LOOKUP(2,1/(Regular_Timings!C15:MY15&lt;&gt;""),Regular_Timings!C15:MY15)</f>
        <v>576.18</v>
      </c>
      <c r="Q14" s="0" t="n">
        <f aca="false">LOOKUP(2,1/(Parallel_Timings!D15:ND15&lt;&gt;""),Parallel_Timings!D15:ND15)</f>
        <v>142.20023</v>
      </c>
    </row>
    <row r="15" customFormat="false" ht="13.8" hidden="false" customHeight="false" outlineLevel="0" collapsed="false">
      <c r="A15" s="1"/>
      <c r="B15" s="6" t="s">
        <v>19</v>
      </c>
      <c r="C15" s="0" t="n">
        <v>8956</v>
      </c>
      <c r="D15" s="0" t="n">
        <v>62</v>
      </c>
      <c r="F15" s="0" t="str">
        <f aca="false">LOOKUP(2, 1/(1-ISBLANK(Miletone_Tracking!M:M)), Miletone_Tracking!M:M)</f>
        <v>Crossed 10,000 on 12/02/2019</v>
      </c>
      <c r="P15" s="0" t="n">
        <f aca="false">LOOKUP(2,1/(Regular_Timings!C16:MY16&lt;&gt;""),Regular_Timings!C16:MY16)</f>
        <v>298.7</v>
      </c>
      <c r="Q15" s="0" t="n">
        <f aca="false">LOOKUP(2,1/(Parallel_Timings!D16:ND16&lt;&gt;""),Parallel_Timings!D16:ND16)</f>
        <v>107.85343</v>
      </c>
    </row>
    <row r="16" customFormat="false" ht="13.8" hidden="false" customHeight="false" outlineLevel="0" collapsed="false">
      <c r="A16" s="1"/>
      <c r="B16" s="6" t="s">
        <v>20</v>
      </c>
      <c r="C16" s="0" t="n">
        <v>15743</v>
      </c>
      <c r="D16" s="0" t="n">
        <v>63</v>
      </c>
      <c r="P16" s="0" t="n">
        <f aca="false">LOOKUP(2,1/(Regular_Timings!C17:MY17&lt;&gt;""),Regular_Timings!C17:MY17)</f>
        <v>369.16</v>
      </c>
      <c r="Q16" s="0" t="n">
        <f aca="false">LOOKUP(2,1/(Parallel_Timings!D17:ND17&lt;&gt;""),Parallel_Timings!D17:ND17)</f>
        <v>122.83666</v>
      </c>
    </row>
    <row r="17" customFormat="false" ht="13.8" hidden="false" customHeight="false" outlineLevel="0" collapsed="false">
      <c r="B17" s="6" t="s">
        <v>21</v>
      </c>
      <c r="C17" s="0" t="n">
        <f aca="false">98703 - C4</f>
        <v>90026</v>
      </c>
      <c r="D17" s="0" t="n">
        <v>395</v>
      </c>
      <c r="F17" s="0" t="str">
        <f aca="false">LOOKUP(2, 1/(1-ISBLANK(Miletone_Tracking!E:E)), Miletone_Tracking!E:E)</f>
        <v>Split to 85,550 on 01/04/20</v>
      </c>
      <c r="P17" s="0" t="n">
        <f aca="false">LOOKUP(2,1/(Regular_Timings!C18:MY18&lt;&gt;""),Regular_Timings!C18:MY18)</f>
        <v>2427.73</v>
      </c>
      <c r="Q17" s="0" t="n">
        <f aca="false">LOOKUP(2,1/(Parallel_Timings!D18:ND18&lt;&gt;""),Parallel_Timings!D18:ND18)</f>
        <v>715.9287</v>
      </c>
    </row>
    <row r="18" customFormat="false" ht="13.8" hidden="false" customHeight="false" outlineLevel="0" collapsed="false">
      <c r="B18" s="6" t="s">
        <v>22</v>
      </c>
      <c r="C18" s="0" t="n">
        <v>2796</v>
      </c>
      <c r="D18" s="0" t="n">
        <v>35</v>
      </c>
      <c r="P18" s="0" t="n">
        <f aca="false">LOOKUP(2,1/(Regular_Timings!C19:MY19&lt;&gt;""),Regular_Timings!C19:MY19)</f>
        <v>194.51</v>
      </c>
      <c r="Q18" s="0" t="n">
        <f aca="false">LOOKUP(2,1/(Parallel_Timings!D19:ND19&lt;&gt;""),Parallel_Timings!D19:ND19)</f>
        <v>52.73417</v>
      </c>
    </row>
    <row r="19" customFormat="false" ht="13.8" hidden="false" customHeight="false" outlineLevel="0" collapsed="false">
      <c r="B19" s="6" t="s">
        <v>23</v>
      </c>
      <c r="C19" s="0" t="n">
        <v>11666</v>
      </c>
      <c r="D19" s="0" t="n">
        <v>82</v>
      </c>
      <c r="P19" s="0" t="n">
        <f aca="false">LOOKUP(2,1/(Regular_Timings!C20:MY20&lt;&gt;""),Regular_Timings!C20:MY20)</f>
        <v>555.44</v>
      </c>
      <c r="Q19" s="0" t="n">
        <f aca="false">LOOKUP(2,1/(Parallel_Timings!D20:ND20&lt;&gt;""),Parallel_Timings!D20:ND20)</f>
        <v>179.19248</v>
      </c>
    </row>
    <row r="20" customFormat="false" ht="13.8" hidden="false" customHeight="false" outlineLevel="0" collapsed="false">
      <c r="B20" s="6" t="s">
        <v>24</v>
      </c>
      <c r="C20" s="0" t="n">
        <v>15284</v>
      </c>
      <c r="D20" s="0" t="n">
        <v>128</v>
      </c>
      <c r="F20" s="0" t="str">
        <f aca="false">LOOKUP(2, 1/(1-ISBLANK(Miletone_Tracking!Q:Q)), Miletone_Tracking!Q:Q)</f>
        <v>Crossed 15,000 on 01/24/20</v>
      </c>
      <c r="P20" s="0" t="n">
        <f aca="false">LOOKUP(2,1/(Regular_Timings!C21:MY21&lt;&gt;""),Regular_Timings!C21:MY21)</f>
        <v>696</v>
      </c>
      <c r="Q20" s="0" t="n">
        <f aca="false">LOOKUP(2,1/(Parallel_Timings!D21:ND21&lt;&gt;""),Parallel_Timings!D21:ND21)</f>
        <v>211.20692</v>
      </c>
    </row>
    <row r="21" customFormat="false" ht="13.8" hidden="false" customHeight="false" outlineLevel="0" collapsed="false">
      <c r="B21" s="6" t="s">
        <v>25</v>
      </c>
      <c r="C21" s="0" t="n">
        <v>2244</v>
      </c>
      <c r="D21" s="0" t="n">
        <v>7</v>
      </c>
      <c r="P21" s="0" t="n">
        <f aca="false">LOOKUP(2,1/(Regular_Timings!C22:MY22&lt;&gt;""),Regular_Timings!C22:MY22)</f>
        <v>180.72</v>
      </c>
      <c r="Q21" s="0" t="n">
        <f aca="false">LOOKUP(2,1/(Parallel_Timings!D22:ND22&lt;&gt;""),Parallel_Timings!D22:ND22)</f>
        <v>52.91713</v>
      </c>
    </row>
    <row r="22" customFormat="false" ht="13.8" hidden="false" customHeight="false" outlineLevel="0" collapsed="false">
      <c r="B22" s="6" t="s">
        <v>26</v>
      </c>
      <c r="C22" s="0" t="n">
        <v>4004</v>
      </c>
      <c r="D22" s="0" t="n">
        <v>39</v>
      </c>
      <c r="P22" s="0" t="n">
        <f aca="false">LOOKUP(2,1/(Regular_Timings!C23:MY23&lt;&gt;""),Regular_Timings!C23:MY23)</f>
        <v>419.05</v>
      </c>
      <c r="Q22" s="0" t="n">
        <f aca="false">LOOKUP(2,1/(Parallel_Timings!D23:ND23&lt;&gt;""),Parallel_Timings!D23:ND23)</f>
        <v>139.14544</v>
      </c>
    </row>
    <row r="23" customFormat="false" ht="13.8" hidden="false" customHeight="false" outlineLevel="0" collapsed="false">
      <c r="B23" s="6" t="s">
        <v>27</v>
      </c>
      <c r="C23" s="0" t="n">
        <v>11420</v>
      </c>
      <c r="D23" s="0" t="n">
        <v>53</v>
      </c>
      <c r="P23" s="0" t="n">
        <f aca="false">LOOKUP(2,1/(Regular_Timings!C24:MY24&lt;&gt;""),Regular_Timings!C24:MY24)</f>
        <v>357.55</v>
      </c>
      <c r="Q23" s="0" t="n">
        <f aca="false">LOOKUP(2,1/(Parallel_Timings!D24:ND24&lt;&gt;""),Parallel_Timings!D24:ND24)</f>
        <v>117.44033</v>
      </c>
    </row>
    <row r="24" customFormat="false" ht="13.8" hidden="false" customHeight="false" outlineLevel="0" collapsed="false">
      <c r="B24" s="6" t="s">
        <v>28</v>
      </c>
      <c r="C24" s="0" t="n">
        <v>2936</v>
      </c>
      <c r="D24" s="0" t="n">
        <v>27</v>
      </c>
      <c r="P24" s="0" t="n">
        <f aca="false">LOOKUP(2,1/(Regular_Timings!C25:MY25&lt;&gt;""),Regular_Timings!C25:MY25)</f>
        <v>229.45</v>
      </c>
      <c r="Q24" s="0" t="n">
        <f aca="false">LOOKUP(2,1/(Parallel_Timings!D25:ND25&lt;&gt;""),Parallel_Timings!D25:ND25)</f>
        <v>85.56637</v>
      </c>
    </row>
    <row r="25" customFormat="false" ht="13.8" hidden="false" customHeight="false" outlineLevel="0" collapsed="false">
      <c r="B25" s="6" t="s">
        <v>29</v>
      </c>
      <c r="C25" s="0" t="n">
        <v>4295</v>
      </c>
      <c r="D25" s="0" t="n">
        <v>24</v>
      </c>
      <c r="P25" s="0" t="n">
        <f aca="false">LOOKUP(2,1/(Regular_Timings!C26:MY26&lt;&gt;""),Regular_Timings!C26:MY26)</f>
        <v>247.1</v>
      </c>
      <c r="Q25" s="0" t="n">
        <f aca="false">LOOKUP(2,1/(Parallel_Timings!D26:ND26&lt;&gt;""),Parallel_Timings!D26:ND26)</f>
        <v>77.4928</v>
      </c>
    </row>
    <row r="26" customFormat="false" ht="13.8" hidden="false" customHeight="false" outlineLevel="0" collapsed="false">
      <c r="B26" s="6" t="s">
        <v>30</v>
      </c>
      <c r="C26" s="0" t="n">
        <v>11312</v>
      </c>
      <c r="D26" s="0" t="n">
        <v>61</v>
      </c>
      <c r="O26" s="1"/>
      <c r="P26" s="0" t="n">
        <f aca="false">LOOKUP(2,1/(Regular_Timings!C27:MY27&lt;&gt;""),Regular_Timings!C27:MY27)</f>
        <v>293.17</v>
      </c>
      <c r="Q26" s="0" t="n">
        <f aca="false">LOOKUP(2,1/(Parallel_Timings!D27:ND27&lt;&gt;""),Parallel_Timings!D27:ND27)</f>
        <v>87.6453</v>
      </c>
    </row>
    <row r="27" customFormat="false" ht="13.8" hidden="false" customHeight="false" outlineLevel="0" collapsed="false">
      <c r="B27" s="7" t="s">
        <v>31</v>
      </c>
      <c r="C27" s="0" t="n">
        <v>28573</v>
      </c>
      <c r="D27" s="0" t="n">
        <v>126</v>
      </c>
      <c r="P27" s="0" t="n">
        <f aca="false">LOOKUP(2,1/(Regular_Timings!C28:MY28&lt;&gt;""),Regular_Timings!C28:MY28)</f>
        <v>663.18</v>
      </c>
      <c r="Q27" s="0" t="n">
        <f aca="false">LOOKUP(2,1/(Parallel_Timings!D28:ND28&lt;&gt;""),Parallel_Timings!D28:ND28)</f>
        <v>229.43356</v>
      </c>
    </row>
    <row r="28" customFormat="false" ht="13.8" hidden="false" customHeight="false" outlineLevel="0" collapsed="false">
      <c r="B28" s="6" t="s">
        <v>32</v>
      </c>
      <c r="C28" s="0" t="n">
        <v>1424</v>
      </c>
      <c r="D28" s="0" t="n">
        <v>10</v>
      </c>
      <c r="P28" s="0" t="n">
        <f aca="false">LOOKUP(2,1/(Regular_Timings!C29:MY29&lt;&gt;""),Regular_Timings!C29:MY29)</f>
        <v>104.19</v>
      </c>
      <c r="Q28" s="0" t="n">
        <f aca="false">LOOKUP(2,1/(Parallel_Timings!D29:ND29&lt;&gt;""),Parallel_Timings!D29:ND29)</f>
        <v>48.13544</v>
      </c>
    </row>
    <row r="29" customFormat="false" ht="13.8" hidden="false" customHeight="false" outlineLevel="0" collapsed="false">
      <c r="B29" s="8" t="s">
        <v>33</v>
      </c>
      <c r="C29" s="0" t="n">
        <v>9645</v>
      </c>
      <c r="D29" s="0" t="n">
        <v>52</v>
      </c>
      <c r="P29" s="0" t="n">
        <f aca="false">LOOKUP(2,1/(Regular_Timings!C30:MY30&lt;&gt;""),Regular_Timings!C30:MY30)</f>
        <v>343.03</v>
      </c>
      <c r="Q29" s="0" t="n">
        <f aca="false">LOOKUP(2,1/(Parallel_Timings!D30:ND30&lt;&gt;""),Parallel_Timings!D30:ND30)</f>
        <v>117.26574</v>
      </c>
    </row>
    <row r="30" customFormat="false" ht="13.8" hidden="false" customHeight="false" outlineLevel="0" collapsed="false">
      <c r="B30" s="6" t="s">
        <v>34</v>
      </c>
      <c r="C30" s="0" t="n">
        <v>68046</v>
      </c>
      <c r="D30" s="0" t="n">
        <v>274</v>
      </c>
      <c r="F30" s="0" t="str">
        <f aca="false">LOOKUP(2, 1/(1-ISBLANK(Miletone_Tracking!T:T)), Miletone_Tracking!T:T)</f>
        <v>Crossed 50,000 lines on 05/08/20</v>
      </c>
      <c r="P30" s="0" t="n">
        <f aca="false">LOOKUP(2,1/(Regular_Timings!C31:MY31&lt;&gt;""),Regular_Timings!C31:MY31)</f>
        <v>1587.67</v>
      </c>
      <c r="Q30" s="0" t="n">
        <f aca="false">LOOKUP(2,1/(Parallel_Timings!D31:ND31&lt;&gt;""),Parallel_Timings!D31:ND31)</f>
        <v>464.60853</v>
      </c>
    </row>
    <row r="31" customFormat="false" ht="13.8" hidden="false" customHeight="false" outlineLevel="0" collapsed="false">
      <c r="B31" s="6" t="s">
        <v>35</v>
      </c>
      <c r="C31" s="0" t="n">
        <v>1044</v>
      </c>
      <c r="D31" s="0" t="n">
        <v>3</v>
      </c>
      <c r="P31" s="0" t="n">
        <f aca="false">LOOKUP(2,1/(Regular_Timings!C32:MY32&lt;&gt;""),Regular_Timings!C32:MY32)</f>
        <v>35.74</v>
      </c>
      <c r="Q31" s="0" t="n">
        <f aca="false">LOOKUP(2,1/(Parallel_Timings!D32:ND32&lt;&gt;""),Parallel_Timings!D32:ND32)</f>
        <v>18.58401</v>
      </c>
    </row>
    <row r="32" customFormat="false" ht="13.8" hidden="false" customHeight="false" outlineLevel="0" collapsed="false">
      <c r="B32" s="0" t="s">
        <v>36</v>
      </c>
      <c r="C32" s="0" t="n">
        <v>372</v>
      </c>
      <c r="D32" s="0" t="n">
        <v>5</v>
      </c>
      <c r="P32" s="0" t="n">
        <f aca="false">LOOKUP(2,1/(Regular_Timings!C33:MY33&lt;&gt;""),Regular_Timings!C33:MY33)</f>
        <v>26.13</v>
      </c>
      <c r="Q32" s="0" t="n">
        <f aca="false">LOOKUP(2,1/(Parallel_Timings!D33:ND33&lt;&gt;""),Parallel_Timings!D33:ND33)</f>
        <v>21.43396</v>
      </c>
    </row>
    <row r="33" s="9" customFormat="true" ht="12.6" hidden="false" customHeight="true" outlineLevel="0" collapsed="false">
      <c r="B33" s="9" t="s">
        <v>37</v>
      </c>
      <c r="C33" s="9" t="n">
        <v>3698</v>
      </c>
      <c r="D33" s="9" t="n">
        <v>11</v>
      </c>
      <c r="P33" s="10" t="n">
        <f aca="false">LOOKUP(2,1/(Regular_Timings!C34:MY34&lt;&gt;""),Regular_Timings!C34:MY34)</f>
        <v>132.78</v>
      </c>
      <c r="Q33" s="10" t="n">
        <f aca="false">LOOKUP(2,1/(Parallel_Timings!D34:ND34&lt;&gt;""),Parallel_Timings!D34:ND34)</f>
        <v>52.37684</v>
      </c>
      <c r="R33" s="10"/>
      <c r="V33" s="0"/>
      <c r="W33" s="0"/>
    </row>
    <row r="34" s="9" customFormat="true" ht="12.6" hidden="false" customHeight="true" outlineLevel="0" collapsed="false">
      <c r="B34" s="9" t="s">
        <v>38</v>
      </c>
      <c r="C34" s="9" t="n">
        <v>9309</v>
      </c>
      <c r="P34" s="10"/>
      <c r="Q34" s="10"/>
      <c r="R34" s="10"/>
    </row>
    <row r="35" s="9" customFormat="true" ht="12.6" hidden="false" customHeight="true" outlineLevel="0" collapsed="false">
      <c r="B35" s="9" t="s">
        <v>39</v>
      </c>
      <c r="C35" s="9" t="n">
        <v>8849</v>
      </c>
      <c r="P35" s="10"/>
      <c r="Q35" s="10"/>
      <c r="R35" s="10"/>
    </row>
    <row r="36" s="9" customFormat="true" ht="12.6" hidden="false" customHeight="true" outlineLevel="0" collapsed="false">
      <c r="B36" s="9" t="s">
        <v>40</v>
      </c>
      <c r="C36" s="9" t="n">
        <v>2602</v>
      </c>
      <c r="P36" s="10"/>
      <c r="Q36" s="10"/>
      <c r="R36" s="10"/>
    </row>
    <row r="37" s="11" customFormat="true" ht="12.6" hidden="false" customHeight="true" outlineLevel="0" collapsed="false">
      <c r="B37" s="11" t="s">
        <v>41</v>
      </c>
      <c r="C37" s="11" t="n">
        <v>4491</v>
      </c>
      <c r="P37" s="12"/>
      <c r="Q37" s="12"/>
      <c r="R37" s="12"/>
    </row>
    <row r="38" s="9" customFormat="true" ht="12.6" hidden="false" customHeight="true" outlineLevel="0" collapsed="false">
      <c r="B38" s="9" t="s">
        <v>42</v>
      </c>
      <c r="C38" s="9" t="n">
        <v>3887</v>
      </c>
      <c r="P38" s="10"/>
      <c r="Q38" s="10"/>
      <c r="R38" s="10"/>
    </row>
    <row r="39" s="9" customFormat="true" ht="12.6" hidden="false" customHeight="true" outlineLevel="0" collapsed="false">
      <c r="B39" s="9" t="s">
        <v>43</v>
      </c>
      <c r="C39" s="9" t="n">
        <v>2543</v>
      </c>
      <c r="P39" s="10"/>
      <c r="Q39" s="10"/>
      <c r="R39" s="10"/>
    </row>
    <row r="40" s="9" customFormat="true" ht="12.6" hidden="false" customHeight="true" outlineLevel="0" collapsed="false">
      <c r="B40" s="9" t="s">
        <v>44</v>
      </c>
      <c r="C40" s="9" t="n">
        <v>22326</v>
      </c>
      <c r="P40" s="10"/>
      <c r="Q40" s="10"/>
      <c r="R40" s="10"/>
    </row>
    <row r="41" s="9" customFormat="true" ht="12.6" hidden="false" customHeight="true" outlineLevel="0" collapsed="false">
      <c r="B41" s="9" t="s">
        <v>45</v>
      </c>
      <c r="C41" s="9" t="n">
        <v>4608</v>
      </c>
      <c r="P41" s="10"/>
      <c r="Q41" s="10"/>
      <c r="R41" s="10"/>
    </row>
    <row r="42" s="9" customFormat="true" ht="12.6" hidden="false" customHeight="true" outlineLevel="0" collapsed="false">
      <c r="B42" s="9" t="s">
        <v>46</v>
      </c>
      <c r="C42" s="9" t="n">
        <v>646</v>
      </c>
      <c r="P42" s="10"/>
      <c r="Q42" s="10"/>
      <c r="R42" s="10"/>
    </row>
    <row r="43" s="9" customFormat="true" ht="12.6" hidden="false" customHeight="true" outlineLevel="0" collapsed="false">
      <c r="B43" s="9" t="s">
        <v>47</v>
      </c>
      <c r="C43" s="9" t="n">
        <v>6492</v>
      </c>
      <c r="P43" s="10"/>
      <c r="Q43" s="10"/>
      <c r="R43" s="10"/>
    </row>
    <row r="44" s="9" customFormat="true" ht="12.6" hidden="false" customHeight="true" outlineLevel="0" collapsed="false">
      <c r="B44" s="9" t="s">
        <v>48</v>
      </c>
      <c r="C44" s="9" t="n">
        <v>6298</v>
      </c>
      <c r="P44" s="10"/>
      <c r="Q44" s="10"/>
      <c r="R44" s="10"/>
    </row>
    <row r="45" customFormat="false" ht="12.6" hidden="false" customHeight="true" outlineLevel="0" collapsed="false">
      <c r="B45" s="0" t="s">
        <v>49</v>
      </c>
      <c r="C45" s="5" t="n">
        <v>19064</v>
      </c>
      <c r="P45" s="9"/>
      <c r="Q45" s="9"/>
      <c r="R45" s="9"/>
    </row>
    <row r="46" customFormat="false" ht="12.6" hidden="false" customHeight="true" outlineLevel="0" collapsed="false">
      <c r="B46" s="0" t="s">
        <v>50</v>
      </c>
      <c r="C46" s="5" t="n">
        <v>13760</v>
      </c>
      <c r="F46" s="0" t="str">
        <f aca="false">LOOKUP(2, 1/(1-ISBLANK(Miletone_Tracking!AN:AN)), Miletone_Tracking!AN:AN )</f>
        <v>Crossed 10,000 lines on 12/23/21</v>
      </c>
      <c r="P46" s="9"/>
      <c r="Q46" s="9"/>
      <c r="R46" s="9"/>
    </row>
    <row r="47" customFormat="false" ht="12.6" hidden="false" customHeight="true" outlineLevel="0" collapsed="false">
      <c r="B47" s="0" t="s">
        <v>51</v>
      </c>
      <c r="C47" s="5" t="n">
        <v>44901</v>
      </c>
      <c r="F47" s="0" t="str">
        <f aca="false">LOOKUP(2, 1/(1-ISBLANK(Miletone_Tracking!AF:AF)), Miletone_Tracking!AF:AF)</f>
        <v>Crossed 20,000 lines on 04/21/21</v>
      </c>
      <c r="O47" s="4"/>
    </row>
    <row r="48" customFormat="false" ht="12.6" hidden="false" customHeight="true" outlineLevel="0" collapsed="false">
      <c r="B48" s="0" t="s">
        <v>52</v>
      </c>
      <c r="C48" s="5" t="n">
        <v>19623</v>
      </c>
      <c r="F48" s="0" t="str">
        <f aca="false">LOOKUP(2, 1/(1-ISBLANK(Miletone_Tracking!AJ:AJ)), Miletone_Tracking!AJ:AJ )</f>
        <v>Crossed 10,000 lines on 07/12/21</v>
      </c>
      <c r="O48" s="4"/>
      <c r="P48" s="9"/>
      <c r="Q48" s="9"/>
      <c r="R48" s="9"/>
    </row>
    <row r="49" s="9" customFormat="true" ht="13.8" hidden="false" customHeight="false" outlineLevel="0" collapsed="false">
      <c r="B49" s="0" t="s">
        <v>53</v>
      </c>
      <c r="C49" s="0" t="n">
        <v>5602</v>
      </c>
      <c r="L49" s="0"/>
      <c r="P49" s="0"/>
      <c r="Q49" s="0"/>
      <c r="R49" s="0"/>
      <c r="V49" s="0"/>
      <c r="W49" s="0"/>
      <c r="X49" s="0"/>
    </row>
    <row r="50" customFormat="false" ht="13.8" hidden="false" customHeight="false" outlineLevel="0" collapsed="false">
      <c r="B50" s="9" t="s">
        <v>54</v>
      </c>
      <c r="C50" s="13" t="n">
        <v>5260</v>
      </c>
    </row>
    <row r="51" customFormat="false" ht="13.8" hidden="false" customHeight="false" outlineLevel="0" collapsed="false">
      <c r="B51" s="0" t="s">
        <v>55</v>
      </c>
      <c r="C51" s="5" t="n">
        <v>878</v>
      </c>
    </row>
    <row r="52" customFormat="false" ht="13.8" hidden="false" customHeight="false" outlineLevel="0" collapsed="false">
      <c r="B52" s="0" t="s">
        <v>56</v>
      </c>
      <c r="C52" s="5" t="n">
        <v>190</v>
      </c>
    </row>
    <row r="54" customFormat="false" ht="13.8" hidden="false" customHeight="false" outlineLevel="0" collapsed="false">
      <c r="B54" s="0" t="s">
        <v>57</v>
      </c>
      <c r="C54" s="5" t="n">
        <v>22184</v>
      </c>
    </row>
    <row r="55" customFormat="false" ht="14.85" hidden="false" customHeight="true" outlineLevel="0" collapsed="false">
      <c r="B55" s="0" t="s">
        <v>58</v>
      </c>
      <c r="C55" s="5" t="n">
        <v>825</v>
      </c>
    </row>
    <row r="56" customFormat="false" ht="14.85" hidden="false" customHeight="true" outlineLevel="0" collapsed="false">
      <c r="C56" s="5"/>
    </row>
    <row r="57" customFormat="false" ht="14.85" hidden="false" customHeight="true" outlineLevel="0" collapsed="false">
      <c r="C57" s="5"/>
    </row>
    <row r="59" customFormat="false" ht="14.85" hidden="false" customHeight="true" outlineLevel="0" collapsed="false">
      <c r="C59" s="5"/>
    </row>
    <row r="60" customFormat="false" ht="14.85" hidden="false" customHeight="true" outlineLevel="0" collapsed="false">
      <c r="C60" s="5"/>
    </row>
    <row r="61" customFormat="false" ht="13.8" hidden="false" customHeight="false" outlineLevel="0" collapsed="false">
      <c r="A61" s="1" t="s">
        <v>59</v>
      </c>
      <c r="B61" s="0" t="s">
        <v>60</v>
      </c>
      <c r="C61" s="0" t="n">
        <f aca="false">4650-865</f>
        <v>3785</v>
      </c>
      <c r="J61" s="14" t="s">
        <v>61</v>
      </c>
    </row>
    <row r="62" customFormat="false" ht="13.8" hidden="false" customHeight="false" outlineLevel="0" collapsed="false">
      <c r="A62" s="15" t="s">
        <v>62</v>
      </c>
      <c r="B62" s="0" t="s">
        <v>63</v>
      </c>
      <c r="C62" s="0" t="n">
        <f aca="false">10319-580</f>
        <v>9739</v>
      </c>
      <c r="J62" s="16" t="s">
        <v>64</v>
      </c>
    </row>
    <row r="63" customFormat="false" ht="13.8" hidden="false" customHeight="false" outlineLevel="0" collapsed="false">
      <c r="B63" s="0" t="s">
        <v>65</v>
      </c>
      <c r="C63" s="0" t="n">
        <v>23768</v>
      </c>
      <c r="F63" s="17"/>
    </row>
    <row r="64" customFormat="false" ht="13.8" hidden="false" customHeight="false" outlineLevel="0" collapsed="false">
      <c r="B64" s="0" t="s">
        <v>66</v>
      </c>
      <c r="C64" s="0" t="n">
        <v>3357</v>
      </c>
      <c r="F64" s="17"/>
    </row>
    <row r="66" customFormat="false" ht="13.8" hidden="false" customHeight="false" outlineLevel="0" collapsed="false">
      <c r="B66" s="5" t="s">
        <v>67</v>
      </c>
      <c r="C66" s="5" t="n">
        <f aca="false">SUM(C4:C64)</f>
        <v>715152</v>
      </c>
      <c r="D66" s="0" t="n">
        <f aca="false">SUM(D5:D33)</f>
        <v>2410</v>
      </c>
      <c r="F66" s="0" t="str">
        <f aca="false">LOOKUP(2, 1/(1-ISBLANK(Miletone_Tracking!A:A)), Miletone_Tracking!A:A)</f>
        <v>Crossed 710,000 on 06/13/22</v>
      </c>
      <c r="O66" s="0" t="s">
        <v>67</v>
      </c>
      <c r="P66" s="0" t="n">
        <f aca="false">INDEX(Regular_Timings!40:40,COUNT(Regular_Timings!40:40,1,1))</f>
        <v>13788.59</v>
      </c>
      <c r="Q66" s="10" t="n">
        <f aca="false">LOOKUP(2,1/(Parallel_Timings!D40:ND40&lt;&gt;""),Parallel_Timings!D40:ND40)</f>
        <v>4028.12953</v>
      </c>
      <c r="S66" s="0" t="n">
        <f aca="false">INDEX('Regular Timings 2'!40:40,COUNT('Regular Timings 2'!40:40,1,1))</f>
        <v>8538.99</v>
      </c>
      <c r="T66" s="10"/>
    </row>
    <row r="67" customFormat="false" ht="13.8" hidden="false" customHeight="false" outlineLevel="0" collapsed="false">
      <c r="B67" s="5" t="s">
        <v>68</v>
      </c>
      <c r="C67" s="5" t="n">
        <v>33</v>
      </c>
      <c r="O67" s="0" t="s">
        <v>69</v>
      </c>
      <c r="Q67" s="18" t="n">
        <f aca="false">P66/Q66</f>
        <v>3.42307512638502</v>
      </c>
      <c r="T67" s="18"/>
    </row>
    <row r="70" customFormat="false" ht="13.8" hidden="false" customHeight="false" outlineLevel="0" collapsed="false">
      <c r="A70" s="0" t="s">
        <v>70</v>
      </c>
      <c r="B70" s="0" t="n">
        <f aca="false"> _xlfn.CEILING.MATH(C66/10000) * 10000 - C66</f>
        <v>4848</v>
      </c>
      <c r="Q70" s="0" t="s">
        <v>4</v>
      </c>
    </row>
    <row r="74" customFormat="false" ht="13.8" hidden="false" customHeight="false" outlineLevel="0" collapsed="false">
      <c r="S74" s="0" t="s">
        <v>71</v>
      </c>
    </row>
    <row r="82" customFormat="false" ht="13.8" hidden="false" customHeight="false" outlineLevel="0" collapsed="false">
      <c r="C82" s="0" t="s">
        <v>72</v>
      </c>
    </row>
    <row r="95" customFormat="false" ht="13.8" hidden="false" customHeight="false" outlineLevel="0" collapsed="false">
      <c r="C95" s="0" t="s">
        <v>73</v>
      </c>
    </row>
    <row r="108" customFormat="false" ht="13.8" hidden="false" customHeight="false" outlineLevel="0" collapsed="false">
      <c r="C108" s="0" t="s">
        <v>74</v>
      </c>
    </row>
    <row r="124" customFormat="false" ht="13.8" hidden="false" customHeight="false" outlineLevel="0" collapsed="false">
      <c r="C124" s="0" t="s">
        <v>75</v>
      </c>
    </row>
    <row r="139" customFormat="false" ht="13.8" hidden="false" customHeight="false" outlineLevel="0" collapsed="false">
      <c r="C139" s="0" t="s">
        <v>76</v>
      </c>
    </row>
    <row r="164" customFormat="false" ht="13.8" hidden="false" customHeight="false" outlineLevel="0" collapsed="false">
      <c r="T164" s="19" t="n">
        <v>43729</v>
      </c>
    </row>
    <row r="176" customFormat="false" ht="13.8" hidden="false" customHeight="false" outlineLevel="0" collapsed="false">
      <c r="C176" s="0" t="s">
        <v>77</v>
      </c>
    </row>
    <row r="180" customFormat="false" ht="13.8" hidden="false" customHeight="false" outlineLevel="0" collapsed="false">
      <c r="T180" s="19" t="n">
        <v>43780</v>
      </c>
    </row>
    <row r="191" customFormat="false" ht="13.8" hidden="false" customHeight="false" outlineLevel="0" collapsed="false">
      <c r="C191" s="0" t="s">
        <v>78</v>
      </c>
    </row>
    <row r="193" customFormat="false" ht="13.8" hidden="false" customHeight="false" outlineLevel="0" collapsed="false">
      <c r="T193" s="19" t="n">
        <v>43765</v>
      </c>
    </row>
    <row r="208" customFormat="false" ht="13.8" hidden="false" customHeight="false" outlineLevel="0" collapsed="false">
      <c r="T208" s="19" t="n">
        <v>43799</v>
      </c>
    </row>
    <row r="222" customFormat="false" ht="13.8" hidden="false" customHeight="false" outlineLevel="0" collapsed="false">
      <c r="T222" s="19" t="n">
        <v>43814</v>
      </c>
    </row>
    <row r="234" customFormat="false" ht="13.8" hidden="false" customHeight="false" outlineLevel="0" collapsed="false">
      <c r="T234" s="19" t="n">
        <v>43827</v>
      </c>
    </row>
    <row r="249" customFormat="false" ht="13.8" hidden="false" customHeight="false" outlineLevel="0" collapsed="false">
      <c r="T249" s="19" t="n">
        <v>43930</v>
      </c>
    </row>
    <row r="263" customFormat="false" ht="13.8" hidden="false" customHeight="false" outlineLevel="0" collapsed="false">
      <c r="T263" s="19" t="n">
        <v>43939</v>
      </c>
    </row>
    <row r="276" customFormat="false" ht="13.8" hidden="false" customHeight="false" outlineLevel="0" collapsed="false">
      <c r="T276" s="19" t="n">
        <v>43955</v>
      </c>
    </row>
    <row r="284" customFormat="false" ht="13.8" hidden="false" customHeight="false" outlineLevel="0" collapsed="false">
      <c r="T284" s="19"/>
    </row>
    <row r="285" customFormat="false" ht="13.8" hidden="false" customHeight="false" outlineLevel="0" collapsed="false">
      <c r="T285" s="19"/>
    </row>
    <row r="286" customFormat="false" ht="13.8" hidden="false" customHeight="false" outlineLevel="0" collapsed="false">
      <c r="T286" s="19"/>
    </row>
    <row r="287" customFormat="false" ht="13.8" hidden="false" customHeight="false" outlineLevel="0" collapsed="false">
      <c r="T287" s="19"/>
    </row>
    <row r="288" customFormat="false" ht="13.8" hidden="false" customHeight="false" outlineLevel="0" collapsed="false">
      <c r="T288" s="19"/>
    </row>
    <row r="289" customFormat="false" ht="13.8" hidden="false" customHeight="false" outlineLevel="0" collapsed="false">
      <c r="T289" s="19" t="n">
        <v>43968</v>
      </c>
    </row>
    <row r="303" customFormat="false" ht="13.8" hidden="false" customHeight="false" outlineLevel="0" collapsed="false">
      <c r="T303" s="19" t="n">
        <v>44025</v>
      </c>
    </row>
    <row r="316" customFormat="false" ht="13.8" hidden="false" customHeight="false" outlineLevel="0" collapsed="false">
      <c r="T316" s="19" t="n">
        <v>44031</v>
      </c>
    </row>
    <row r="328" customFormat="false" ht="13.8" hidden="false" customHeight="false" outlineLevel="0" collapsed="false">
      <c r="T328" s="19" t="n">
        <v>44050</v>
      </c>
    </row>
    <row r="342" customFormat="false" ht="13.8" hidden="false" customHeight="false" outlineLevel="0" collapsed="false">
      <c r="T342" s="19" t="n">
        <v>44053</v>
      </c>
    </row>
    <row r="355" customFormat="false" ht="13.8" hidden="false" customHeight="false" outlineLevel="0" collapsed="false">
      <c r="T355" s="19" t="n">
        <v>44072</v>
      </c>
    </row>
    <row r="368" customFormat="false" ht="13.8" hidden="false" customHeight="false" outlineLevel="0" collapsed="false">
      <c r="T368" s="19" t="n">
        <v>44094</v>
      </c>
    </row>
    <row r="383" customFormat="false" ht="13.8" hidden="false" customHeight="false" outlineLevel="0" collapsed="false">
      <c r="T383" s="19" t="n">
        <v>44101</v>
      </c>
    </row>
    <row r="397" customFormat="false" ht="13.8" hidden="false" customHeight="false" outlineLevel="0" collapsed="false">
      <c r="T397" s="19" t="n">
        <v>44125</v>
      </c>
    </row>
    <row r="411" customFormat="false" ht="13.8" hidden="false" customHeight="false" outlineLevel="0" collapsed="false">
      <c r="T411" s="19" t="n">
        <v>44130</v>
      </c>
    </row>
    <row r="424" customFormat="false" ht="13.8" hidden="false" customHeight="false" outlineLevel="0" collapsed="false">
      <c r="T424" s="19" t="n">
        <v>44136</v>
      </c>
    </row>
    <row r="438" customFormat="false" ht="13.8" hidden="false" customHeight="false" outlineLevel="0" collapsed="false">
      <c r="T438" s="19" t="n">
        <v>44157</v>
      </c>
    </row>
    <row r="451" customFormat="false" ht="13.8" hidden="false" customHeight="false" outlineLevel="0" collapsed="false">
      <c r="T451" s="19" t="n">
        <v>44164</v>
      </c>
    </row>
    <row r="463" customFormat="false" ht="13.8" hidden="false" customHeight="false" outlineLevel="0" collapsed="false">
      <c r="T463" s="19" t="n">
        <v>44171</v>
      </c>
    </row>
    <row r="478" customFormat="false" ht="13.8" hidden="false" customHeight="false" outlineLevel="0" collapsed="false">
      <c r="T478" s="19" t="n">
        <v>44199</v>
      </c>
    </row>
    <row r="490" customFormat="false" ht="13.8" hidden="false" customHeight="false" outlineLevel="0" collapsed="false">
      <c r="T490" s="19" t="n">
        <v>44218</v>
      </c>
    </row>
    <row r="503" customFormat="false" ht="13.8" hidden="false" customHeight="false" outlineLevel="0" collapsed="false">
      <c r="T503" s="19" t="n">
        <v>44220</v>
      </c>
    </row>
    <row r="517" customFormat="false" ht="13.8" hidden="false" customHeight="false" outlineLevel="0" collapsed="false">
      <c r="T517" s="19" t="n">
        <v>44241</v>
      </c>
    </row>
    <row r="530" customFormat="false" ht="13.8" hidden="false" customHeight="false" outlineLevel="0" collapsed="false">
      <c r="T530" s="19" t="n">
        <v>44241</v>
      </c>
    </row>
    <row r="546" customFormat="false" ht="13.8" hidden="false" customHeight="false" outlineLevel="0" collapsed="false">
      <c r="T546" s="19" t="n">
        <v>44284</v>
      </c>
    </row>
    <row r="559" customFormat="false" ht="13.8" hidden="false" customHeight="false" outlineLevel="0" collapsed="false">
      <c r="K559" s="0" t="n">
        <v>44</v>
      </c>
    </row>
    <row r="560" customFormat="false" ht="13.8" hidden="false" customHeight="false" outlineLevel="0" collapsed="false">
      <c r="T560" s="19" t="n">
        <v>44290</v>
      </c>
    </row>
    <row r="575" customFormat="false" ht="13.8" hidden="false" customHeight="false" outlineLevel="0" collapsed="false">
      <c r="T575" s="19" t="n">
        <v>44318</v>
      </c>
    </row>
    <row r="589" customFormat="false" ht="13.8" hidden="false" customHeight="false" outlineLevel="0" collapsed="false">
      <c r="T589" s="19" t="n">
        <v>44325</v>
      </c>
    </row>
    <row r="606" customFormat="false" ht="13.8" hidden="false" customHeight="false" outlineLevel="0" collapsed="false">
      <c r="T606" s="19" t="n">
        <v>44367</v>
      </c>
    </row>
    <row r="622" customFormat="false" ht="13.8" hidden="false" customHeight="false" outlineLevel="0" collapsed="false">
      <c r="T622" s="19" t="n">
        <v>44370</v>
      </c>
    </row>
    <row r="638" customFormat="false" ht="13.8" hidden="false" customHeight="false" outlineLevel="0" collapsed="false">
      <c r="T638" s="19" t="n">
        <v>44395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4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5" topLeftCell="BZ6" activePane="bottomRight" state="frozen"/>
      <selection pane="topLeft" activeCell="A1" activeCellId="0" sqref="A1"/>
      <selection pane="topRight" activeCell="BZ1" activeCellId="0" sqref="BZ1"/>
      <selection pane="bottomLeft" activeCell="A6" activeCellId="0" sqref="A6"/>
      <selection pane="bottomRight" activeCell="A38" activeCellId="0" sqref="A38"/>
    </sheetView>
  </sheetViews>
  <sheetFormatPr defaultColWidth="11.48046875" defaultRowHeight="13.8" zeroHeight="false" outlineLevelRow="0" outlineLevelCol="0"/>
  <cols>
    <col collapsed="false" customWidth="true" hidden="false" outlineLevel="0" max="1" min="1" style="0" width="32.98"/>
    <col collapsed="false" customWidth="true" hidden="false" outlineLevel="0" max="2" min="2" style="0" width="15.86"/>
    <col collapsed="false" customWidth="true" hidden="false" outlineLevel="0" max="16" min="16" style="0" width="13.23"/>
    <col collapsed="false" customWidth="true" hidden="false" outlineLevel="0" max="17" min="17" style="0" width="14.93"/>
    <col collapsed="false" customWidth="true" hidden="false" outlineLevel="0" max="19" min="19" style="0" width="13.74"/>
    <col collapsed="false" customWidth="true" hidden="false" outlineLevel="0" max="21" min="21" style="0" width="18.92"/>
    <col collapsed="false" customWidth="true" hidden="false" outlineLevel="0" max="22" min="22" style="0" width="13.07"/>
    <col collapsed="false" customWidth="true" hidden="false" outlineLevel="0" max="26" min="26" style="0" width="15.45"/>
    <col collapsed="false" customWidth="true" hidden="false" outlineLevel="0" max="27" min="27" style="0" width="14.41"/>
    <col collapsed="false" customWidth="true" hidden="false" outlineLevel="0" max="31" min="31" style="0" width="13.81"/>
    <col collapsed="false" customWidth="true" hidden="false" outlineLevel="0" max="33" min="33" style="0" width="14.67"/>
    <col collapsed="false" customWidth="true" hidden="false" outlineLevel="0" max="43" min="43" style="0" width="13.17"/>
    <col collapsed="false" customWidth="false" hidden="false" outlineLevel="0" max="51" min="51" style="20" width="11.46"/>
    <col collapsed="false" customWidth="false" hidden="false" outlineLevel="0" max="54" min="53" style="21" width="11.46"/>
    <col collapsed="false" customWidth="false" hidden="false" outlineLevel="0" max="61" min="57" style="21" width="11.46"/>
    <col collapsed="false" customWidth="true" hidden="false" outlineLevel="0" max="62" min="62" style="0" width="9.48"/>
    <col collapsed="false" customWidth="true" hidden="false" outlineLevel="0" max="63" min="63" style="0" width="7.09"/>
    <col collapsed="false" customWidth="true" hidden="false" outlineLevel="0" max="64" min="64" style="0" width="7.29"/>
    <col collapsed="false" customWidth="true" hidden="false" outlineLevel="0" max="65" min="65" style="0" width="7.09"/>
    <col collapsed="false" customWidth="true" hidden="false" outlineLevel="0" max="66" min="66" style="0" width="7.29"/>
    <col collapsed="false" customWidth="true" hidden="false" outlineLevel="0" max="67" min="67" style="0" width="7.09"/>
    <col collapsed="false" customWidth="true" hidden="false" outlineLevel="0" max="68" min="68" style="0" width="8.59"/>
    <col collapsed="false" customWidth="true" hidden="false" outlineLevel="0" max="69" min="69" style="0" width="5.69"/>
    <col collapsed="false" customWidth="true" hidden="false" outlineLevel="0" max="96" min="96" style="0" width="14.5"/>
    <col collapsed="false" customWidth="true" hidden="false" outlineLevel="0" max="1020" min="1020" style="0" width="8.64"/>
  </cols>
  <sheetData>
    <row r="2" customFormat="false" ht="13.8" hidden="false" customHeight="false" outlineLevel="0" collapsed="false">
      <c r="A2" s="0" t="s">
        <v>79</v>
      </c>
    </row>
    <row r="3" customFormat="false" ht="13.8" hidden="false" customHeight="false" outlineLevel="0" collapsed="false">
      <c r="A3" s="0" t="s">
        <v>80</v>
      </c>
    </row>
    <row r="4" s="22" customFormat="true" ht="35.8" hidden="false" customHeight="true" outlineLevel="0" collapsed="false">
      <c r="C4" s="23" t="n">
        <v>44136</v>
      </c>
      <c r="D4" s="23" t="n">
        <v>44143</v>
      </c>
      <c r="E4" s="23" t="n">
        <v>44151</v>
      </c>
      <c r="F4" s="23" t="n">
        <v>44157</v>
      </c>
      <c r="G4" s="23" t="n">
        <v>44164</v>
      </c>
      <c r="H4" s="23" t="n">
        <v>44171</v>
      </c>
      <c r="I4" s="23" t="n">
        <v>44178</v>
      </c>
      <c r="J4" s="23" t="n">
        <v>44185</v>
      </c>
      <c r="K4" s="23" t="n">
        <v>44192</v>
      </c>
      <c r="L4" s="23" t="n">
        <v>43833</v>
      </c>
      <c r="M4" s="23" t="n">
        <v>44206</v>
      </c>
      <c r="N4" s="23" t="n">
        <v>44213</v>
      </c>
      <c r="O4" s="23" t="n">
        <v>44220</v>
      </c>
      <c r="P4" s="24" t="s">
        <v>81</v>
      </c>
      <c r="Q4" s="24" t="s">
        <v>82</v>
      </c>
      <c r="R4" s="23" t="n">
        <v>44241</v>
      </c>
      <c r="S4" s="24" t="s">
        <v>83</v>
      </c>
      <c r="T4" s="23" t="n">
        <v>44255</v>
      </c>
      <c r="U4" s="24" t="s">
        <v>84</v>
      </c>
      <c r="V4" s="24" t="s">
        <v>85</v>
      </c>
      <c r="W4" s="25" t="n">
        <v>44276</v>
      </c>
      <c r="X4" s="25" t="n">
        <v>44283</v>
      </c>
      <c r="Y4" s="25" t="n">
        <v>44290</v>
      </c>
      <c r="Z4" s="24" t="s">
        <v>86</v>
      </c>
      <c r="AA4" s="24" t="s">
        <v>87</v>
      </c>
      <c r="AB4" s="23" t="n">
        <v>44311</v>
      </c>
      <c r="AC4" s="23" t="n">
        <v>44318</v>
      </c>
      <c r="AD4" s="23" t="n">
        <v>44325</v>
      </c>
      <c r="AE4" s="26" t="s">
        <v>88</v>
      </c>
      <c r="AF4" s="23" t="n">
        <v>44339</v>
      </c>
      <c r="AG4" s="26" t="s">
        <v>89</v>
      </c>
      <c r="AH4" s="23" t="n">
        <v>44353</v>
      </c>
      <c r="AI4" s="23" t="n">
        <v>44360</v>
      </c>
      <c r="AJ4" s="23" t="n">
        <v>44367</v>
      </c>
      <c r="AK4" s="23" t="n">
        <v>44374</v>
      </c>
      <c r="AL4" s="26" t="s">
        <v>90</v>
      </c>
      <c r="AM4" s="26" t="s">
        <v>91</v>
      </c>
      <c r="AN4" s="23" t="n">
        <v>44395</v>
      </c>
      <c r="AO4" s="27" t="n">
        <v>44402</v>
      </c>
      <c r="AP4" s="27" t="n">
        <v>44409</v>
      </c>
      <c r="AQ4" s="28" t="s">
        <v>92</v>
      </c>
      <c r="AR4" s="27" t="n">
        <v>44423</v>
      </c>
      <c r="AS4" s="27" t="n">
        <v>44430</v>
      </c>
      <c r="AT4" s="27" t="n">
        <v>44437</v>
      </c>
      <c r="AU4" s="27" t="n">
        <v>44444</v>
      </c>
      <c r="AV4" s="27" t="n">
        <v>44451</v>
      </c>
      <c r="AW4" s="27" t="n">
        <v>44458</v>
      </c>
      <c r="AX4" s="27" t="n">
        <v>44465</v>
      </c>
      <c r="AY4" s="29" t="n">
        <v>44472</v>
      </c>
      <c r="AZ4" s="23" t="n">
        <v>44479</v>
      </c>
      <c r="BA4" s="30" t="n">
        <v>44486</v>
      </c>
      <c r="BB4" s="30" t="n">
        <v>44493</v>
      </c>
      <c r="BC4" s="23" t="n">
        <v>44501</v>
      </c>
      <c r="BD4" s="23" t="n">
        <v>44507</v>
      </c>
      <c r="BE4" s="30" t="n">
        <v>44514</v>
      </c>
      <c r="BF4" s="30" t="n">
        <v>44521</v>
      </c>
      <c r="BG4" s="30" t="n">
        <v>44528</v>
      </c>
      <c r="BH4" s="30" t="n">
        <v>44535</v>
      </c>
      <c r="BI4" s="30" t="n">
        <v>44542</v>
      </c>
      <c r="BJ4" s="31" t="n">
        <v>44549</v>
      </c>
      <c r="BK4" s="31"/>
      <c r="BL4" s="31" t="n">
        <v>44556</v>
      </c>
      <c r="BM4" s="31"/>
      <c r="BN4" s="31" t="n">
        <v>44563</v>
      </c>
      <c r="BO4" s="31"/>
      <c r="BP4" s="31" t="n">
        <v>44570</v>
      </c>
      <c r="BQ4" s="31"/>
      <c r="BR4" s="31" t="n">
        <v>44577</v>
      </c>
      <c r="BS4" s="31"/>
      <c r="BT4" s="31" t="n">
        <v>44584</v>
      </c>
      <c r="BU4" s="31"/>
      <c r="BV4" s="31" t="n">
        <v>44591</v>
      </c>
      <c r="BW4" s="31"/>
      <c r="BX4" s="31" t="n">
        <v>44598</v>
      </c>
      <c r="BY4" s="31"/>
      <c r="BZ4" s="31" t="n">
        <v>44605</v>
      </c>
      <c r="CA4" s="31"/>
      <c r="CB4" s="31" t="n">
        <v>44612</v>
      </c>
      <c r="CC4" s="31"/>
      <c r="CD4" s="31" t="n">
        <v>44619</v>
      </c>
      <c r="CE4" s="31"/>
      <c r="CF4" s="31" t="n">
        <v>44626</v>
      </c>
      <c r="CG4" s="31"/>
      <c r="CH4" s="31" t="n">
        <v>44633</v>
      </c>
      <c r="CI4" s="31"/>
      <c r="CJ4" s="31" t="n">
        <v>44640</v>
      </c>
      <c r="CK4" s="31"/>
      <c r="CL4" s="31" t="n">
        <v>44647</v>
      </c>
      <c r="CM4" s="31" t="n">
        <v>44661</v>
      </c>
      <c r="CN4" s="31" t="n">
        <v>44668</v>
      </c>
      <c r="CO4" s="31" t="n">
        <v>44675</v>
      </c>
      <c r="CP4" s="31" t="n">
        <v>44682</v>
      </c>
      <c r="CQ4" s="31" t="n">
        <v>44689</v>
      </c>
      <c r="CR4" s="31" t="n">
        <v>44696</v>
      </c>
      <c r="AMG4" s="32"/>
      <c r="AMH4" s="32"/>
      <c r="AMI4" s="32"/>
      <c r="AMJ4" s="32"/>
    </row>
    <row r="5" s="33" customFormat="true" ht="13.75" hidden="false" customHeight="true" outlineLevel="0" collapsed="false">
      <c r="C5" s="23"/>
      <c r="D5" s="23"/>
      <c r="E5" s="34"/>
      <c r="F5" s="34"/>
      <c r="G5" s="23"/>
      <c r="H5" s="34"/>
      <c r="I5" s="34"/>
      <c r="J5" s="34"/>
      <c r="K5" s="34"/>
      <c r="L5" s="34"/>
      <c r="M5" s="34"/>
      <c r="N5" s="34"/>
      <c r="O5" s="34"/>
      <c r="P5" s="35"/>
      <c r="Q5" s="35"/>
      <c r="R5" s="34"/>
      <c r="S5" s="35"/>
      <c r="T5" s="34"/>
      <c r="U5" s="35"/>
      <c r="V5" s="35"/>
      <c r="W5" s="36"/>
      <c r="X5" s="36"/>
      <c r="Y5" s="36"/>
      <c r="Z5" s="35"/>
      <c r="AA5" s="35"/>
      <c r="AB5" s="34"/>
      <c r="AC5" s="34"/>
      <c r="AD5" s="34"/>
      <c r="AE5" s="37"/>
      <c r="AF5" s="34"/>
      <c r="AG5" s="37"/>
      <c r="AH5" s="34"/>
      <c r="AI5" s="34"/>
      <c r="AJ5" s="34"/>
      <c r="AK5" s="34"/>
      <c r="AL5" s="37"/>
      <c r="AM5" s="37"/>
      <c r="AN5" s="34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AZ5" s="34"/>
      <c r="BA5" s="30"/>
      <c r="BB5" s="30"/>
      <c r="BC5" s="34"/>
      <c r="BD5" s="34"/>
      <c r="BE5" s="30"/>
      <c r="BF5" s="30"/>
      <c r="BG5" s="30"/>
      <c r="BH5" s="30"/>
      <c r="BI5" s="30"/>
      <c r="BJ5" s="40" t="s">
        <v>93</v>
      </c>
      <c r="BK5" s="41" t="s">
        <v>94</v>
      </c>
      <c r="BL5" s="40" t="s">
        <v>93</v>
      </c>
      <c r="BM5" s="41" t="s">
        <v>94</v>
      </c>
      <c r="BN5" s="40" t="s">
        <v>93</v>
      </c>
      <c r="BO5" s="41" t="s">
        <v>94</v>
      </c>
      <c r="BP5" s="40" t="s">
        <v>93</v>
      </c>
      <c r="BQ5" s="41" t="s">
        <v>94</v>
      </c>
      <c r="BR5" s="40" t="s">
        <v>93</v>
      </c>
      <c r="BS5" s="41" t="s">
        <v>94</v>
      </c>
      <c r="BT5" s="40" t="s">
        <v>93</v>
      </c>
      <c r="BU5" s="41" t="s">
        <v>94</v>
      </c>
      <c r="BV5" s="40" t="s">
        <v>93</v>
      </c>
      <c r="BW5" s="41" t="s">
        <v>94</v>
      </c>
      <c r="BX5" s="40" t="s">
        <v>93</v>
      </c>
      <c r="BY5" s="41" t="s">
        <v>94</v>
      </c>
      <c r="AMG5" s="0"/>
      <c r="AMH5" s="0"/>
      <c r="AMI5" s="0"/>
      <c r="AMJ5" s="0"/>
    </row>
    <row r="6" s="43" customFormat="true" ht="14.05" hidden="false" customHeight="true" outlineLevel="0" collapsed="false">
      <c r="A6" s="42" t="s">
        <v>9</v>
      </c>
      <c r="C6" s="44"/>
      <c r="D6" s="45"/>
      <c r="E6" s="46"/>
      <c r="F6" s="46"/>
      <c r="G6" s="44"/>
      <c r="H6" s="47"/>
      <c r="I6" s="47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8"/>
      <c r="X6" s="48"/>
      <c r="Y6" s="48"/>
      <c r="Z6" s="46"/>
      <c r="AA6" s="46"/>
      <c r="AB6" s="46"/>
      <c r="AC6" s="0" t="n">
        <v>636.13</v>
      </c>
      <c r="AD6" s="0" t="n">
        <v>1131.35</v>
      </c>
      <c r="AE6" s="0" t="n">
        <v>1066.46</v>
      </c>
      <c r="AF6" s="0" t="n">
        <v>1117.83</v>
      </c>
      <c r="AG6" s="0" t="n">
        <v>1142.16</v>
      </c>
      <c r="AH6" s="0" t="n">
        <v>1108.29</v>
      </c>
      <c r="AI6" s="0" t="n">
        <v>1178.67</v>
      </c>
      <c r="AJ6" s="0" t="n">
        <v>1132.27</v>
      </c>
      <c r="AK6" s="0" t="n">
        <v>1065.15</v>
      </c>
      <c r="AL6" s="0" t="n">
        <v>1121.77</v>
      </c>
      <c r="AM6" s="0" t="n">
        <v>1165.64</v>
      </c>
      <c r="AN6" s="0" t="n">
        <v>1179.7</v>
      </c>
      <c r="AO6" s="0" t="n">
        <v>1271.03</v>
      </c>
      <c r="AP6" s="0" t="n">
        <v>1081.19</v>
      </c>
      <c r="AQ6" s="0" t="n">
        <v>1142.04</v>
      </c>
      <c r="AR6" s="0" t="n">
        <v>1292.34</v>
      </c>
      <c r="AS6" s="0" t="n">
        <v>1117.64</v>
      </c>
      <c r="AT6" s="0" t="n">
        <v>1160.42</v>
      </c>
      <c r="AU6" s="0" t="n">
        <v>1187.38</v>
      </c>
      <c r="AV6" s="0" t="n">
        <v>1144.68</v>
      </c>
      <c r="AW6" s="0" t="n">
        <v>1131.51</v>
      </c>
      <c r="AY6" s="49" t="s">
        <v>95</v>
      </c>
      <c r="AZ6" s="0" t="n">
        <v>954.23</v>
      </c>
      <c r="BA6" s="49" t="s">
        <v>96</v>
      </c>
      <c r="BB6" s="49" t="s">
        <v>96</v>
      </c>
      <c r="BC6" s="0" t="n">
        <v>905.86</v>
      </c>
      <c r="BD6" s="0" t="n">
        <v>876.12</v>
      </c>
      <c r="BE6" s="49" t="s">
        <v>96</v>
      </c>
      <c r="BF6" s="49" t="s">
        <v>96</v>
      </c>
      <c r="BG6" s="49" t="s">
        <v>96</v>
      </c>
      <c r="BH6" s="49" t="s">
        <v>96</v>
      </c>
      <c r="BI6" s="49" t="s">
        <v>96</v>
      </c>
      <c r="BK6" s="50" t="n">
        <v>2</v>
      </c>
      <c r="BL6" s="0" t="n">
        <v>882.19</v>
      </c>
      <c r="BM6" s="50" t="n">
        <v>7</v>
      </c>
      <c r="BN6" s="0" t="n">
        <v>886.8</v>
      </c>
      <c r="BO6" s="50" t="n">
        <v>2</v>
      </c>
      <c r="BP6" s="0" t="n">
        <v>885.55</v>
      </c>
      <c r="BQ6" s="51" t="n">
        <v>7</v>
      </c>
      <c r="BR6" s="0" t="n">
        <v>913.13</v>
      </c>
      <c r="BV6" s="9" t="n">
        <v>835.73</v>
      </c>
      <c r="BW6" s="43" t="n">
        <v>3</v>
      </c>
      <c r="BX6" s="0" t="n">
        <v>820.82</v>
      </c>
      <c r="AMG6" s="0"/>
      <c r="AMH6" s="0"/>
      <c r="AMI6" s="0"/>
      <c r="AMJ6" s="0"/>
    </row>
    <row r="7" s="9" customFormat="true" ht="12.4" hidden="false" customHeight="true" outlineLevel="0" collapsed="false">
      <c r="A7" s="52" t="s">
        <v>10</v>
      </c>
      <c r="B7" s="0"/>
      <c r="C7" s="0" t="n">
        <v>509.17</v>
      </c>
      <c r="D7" s="9" t="n">
        <v>561.22</v>
      </c>
      <c r="E7" s="0"/>
      <c r="F7" s="0" t="n">
        <v>557.88</v>
      </c>
      <c r="G7" s="0" t="n">
        <v>560.8</v>
      </c>
      <c r="H7" s="0" t="n">
        <v>592.35</v>
      </c>
      <c r="I7" s="0" t="n">
        <v>620.62</v>
      </c>
      <c r="J7" s="0" t="n">
        <v>608.38</v>
      </c>
      <c r="K7" s="0" t="n">
        <v>615.52</v>
      </c>
      <c r="L7" s="0" t="n">
        <v>616.28</v>
      </c>
      <c r="M7" s="0" t="n">
        <v>644.66</v>
      </c>
      <c r="N7" s="0" t="n">
        <v>654.71</v>
      </c>
      <c r="O7" s="0" t="n">
        <v>679.52</v>
      </c>
      <c r="P7" s="0" t="n">
        <v>667.84</v>
      </c>
      <c r="Q7" s="0" t="n">
        <v>675.98</v>
      </c>
      <c r="R7" s="0" t="n">
        <v>703.53</v>
      </c>
      <c r="S7" s="0" t="n">
        <v>694.19</v>
      </c>
      <c r="T7" s="0" t="n">
        <v>695.11</v>
      </c>
      <c r="U7" s="0" t="n">
        <v>682.7</v>
      </c>
      <c r="V7" s="53" t="n">
        <v>730.42</v>
      </c>
      <c r="W7" s="0" t="n">
        <v>742.05</v>
      </c>
      <c r="X7" s="0" t="n">
        <v>662.03</v>
      </c>
      <c r="Y7" s="0" t="n">
        <v>735.84</v>
      </c>
      <c r="Z7" s="0" t="n">
        <v>653.83</v>
      </c>
      <c r="AA7" s="0" t="n">
        <v>737.67</v>
      </c>
      <c r="AB7" s="0" t="n">
        <v>694.26</v>
      </c>
      <c r="AC7" s="0" t="n">
        <v>683.07</v>
      </c>
      <c r="AD7" s="0" t="n">
        <v>715.86</v>
      </c>
      <c r="AE7" s="0" t="n">
        <v>727.96</v>
      </c>
      <c r="AF7" s="0" t="n">
        <v>766.61</v>
      </c>
      <c r="AG7" s="0" t="n">
        <v>785.26</v>
      </c>
      <c r="AH7" s="0" t="n">
        <v>745.01</v>
      </c>
      <c r="AI7" s="0" t="n">
        <v>755.97</v>
      </c>
      <c r="AJ7" s="0" t="n">
        <v>721.07</v>
      </c>
      <c r="AK7" s="0" t="n">
        <v>700.97</v>
      </c>
      <c r="AL7" s="0" t="n">
        <v>721.09</v>
      </c>
      <c r="AM7" s="0" t="n">
        <v>763.4</v>
      </c>
      <c r="AN7" s="0" t="n">
        <v>736.16</v>
      </c>
      <c r="AO7" s="0" t="n">
        <v>721.55</v>
      </c>
      <c r="AP7" s="0" t="n">
        <v>698.93</v>
      </c>
      <c r="AQ7" s="0" t="n">
        <v>736.9</v>
      </c>
      <c r="AR7" s="0" t="n">
        <v>794.02</v>
      </c>
      <c r="AS7" s="0" t="n">
        <v>718.46</v>
      </c>
      <c r="AT7" s="0" t="n">
        <v>748.28</v>
      </c>
      <c r="AU7" s="0" t="n">
        <v>767.07</v>
      </c>
      <c r="AV7" s="0" t="n">
        <v>754.52</v>
      </c>
      <c r="AW7" s="0" t="n">
        <v>766.8</v>
      </c>
      <c r="AY7" s="49"/>
      <c r="AZ7" s="0" t="n">
        <v>644.66</v>
      </c>
      <c r="BA7" s="49"/>
      <c r="BB7" s="49"/>
      <c r="BC7" s="0" t="n">
        <v>613.83</v>
      </c>
      <c r="BD7" s="0" t="n">
        <v>597.54</v>
      </c>
      <c r="BE7" s="49"/>
      <c r="BF7" s="49"/>
      <c r="BG7" s="49"/>
      <c r="BH7" s="49"/>
      <c r="BI7" s="49"/>
      <c r="BJ7" s="0" t="n">
        <v>605.29</v>
      </c>
      <c r="BK7" s="9" t="n">
        <v>1</v>
      </c>
      <c r="BL7" s="0" t="n">
        <v>627.64</v>
      </c>
      <c r="BM7" s="9" t="n">
        <v>0</v>
      </c>
      <c r="BN7" s="0" t="n">
        <v>643.46</v>
      </c>
      <c r="BO7" s="9" t="n">
        <v>0</v>
      </c>
      <c r="BP7" s="0" t="n">
        <v>627.63</v>
      </c>
      <c r="BQ7" s="9" t="n">
        <v>0</v>
      </c>
      <c r="BR7" s="0" t="n">
        <v>602.49</v>
      </c>
      <c r="BV7" s="0" t="n">
        <v>731.5</v>
      </c>
      <c r="BW7" s="9" t="n">
        <v>1</v>
      </c>
      <c r="BX7" s="0" t="n">
        <v>592.73</v>
      </c>
      <c r="AMG7" s="0"/>
      <c r="AMH7" s="0"/>
      <c r="AMI7" s="0"/>
      <c r="AMJ7" s="0"/>
    </row>
    <row r="8" customFormat="false" ht="13.8" hidden="false" customHeight="false" outlineLevel="0" collapsed="false">
      <c r="A8" s="54" t="s">
        <v>11</v>
      </c>
      <c r="C8" s="0" t="n">
        <v>150.15</v>
      </c>
      <c r="D8" s="0" t="n">
        <v>162.83</v>
      </c>
      <c r="E8" s="0" t="n">
        <v>148.83</v>
      </c>
      <c r="F8" s="0" t="n">
        <v>158.87</v>
      </c>
      <c r="G8" s="0" t="n">
        <v>158.79</v>
      </c>
      <c r="H8" s="0" t="n">
        <v>170.04</v>
      </c>
      <c r="I8" s="0" t="n">
        <v>174.27</v>
      </c>
      <c r="J8" s="0" t="n">
        <v>170.45</v>
      </c>
      <c r="K8" s="0" t="n">
        <v>172.43</v>
      </c>
      <c r="L8" s="0" t="n">
        <v>175.86</v>
      </c>
      <c r="M8" s="0" t="n">
        <v>187.23</v>
      </c>
      <c r="N8" s="0" t="n">
        <v>184.87</v>
      </c>
      <c r="O8" s="0" t="n">
        <v>191</v>
      </c>
      <c r="P8" s="0" t="n">
        <v>188.18</v>
      </c>
      <c r="Q8" s="0" t="n">
        <v>188.63</v>
      </c>
      <c r="R8" s="0" t="n">
        <v>199.94</v>
      </c>
      <c r="S8" s="0" t="n">
        <v>198.07</v>
      </c>
      <c r="T8" s="0" t="n">
        <v>197.12</v>
      </c>
      <c r="U8" s="0" t="n">
        <v>212.43</v>
      </c>
      <c r="V8" s="0" t="n">
        <v>198.7</v>
      </c>
      <c r="W8" s="0" t="n">
        <v>209.37</v>
      </c>
      <c r="X8" s="0" t="n">
        <v>190.23</v>
      </c>
      <c r="Y8" s="0" t="n">
        <v>213.98</v>
      </c>
      <c r="Z8" s="0" t="n">
        <v>178.37</v>
      </c>
      <c r="AA8" s="0" t="n">
        <v>193.34</v>
      </c>
      <c r="AB8" s="0" t="n">
        <v>189.53</v>
      </c>
      <c r="AC8" s="0" t="n">
        <v>189.3</v>
      </c>
      <c r="AD8" s="0" t="n">
        <v>193.31</v>
      </c>
      <c r="AE8" s="0" t="n">
        <v>201.17</v>
      </c>
      <c r="AF8" s="0" t="n">
        <v>211.21</v>
      </c>
      <c r="AG8" s="0" t="n">
        <v>213.95</v>
      </c>
      <c r="AH8" s="0" t="n">
        <v>207.59</v>
      </c>
      <c r="AI8" s="0" t="n">
        <v>214.34</v>
      </c>
      <c r="AJ8" s="0" t="n">
        <v>206.34</v>
      </c>
      <c r="AK8" s="0" t="n">
        <v>206.72</v>
      </c>
      <c r="AL8" s="0" t="n">
        <v>207.11</v>
      </c>
      <c r="AM8" s="0" t="n">
        <v>218.1</v>
      </c>
      <c r="AN8" s="0" t="n">
        <v>207.61</v>
      </c>
      <c r="AO8" s="0" t="n">
        <v>206.73</v>
      </c>
      <c r="AP8" s="0" t="n">
        <v>202.28</v>
      </c>
      <c r="AQ8" s="0" t="n">
        <v>211.49</v>
      </c>
      <c r="AR8" s="0" t="n">
        <v>227.04</v>
      </c>
      <c r="AS8" s="0" t="n">
        <v>206.34</v>
      </c>
      <c r="AT8" s="0" t="n">
        <v>214.7</v>
      </c>
      <c r="AU8" s="0" t="n">
        <v>217.41</v>
      </c>
      <c r="AV8" s="0" t="n">
        <v>214.99</v>
      </c>
      <c r="AW8" s="0" t="n">
        <v>223.46</v>
      </c>
      <c r="AY8" s="49"/>
      <c r="AZ8" s="0" t="n">
        <v>182.05</v>
      </c>
      <c r="BA8" s="49"/>
      <c r="BB8" s="49"/>
      <c r="BC8" s="0" t="n">
        <v>170.51</v>
      </c>
      <c r="BD8" s="0" t="n">
        <v>169.05</v>
      </c>
      <c r="BE8" s="49"/>
      <c r="BF8" s="49"/>
      <c r="BG8" s="49"/>
      <c r="BH8" s="49"/>
      <c r="BI8" s="49"/>
      <c r="BJ8" s="0" t="n">
        <v>173.2</v>
      </c>
      <c r="BK8" s="0" t="n">
        <v>0</v>
      </c>
      <c r="BL8" s="0" t="n">
        <v>198.85</v>
      </c>
      <c r="BM8" s="0" t="n">
        <v>0</v>
      </c>
      <c r="BN8" s="0" t="n">
        <v>177.78</v>
      </c>
      <c r="BO8" s="0" t="n">
        <v>0</v>
      </c>
      <c r="BP8" s="0" t="n">
        <v>176.79</v>
      </c>
      <c r="BQ8" s="0" t="n">
        <v>0</v>
      </c>
      <c r="BR8" s="0" t="n">
        <v>167.76</v>
      </c>
      <c r="BV8" s="0" t="n">
        <v>201.96</v>
      </c>
      <c r="BX8" s="0" t="n">
        <v>164.84</v>
      </c>
    </row>
    <row r="9" customFormat="false" ht="13.8" hidden="false" customHeight="false" outlineLevel="0" collapsed="false">
      <c r="A9" s="54" t="s">
        <v>12</v>
      </c>
      <c r="G9" s="0" t="n">
        <v>206.14</v>
      </c>
      <c r="H9" s="0" t="n">
        <v>230.91</v>
      </c>
      <c r="I9" s="0" t="n">
        <v>237.39</v>
      </c>
      <c r="J9" s="0" t="n">
        <v>230.26</v>
      </c>
      <c r="K9" s="0" t="n">
        <v>232.05</v>
      </c>
      <c r="L9" s="0" t="n">
        <v>237.43</v>
      </c>
      <c r="M9" s="0" t="n">
        <v>254.97</v>
      </c>
      <c r="N9" s="0" t="n">
        <v>248.5</v>
      </c>
      <c r="O9" s="0" t="n">
        <v>257.53</v>
      </c>
      <c r="P9" s="0" t="n">
        <v>254.43</v>
      </c>
      <c r="Q9" s="0" t="n">
        <v>258.2</v>
      </c>
      <c r="R9" s="0" t="n">
        <v>270.16</v>
      </c>
      <c r="S9" s="0" t="n">
        <v>267.8</v>
      </c>
      <c r="T9" s="0" t="n">
        <v>267.3</v>
      </c>
      <c r="U9" s="0" t="n">
        <v>286.94</v>
      </c>
      <c r="V9" s="0" t="n">
        <v>272.14</v>
      </c>
      <c r="W9" s="0" t="n">
        <v>283.38</v>
      </c>
      <c r="X9" s="0" t="n">
        <v>278.35</v>
      </c>
      <c r="Y9" s="0" t="n">
        <v>265.99</v>
      </c>
      <c r="Z9" s="0" t="n">
        <v>242.94</v>
      </c>
      <c r="AA9" s="0" t="n">
        <v>263.17</v>
      </c>
      <c r="AB9" s="0" t="n">
        <v>266.01</v>
      </c>
      <c r="AC9" s="0" t="n">
        <v>257.48</v>
      </c>
      <c r="AD9" s="0" t="n">
        <v>263.38</v>
      </c>
      <c r="AE9" s="0" t="n">
        <v>273.42</v>
      </c>
      <c r="AF9" s="0" t="n">
        <v>287.51</v>
      </c>
      <c r="AG9" s="0" t="n">
        <v>288.98</v>
      </c>
      <c r="AH9" s="0" t="n">
        <v>288.1</v>
      </c>
      <c r="AI9" s="0" t="n">
        <v>312.87</v>
      </c>
      <c r="AJ9" s="0" t="n">
        <v>283.06</v>
      </c>
      <c r="AK9" s="0" t="n">
        <v>293.24</v>
      </c>
      <c r="AL9" s="0" t="n">
        <v>283.49</v>
      </c>
      <c r="AM9" s="0" t="n">
        <v>299.26</v>
      </c>
      <c r="AN9" s="0" t="n">
        <v>285.33</v>
      </c>
      <c r="AO9" s="0" t="n">
        <v>280.21</v>
      </c>
      <c r="AP9" s="0" t="n">
        <v>285.5</v>
      </c>
      <c r="AQ9" s="0" t="n">
        <v>289.8</v>
      </c>
      <c r="AR9" s="0" t="n">
        <v>348.45</v>
      </c>
      <c r="AS9" s="0" t="n">
        <v>293.42</v>
      </c>
      <c r="AT9" s="0" t="n">
        <v>295.13</v>
      </c>
      <c r="AU9" s="0" t="n">
        <v>297.8</v>
      </c>
      <c r="AV9" s="0" t="n">
        <v>294.56</v>
      </c>
      <c r="AW9" s="0" t="n">
        <v>309.07</v>
      </c>
      <c r="AY9" s="49"/>
      <c r="AZ9" s="0" t="n">
        <v>252.37</v>
      </c>
      <c r="BA9" s="49"/>
      <c r="BB9" s="49"/>
      <c r="BC9" s="0" t="n">
        <v>235.04</v>
      </c>
      <c r="BD9" s="0" t="n">
        <v>234.45</v>
      </c>
      <c r="BE9" s="49"/>
      <c r="BF9" s="49"/>
      <c r="BG9" s="49"/>
      <c r="BH9" s="49"/>
      <c r="BI9" s="49"/>
      <c r="BJ9" s="0" t="n">
        <v>240.13</v>
      </c>
      <c r="BK9" s="0" t="n">
        <v>0</v>
      </c>
      <c r="BL9" s="0" t="n">
        <v>308.22</v>
      </c>
      <c r="BM9" s="0" t="n">
        <v>0</v>
      </c>
      <c r="BN9" s="0" t="n">
        <v>248.89</v>
      </c>
      <c r="BO9" s="0" t="n">
        <v>0</v>
      </c>
      <c r="BP9" s="0" t="n">
        <v>245.01</v>
      </c>
      <c r="BQ9" s="0" t="n">
        <v>0</v>
      </c>
      <c r="BR9" s="0" t="n">
        <v>233.84</v>
      </c>
      <c r="BV9" s="0" t="n">
        <v>262.4</v>
      </c>
      <c r="BX9" s="0" t="n">
        <v>227.11</v>
      </c>
    </row>
    <row r="10" customFormat="false" ht="13.8" hidden="false" customHeight="false" outlineLevel="0" collapsed="false">
      <c r="A10" s="55" t="s">
        <v>13</v>
      </c>
      <c r="C10" s="0" t="n">
        <v>1157.85</v>
      </c>
      <c r="D10" s="0" t="n">
        <v>1221.52</v>
      </c>
      <c r="E10" s="0" t="n">
        <v>1163.29</v>
      </c>
      <c r="F10" s="0" t="n">
        <v>1227.54</v>
      </c>
      <c r="G10" s="0" t="n">
        <v>1214.65</v>
      </c>
      <c r="H10" s="0" t="n">
        <v>1298.71</v>
      </c>
      <c r="I10" s="0" t="n">
        <v>1339.24</v>
      </c>
      <c r="J10" s="0" t="n">
        <v>1300.08</v>
      </c>
      <c r="K10" s="0" t="n">
        <v>1311.58</v>
      </c>
      <c r="L10" s="0" t="n">
        <v>1330.66</v>
      </c>
      <c r="M10" s="0" t="n">
        <v>1443.89</v>
      </c>
      <c r="N10" s="0" t="n">
        <v>1394.2</v>
      </c>
      <c r="O10" s="0" t="n">
        <v>1439.13</v>
      </c>
      <c r="P10" s="0" t="n">
        <v>1433.38</v>
      </c>
      <c r="Q10" s="0" t="n">
        <v>1431.97</v>
      </c>
      <c r="R10" s="0" t="n">
        <v>1504.02</v>
      </c>
      <c r="S10" s="0" t="n">
        <v>1489.11</v>
      </c>
      <c r="T10" s="0" t="n">
        <v>1481.05</v>
      </c>
      <c r="U10" s="0" t="n">
        <v>1572.14</v>
      </c>
      <c r="V10" s="0" t="n">
        <v>1510.9</v>
      </c>
      <c r="W10" s="0" t="n">
        <v>1530.22</v>
      </c>
      <c r="X10" s="0" t="n">
        <v>1454.65</v>
      </c>
      <c r="Y10" s="0" t="n">
        <v>1610.47</v>
      </c>
      <c r="Z10" s="0" t="n">
        <v>1354.66</v>
      </c>
      <c r="AA10" s="0" t="n">
        <v>1518.44</v>
      </c>
      <c r="AB10" s="0" t="n">
        <v>1466.2</v>
      </c>
      <c r="AC10" s="0" t="n">
        <v>1440.74</v>
      </c>
      <c r="AD10" s="0" t="n">
        <v>1579.47</v>
      </c>
      <c r="AE10" s="0" t="n">
        <v>1619.46</v>
      </c>
      <c r="AF10" s="0" t="n">
        <v>1587.34</v>
      </c>
      <c r="AG10" s="0" t="n">
        <v>1599.18</v>
      </c>
      <c r="AH10" s="0" t="n">
        <v>1590.47</v>
      </c>
      <c r="AI10" s="0" t="n">
        <v>1604.37</v>
      </c>
      <c r="AJ10" s="0" t="n">
        <v>1564.59</v>
      </c>
      <c r="AK10" s="0" t="n">
        <v>1542.62</v>
      </c>
      <c r="AL10" s="0" t="n">
        <v>1549.65</v>
      </c>
      <c r="AM10" s="0" t="n">
        <v>1634.58</v>
      </c>
      <c r="AN10" s="0" t="n">
        <v>1548.6</v>
      </c>
      <c r="AO10" s="0" t="n">
        <v>1521.09</v>
      </c>
      <c r="AP10" s="0" t="n">
        <v>1519.52</v>
      </c>
      <c r="AQ10" s="0" t="n">
        <v>1577.99</v>
      </c>
      <c r="AR10" s="0" t="n">
        <v>1692.44</v>
      </c>
      <c r="AS10" s="0" t="n">
        <v>1563.83</v>
      </c>
      <c r="AT10" s="0" t="n">
        <v>1608.31</v>
      </c>
      <c r="AU10" s="0" t="n">
        <v>1616.35</v>
      </c>
      <c r="AV10" s="0" t="n">
        <v>1641.63</v>
      </c>
      <c r="AW10" s="0" t="n">
        <v>1673.78</v>
      </c>
      <c r="AY10" s="49"/>
      <c r="AZ10" s="0" t="n">
        <v>1375.37</v>
      </c>
      <c r="BA10" s="49"/>
      <c r="BB10" s="49"/>
      <c r="BC10" s="0" t="n">
        <v>1307.1</v>
      </c>
      <c r="BD10" s="0" t="n">
        <v>1287.87</v>
      </c>
      <c r="BE10" s="49"/>
      <c r="BF10" s="49"/>
      <c r="BG10" s="49"/>
      <c r="BH10" s="49"/>
      <c r="BI10" s="49"/>
      <c r="BJ10" s="0" t="n">
        <v>1317.47</v>
      </c>
      <c r="BK10" s="0" t="n">
        <v>3</v>
      </c>
      <c r="BL10" s="0" t="n">
        <v>1451.76</v>
      </c>
      <c r="BM10" s="0" t="n">
        <v>4</v>
      </c>
      <c r="BN10" s="0" t="n">
        <v>1330.34</v>
      </c>
      <c r="BO10" s="0" t="n">
        <v>2</v>
      </c>
      <c r="BP10" s="0" t="n">
        <v>1331.25</v>
      </c>
      <c r="BQ10" s="0" t="n">
        <v>2</v>
      </c>
      <c r="BR10" s="0" t="n">
        <v>1273.36</v>
      </c>
      <c r="BV10" s="0" t="n">
        <v>1393.91</v>
      </c>
      <c r="BW10" s="0" t="n">
        <v>1</v>
      </c>
      <c r="BX10" s="0" t="n">
        <v>1286.99</v>
      </c>
    </row>
    <row r="11" customFormat="false" ht="13.8" hidden="false" customHeight="false" outlineLevel="0" collapsed="false">
      <c r="A11" s="55" t="s">
        <v>14</v>
      </c>
      <c r="AY11" s="49"/>
      <c r="AZ11" s="0" t="n">
        <v>149.06</v>
      </c>
      <c r="BA11" s="49"/>
      <c r="BB11" s="49"/>
      <c r="BC11" s="0" t="n">
        <v>142.51</v>
      </c>
      <c r="BD11" s="0" t="n">
        <v>138.22</v>
      </c>
      <c r="BE11" s="49"/>
      <c r="BF11" s="49"/>
      <c r="BG11" s="49"/>
      <c r="BH11" s="49"/>
      <c r="BI11" s="49"/>
      <c r="BJ11" s="0" t="n">
        <v>142.88</v>
      </c>
      <c r="BK11" s="0" t="n">
        <v>0</v>
      </c>
      <c r="BL11" s="0" t="n">
        <v>141.8</v>
      </c>
      <c r="BM11" s="0" t="n">
        <v>0</v>
      </c>
      <c r="BN11" s="0" t="n">
        <v>142.48</v>
      </c>
      <c r="BO11" s="0" t="n">
        <v>0</v>
      </c>
      <c r="BP11" s="0" t="n">
        <v>145.91</v>
      </c>
      <c r="BQ11" s="0" t="n">
        <v>0</v>
      </c>
      <c r="BR11" s="0" t="n">
        <v>139.17</v>
      </c>
      <c r="BV11" s="0" t="n">
        <v>142.42</v>
      </c>
      <c r="BX11" s="0" t="n">
        <v>145.17</v>
      </c>
    </row>
    <row r="12" customFormat="false" ht="13.8" hidden="false" customHeight="false" outlineLevel="0" collapsed="false">
      <c r="A12" s="54" t="s">
        <v>15</v>
      </c>
      <c r="C12" s="0" t="n">
        <v>109.49</v>
      </c>
      <c r="D12" s="0" t="n">
        <v>115.54</v>
      </c>
      <c r="E12" s="0" t="n">
        <v>112.41</v>
      </c>
      <c r="F12" s="0" t="n">
        <v>117.43</v>
      </c>
      <c r="G12" s="0" t="n">
        <v>116.46</v>
      </c>
      <c r="H12" s="0" t="n">
        <v>125.64</v>
      </c>
      <c r="I12" s="0" t="n">
        <v>129.33</v>
      </c>
      <c r="J12" s="0" t="n">
        <v>124.9</v>
      </c>
      <c r="K12" s="0" t="n">
        <v>125.9</v>
      </c>
      <c r="L12" s="0" t="n">
        <v>128.39</v>
      </c>
      <c r="M12" s="0" t="n">
        <v>136.33</v>
      </c>
      <c r="N12" s="0" t="n">
        <v>135.98</v>
      </c>
      <c r="O12" s="0" t="n">
        <v>139.79</v>
      </c>
      <c r="P12" s="0" t="n">
        <v>138.85</v>
      </c>
      <c r="Q12" s="0" t="n">
        <v>140.72</v>
      </c>
      <c r="R12" s="0" t="n">
        <v>146.97</v>
      </c>
      <c r="S12" s="0" t="n">
        <v>146.89</v>
      </c>
      <c r="T12" s="0" t="n">
        <v>145.08</v>
      </c>
      <c r="U12" s="0" t="n">
        <v>148.02</v>
      </c>
      <c r="V12" s="0" t="n">
        <v>146.76</v>
      </c>
      <c r="W12" s="0" t="n">
        <v>142.05</v>
      </c>
      <c r="X12" s="0" t="n">
        <v>142.38</v>
      </c>
      <c r="Y12" s="0" t="n">
        <v>155.31</v>
      </c>
      <c r="Z12" s="0" t="n">
        <v>132.32</v>
      </c>
      <c r="AA12" s="0" t="n">
        <v>155.5</v>
      </c>
      <c r="AB12" s="0" t="n">
        <v>143.73</v>
      </c>
      <c r="AC12" s="0" t="n">
        <v>141.39</v>
      </c>
      <c r="AD12" s="0" t="n">
        <v>151.89</v>
      </c>
      <c r="AE12" s="0" t="n">
        <v>157.47</v>
      </c>
      <c r="AF12" s="0" t="n">
        <v>157.46</v>
      </c>
      <c r="AG12" s="0" t="n">
        <v>156.96</v>
      </c>
      <c r="AH12" s="0" t="n">
        <v>150.06</v>
      </c>
      <c r="AI12" s="0" t="n">
        <v>153.88</v>
      </c>
      <c r="AJ12" s="0" t="n">
        <v>154.26</v>
      </c>
      <c r="AK12" s="0" t="n">
        <v>148.7</v>
      </c>
      <c r="AL12" s="0" t="n">
        <v>153.26</v>
      </c>
      <c r="AM12" s="0" t="n">
        <v>162.82</v>
      </c>
      <c r="AN12" s="0" t="n">
        <v>153.45</v>
      </c>
      <c r="AO12" s="0" t="n">
        <v>150.04</v>
      </c>
      <c r="AP12" s="0" t="n">
        <v>152.53</v>
      </c>
      <c r="AQ12" s="0" t="n">
        <v>157.13</v>
      </c>
      <c r="AR12" s="0" t="n">
        <v>167.94</v>
      </c>
      <c r="AS12" s="0" t="n">
        <v>160.46</v>
      </c>
      <c r="AT12" s="0" t="n">
        <v>160.19</v>
      </c>
      <c r="AU12" s="0" t="n">
        <v>160.61</v>
      </c>
      <c r="AV12" s="0" t="n">
        <v>159.17</v>
      </c>
      <c r="AW12" s="0" t="n">
        <v>169.18</v>
      </c>
      <c r="AY12" s="49"/>
      <c r="AZ12" s="0" t="n">
        <v>134.89</v>
      </c>
      <c r="BA12" s="49"/>
      <c r="BB12" s="49"/>
      <c r="BC12" s="0" t="n">
        <v>129.24</v>
      </c>
      <c r="BD12" s="0" t="n">
        <v>125.59</v>
      </c>
      <c r="BE12" s="49"/>
      <c r="BF12" s="49"/>
      <c r="BG12" s="49"/>
      <c r="BH12" s="49"/>
      <c r="BI12" s="49"/>
      <c r="BJ12" s="0" t="n">
        <v>130.75</v>
      </c>
      <c r="BK12" s="0" t="n">
        <v>0</v>
      </c>
      <c r="BL12" s="0" t="n">
        <v>129.26</v>
      </c>
      <c r="BM12" s="0" t="n">
        <v>0</v>
      </c>
      <c r="BN12" s="0" t="n">
        <v>129.56</v>
      </c>
      <c r="BO12" s="0" t="n">
        <v>0</v>
      </c>
      <c r="BP12" s="0" t="n">
        <v>133.19</v>
      </c>
      <c r="BQ12" s="0" t="n">
        <v>0</v>
      </c>
      <c r="BR12" s="0" t="n">
        <v>125.95</v>
      </c>
      <c r="BV12" s="0" t="n">
        <v>133.93</v>
      </c>
      <c r="BX12" s="0" t="n">
        <v>124.59</v>
      </c>
    </row>
    <row r="13" customFormat="false" ht="13.8" hidden="false" customHeight="false" outlineLevel="0" collapsed="false">
      <c r="A13" s="54" t="s">
        <v>16</v>
      </c>
      <c r="C13" s="0" t="n">
        <v>329.82</v>
      </c>
      <c r="D13" s="0" t="n">
        <v>350.26</v>
      </c>
      <c r="E13" s="0" t="n">
        <v>337.73</v>
      </c>
      <c r="F13" s="0" t="n">
        <v>351.11</v>
      </c>
      <c r="G13" s="0" t="n">
        <v>354.35</v>
      </c>
      <c r="H13" s="0" t="n">
        <v>372.51</v>
      </c>
      <c r="I13" s="0" t="n">
        <v>385.36</v>
      </c>
      <c r="J13" s="0" t="n">
        <v>371.96</v>
      </c>
      <c r="K13" s="0" t="n">
        <v>373.78</v>
      </c>
      <c r="L13" s="0" t="n">
        <v>381.01</v>
      </c>
      <c r="M13" s="0" t="n">
        <v>413.43</v>
      </c>
      <c r="N13" s="0" t="n">
        <v>393.78</v>
      </c>
      <c r="O13" s="0" t="n">
        <v>405.69</v>
      </c>
      <c r="P13" s="0" t="n">
        <v>403.6</v>
      </c>
      <c r="Q13" s="0" t="n">
        <v>409.07</v>
      </c>
      <c r="R13" s="0" t="n">
        <v>427.86</v>
      </c>
      <c r="S13" s="0" t="n">
        <v>429.47</v>
      </c>
      <c r="T13" s="0" t="n">
        <v>424.56</v>
      </c>
      <c r="U13" s="0" t="n">
        <v>457.32</v>
      </c>
      <c r="V13" s="0" t="n">
        <v>428.16</v>
      </c>
      <c r="W13" s="0" t="n">
        <v>413.46</v>
      </c>
      <c r="X13" s="0" t="n">
        <v>416.95</v>
      </c>
      <c r="Y13" s="0" t="n">
        <v>452.57</v>
      </c>
      <c r="Z13" s="0" t="n">
        <v>395.28</v>
      </c>
      <c r="AA13" s="0" t="n">
        <v>458.3</v>
      </c>
      <c r="AB13" s="0" t="n">
        <v>425.79</v>
      </c>
      <c r="AC13" s="0" t="n">
        <v>420.46</v>
      </c>
      <c r="AD13" s="0" t="n">
        <v>447.67</v>
      </c>
      <c r="AE13" s="0" t="n">
        <v>470.86</v>
      </c>
      <c r="AF13" s="0" t="n">
        <v>462.61</v>
      </c>
      <c r="AG13" s="0" t="n">
        <v>465.98</v>
      </c>
      <c r="AH13" s="0" t="n">
        <v>465.22</v>
      </c>
      <c r="AI13" s="0" t="n">
        <v>462.26</v>
      </c>
      <c r="AJ13" s="0" t="n">
        <v>460.18</v>
      </c>
      <c r="AK13" s="0" t="n">
        <v>443.06</v>
      </c>
      <c r="AL13" s="0" t="n">
        <v>458.95</v>
      </c>
      <c r="AM13" s="0" t="n">
        <v>485.04</v>
      </c>
      <c r="AN13" s="0" t="n">
        <v>459.3</v>
      </c>
      <c r="AO13" s="0" t="n">
        <v>453.04</v>
      </c>
      <c r="AP13" s="0" t="n">
        <v>471.39</v>
      </c>
      <c r="AQ13" s="0" t="n">
        <v>469.62</v>
      </c>
      <c r="AR13" s="0" t="n">
        <v>523.99</v>
      </c>
      <c r="AS13" s="0" t="n">
        <v>462.19</v>
      </c>
      <c r="AT13" s="0" t="n">
        <v>477.86</v>
      </c>
      <c r="AU13" s="0" t="n">
        <v>477.19</v>
      </c>
      <c r="AV13" s="0" t="n">
        <v>475.62</v>
      </c>
      <c r="AW13" s="0" t="n">
        <v>499.48</v>
      </c>
      <c r="AY13" s="49"/>
      <c r="AZ13" s="0" t="n">
        <v>408.62</v>
      </c>
      <c r="BA13" s="49"/>
      <c r="BB13" s="49"/>
      <c r="BC13" s="0" t="n">
        <v>388.06</v>
      </c>
      <c r="BD13" s="0" t="n">
        <v>379.56</v>
      </c>
      <c r="BE13" s="49"/>
      <c r="BF13" s="49"/>
      <c r="BG13" s="49"/>
      <c r="BH13" s="49"/>
      <c r="BI13" s="49"/>
      <c r="BJ13" s="0" t="n">
        <v>394.02</v>
      </c>
      <c r="BK13" s="0" t="n">
        <v>0</v>
      </c>
      <c r="BL13" s="0" t="n">
        <v>394.66</v>
      </c>
      <c r="BM13" s="0" t="n">
        <v>1</v>
      </c>
      <c r="BN13" s="0" t="n">
        <v>392.48</v>
      </c>
      <c r="BO13" s="0" t="n">
        <v>0</v>
      </c>
      <c r="BP13" s="0" t="n">
        <v>404.1</v>
      </c>
      <c r="BQ13" s="0" t="n">
        <v>0</v>
      </c>
      <c r="BR13" s="0" t="n">
        <v>379.21</v>
      </c>
      <c r="BV13" s="0" t="n">
        <v>426.92</v>
      </c>
      <c r="BX13" s="0" t="n">
        <v>380.34</v>
      </c>
    </row>
    <row r="14" customFormat="false" ht="13.8" hidden="false" customHeight="false" outlineLevel="0" collapsed="false">
      <c r="A14" s="54" t="s">
        <v>17</v>
      </c>
      <c r="L14" s="0" t="n">
        <v>87.98</v>
      </c>
      <c r="M14" s="0" t="n">
        <v>100.42</v>
      </c>
      <c r="N14" s="0" t="n">
        <v>92.16</v>
      </c>
      <c r="O14" s="0" t="n">
        <v>95.46</v>
      </c>
      <c r="P14" s="0" t="n">
        <v>94.42</v>
      </c>
      <c r="Q14" s="0" t="n">
        <v>95.69</v>
      </c>
      <c r="R14" s="0" t="n">
        <v>100.1</v>
      </c>
      <c r="S14" s="0" t="n">
        <v>101.7</v>
      </c>
      <c r="T14" s="0" t="n">
        <v>100.1</v>
      </c>
      <c r="U14" s="0" t="n">
        <v>107.37</v>
      </c>
      <c r="V14" s="0" t="n">
        <v>100.13</v>
      </c>
      <c r="W14" s="0" t="n">
        <v>96.55</v>
      </c>
      <c r="X14" s="0" t="n">
        <v>97.84</v>
      </c>
      <c r="Y14" s="0" t="n">
        <v>107.11</v>
      </c>
      <c r="Z14" s="0" t="n">
        <v>90.96</v>
      </c>
      <c r="AA14" s="0" t="n">
        <v>105.53</v>
      </c>
      <c r="AB14" s="0" t="n">
        <v>99.6</v>
      </c>
      <c r="AC14" s="0" t="n">
        <v>96.99</v>
      </c>
      <c r="AD14" s="0" t="n">
        <v>103.36</v>
      </c>
      <c r="AE14" s="0" t="n">
        <v>107.26</v>
      </c>
      <c r="AF14" s="0" t="n">
        <v>107.62</v>
      </c>
      <c r="AG14" s="0" t="n">
        <v>110.81</v>
      </c>
      <c r="AH14" s="0" t="n">
        <v>114.79</v>
      </c>
      <c r="AI14" s="0" t="n">
        <v>109.22</v>
      </c>
      <c r="AJ14" s="0" t="n">
        <v>109.11</v>
      </c>
      <c r="AK14" s="0" t="n">
        <v>104.71</v>
      </c>
      <c r="AL14" s="0" t="n">
        <v>108.67</v>
      </c>
      <c r="AM14" s="0" t="n">
        <v>114.75</v>
      </c>
      <c r="AN14" s="0" t="n">
        <v>108.81</v>
      </c>
      <c r="AO14" s="0" t="n">
        <v>111.63</v>
      </c>
      <c r="AP14" s="0" t="n">
        <v>115.27</v>
      </c>
      <c r="AQ14" s="0" t="n">
        <v>111.39</v>
      </c>
      <c r="AR14" s="0" t="n">
        <v>115.41</v>
      </c>
      <c r="AS14" s="0" t="n">
        <v>110.49</v>
      </c>
      <c r="AT14" s="0" t="n">
        <v>113.14</v>
      </c>
      <c r="AU14" s="0" t="n">
        <v>113.37</v>
      </c>
      <c r="AV14" s="0" t="n">
        <v>112.9</v>
      </c>
      <c r="AW14" s="0" t="n">
        <v>117.53</v>
      </c>
      <c r="AY14" s="49"/>
      <c r="AZ14" s="0" t="n">
        <v>95.03</v>
      </c>
      <c r="BA14" s="49"/>
      <c r="BB14" s="49"/>
      <c r="BC14" s="0" t="n">
        <v>92.1</v>
      </c>
      <c r="BD14" s="0" t="n">
        <v>88.27</v>
      </c>
      <c r="BE14" s="49"/>
      <c r="BF14" s="49"/>
      <c r="BG14" s="49"/>
      <c r="BH14" s="49"/>
      <c r="BI14" s="49"/>
      <c r="BJ14" s="0" t="n">
        <v>92.53</v>
      </c>
      <c r="BK14" s="0" t="n">
        <v>0</v>
      </c>
      <c r="BL14" s="0" t="n">
        <v>93.91</v>
      </c>
      <c r="BM14" s="0" t="n">
        <v>0</v>
      </c>
      <c r="BN14" s="0" t="n">
        <v>91.93</v>
      </c>
      <c r="BO14" s="0" t="n">
        <v>0</v>
      </c>
      <c r="BP14" s="0" t="n">
        <v>94.73</v>
      </c>
      <c r="BQ14" s="0" t="n">
        <v>0</v>
      </c>
      <c r="BR14" s="0" t="n">
        <v>88.16</v>
      </c>
      <c r="BV14" s="0" t="n">
        <v>101.36</v>
      </c>
      <c r="BX14" s="0" t="n">
        <v>90.68</v>
      </c>
    </row>
    <row r="15" customFormat="false" ht="13.8" hidden="false" customHeight="false" outlineLevel="0" collapsed="false">
      <c r="A15" s="54" t="s">
        <v>18</v>
      </c>
      <c r="P15" s="0" t="n">
        <v>511.4</v>
      </c>
      <c r="Q15" s="0" t="n">
        <v>559.68</v>
      </c>
      <c r="R15" s="0" t="n">
        <v>482.89</v>
      </c>
      <c r="S15" s="0" t="n">
        <v>565.99</v>
      </c>
      <c r="T15" s="0" t="n">
        <v>557.48</v>
      </c>
      <c r="U15" s="0" t="n">
        <v>517.18</v>
      </c>
      <c r="V15" s="0" t="n">
        <v>570.84</v>
      </c>
      <c r="W15" s="0" t="n">
        <v>551.24</v>
      </c>
      <c r="X15" s="0" t="n">
        <v>447.92</v>
      </c>
      <c r="Y15" s="0" t="n">
        <v>389.53</v>
      </c>
      <c r="Z15" s="0" t="n">
        <v>517.11</v>
      </c>
      <c r="AA15" s="0" t="n">
        <v>601.9</v>
      </c>
      <c r="AB15" s="0" t="n">
        <v>545.33</v>
      </c>
      <c r="AC15" s="0" t="n">
        <v>547.6</v>
      </c>
      <c r="AD15" s="0" t="n">
        <v>589.31</v>
      </c>
      <c r="AE15" s="0" t="n">
        <v>519.55</v>
      </c>
      <c r="AF15" s="0" t="n">
        <v>602.35</v>
      </c>
      <c r="AG15" s="0" t="n">
        <v>613.16</v>
      </c>
      <c r="AH15" s="0" t="n">
        <v>621.24</v>
      </c>
      <c r="AI15" s="0" t="n">
        <v>564.64</v>
      </c>
      <c r="AJ15" s="0" t="n">
        <v>588.87</v>
      </c>
      <c r="AK15" s="0" t="n">
        <v>566.37</v>
      </c>
      <c r="AL15" s="0" t="n">
        <v>585.16</v>
      </c>
      <c r="AM15" s="0" t="n">
        <v>617.09</v>
      </c>
      <c r="AN15" s="0" t="n">
        <v>589.14</v>
      </c>
      <c r="AO15" s="0" t="n">
        <v>590.76</v>
      </c>
      <c r="AP15" s="0" t="n">
        <v>611.21</v>
      </c>
      <c r="AQ15" s="0" t="n">
        <v>599.81</v>
      </c>
      <c r="AR15" s="0" t="n">
        <v>608.85</v>
      </c>
      <c r="AS15" s="0" t="n">
        <v>589.26</v>
      </c>
      <c r="AT15" s="0" t="n">
        <v>610.03</v>
      </c>
      <c r="AU15" s="0" t="n">
        <v>602.81</v>
      </c>
      <c r="AV15" s="0" t="n">
        <v>606.02</v>
      </c>
      <c r="AW15" s="0" t="n">
        <v>630.2</v>
      </c>
      <c r="AY15" s="49"/>
      <c r="AZ15" s="0" t="n">
        <v>542.09</v>
      </c>
      <c r="BA15" s="49" t="n">
        <v>0</v>
      </c>
      <c r="BB15" s="49"/>
      <c r="BC15" s="0" t="n">
        <v>514.55</v>
      </c>
      <c r="BD15" s="0" t="n">
        <v>505.83</v>
      </c>
      <c r="BE15" s="49"/>
      <c r="BF15" s="49"/>
      <c r="BG15" s="49"/>
      <c r="BH15" s="49"/>
      <c r="BI15" s="49"/>
      <c r="BJ15" s="0" t="n">
        <v>520.75</v>
      </c>
      <c r="BK15" s="0" t="n">
        <v>0</v>
      </c>
      <c r="BL15" s="0" t="n">
        <v>537.21</v>
      </c>
      <c r="BM15" s="0" t="n">
        <v>0</v>
      </c>
      <c r="BN15" s="0" t="n">
        <v>519.6</v>
      </c>
      <c r="BO15" s="0" t="n">
        <v>0</v>
      </c>
      <c r="BP15" s="0" t="n">
        <v>531.6</v>
      </c>
      <c r="BQ15" s="0" t="n">
        <v>0</v>
      </c>
      <c r="BR15" s="0" t="n">
        <v>499.62</v>
      </c>
      <c r="BV15" s="0" t="n">
        <v>494.31</v>
      </c>
      <c r="BX15" s="0" t="n">
        <v>576.18</v>
      </c>
    </row>
    <row r="16" customFormat="false" ht="13.8" hidden="false" customHeight="false" outlineLevel="0" collapsed="false">
      <c r="A16" s="55" t="s">
        <v>19</v>
      </c>
      <c r="C16" s="0" t="n">
        <v>248.23</v>
      </c>
      <c r="D16" s="0" t="n">
        <v>252.82</v>
      </c>
      <c r="E16" s="0" t="n">
        <v>255.08</v>
      </c>
      <c r="F16" s="0" t="n">
        <v>266.35</v>
      </c>
      <c r="G16" s="0" t="n">
        <v>268.11</v>
      </c>
      <c r="H16" s="0" t="n">
        <v>284.04</v>
      </c>
      <c r="I16" s="0" t="n">
        <v>293.14</v>
      </c>
      <c r="J16" s="0" t="n">
        <v>286.46</v>
      </c>
      <c r="K16" s="0" t="n">
        <v>286.78</v>
      </c>
      <c r="L16" s="0" t="n">
        <v>290.94</v>
      </c>
      <c r="M16" s="0" t="n">
        <v>302.4</v>
      </c>
      <c r="N16" s="0" t="n">
        <v>309.19</v>
      </c>
      <c r="O16" s="0" t="n">
        <v>319.98</v>
      </c>
      <c r="P16" s="0" t="n">
        <v>316.3</v>
      </c>
      <c r="Q16" s="0" t="n">
        <v>316.77</v>
      </c>
      <c r="R16" s="0" t="n">
        <v>333.76</v>
      </c>
      <c r="S16" s="0" t="n">
        <v>330.2</v>
      </c>
      <c r="T16" s="0" t="n">
        <v>322.71</v>
      </c>
      <c r="U16" s="0" t="n">
        <v>342.09</v>
      </c>
      <c r="V16" s="0" t="n">
        <v>336.89</v>
      </c>
      <c r="W16" s="0" t="n">
        <v>320.25</v>
      </c>
      <c r="X16" s="0" t="n">
        <v>320.19</v>
      </c>
      <c r="Y16" s="0" t="n">
        <v>347.98</v>
      </c>
      <c r="Z16" s="0" t="n">
        <v>295.24</v>
      </c>
      <c r="AA16" s="0" t="n">
        <v>348.22</v>
      </c>
      <c r="AB16" s="0" t="n">
        <v>312.72</v>
      </c>
      <c r="AC16" s="0" t="n">
        <v>314.62</v>
      </c>
      <c r="AD16" s="0" t="n">
        <v>340.3</v>
      </c>
      <c r="AE16" s="0" t="n">
        <v>344.32</v>
      </c>
      <c r="AF16" s="0" t="n">
        <v>344.24</v>
      </c>
      <c r="AG16" s="0" t="n">
        <v>350.17</v>
      </c>
      <c r="AH16" s="0" t="n">
        <v>340.83</v>
      </c>
      <c r="AI16" s="0" t="n">
        <v>330.4</v>
      </c>
      <c r="AJ16" s="0" t="n">
        <v>336.18</v>
      </c>
      <c r="AK16" s="0" t="n">
        <v>322.41</v>
      </c>
      <c r="AL16" s="0" t="n">
        <v>334.56</v>
      </c>
      <c r="AM16" s="0" t="n">
        <v>354.04</v>
      </c>
      <c r="AN16" s="0" t="n">
        <v>335.68</v>
      </c>
      <c r="AO16" s="0" t="n">
        <v>337.16</v>
      </c>
      <c r="AP16" s="0" t="n">
        <v>365.23</v>
      </c>
      <c r="AQ16" s="0" t="n">
        <v>341.25</v>
      </c>
      <c r="AR16" s="0" t="n">
        <v>381.37</v>
      </c>
      <c r="AS16" s="0" t="n">
        <v>334.27</v>
      </c>
      <c r="AT16" s="0" t="n">
        <v>347.14</v>
      </c>
      <c r="AU16" s="0" t="n">
        <v>343.85</v>
      </c>
      <c r="AV16" s="0" t="n">
        <v>344.28</v>
      </c>
      <c r="AW16" s="0" t="n">
        <v>360.3</v>
      </c>
      <c r="AY16" s="49"/>
      <c r="AZ16" s="0" t="n">
        <v>292.34</v>
      </c>
      <c r="BA16" s="49"/>
      <c r="BB16" s="49"/>
      <c r="BC16" s="0" t="n">
        <v>275.09</v>
      </c>
      <c r="BD16" s="0" t="n">
        <v>275.73</v>
      </c>
      <c r="BE16" s="49"/>
      <c r="BF16" s="49"/>
      <c r="BG16" s="49"/>
      <c r="BH16" s="49"/>
      <c r="BI16" s="49"/>
      <c r="BJ16" s="0" t="n">
        <v>269.72</v>
      </c>
      <c r="BK16" s="0" t="n">
        <v>0</v>
      </c>
      <c r="BL16" s="0" t="n">
        <v>331.23</v>
      </c>
      <c r="BM16" s="0" t="n">
        <v>0</v>
      </c>
      <c r="BN16" s="0" t="n">
        <v>279.22</v>
      </c>
      <c r="BO16" s="0" t="n">
        <v>0</v>
      </c>
      <c r="BP16" s="0" t="n">
        <v>285.26</v>
      </c>
      <c r="BQ16" s="0" t="n">
        <v>0</v>
      </c>
      <c r="BR16" s="0" t="n">
        <v>269.55</v>
      </c>
      <c r="BV16" s="0" t="n">
        <v>257.44</v>
      </c>
      <c r="BX16" s="0" t="n">
        <v>298.7</v>
      </c>
    </row>
    <row r="17" customFormat="false" ht="13.8" hidden="false" customHeight="false" outlineLevel="0" collapsed="false">
      <c r="A17" s="55" t="s">
        <v>20</v>
      </c>
      <c r="C17" s="0" t="n">
        <v>309.51</v>
      </c>
      <c r="D17" s="0" t="n">
        <v>332.05</v>
      </c>
      <c r="E17" s="0" t="n">
        <v>316.04</v>
      </c>
      <c r="F17" s="0" t="n">
        <v>344.07</v>
      </c>
      <c r="G17" s="0" t="n">
        <v>348.25</v>
      </c>
      <c r="H17" s="0" t="n">
        <v>364.53</v>
      </c>
      <c r="I17" s="0" t="n">
        <v>373.78</v>
      </c>
      <c r="J17" s="0" t="n">
        <v>366.98</v>
      </c>
      <c r="K17" s="0" t="n">
        <v>368.66</v>
      </c>
      <c r="L17" s="0" t="n">
        <v>379.27</v>
      </c>
      <c r="M17" s="0" t="n">
        <v>398.17</v>
      </c>
      <c r="N17" s="0" t="n">
        <v>392.48</v>
      </c>
      <c r="O17" s="0" t="n">
        <v>403.16</v>
      </c>
      <c r="P17" s="0" t="n">
        <v>400.13</v>
      </c>
      <c r="Q17" s="0" t="n">
        <v>400.22</v>
      </c>
      <c r="R17" s="0" t="n">
        <v>420.71</v>
      </c>
      <c r="S17" s="0" t="n">
        <v>417.94</v>
      </c>
      <c r="T17" s="0" t="n">
        <v>402.87</v>
      </c>
      <c r="U17" s="0" t="n">
        <v>447.84</v>
      </c>
      <c r="V17" s="0" t="n">
        <v>425.01</v>
      </c>
      <c r="W17" s="0" t="n">
        <v>403.85</v>
      </c>
      <c r="X17" s="0" t="n">
        <v>404.14</v>
      </c>
      <c r="Y17" s="0" t="n">
        <v>438.18</v>
      </c>
      <c r="Z17" s="0" t="n">
        <v>378.26</v>
      </c>
      <c r="AA17" s="0" t="n">
        <v>438.03</v>
      </c>
      <c r="AB17" s="0" t="n">
        <v>423.37</v>
      </c>
      <c r="AC17" s="0" t="n">
        <v>400.01</v>
      </c>
      <c r="AD17" s="0" t="n">
        <v>428.93</v>
      </c>
      <c r="AE17" s="0" t="n">
        <v>441.82</v>
      </c>
      <c r="AF17" s="0" t="n">
        <v>435.28</v>
      </c>
      <c r="AG17" s="0" t="n">
        <v>443.84</v>
      </c>
      <c r="AH17" s="0" t="n">
        <v>431.12</v>
      </c>
      <c r="AI17" s="0" t="n">
        <v>418.45</v>
      </c>
      <c r="AJ17" s="0" t="n">
        <v>414.92</v>
      </c>
      <c r="AK17" s="0" t="n">
        <v>397.11</v>
      </c>
      <c r="AL17" s="0" t="n">
        <v>410.34</v>
      </c>
      <c r="AM17" s="0" t="n">
        <v>436.89</v>
      </c>
      <c r="AN17" s="0" t="n">
        <v>411.26</v>
      </c>
      <c r="AO17" s="0" t="n">
        <v>416.19</v>
      </c>
      <c r="AP17" s="0" t="n">
        <v>492</v>
      </c>
      <c r="AQ17" s="0" t="n">
        <v>420.88</v>
      </c>
      <c r="AR17" s="0" t="n">
        <v>462.26</v>
      </c>
      <c r="AS17" s="0" t="n">
        <v>416.12</v>
      </c>
      <c r="AT17" s="0" t="n">
        <v>426.34</v>
      </c>
      <c r="AU17" s="0" t="n">
        <v>423.33</v>
      </c>
      <c r="AV17" s="0" t="n">
        <v>425.22</v>
      </c>
      <c r="AW17" s="0" t="n">
        <v>447.45</v>
      </c>
      <c r="AY17" s="49"/>
      <c r="AZ17" s="0" t="n">
        <v>360.8</v>
      </c>
      <c r="BA17" s="49"/>
      <c r="BB17" s="49"/>
      <c r="BC17" s="0" t="n">
        <v>343.1</v>
      </c>
      <c r="BD17" s="0" t="n">
        <v>339.21</v>
      </c>
      <c r="BE17" s="49"/>
      <c r="BF17" s="49"/>
      <c r="BG17" s="49"/>
      <c r="BH17" s="49"/>
      <c r="BI17" s="49"/>
      <c r="BJ17" s="0" t="n">
        <v>341.77</v>
      </c>
      <c r="BK17" s="0" t="n">
        <v>1</v>
      </c>
      <c r="BL17" s="0" t="n">
        <v>439.47</v>
      </c>
      <c r="BM17" s="0" t="n">
        <v>0</v>
      </c>
      <c r="BN17" s="0" t="n">
        <v>346.75</v>
      </c>
      <c r="BO17" s="0" t="n">
        <v>0</v>
      </c>
      <c r="BP17" s="0" t="n">
        <v>351.42</v>
      </c>
      <c r="BQ17" s="0" t="n">
        <v>0</v>
      </c>
      <c r="BR17" s="0" t="n">
        <v>336.43</v>
      </c>
      <c r="BV17" s="0" t="n">
        <v>323.46</v>
      </c>
      <c r="BX17" s="0" t="n">
        <v>369.16</v>
      </c>
    </row>
    <row r="18" customFormat="false" ht="13.8" hidden="false" customHeight="false" outlineLevel="0" collapsed="false">
      <c r="A18" s="55" t="s">
        <v>21</v>
      </c>
      <c r="C18" s="0" t="n">
        <v>2194.98</v>
      </c>
      <c r="D18" s="0" t="n">
        <v>2336.64</v>
      </c>
      <c r="E18" s="0" t="n">
        <v>2286.09</v>
      </c>
      <c r="F18" s="0" t="n">
        <v>2357.45</v>
      </c>
      <c r="G18" s="0" t="n">
        <v>2448.9</v>
      </c>
      <c r="H18" s="0" t="n">
        <v>2599.77</v>
      </c>
      <c r="I18" s="0" t="n">
        <v>2650.38</v>
      </c>
      <c r="J18" s="0" t="n">
        <v>2599.08</v>
      </c>
      <c r="K18" s="0" t="n">
        <v>2616.51</v>
      </c>
      <c r="L18" s="0" t="n">
        <v>2680.79</v>
      </c>
      <c r="M18" s="0" t="n">
        <v>2711.52</v>
      </c>
      <c r="N18" s="0" t="n">
        <v>2748.76</v>
      </c>
      <c r="O18" s="0" t="n">
        <v>2958.14</v>
      </c>
      <c r="P18" s="0" t="n">
        <v>2851.5</v>
      </c>
      <c r="Q18" s="0" t="n">
        <v>2761.03</v>
      </c>
      <c r="R18" s="0" t="n">
        <v>2857.95</v>
      </c>
      <c r="S18" s="0" t="n">
        <v>2799.91</v>
      </c>
      <c r="T18" s="0" t="n">
        <v>2855.67</v>
      </c>
      <c r="U18" s="0" t="n">
        <v>3065.4</v>
      </c>
      <c r="V18" s="0" t="n">
        <v>2877.5</v>
      </c>
      <c r="W18" s="0" t="n">
        <v>2759.26</v>
      </c>
      <c r="X18" s="0" t="n">
        <v>2735.14</v>
      </c>
      <c r="Y18" s="0" t="n">
        <v>2954.24</v>
      </c>
      <c r="Z18" s="0" t="n">
        <v>2562.61</v>
      </c>
      <c r="AA18" s="0" t="n">
        <v>2935.55</v>
      </c>
      <c r="AB18" s="0" t="n">
        <v>2700.92</v>
      </c>
      <c r="AC18" s="0" t="n">
        <v>2630.57</v>
      </c>
      <c r="AD18" s="0" t="n">
        <v>2813.6</v>
      </c>
      <c r="AE18" s="0" t="n">
        <v>2797.06</v>
      </c>
      <c r="AF18" s="0" t="n">
        <v>2958.6</v>
      </c>
      <c r="AG18" s="0" t="n">
        <v>2907.93</v>
      </c>
      <c r="AH18" s="0" t="n">
        <v>2832.92</v>
      </c>
      <c r="AI18" s="0" t="n">
        <v>3099.3</v>
      </c>
      <c r="AJ18" s="0" t="n">
        <v>2672.48</v>
      </c>
      <c r="AK18" s="0" t="n">
        <v>2554.98</v>
      </c>
      <c r="AL18" s="0" t="n">
        <v>2668.12</v>
      </c>
      <c r="AM18" s="0" t="n">
        <v>2812.44</v>
      </c>
      <c r="AN18" s="0" t="n">
        <v>2718.77</v>
      </c>
      <c r="AO18" s="0" t="n">
        <v>2698.37</v>
      </c>
      <c r="AP18" s="0" t="n">
        <v>2796.93</v>
      </c>
      <c r="AQ18" s="0" t="n">
        <v>2710.12</v>
      </c>
      <c r="AR18" s="0" t="n">
        <v>2869.1</v>
      </c>
      <c r="AS18" s="0" t="n">
        <v>2766.77</v>
      </c>
      <c r="AT18" s="0" t="n">
        <v>2779.73</v>
      </c>
      <c r="AU18" s="0" t="n">
        <v>2751.68</v>
      </c>
      <c r="AV18" s="0" t="n">
        <v>2770.42</v>
      </c>
      <c r="AW18" s="0" t="n">
        <v>2894.6</v>
      </c>
      <c r="AY18" s="49"/>
      <c r="AZ18" s="0" t="n">
        <v>2379.16</v>
      </c>
      <c r="BA18" s="49"/>
      <c r="BB18" s="49"/>
      <c r="BC18" s="0" t="n">
        <v>2298.06</v>
      </c>
      <c r="BD18" s="0" t="n">
        <v>2212.83</v>
      </c>
      <c r="BE18" s="49"/>
      <c r="BF18" s="49"/>
      <c r="BG18" s="49"/>
      <c r="BH18" s="49"/>
      <c r="BI18" s="49"/>
      <c r="BJ18" s="0" t="n">
        <v>2682.79</v>
      </c>
      <c r="BK18" s="0" t="n">
        <v>0</v>
      </c>
      <c r="BL18" s="0" t="n">
        <v>2754.23</v>
      </c>
      <c r="BM18" s="0" t="n">
        <v>0</v>
      </c>
      <c r="BN18" s="0" t="n">
        <v>2228.43</v>
      </c>
      <c r="BO18" s="0" t="n">
        <v>0</v>
      </c>
      <c r="BP18" s="0" t="n">
        <v>2274.56</v>
      </c>
      <c r="BQ18" s="0" t="n">
        <v>7</v>
      </c>
      <c r="BR18" s="0" t="n">
        <v>2218.62</v>
      </c>
      <c r="BV18" s="0" t="n">
        <v>2342.07</v>
      </c>
      <c r="BX18" s="0" t="n">
        <v>2427.73</v>
      </c>
    </row>
    <row r="19" customFormat="false" ht="13.8" hidden="false" customHeight="false" outlineLevel="0" collapsed="false">
      <c r="A19" s="55" t="s">
        <v>22</v>
      </c>
      <c r="AD19" s="0" t="n">
        <v>218.85</v>
      </c>
      <c r="AE19" s="0" t="n">
        <v>219.67</v>
      </c>
      <c r="AF19" s="0" t="n">
        <v>181.07</v>
      </c>
      <c r="AG19" s="0" t="n">
        <v>228.67</v>
      </c>
      <c r="AH19" s="0" t="n">
        <v>222.62</v>
      </c>
      <c r="AI19" s="0" t="n">
        <v>282.23</v>
      </c>
      <c r="AJ19" s="0" t="n">
        <v>233.89</v>
      </c>
      <c r="AK19" s="0" t="n">
        <v>221.49</v>
      </c>
      <c r="AL19" s="0" t="n">
        <v>229.12</v>
      </c>
      <c r="AM19" s="0" t="n">
        <v>237.57</v>
      </c>
      <c r="AN19" s="0" t="n">
        <v>242.28</v>
      </c>
      <c r="AO19" s="0" t="n">
        <v>245.65</v>
      </c>
      <c r="AP19" s="0" t="n">
        <v>248.19</v>
      </c>
      <c r="AQ19" s="0" t="n">
        <v>239.92</v>
      </c>
      <c r="AR19" s="0" t="n">
        <v>194.14</v>
      </c>
      <c r="AS19" s="0" t="n">
        <v>339.13</v>
      </c>
      <c r="AT19" s="0" t="n">
        <v>252.51</v>
      </c>
      <c r="AU19" s="0" t="n">
        <v>248.12</v>
      </c>
      <c r="AV19" s="0" t="n">
        <v>250.75</v>
      </c>
      <c r="AW19" s="0" t="n">
        <v>260.14</v>
      </c>
      <c r="AY19" s="49"/>
      <c r="AZ19" s="0" t="n">
        <v>199.48</v>
      </c>
      <c r="BA19" s="49"/>
      <c r="BB19" s="49"/>
      <c r="BC19" s="0" t="n">
        <v>198.15</v>
      </c>
      <c r="BD19" s="0" t="n">
        <v>185.9</v>
      </c>
      <c r="BE19" s="49"/>
      <c r="BF19" s="49"/>
      <c r="BG19" s="49"/>
      <c r="BH19" s="49"/>
      <c r="BI19" s="49"/>
      <c r="BJ19" s="0" t="n">
        <v>166.25</v>
      </c>
      <c r="BK19" s="0" t="n">
        <v>0</v>
      </c>
      <c r="BL19" s="0" t="n">
        <v>193.54</v>
      </c>
      <c r="BM19" s="0" t="n">
        <v>0</v>
      </c>
      <c r="BN19" s="0" t="n">
        <v>191.17</v>
      </c>
      <c r="BO19" s="0" t="n">
        <v>0</v>
      </c>
      <c r="BP19" s="0" t="n">
        <v>173.26</v>
      </c>
      <c r="BQ19" s="0" t="n">
        <v>4</v>
      </c>
      <c r="BR19" s="0" t="n">
        <v>165.97</v>
      </c>
      <c r="BV19" s="0" t="n">
        <v>187.14</v>
      </c>
      <c r="BX19" s="0" t="n">
        <v>194.51</v>
      </c>
    </row>
    <row r="20" customFormat="false" ht="13.8" hidden="false" customHeight="false" outlineLevel="0" collapsed="false">
      <c r="A20" s="55" t="s">
        <v>23</v>
      </c>
      <c r="C20" s="0" t="n">
        <v>508.87</v>
      </c>
      <c r="D20" s="0" t="n">
        <v>530.97</v>
      </c>
      <c r="E20" s="0" t="n">
        <v>517.77</v>
      </c>
      <c r="F20" s="0" t="n">
        <v>544.6</v>
      </c>
      <c r="G20" s="0" t="n">
        <v>556.73</v>
      </c>
      <c r="H20" s="0" t="n">
        <v>652.35</v>
      </c>
      <c r="I20" s="0" t="n">
        <v>595.8</v>
      </c>
      <c r="J20" s="0" t="n">
        <v>585.65</v>
      </c>
      <c r="K20" s="0" t="n">
        <v>587.45</v>
      </c>
      <c r="L20" s="0" t="n">
        <v>606.97</v>
      </c>
      <c r="M20" s="0" t="n">
        <v>620.74</v>
      </c>
      <c r="N20" s="0" t="n">
        <v>620.78</v>
      </c>
      <c r="O20" s="0" t="n">
        <v>650.36</v>
      </c>
      <c r="P20" s="0" t="n">
        <v>668.34</v>
      </c>
      <c r="Q20" s="0" t="n">
        <v>635.12</v>
      </c>
      <c r="R20" s="0" t="n">
        <v>660.31</v>
      </c>
      <c r="S20" s="0" t="n">
        <v>648.61</v>
      </c>
      <c r="T20" s="0" t="n">
        <v>655.11</v>
      </c>
      <c r="U20" s="0" t="n">
        <v>715.55</v>
      </c>
      <c r="V20" s="0" t="n">
        <v>656.24</v>
      </c>
      <c r="W20" s="0" t="n">
        <v>633.22</v>
      </c>
      <c r="X20" s="0" t="n">
        <v>640.24</v>
      </c>
      <c r="Y20" s="0" t="n">
        <v>642.69</v>
      </c>
      <c r="Z20" s="0" t="n">
        <v>594.22</v>
      </c>
      <c r="AA20" s="0" t="n">
        <v>676.85</v>
      </c>
      <c r="AB20" s="0" t="n">
        <v>624.28</v>
      </c>
      <c r="AC20" s="0" t="n">
        <v>627.3</v>
      </c>
      <c r="AD20" s="0" t="n">
        <v>665.48</v>
      </c>
      <c r="AE20" s="0" t="n">
        <v>684.4</v>
      </c>
      <c r="AF20" s="0" t="n">
        <v>702.04</v>
      </c>
      <c r="AG20" s="0" t="n">
        <v>699.61</v>
      </c>
      <c r="AH20" s="0" t="n">
        <v>687.41</v>
      </c>
      <c r="AI20" s="0" t="n">
        <v>700.31</v>
      </c>
      <c r="AJ20" s="0" t="n">
        <v>679.99</v>
      </c>
      <c r="AK20" s="0" t="n">
        <v>636.59</v>
      </c>
      <c r="AL20" s="0" t="n">
        <v>666.57</v>
      </c>
      <c r="AM20" s="0" t="n">
        <v>702.06</v>
      </c>
      <c r="AN20" s="0" t="n">
        <v>667.02</v>
      </c>
      <c r="AO20" s="0" t="n">
        <v>673.81</v>
      </c>
      <c r="AP20" s="0" t="n">
        <v>681.34</v>
      </c>
      <c r="AQ20" s="0" t="n">
        <v>654.41</v>
      </c>
      <c r="AR20" s="0" t="n">
        <v>690.24</v>
      </c>
      <c r="AS20" s="0" t="n">
        <v>940.81</v>
      </c>
      <c r="AT20" s="0" t="n">
        <v>694.36</v>
      </c>
      <c r="AU20" s="0" t="n">
        <v>687.71</v>
      </c>
      <c r="AV20" s="0" t="n">
        <v>691.04</v>
      </c>
      <c r="AW20" s="0" t="n">
        <v>716.91</v>
      </c>
      <c r="AY20" s="49"/>
      <c r="AZ20" s="0" t="n">
        <v>595.11</v>
      </c>
      <c r="BA20" s="49"/>
      <c r="BB20" s="49"/>
      <c r="BC20" s="0" t="n">
        <v>584.32</v>
      </c>
      <c r="BD20" s="0" t="n">
        <v>551.19</v>
      </c>
      <c r="BE20" s="49"/>
      <c r="BF20" s="49"/>
      <c r="BG20" s="49"/>
      <c r="BH20" s="49"/>
      <c r="BI20" s="49"/>
      <c r="BJ20" s="0" t="n">
        <v>612.5</v>
      </c>
      <c r="BK20" s="0" t="n">
        <v>0</v>
      </c>
      <c r="BL20" s="0" t="n">
        <v>575.66</v>
      </c>
      <c r="BM20" s="0" t="n">
        <v>0</v>
      </c>
      <c r="BN20" s="0" t="n">
        <v>568.21</v>
      </c>
      <c r="BO20" s="0" t="n">
        <v>1</v>
      </c>
      <c r="BP20" s="0" t="n">
        <v>576.52</v>
      </c>
      <c r="BQ20" s="0" t="n">
        <v>0</v>
      </c>
      <c r="BR20" s="0" t="n">
        <v>573.02</v>
      </c>
      <c r="BV20" s="0" t="n">
        <v>580.56</v>
      </c>
      <c r="BX20" s="0" t="n">
        <v>555.44</v>
      </c>
    </row>
    <row r="21" customFormat="false" ht="13.8" hidden="false" customHeight="false" outlineLevel="0" collapsed="false">
      <c r="A21" s="55" t="s">
        <v>24</v>
      </c>
      <c r="C21" s="0" t="n">
        <v>621.42</v>
      </c>
      <c r="D21" s="0" t="n">
        <v>644.2</v>
      </c>
      <c r="E21" s="0" t="n">
        <v>633.89</v>
      </c>
      <c r="F21" s="0" t="n">
        <v>664.19</v>
      </c>
      <c r="G21" s="0" t="n">
        <v>674.91</v>
      </c>
      <c r="H21" s="0" t="n">
        <v>703.87</v>
      </c>
      <c r="I21" s="0" t="n">
        <v>718.35</v>
      </c>
      <c r="J21" s="0" t="n">
        <v>703.78</v>
      </c>
      <c r="K21" s="0" t="n">
        <v>705.33</v>
      </c>
      <c r="L21" s="0" t="n">
        <v>721.26</v>
      </c>
      <c r="M21" s="0" t="n">
        <v>814.28</v>
      </c>
      <c r="N21" s="0" t="n">
        <v>746.08</v>
      </c>
      <c r="O21" s="0" t="n">
        <v>785.02</v>
      </c>
      <c r="P21" s="0" t="n">
        <v>788.28</v>
      </c>
      <c r="Q21" s="0" t="n">
        <v>801.8</v>
      </c>
      <c r="R21" s="0" t="n">
        <v>806.58</v>
      </c>
      <c r="S21" s="0" t="n">
        <v>792.28</v>
      </c>
      <c r="T21" s="0" t="n">
        <v>794.58</v>
      </c>
      <c r="U21" s="0" t="n">
        <v>871.74</v>
      </c>
      <c r="V21" s="0" t="n">
        <v>798.78</v>
      </c>
      <c r="W21" s="0" t="n">
        <v>771.14</v>
      </c>
      <c r="X21" s="0" t="n">
        <v>778.57</v>
      </c>
      <c r="Y21" s="0" t="n">
        <v>787.47</v>
      </c>
      <c r="Z21" s="0" t="n">
        <v>727.29</v>
      </c>
      <c r="AA21" s="0" t="n">
        <v>834.82</v>
      </c>
      <c r="AB21" s="0" t="n">
        <v>767.98</v>
      </c>
      <c r="AC21" s="0" t="n">
        <v>793.5</v>
      </c>
      <c r="AD21" s="0" t="n">
        <v>824.28</v>
      </c>
      <c r="AE21" s="0" t="n">
        <v>837.95</v>
      </c>
      <c r="AF21" s="0" t="n">
        <v>872.14</v>
      </c>
      <c r="AG21" s="0" t="n">
        <v>869.98</v>
      </c>
      <c r="AH21" s="0" t="n">
        <v>829.44</v>
      </c>
      <c r="AI21" s="0" t="n">
        <v>864.4</v>
      </c>
      <c r="AJ21" s="0" t="n">
        <v>867.6</v>
      </c>
      <c r="AK21" s="0" t="n">
        <v>777.85</v>
      </c>
      <c r="AL21" s="0" t="n">
        <v>815.33</v>
      </c>
      <c r="AM21" s="0" t="n">
        <v>855.38</v>
      </c>
      <c r="AN21" s="0" t="n">
        <v>814.21</v>
      </c>
      <c r="AO21" s="0" t="n">
        <v>821.4</v>
      </c>
      <c r="AP21" s="0" t="n">
        <v>834.25</v>
      </c>
      <c r="AQ21" s="0" t="n">
        <v>799.07</v>
      </c>
      <c r="AR21" s="0" t="n">
        <v>819.99</v>
      </c>
      <c r="AS21" s="0" t="n">
        <v>888.46</v>
      </c>
      <c r="AT21" s="0" t="n">
        <v>847.06</v>
      </c>
      <c r="AU21" s="0" t="n">
        <v>838.59</v>
      </c>
      <c r="AV21" s="0" t="n">
        <v>843.51</v>
      </c>
      <c r="AW21" s="0" t="n">
        <v>879.33</v>
      </c>
      <c r="AY21" s="49"/>
      <c r="AZ21" s="0" t="n">
        <v>716.49</v>
      </c>
      <c r="BA21" s="49"/>
      <c r="BB21" s="49"/>
      <c r="BC21" s="0" t="n">
        <v>683.96</v>
      </c>
      <c r="BD21" s="0" t="n">
        <v>660.37</v>
      </c>
      <c r="BE21" s="49"/>
      <c r="BF21" s="49"/>
      <c r="BG21" s="49"/>
      <c r="BH21" s="49"/>
      <c r="BI21" s="49"/>
      <c r="BJ21" s="0" t="n">
        <v>705.29</v>
      </c>
      <c r="BK21" s="0" t="n">
        <v>0</v>
      </c>
      <c r="BL21" s="0" t="n">
        <v>698.84</v>
      </c>
      <c r="BM21" s="0" t="n">
        <v>0</v>
      </c>
      <c r="BN21" s="0" t="n">
        <v>683.66</v>
      </c>
      <c r="BO21" s="0" t="n">
        <v>0</v>
      </c>
      <c r="BP21" s="0" t="n">
        <v>719.38</v>
      </c>
      <c r="BQ21" s="0" t="n">
        <v>0</v>
      </c>
      <c r="BR21" s="0" t="n">
        <v>746.41</v>
      </c>
      <c r="BV21" s="0" t="n">
        <v>680.07</v>
      </c>
      <c r="BX21" s="0" t="n">
        <v>696</v>
      </c>
    </row>
    <row r="22" customFormat="false" ht="13.8" hidden="false" customHeight="false" outlineLevel="0" collapsed="false">
      <c r="A22" s="55" t="s">
        <v>25</v>
      </c>
      <c r="C22" s="0" t="n">
        <v>96.76</v>
      </c>
      <c r="D22" s="0" t="n">
        <v>100.43</v>
      </c>
      <c r="E22" s="0" t="n">
        <v>99.51</v>
      </c>
      <c r="F22" s="0" t="n">
        <v>104.64</v>
      </c>
      <c r="G22" s="0" t="n">
        <v>105.92</v>
      </c>
      <c r="H22" s="0" t="n">
        <v>111.86</v>
      </c>
      <c r="I22" s="0" t="n">
        <v>113.73</v>
      </c>
      <c r="J22" s="0" t="n">
        <v>111.49</v>
      </c>
      <c r="K22" s="0" t="n">
        <v>110.18</v>
      </c>
      <c r="L22" s="0" t="n">
        <v>115.62</v>
      </c>
      <c r="M22" s="0" t="n">
        <v>119.77</v>
      </c>
      <c r="N22" s="0" t="n">
        <v>118.88</v>
      </c>
      <c r="O22" s="0" t="n">
        <v>125.31</v>
      </c>
      <c r="P22" s="0" t="n">
        <v>120.25</v>
      </c>
      <c r="Q22" s="0" t="n">
        <v>131.21</v>
      </c>
      <c r="R22" s="0" t="n">
        <v>128.41</v>
      </c>
      <c r="S22" s="0" t="n">
        <v>127.88</v>
      </c>
      <c r="T22" s="0" t="n">
        <v>127.49</v>
      </c>
      <c r="U22" s="0" t="n">
        <v>137.15</v>
      </c>
      <c r="V22" s="0" t="n">
        <v>128.72</v>
      </c>
      <c r="W22" s="0" t="n">
        <v>124.77</v>
      </c>
      <c r="X22" s="0" t="n">
        <v>125.15</v>
      </c>
      <c r="Y22" s="0" t="n">
        <v>127.43</v>
      </c>
      <c r="Z22" s="0" t="n">
        <v>116.38</v>
      </c>
      <c r="AA22" s="0" t="n">
        <v>134.72</v>
      </c>
      <c r="AB22" s="0" t="n">
        <v>123.31</v>
      </c>
      <c r="AC22" s="0" t="n">
        <v>128.01</v>
      </c>
      <c r="AD22" s="0" t="n">
        <v>131.43</v>
      </c>
      <c r="AE22" s="0" t="n">
        <v>135.46</v>
      </c>
      <c r="AF22" s="0" t="n">
        <v>135.27</v>
      </c>
      <c r="AG22" s="0" t="n">
        <v>141.98</v>
      </c>
      <c r="AH22" s="0" t="n">
        <v>133.41</v>
      </c>
      <c r="AI22" s="0" t="n">
        <v>142.58</v>
      </c>
      <c r="AJ22" s="0" t="n">
        <v>138.85</v>
      </c>
      <c r="AK22" s="0" t="n">
        <v>127.5</v>
      </c>
      <c r="AL22" s="0" t="n">
        <v>135.95</v>
      </c>
      <c r="AM22" s="0" t="n">
        <v>140.71</v>
      </c>
      <c r="AN22" s="0" t="n">
        <v>133.93</v>
      </c>
      <c r="AO22" s="0" t="n">
        <v>135.64</v>
      </c>
      <c r="AP22" s="0" t="n">
        <v>138.15</v>
      </c>
      <c r="AQ22" s="0" t="n">
        <v>130.99</v>
      </c>
      <c r="AR22" s="0" t="n">
        <v>132.48</v>
      </c>
      <c r="AS22" s="0" t="n">
        <v>134.32</v>
      </c>
      <c r="AT22" s="0" t="n">
        <v>138.82</v>
      </c>
      <c r="AU22" s="0" t="n">
        <v>137.73</v>
      </c>
      <c r="AV22" s="0" t="n">
        <v>138.07</v>
      </c>
      <c r="AW22" s="0" t="n">
        <v>143.49</v>
      </c>
      <c r="AY22" s="49"/>
      <c r="AZ22" s="0" t="n">
        <v>116.75</v>
      </c>
      <c r="BA22" s="49"/>
      <c r="BB22" s="49"/>
      <c r="BC22" s="0" t="n">
        <v>115.83</v>
      </c>
      <c r="BD22" s="0" t="n">
        <v>108.15</v>
      </c>
      <c r="BE22" s="49"/>
      <c r="BF22" s="49"/>
      <c r="BG22" s="49"/>
      <c r="BH22" s="49"/>
      <c r="BI22" s="49"/>
      <c r="BJ22" s="0" t="n">
        <v>179.59</v>
      </c>
      <c r="BK22" s="0" t="n">
        <v>0</v>
      </c>
      <c r="BL22" s="0" t="n">
        <v>168.62</v>
      </c>
      <c r="BM22" s="0" t="n">
        <v>1</v>
      </c>
      <c r="BN22" s="0" t="n">
        <v>178.09</v>
      </c>
      <c r="BO22" s="0" t="n">
        <v>0</v>
      </c>
      <c r="BP22" s="0" t="n">
        <v>175.33</v>
      </c>
      <c r="BQ22" s="0" t="n">
        <v>0</v>
      </c>
      <c r="BR22" s="0" t="n">
        <v>174.74</v>
      </c>
      <c r="BV22" s="0" t="n">
        <v>165.76</v>
      </c>
      <c r="BX22" s="0" t="n">
        <v>180.72</v>
      </c>
    </row>
    <row r="23" customFormat="false" ht="13.8" hidden="false" customHeight="false" outlineLevel="0" collapsed="false">
      <c r="A23" s="55" t="s">
        <v>26</v>
      </c>
      <c r="C23" s="0" t="n">
        <v>369.58</v>
      </c>
      <c r="D23" s="0" t="n">
        <v>363.74</v>
      </c>
      <c r="E23" s="0" t="n">
        <v>352.34</v>
      </c>
      <c r="F23" s="0" t="n">
        <v>365.19</v>
      </c>
      <c r="G23" s="0" t="n">
        <v>375.83</v>
      </c>
      <c r="H23" s="0" t="n">
        <v>405.06</v>
      </c>
      <c r="I23" s="0" t="n">
        <v>414.51</v>
      </c>
      <c r="J23" s="0" t="n">
        <v>398.98</v>
      </c>
      <c r="K23" s="0" t="n">
        <v>400.06</v>
      </c>
      <c r="L23" s="0" t="n">
        <v>410.39</v>
      </c>
      <c r="M23" s="0" t="n">
        <v>424.06</v>
      </c>
      <c r="N23" s="0" t="n">
        <v>424</v>
      </c>
      <c r="O23" s="0" t="n">
        <v>443.39</v>
      </c>
      <c r="P23" s="0" t="n">
        <v>424.76</v>
      </c>
      <c r="Q23" s="0" t="n">
        <v>464.62</v>
      </c>
      <c r="R23" s="0" t="n">
        <v>443.8</v>
      </c>
      <c r="S23" s="0" t="n">
        <v>444.64</v>
      </c>
      <c r="T23" s="0" t="n">
        <v>438.7</v>
      </c>
      <c r="U23" s="0" t="n">
        <v>478.7</v>
      </c>
      <c r="V23" s="0" t="n">
        <v>442.63</v>
      </c>
      <c r="W23" s="0" t="n">
        <v>427.44</v>
      </c>
      <c r="X23" s="0" t="n">
        <v>432.46</v>
      </c>
      <c r="Y23" s="0" t="n">
        <v>430.28</v>
      </c>
      <c r="Z23" s="0" t="n">
        <v>398.86</v>
      </c>
      <c r="AA23" s="0" t="n">
        <v>450.23</v>
      </c>
      <c r="AB23" s="0" t="n">
        <v>415.57</v>
      </c>
      <c r="AC23" s="0" t="n">
        <v>433.45</v>
      </c>
      <c r="AD23" s="0" t="n">
        <v>441.3</v>
      </c>
      <c r="AE23" s="0" t="n">
        <v>446.22</v>
      </c>
      <c r="AF23" s="0" t="n">
        <v>465.83</v>
      </c>
      <c r="AG23" s="0" t="n">
        <v>474.59</v>
      </c>
      <c r="AH23" s="0" t="n">
        <v>449.86</v>
      </c>
      <c r="AI23" s="0" t="n">
        <v>476.07</v>
      </c>
      <c r="AJ23" s="0" t="n">
        <v>461.76</v>
      </c>
      <c r="AK23" s="0" t="n">
        <v>433.56</v>
      </c>
      <c r="AL23" s="0" t="n">
        <v>456.1</v>
      </c>
      <c r="AM23" s="0" t="n">
        <v>476.98</v>
      </c>
      <c r="AN23" s="0" t="n">
        <v>452.39</v>
      </c>
      <c r="AO23" s="0" t="n">
        <v>459.92</v>
      </c>
      <c r="AP23" s="0" t="n">
        <v>467.84</v>
      </c>
      <c r="AQ23" s="0" t="n">
        <v>443.88</v>
      </c>
      <c r="AR23" s="0" t="n">
        <v>452.53</v>
      </c>
      <c r="AS23" s="0" t="n">
        <v>458.41</v>
      </c>
      <c r="AT23" s="0" t="n">
        <v>473.33</v>
      </c>
      <c r="AU23" s="0" t="n">
        <v>467.57</v>
      </c>
      <c r="AV23" s="0" t="n">
        <v>471.94</v>
      </c>
      <c r="AW23" s="0" t="n">
        <v>494.31</v>
      </c>
      <c r="AY23" s="49"/>
      <c r="AZ23" s="0" t="n">
        <v>406.75</v>
      </c>
      <c r="BA23" s="49"/>
      <c r="BB23" s="49"/>
      <c r="BC23" s="0" t="n">
        <v>396.45</v>
      </c>
      <c r="BD23" s="0" t="n">
        <v>382.21</v>
      </c>
      <c r="BE23" s="49"/>
      <c r="BF23" s="49"/>
      <c r="BG23" s="49"/>
      <c r="BH23" s="49"/>
      <c r="BI23" s="49"/>
      <c r="BJ23" s="0" t="n">
        <v>411.4</v>
      </c>
      <c r="BK23" s="0" t="n">
        <v>0</v>
      </c>
      <c r="BL23" s="0" t="n">
        <v>391.71</v>
      </c>
      <c r="BM23" s="0" t="n">
        <v>0</v>
      </c>
      <c r="BN23" s="0" t="n">
        <v>411.79</v>
      </c>
      <c r="BO23" s="0" t="n">
        <v>0</v>
      </c>
      <c r="BP23" s="0" t="n">
        <v>400.91</v>
      </c>
      <c r="BQ23" s="0" t="n">
        <v>0</v>
      </c>
      <c r="BR23" s="0" t="n">
        <v>421.15</v>
      </c>
      <c r="BV23" s="0" t="n">
        <v>390.92</v>
      </c>
      <c r="BX23" s="0" t="n">
        <v>419.05</v>
      </c>
    </row>
    <row r="24" customFormat="false" ht="13.8" hidden="false" customHeight="false" outlineLevel="0" collapsed="false">
      <c r="A24" s="55" t="s">
        <v>27</v>
      </c>
      <c r="C24" s="0" t="n">
        <v>301.53</v>
      </c>
      <c r="D24" s="0" t="n">
        <v>318.17</v>
      </c>
      <c r="E24" s="0" t="n">
        <v>310.95</v>
      </c>
      <c r="F24" s="0" t="n">
        <v>321.38</v>
      </c>
      <c r="G24" s="0" t="n">
        <v>327.94</v>
      </c>
      <c r="H24" s="0" t="n">
        <v>344.32</v>
      </c>
      <c r="I24" s="0" t="n">
        <v>359.27</v>
      </c>
      <c r="J24" s="0" t="n">
        <v>342.29</v>
      </c>
      <c r="K24" s="0" t="n">
        <v>342.75</v>
      </c>
      <c r="L24" s="0" t="n">
        <v>367.71</v>
      </c>
      <c r="M24" s="0" t="n">
        <v>364.87</v>
      </c>
      <c r="N24" s="0" t="n">
        <v>363.14</v>
      </c>
      <c r="O24" s="0" t="n">
        <v>383.57</v>
      </c>
      <c r="P24" s="0" t="n">
        <v>371.76</v>
      </c>
      <c r="Q24" s="0" t="n">
        <v>398.59</v>
      </c>
      <c r="R24" s="0" t="n">
        <v>393.3</v>
      </c>
      <c r="S24" s="0" t="n">
        <v>390.52</v>
      </c>
      <c r="T24" s="0" t="n">
        <v>387.35</v>
      </c>
      <c r="U24" s="0" t="n">
        <v>426.72</v>
      </c>
      <c r="V24" s="0" t="n">
        <v>389.39</v>
      </c>
      <c r="W24" s="0" t="n">
        <v>376.48</v>
      </c>
      <c r="X24" s="0" t="n">
        <v>380.85</v>
      </c>
      <c r="Y24" s="0" t="n">
        <v>382.01</v>
      </c>
      <c r="Z24" s="0" t="n">
        <v>356.13</v>
      </c>
      <c r="AA24" s="0" t="n">
        <v>407.53</v>
      </c>
      <c r="AB24" s="56" t="n">
        <v>375.94</v>
      </c>
      <c r="AC24" s="0" t="n">
        <v>384.37</v>
      </c>
      <c r="AD24" s="0" t="n">
        <v>400.56</v>
      </c>
      <c r="AE24" s="0" t="n">
        <v>422.83</v>
      </c>
      <c r="AF24" s="0" t="n">
        <v>426.21</v>
      </c>
      <c r="AG24" s="0" t="n">
        <v>426.43</v>
      </c>
      <c r="AH24" s="0" t="n">
        <v>406.76</v>
      </c>
      <c r="AI24" s="0" t="n">
        <v>440.5</v>
      </c>
      <c r="AJ24" s="0" t="n">
        <v>409.87</v>
      </c>
      <c r="AK24" s="0" t="n">
        <v>393.03</v>
      </c>
      <c r="AL24" s="0" t="n">
        <v>412.46</v>
      </c>
      <c r="AM24" s="0" t="n">
        <v>436.46</v>
      </c>
      <c r="AN24" s="0" t="n">
        <v>409.92</v>
      </c>
      <c r="AO24" s="0" t="n">
        <v>416.36</v>
      </c>
      <c r="AP24" s="0" t="n">
        <v>425.95</v>
      </c>
      <c r="AQ24" s="0" t="n">
        <v>464.28</v>
      </c>
      <c r="AR24" s="0" t="n">
        <v>408.59</v>
      </c>
      <c r="AS24" s="0" t="n">
        <v>412.82</v>
      </c>
      <c r="AT24" s="0" t="n">
        <v>428.78</v>
      </c>
      <c r="AU24" s="0" t="n">
        <v>423.41</v>
      </c>
      <c r="AV24" s="0" t="n">
        <v>426.63</v>
      </c>
      <c r="AW24" s="0" t="n">
        <v>446.43</v>
      </c>
      <c r="AY24" s="49"/>
      <c r="AZ24" s="0" t="n">
        <v>362.88</v>
      </c>
      <c r="BA24" s="49"/>
      <c r="BB24" s="49"/>
      <c r="BC24" s="0" t="n">
        <v>350.04</v>
      </c>
      <c r="BD24" s="0" t="n">
        <v>336.91</v>
      </c>
      <c r="BE24" s="49"/>
      <c r="BF24" s="49"/>
      <c r="BG24" s="49"/>
      <c r="BH24" s="49"/>
      <c r="BI24" s="49"/>
      <c r="BJ24" s="0" t="n">
        <v>368.95</v>
      </c>
      <c r="BK24" s="0" t="n">
        <v>0</v>
      </c>
      <c r="BL24" s="0" t="n">
        <v>352.16</v>
      </c>
      <c r="BM24" s="0" t="n">
        <v>0</v>
      </c>
      <c r="BN24" s="0" t="n">
        <v>353.48</v>
      </c>
      <c r="BO24" s="0" t="n">
        <v>0</v>
      </c>
      <c r="BP24" s="0" t="n">
        <v>356.4</v>
      </c>
      <c r="BQ24" s="0" t="n">
        <v>0</v>
      </c>
      <c r="BR24" s="0" t="n">
        <v>347.15</v>
      </c>
      <c r="BV24" s="0" t="n">
        <v>340.19</v>
      </c>
      <c r="BX24" s="0" t="n">
        <v>357.55</v>
      </c>
    </row>
    <row r="25" customFormat="false" ht="13.8" hidden="false" customHeight="false" outlineLevel="0" collapsed="false">
      <c r="A25" s="55" t="s">
        <v>28</v>
      </c>
      <c r="C25" s="0" t="n">
        <v>190.42</v>
      </c>
      <c r="D25" s="0" t="n">
        <v>198.63</v>
      </c>
      <c r="E25" s="0" t="n">
        <v>196.57</v>
      </c>
      <c r="F25" s="0" t="n">
        <v>203.24</v>
      </c>
      <c r="G25" s="0" t="n">
        <v>206.72</v>
      </c>
      <c r="H25" s="0" t="n">
        <v>222.36</v>
      </c>
      <c r="I25" s="0" t="n">
        <v>232.97</v>
      </c>
      <c r="J25" s="0" t="n">
        <v>220.76</v>
      </c>
      <c r="K25" s="0" t="n">
        <v>221.6</v>
      </c>
      <c r="L25" s="0" t="n">
        <v>229.63</v>
      </c>
      <c r="M25" s="0" t="n">
        <v>234.81</v>
      </c>
      <c r="N25" s="0" t="n">
        <v>234.5</v>
      </c>
      <c r="O25" s="0" t="n">
        <v>248.84</v>
      </c>
      <c r="P25" s="0" t="n">
        <v>241.91</v>
      </c>
      <c r="Q25" s="0" t="n">
        <v>245.13</v>
      </c>
      <c r="R25" s="0" t="n">
        <v>251.9</v>
      </c>
      <c r="S25" s="0" t="n">
        <v>251.23</v>
      </c>
      <c r="T25" s="0" t="n">
        <v>248.38</v>
      </c>
      <c r="U25" s="0" t="n">
        <v>272.37</v>
      </c>
      <c r="V25" s="0" t="n">
        <v>252.05</v>
      </c>
      <c r="W25" s="0" t="n">
        <v>241.94</v>
      </c>
      <c r="X25" s="0" t="n">
        <v>244.9</v>
      </c>
      <c r="Y25" s="0" t="n">
        <v>241.28</v>
      </c>
      <c r="Z25" s="0" t="n">
        <v>224.76</v>
      </c>
      <c r="AA25" s="0" t="n">
        <v>256.86</v>
      </c>
      <c r="AB25" s="0" t="n">
        <v>236.97</v>
      </c>
      <c r="AC25" s="0" t="n">
        <v>241.07</v>
      </c>
      <c r="AD25" s="0" t="n">
        <v>253.47</v>
      </c>
      <c r="AE25" s="0" t="n">
        <v>259.56</v>
      </c>
      <c r="AF25" s="0" t="n">
        <v>266.87</v>
      </c>
      <c r="AG25" s="0" t="n">
        <v>268.01</v>
      </c>
      <c r="AH25" s="0" t="n">
        <v>257.61</v>
      </c>
      <c r="AI25" s="0" t="n">
        <v>274.58</v>
      </c>
      <c r="AJ25" s="0" t="n">
        <v>257.73</v>
      </c>
      <c r="AK25" s="0" t="n">
        <v>246.15</v>
      </c>
      <c r="AL25" s="0" t="n">
        <v>258.54</v>
      </c>
      <c r="AM25" s="0" t="n">
        <v>272.59</v>
      </c>
      <c r="AN25" s="0" t="n">
        <v>256.29</v>
      </c>
      <c r="AO25" s="0" t="n">
        <v>259.86</v>
      </c>
      <c r="AP25" s="0" t="n">
        <v>268.45</v>
      </c>
      <c r="AQ25" s="0" t="n">
        <v>268.08</v>
      </c>
      <c r="AR25" s="0" t="n">
        <v>254.97</v>
      </c>
      <c r="AS25" s="0" t="n">
        <v>257.81</v>
      </c>
      <c r="AT25" s="0" t="n">
        <v>267.23</v>
      </c>
      <c r="AU25" s="0" t="n">
        <v>264.23</v>
      </c>
      <c r="AV25" s="0" t="n">
        <v>264.97</v>
      </c>
      <c r="AW25" s="0" t="n">
        <v>276.46</v>
      </c>
      <c r="AY25" s="49"/>
      <c r="AZ25" s="0" t="n">
        <v>226.53</v>
      </c>
      <c r="BA25" s="49"/>
      <c r="BB25" s="49"/>
      <c r="BC25" s="0" t="n">
        <v>228.81</v>
      </c>
      <c r="BD25" s="0" t="n">
        <v>209.66</v>
      </c>
      <c r="BE25" s="49"/>
      <c r="BF25" s="49"/>
      <c r="BG25" s="49"/>
      <c r="BH25" s="49"/>
      <c r="BI25" s="49"/>
      <c r="BJ25" s="0" t="n">
        <v>224.51</v>
      </c>
      <c r="BK25" s="0" t="n">
        <v>0</v>
      </c>
      <c r="BL25" s="0" t="n">
        <v>222.38</v>
      </c>
      <c r="BM25" s="0" t="n">
        <v>0</v>
      </c>
      <c r="BN25" s="0" t="n">
        <v>217.94</v>
      </c>
      <c r="BO25" s="0" t="n">
        <v>0</v>
      </c>
      <c r="BP25" s="0" t="n">
        <v>221.46</v>
      </c>
      <c r="BQ25" s="0" t="n">
        <v>0</v>
      </c>
      <c r="BR25" s="0" t="n">
        <v>229.34</v>
      </c>
      <c r="BV25" s="0" t="n">
        <v>217.19</v>
      </c>
      <c r="BX25" s="0" t="n">
        <v>229.45</v>
      </c>
    </row>
    <row r="26" customFormat="false" ht="13.8" hidden="false" customHeight="false" outlineLevel="0" collapsed="false">
      <c r="A26" s="55" t="s">
        <v>29</v>
      </c>
      <c r="C26" s="0" t="n">
        <v>209.15</v>
      </c>
      <c r="D26" s="0" t="n">
        <v>218.91</v>
      </c>
      <c r="E26" s="0" t="n">
        <v>219.45</v>
      </c>
      <c r="F26" s="0" t="n">
        <v>223.26</v>
      </c>
      <c r="G26" s="0" t="n">
        <v>227.95</v>
      </c>
      <c r="H26" s="0" t="n">
        <v>252.89</v>
      </c>
      <c r="I26" s="0" t="n">
        <v>254.66</v>
      </c>
      <c r="J26" s="0" t="n">
        <v>240.56</v>
      </c>
      <c r="K26" s="0" t="n">
        <v>241.17</v>
      </c>
      <c r="L26" s="0" t="n">
        <v>250.69</v>
      </c>
      <c r="M26" s="0" t="n">
        <v>255.34</v>
      </c>
      <c r="N26" s="0" t="n">
        <v>255.86</v>
      </c>
      <c r="O26" s="0" t="n">
        <v>273.38</v>
      </c>
      <c r="P26" s="0" t="n">
        <v>263.65</v>
      </c>
      <c r="Q26" s="0" t="n">
        <v>269.3</v>
      </c>
      <c r="R26" s="0" t="n">
        <v>273.85</v>
      </c>
      <c r="S26" s="0" t="n">
        <v>275.21</v>
      </c>
      <c r="T26" s="0" t="n">
        <v>268.88</v>
      </c>
      <c r="U26" s="0" t="n">
        <v>295.65</v>
      </c>
      <c r="V26" s="0" t="n">
        <v>271.57</v>
      </c>
      <c r="W26" s="0" t="n">
        <v>262.98</v>
      </c>
      <c r="X26" s="0" t="n">
        <v>265.34</v>
      </c>
      <c r="Y26" s="0" t="n">
        <v>269.81</v>
      </c>
      <c r="Z26" s="0" t="n">
        <v>246.79</v>
      </c>
      <c r="AA26" s="0" t="n">
        <v>282.1</v>
      </c>
      <c r="AB26" s="0" t="n">
        <v>259.48</v>
      </c>
      <c r="AC26" s="0" t="n">
        <v>261.63</v>
      </c>
      <c r="AD26" s="0" t="n">
        <v>276.52</v>
      </c>
      <c r="AE26" s="0" t="n">
        <v>279.23</v>
      </c>
      <c r="AF26" s="0" t="n">
        <v>289.7</v>
      </c>
      <c r="AG26" s="0" t="n">
        <v>293.17</v>
      </c>
      <c r="AH26" s="0" t="n">
        <v>283.65</v>
      </c>
      <c r="AI26" s="0" t="n">
        <v>296.43</v>
      </c>
      <c r="AJ26" s="0" t="n">
        <v>282.56</v>
      </c>
      <c r="AK26" s="0" t="n">
        <v>266.93</v>
      </c>
      <c r="AL26" s="0" t="n">
        <v>279.62</v>
      </c>
      <c r="AM26" s="0" t="n">
        <v>294.42</v>
      </c>
      <c r="AN26" s="0" t="n">
        <v>276.76</v>
      </c>
      <c r="AO26" s="0" t="n">
        <v>281.98</v>
      </c>
      <c r="AP26" s="0" t="n">
        <v>287.75</v>
      </c>
      <c r="AQ26" s="0" t="n">
        <v>286</v>
      </c>
      <c r="AR26" s="0" t="n">
        <v>277.5</v>
      </c>
      <c r="AS26" s="0" t="n">
        <v>280.82</v>
      </c>
      <c r="AT26" s="0" t="n">
        <v>289.86</v>
      </c>
      <c r="AU26" s="0" t="n">
        <v>287.04</v>
      </c>
      <c r="AV26" s="0" t="n">
        <v>288.62</v>
      </c>
      <c r="AW26" s="0" t="n">
        <v>303.18</v>
      </c>
      <c r="AY26" s="49"/>
      <c r="AZ26" s="0" t="n">
        <v>245.46</v>
      </c>
      <c r="BA26" s="49"/>
      <c r="BB26" s="49"/>
      <c r="BC26" s="0" t="n">
        <v>243.84</v>
      </c>
      <c r="BD26" s="0" t="n">
        <v>228.68</v>
      </c>
      <c r="BE26" s="49"/>
      <c r="BF26" s="49"/>
      <c r="BG26" s="49"/>
      <c r="BH26" s="49"/>
      <c r="BI26" s="49"/>
      <c r="BJ26" s="0" t="n">
        <v>232.83</v>
      </c>
      <c r="BK26" s="0" t="n">
        <v>0</v>
      </c>
      <c r="BL26" s="0" t="n">
        <v>239.47</v>
      </c>
      <c r="BM26" s="0" t="n">
        <v>0</v>
      </c>
      <c r="BN26" s="0" t="n">
        <v>236.78</v>
      </c>
      <c r="BO26" s="0" t="n">
        <v>0</v>
      </c>
      <c r="BP26" s="0" t="n">
        <v>250.09</v>
      </c>
      <c r="BQ26" s="0" t="n">
        <v>0</v>
      </c>
      <c r="BR26" s="0" t="n">
        <v>257.29</v>
      </c>
      <c r="BV26" s="0" t="n">
        <v>225.84</v>
      </c>
      <c r="BX26" s="0" t="n">
        <v>247.1</v>
      </c>
    </row>
    <row r="27" customFormat="false" ht="13.8" hidden="false" customHeight="false" outlineLevel="0" collapsed="false">
      <c r="A27" s="55" t="s">
        <v>30</v>
      </c>
      <c r="C27" s="0" t="n">
        <v>242.4</v>
      </c>
      <c r="D27" s="0" t="n">
        <v>251.4</v>
      </c>
      <c r="E27" s="0" t="n">
        <v>253.32</v>
      </c>
      <c r="F27" s="0" t="n">
        <v>259.94</v>
      </c>
      <c r="G27" s="0" t="n">
        <v>264.34</v>
      </c>
      <c r="H27" s="0" t="n">
        <v>277.06</v>
      </c>
      <c r="I27" s="0" t="n">
        <v>298.19</v>
      </c>
      <c r="J27" s="0" t="n">
        <v>278.84</v>
      </c>
      <c r="K27" s="0" t="n">
        <v>279.61</v>
      </c>
      <c r="L27" s="0" t="n">
        <v>285.33</v>
      </c>
      <c r="M27" s="0" t="n">
        <v>294.79</v>
      </c>
      <c r="N27" s="0" t="n">
        <v>305.18</v>
      </c>
      <c r="O27" s="0" t="n">
        <v>324.55</v>
      </c>
      <c r="P27" s="0" t="n">
        <v>302.79</v>
      </c>
      <c r="Q27" s="0" t="n">
        <v>314.24</v>
      </c>
      <c r="R27" s="0" t="n">
        <v>327.07</v>
      </c>
      <c r="S27" s="0" t="n">
        <v>322.97</v>
      </c>
      <c r="T27" s="0" t="n">
        <v>316.63</v>
      </c>
      <c r="U27" s="0" t="n">
        <v>348.53</v>
      </c>
      <c r="V27" s="0" t="n">
        <v>321.37</v>
      </c>
      <c r="W27" s="0" t="n">
        <v>312.3</v>
      </c>
      <c r="X27" s="0" t="n">
        <v>313.87</v>
      </c>
      <c r="Y27" s="0" t="n">
        <v>320.19</v>
      </c>
      <c r="Z27" s="0" t="n">
        <v>289.76</v>
      </c>
      <c r="AA27" s="0" t="n">
        <v>337.43</v>
      </c>
      <c r="AB27" s="0" t="n">
        <v>307.4</v>
      </c>
      <c r="AC27" s="0" t="n">
        <v>309.31</v>
      </c>
      <c r="AD27" s="0" t="n">
        <v>331.78</v>
      </c>
      <c r="AE27" s="0" t="n">
        <v>334.56</v>
      </c>
      <c r="AF27" s="0" t="n">
        <v>344.92</v>
      </c>
      <c r="AG27" s="0" t="n">
        <v>351.03</v>
      </c>
      <c r="AH27" s="0" t="n">
        <v>331.66</v>
      </c>
      <c r="AI27" s="0" t="n">
        <v>364.39</v>
      </c>
      <c r="AJ27" s="0" t="n">
        <v>335.87</v>
      </c>
      <c r="AK27" s="0" t="n">
        <v>316.55</v>
      </c>
      <c r="AL27" s="0" t="n">
        <v>333.04</v>
      </c>
      <c r="AM27" s="0" t="n">
        <v>347.88</v>
      </c>
      <c r="AN27" s="0" t="n">
        <v>327.61</v>
      </c>
      <c r="AO27" s="0" t="n">
        <v>333.8</v>
      </c>
      <c r="AP27" s="0" t="n">
        <v>344.28</v>
      </c>
      <c r="AQ27" s="0" t="n">
        <v>322.43</v>
      </c>
      <c r="AR27" s="0" t="n">
        <v>327.1</v>
      </c>
      <c r="AS27" s="0" t="n">
        <v>331.41</v>
      </c>
      <c r="AT27" s="0" t="n">
        <v>342.92</v>
      </c>
      <c r="AU27" s="0" t="n">
        <v>338.69</v>
      </c>
      <c r="AV27" s="0" t="n">
        <v>341.36</v>
      </c>
      <c r="AW27" s="0" t="n">
        <v>361.36</v>
      </c>
      <c r="AY27" s="49"/>
      <c r="AZ27" s="0" t="n">
        <v>288.11</v>
      </c>
      <c r="BA27" s="49"/>
      <c r="BB27" s="49"/>
      <c r="BC27" s="0" t="n">
        <v>286.95</v>
      </c>
      <c r="BD27" s="0" t="n">
        <v>266.89</v>
      </c>
      <c r="BE27" s="49"/>
      <c r="BF27" s="49"/>
      <c r="BG27" s="49"/>
      <c r="BH27" s="49"/>
      <c r="BI27" s="49"/>
      <c r="BJ27" s="0" t="n">
        <v>298.2</v>
      </c>
      <c r="BK27" s="0" t="n">
        <v>0</v>
      </c>
      <c r="BL27" s="0" t="n">
        <v>282.34</v>
      </c>
      <c r="BM27" s="0" t="n">
        <v>0</v>
      </c>
      <c r="BN27" s="0" t="n">
        <v>275.76</v>
      </c>
      <c r="BO27" s="0" t="n">
        <v>0</v>
      </c>
      <c r="BP27" s="0" t="n">
        <v>291.76</v>
      </c>
      <c r="BQ27" s="0" t="n">
        <v>0</v>
      </c>
      <c r="BR27" s="0" t="n">
        <v>301.62</v>
      </c>
      <c r="BV27" s="0" t="n">
        <v>262.65</v>
      </c>
      <c r="BX27" s="0" t="n">
        <v>293.17</v>
      </c>
    </row>
    <row r="28" customFormat="false" ht="13.8" hidden="false" customHeight="false" outlineLevel="0" collapsed="false">
      <c r="A28" s="57" t="s">
        <v>31</v>
      </c>
      <c r="C28" s="0" t="n">
        <v>597.06</v>
      </c>
      <c r="D28" s="0" t="n">
        <v>620.46</v>
      </c>
      <c r="E28" s="0" t="n">
        <v>617.66</v>
      </c>
      <c r="F28" s="0" t="n">
        <v>636.52</v>
      </c>
      <c r="G28" s="0" t="n">
        <v>674.76</v>
      </c>
      <c r="H28" s="0" t="n">
        <v>745.99</v>
      </c>
      <c r="I28" s="0" t="n">
        <v>765.77</v>
      </c>
      <c r="J28" s="0" t="n">
        <v>712.47</v>
      </c>
      <c r="K28" s="0" t="n">
        <v>722.31</v>
      </c>
      <c r="L28" s="0" t="n">
        <v>722.37</v>
      </c>
      <c r="M28" s="0" t="n">
        <v>745.99</v>
      </c>
      <c r="N28" s="0" t="n">
        <v>770.5</v>
      </c>
      <c r="O28" s="0" t="n">
        <v>784.44</v>
      </c>
      <c r="P28" s="0" t="n">
        <v>783.4</v>
      </c>
      <c r="Q28" s="0" t="n">
        <v>790</v>
      </c>
      <c r="R28" s="0" t="n">
        <v>817.95</v>
      </c>
      <c r="S28" s="0" t="n">
        <v>801.77</v>
      </c>
      <c r="T28" s="0" t="n">
        <v>792.02</v>
      </c>
      <c r="U28" s="0" t="n">
        <v>879.49</v>
      </c>
      <c r="V28" s="0" t="n">
        <v>805.68</v>
      </c>
      <c r="W28" s="0" t="n">
        <v>806.35</v>
      </c>
      <c r="X28" s="0" t="n">
        <v>786.2</v>
      </c>
      <c r="Y28" s="0" t="n">
        <v>795.3</v>
      </c>
      <c r="Z28" s="0" t="n">
        <v>732.05</v>
      </c>
      <c r="AA28" s="0" t="n">
        <v>843.89</v>
      </c>
      <c r="AB28" s="0" t="n">
        <v>813.09</v>
      </c>
      <c r="AC28" s="0" t="n">
        <v>777.04</v>
      </c>
      <c r="AD28" s="0" t="n">
        <v>828.77</v>
      </c>
      <c r="AE28" s="0" t="n">
        <v>820.4</v>
      </c>
      <c r="AF28" s="0" t="n">
        <v>865</v>
      </c>
      <c r="AG28" s="0" t="n">
        <v>864.2</v>
      </c>
      <c r="AH28" s="0" t="n">
        <v>839.15</v>
      </c>
      <c r="AI28" s="0" t="n">
        <v>909.25</v>
      </c>
      <c r="AJ28" s="0" t="n">
        <v>802.45</v>
      </c>
      <c r="AK28" s="0" t="n">
        <v>770.94</v>
      </c>
      <c r="AL28" s="0" t="n">
        <v>805.76</v>
      </c>
      <c r="AM28" s="0" t="n">
        <v>845.61</v>
      </c>
      <c r="AN28" s="0" t="n">
        <v>799.21</v>
      </c>
      <c r="AO28" s="0" t="n">
        <v>815.28</v>
      </c>
      <c r="AP28" s="0" t="n">
        <v>844.47</v>
      </c>
      <c r="AQ28" s="0" t="n">
        <v>789.22</v>
      </c>
      <c r="AR28" s="0" t="n">
        <v>801.22</v>
      </c>
      <c r="AS28" s="0" t="n">
        <v>814.98</v>
      </c>
      <c r="AT28" s="0" t="n">
        <v>839.5</v>
      </c>
      <c r="AU28" s="0" t="n">
        <v>830.58</v>
      </c>
      <c r="AV28" s="0" t="n">
        <v>831.34</v>
      </c>
      <c r="AW28" s="0" t="n">
        <v>870.57</v>
      </c>
      <c r="AY28" s="49"/>
      <c r="AZ28" s="0" t="n">
        <v>708.29</v>
      </c>
      <c r="BA28" s="49"/>
      <c r="BB28" s="49"/>
      <c r="BC28" s="0" t="n">
        <v>688.15</v>
      </c>
      <c r="BD28" s="0" t="n">
        <v>656.51</v>
      </c>
      <c r="BE28" s="49"/>
      <c r="BF28" s="49"/>
      <c r="BG28" s="49"/>
      <c r="BH28" s="49"/>
      <c r="BI28" s="49"/>
      <c r="BJ28" s="0" t="n">
        <v>685.56</v>
      </c>
      <c r="BK28" s="0" t="n">
        <v>0</v>
      </c>
      <c r="BL28" s="0" t="n">
        <v>709.26</v>
      </c>
      <c r="BM28" s="0" t="n">
        <v>0</v>
      </c>
      <c r="BN28" s="0" t="n">
        <v>680.96</v>
      </c>
      <c r="BO28" s="0" t="n">
        <v>0</v>
      </c>
      <c r="BP28" s="0" t="n">
        <v>764.98</v>
      </c>
      <c r="BQ28" s="0" t="n">
        <v>0</v>
      </c>
      <c r="BR28" s="0" t="n">
        <v>704.55</v>
      </c>
      <c r="BV28" s="0" t="n">
        <v>649.6</v>
      </c>
      <c r="BX28" s="0" t="n">
        <v>663.18</v>
      </c>
    </row>
    <row r="29" customFormat="false" ht="13.8" hidden="false" customHeight="false" outlineLevel="0" collapsed="false">
      <c r="A29" s="55" t="s">
        <v>32</v>
      </c>
      <c r="C29" s="0" t="n">
        <v>124.46</v>
      </c>
      <c r="D29" s="0" t="n">
        <v>130.3</v>
      </c>
      <c r="E29" s="0" t="n">
        <v>127.33</v>
      </c>
      <c r="F29" s="0" t="n">
        <v>134.25</v>
      </c>
      <c r="G29" s="0" t="n">
        <v>136.77</v>
      </c>
      <c r="H29" s="0" t="n">
        <v>148.43</v>
      </c>
      <c r="I29" s="0" t="n">
        <v>153.32</v>
      </c>
      <c r="J29" s="0" t="n">
        <v>142.38</v>
      </c>
      <c r="K29" s="0" t="n">
        <v>144.71</v>
      </c>
      <c r="L29" s="0" t="n">
        <v>148.32</v>
      </c>
      <c r="M29" s="0" t="n">
        <v>154.42</v>
      </c>
      <c r="N29" s="0" t="n">
        <v>156.8</v>
      </c>
      <c r="O29" s="0" t="n">
        <v>159.65</v>
      </c>
      <c r="P29" s="0" t="n">
        <v>162.82</v>
      </c>
      <c r="Q29" s="0" t="n">
        <v>158.26</v>
      </c>
      <c r="R29" s="0" t="n">
        <v>165.14</v>
      </c>
      <c r="S29" s="0" t="n">
        <v>165.77</v>
      </c>
      <c r="T29" s="0" t="n">
        <v>165.6</v>
      </c>
      <c r="U29" s="0" t="n">
        <v>177.26</v>
      </c>
      <c r="V29" s="0" t="n">
        <v>164.3</v>
      </c>
      <c r="W29" s="0" t="n">
        <v>174.84</v>
      </c>
      <c r="X29" s="0" t="n">
        <v>161.44</v>
      </c>
      <c r="Y29" s="0" t="n">
        <v>162.54</v>
      </c>
      <c r="Z29" s="0" t="n">
        <v>147.35</v>
      </c>
      <c r="AA29" s="0" t="n">
        <v>170.45</v>
      </c>
      <c r="AB29" s="0" t="n">
        <v>169.17</v>
      </c>
      <c r="AC29" s="0" t="n">
        <v>159.26</v>
      </c>
      <c r="AD29" s="0" t="n">
        <v>167.39</v>
      </c>
      <c r="AE29" s="53" t="n">
        <v>168.41</v>
      </c>
      <c r="AF29" s="0" t="n">
        <v>172.37</v>
      </c>
      <c r="AG29" s="0" t="n">
        <v>181.87</v>
      </c>
      <c r="AH29" s="0" t="n">
        <v>169.71</v>
      </c>
      <c r="AI29" s="0" t="n">
        <v>204.56</v>
      </c>
      <c r="AJ29" s="0" t="n">
        <v>181.05</v>
      </c>
      <c r="AK29" s="0" t="n">
        <v>171.16</v>
      </c>
      <c r="AL29" s="0" t="n">
        <v>179.86</v>
      </c>
      <c r="AM29" s="0" t="n">
        <v>187.19</v>
      </c>
      <c r="AN29" s="0" t="n">
        <v>177.5</v>
      </c>
      <c r="AO29" s="0" t="n">
        <v>180.75</v>
      </c>
      <c r="AP29" s="0" t="n">
        <v>188.68</v>
      </c>
      <c r="AQ29" s="0" t="n">
        <v>174.23</v>
      </c>
      <c r="AR29" s="0" t="n">
        <v>176.97</v>
      </c>
      <c r="AS29" s="0" t="n">
        <v>189.39</v>
      </c>
      <c r="AT29" s="0" t="n">
        <v>186.46</v>
      </c>
      <c r="AU29" s="0" t="n">
        <v>183.56</v>
      </c>
      <c r="AV29" s="0" t="n">
        <v>184.31</v>
      </c>
      <c r="AW29" s="0" t="n">
        <v>194.36</v>
      </c>
      <c r="AY29" s="49"/>
      <c r="AZ29" s="0" t="n">
        <v>156.82</v>
      </c>
      <c r="BA29" s="49"/>
      <c r="BB29" s="49"/>
      <c r="BC29" s="0" t="n">
        <v>154.42</v>
      </c>
      <c r="BD29" s="0" t="n">
        <v>146.36</v>
      </c>
      <c r="BE29" s="49"/>
      <c r="BF29" s="49"/>
      <c r="BG29" s="49"/>
      <c r="BH29" s="49"/>
      <c r="BI29" s="49"/>
      <c r="BJ29" s="0" t="n">
        <v>95.86</v>
      </c>
      <c r="BK29" s="0" t="n">
        <v>1</v>
      </c>
      <c r="BL29" s="0" t="n">
        <v>107.99</v>
      </c>
      <c r="BM29" s="0" t="n">
        <v>0</v>
      </c>
      <c r="BN29" s="0" t="n">
        <v>107.31</v>
      </c>
      <c r="BO29" s="0" t="n">
        <v>0</v>
      </c>
      <c r="BP29" s="0" t="n">
        <v>115.64</v>
      </c>
      <c r="BQ29" s="0" t="n">
        <v>0</v>
      </c>
      <c r="BR29" s="0" t="n">
        <v>105.52</v>
      </c>
      <c r="BV29" s="0" t="n">
        <v>109.78</v>
      </c>
      <c r="BX29" s="0" t="n">
        <v>104.19</v>
      </c>
    </row>
    <row r="30" customFormat="false" ht="13.8" hidden="false" customHeight="false" outlineLevel="0" collapsed="false">
      <c r="A30" s="55" t="s">
        <v>33</v>
      </c>
      <c r="U30" s="0" t="n">
        <v>430.65</v>
      </c>
      <c r="V30" s="0" t="n">
        <v>396.51</v>
      </c>
      <c r="W30" s="0" t="n">
        <v>419.87</v>
      </c>
      <c r="X30" s="0" t="n">
        <v>389.59</v>
      </c>
      <c r="Y30" s="0" t="n">
        <v>404.29</v>
      </c>
      <c r="Z30" s="0" t="n">
        <v>363.52</v>
      </c>
      <c r="AA30" s="0" t="n">
        <v>414.96</v>
      </c>
      <c r="AB30" s="0" t="n">
        <v>395.72</v>
      </c>
      <c r="AC30" s="0" t="n">
        <v>385.36</v>
      </c>
      <c r="AD30" s="0" t="n">
        <v>407.56</v>
      </c>
      <c r="AE30" s="0" t="n">
        <v>407.38</v>
      </c>
      <c r="AF30" s="0" t="n">
        <v>423.71</v>
      </c>
      <c r="AG30" s="0" t="n">
        <v>431.49</v>
      </c>
      <c r="AH30" s="0" t="n">
        <v>409.1</v>
      </c>
      <c r="AI30" s="0" t="n">
        <v>466.16</v>
      </c>
      <c r="AJ30" s="0" t="n">
        <v>424.32</v>
      </c>
      <c r="AK30" s="0" t="n">
        <v>402.58</v>
      </c>
      <c r="AL30" s="0" t="n">
        <v>421.24</v>
      </c>
      <c r="AM30" s="0" t="n">
        <v>442.08</v>
      </c>
      <c r="AN30" s="0" t="n">
        <v>417.1</v>
      </c>
      <c r="AO30" s="0" t="n">
        <v>425.18</v>
      </c>
      <c r="AP30" s="0" t="n">
        <v>436.42</v>
      </c>
      <c r="AQ30" s="0" t="n">
        <v>410.67</v>
      </c>
      <c r="AR30" s="0" t="n">
        <v>416.46</v>
      </c>
      <c r="AS30" s="0" t="n">
        <v>428.23</v>
      </c>
      <c r="AT30" s="0" t="n">
        <v>438.13</v>
      </c>
      <c r="AU30" s="0" t="n">
        <v>432.28</v>
      </c>
      <c r="AV30" s="0" t="n">
        <v>433.6</v>
      </c>
      <c r="AW30" s="0" t="n">
        <v>461.55</v>
      </c>
      <c r="AY30" s="49"/>
      <c r="AZ30" s="0" t="n">
        <v>370.97</v>
      </c>
      <c r="BA30" s="49"/>
      <c r="BB30" s="49"/>
      <c r="BC30" s="58" t="n">
        <v>363.91</v>
      </c>
      <c r="BD30" s="0" t="n">
        <v>344.11</v>
      </c>
      <c r="BE30" s="49"/>
      <c r="BF30" s="49"/>
      <c r="BG30" s="49"/>
      <c r="BH30" s="49"/>
      <c r="BI30" s="49"/>
      <c r="BJ30" s="0" t="n">
        <v>370.82</v>
      </c>
      <c r="BK30" s="0" t="n">
        <v>0</v>
      </c>
      <c r="BL30" s="0" t="n">
        <v>365.16</v>
      </c>
      <c r="BM30" s="0" t="n">
        <v>0</v>
      </c>
      <c r="BN30" s="0" t="n">
        <v>357.71</v>
      </c>
      <c r="BO30" s="0" t="n">
        <v>0</v>
      </c>
      <c r="BP30" s="0" t="n">
        <v>385.39</v>
      </c>
      <c r="BQ30" s="0" t="n">
        <v>0</v>
      </c>
      <c r="BR30" s="0" t="n">
        <v>347.6</v>
      </c>
      <c r="BV30" s="0" t="n">
        <v>351.05</v>
      </c>
      <c r="BX30" s="0" t="n">
        <v>343.03</v>
      </c>
    </row>
    <row r="31" customFormat="false" ht="13.8" hidden="false" customHeight="false" outlineLevel="0" collapsed="false">
      <c r="A31" s="55" t="s">
        <v>34</v>
      </c>
      <c r="C31" s="0" t="n">
        <v>1348.93</v>
      </c>
      <c r="D31" s="0" t="n">
        <v>1448.7</v>
      </c>
      <c r="E31" s="0" t="n">
        <v>1361.13</v>
      </c>
      <c r="F31" s="0" t="n">
        <v>1438.05</v>
      </c>
      <c r="G31" s="0" t="n">
        <v>1461.57</v>
      </c>
      <c r="H31" s="0" t="n">
        <v>1500.61</v>
      </c>
      <c r="I31" s="0" t="n">
        <v>1548.87</v>
      </c>
      <c r="J31" s="0" t="n">
        <v>1499.56</v>
      </c>
      <c r="K31" s="0" t="n">
        <v>1523.52</v>
      </c>
      <c r="L31" s="0" t="n">
        <v>1598.22</v>
      </c>
      <c r="M31" s="0" t="n">
        <v>811.79</v>
      </c>
      <c r="N31" s="0" t="n">
        <v>1690.01</v>
      </c>
      <c r="O31" s="0" t="n">
        <v>1653.52</v>
      </c>
      <c r="P31" s="0" t="n">
        <v>1680.19</v>
      </c>
      <c r="Q31" s="0" t="n">
        <v>1684.01</v>
      </c>
      <c r="R31" s="0" t="n">
        <v>1733.11</v>
      </c>
      <c r="S31" s="0" t="n">
        <v>1712.1</v>
      </c>
      <c r="T31" s="0" t="n">
        <v>1675.81</v>
      </c>
      <c r="U31" s="0" t="n">
        <v>1829.25</v>
      </c>
      <c r="V31" s="0" t="n">
        <v>1731.05</v>
      </c>
      <c r="W31" s="0" t="n">
        <v>1807.12</v>
      </c>
      <c r="X31" s="0" t="n">
        <v>1647.11</v>
      </c>
      <c r="Y31" s="0" t="n">
        <v>1677.7</v>
      </c>
      <c r="Z31" s="0" t="n">
        <v>1558.65</v>
      </c>
      <c r="AA31" s="0" t="n">
        <v>1787.37</v>
      </c>
      <c r="AB31" s="0" t="n">
        <v>1683.31</v>
      </c>
      <c r="AC31" s="0" t="n">
        <v>1620.35</v>
      </c>
      <c r="AD31" s="0" t="n">
        <v>1754.41</v>
      </c>
      <c r="AE31" s="0" t="n">
        <v>1741.06</v>
      </c>
      <c r="AF31" s="0" t="n">
        <v>1825.83</v>
      </c>
      <c r="AG31" s="0" t="n">
        <v>1834.12</v>
      </c>
      <c r="AH31" s="0" t="n">
        <v>1748.92</v>
      </c>
      <c r="AI31" s="0" t="n">
        <v>1817.3</v>
      </c>
      <c r="AJ31" s="0" t="n">
        <v>1731.28</v>
      </c>
      <c r="AK31" s="0" t="n">
        <v>1636.37</v>
      </c>
      <c r="AL31" s="0" t="n">
        <v>1704.92</v>
      </c>
      <c r="AM31" s="0" t="n">
        <v>1800.39</v>
      </c>
      <c r="AN31" s="0" t="n">
        <v>1701.77</v>
      </c>
      <c r="AO31" s="0" t="n">
        <v>1731.05</v>
      </c>
      <c r="AP31" s="0" t="n">
        <v>1784.57</v>
      </c>
      <c r="AQ31" s="0" t="n">
        <v>1674.9</v>
      </c>
      <c r="AR31" s="0" t="n">
        <v>1697.75</v>
      </c>
      <c r="AS31" s="0" t="n">
        <v>1727.58</v>
      </c>
      <c r="AT31" s="0" t="n">
        <v>1780.01</v>
      </c>
      <c r="AU31" s="0" t="n">
        <v>1761.27</v>
      </c>
      <c r="AV31" s="0" t="n">
        <v>1767.51</v>
      </c>
      <c r="AW31" s="0" t="n">
        <v>1857.39</v>
      </c>
      <c r="AY31" s="49"/>
      <c r="AZ31" s="0" t="n">
        <v>1512.78</v>
      </c>
      <c r="BA31" s="49"/>
      <c r="BB31" s="49"/>
      <c r="BC31" s="0" t="n">
        <v>1450.86</v>
      </c>
      <c r="BD31" s="0" t="n">
        <v>1396.62</v>
      </c>
      <c r="BE31" s="49"/>
      <c r="BF31" s="49"/>
      <c r="BG31" s="49"/>
      <c r="BH31" s="49"/>
      <c r="BI31" s="49"/>
      <c r="BJ31" s="0" t="n">
        <v>1631.29</v>
      </c>
      <c r="BK31" s="0" t="n">
        <v>0</v>
      </c>
      <c r="BL31" s="0" t="n">
        <v>1450.68</v>
      </c>
      <c r="BM31" s="0" t="n">
        <v>0</v>
      </c>
      <c r="BN31" s="0" t="n">
        <v>1451.57</v>
      </c>
      <c r="BO31" s="0" t="n">
        <v>0</v>
      </c>
      <c r="BP31" s="0" t="n">
        <v>1496.65</v>
      </c>
      <c r="BQ31" s="0" t="n">
        <v>0</v>
      </c>
      <c r="BR31" s="0" t="n">
        <v>1605.35</v>
      </c>
      <c r="BV31" s="0" t="n">
        <v>1422.51</v>
      </c>
      <c r="BX31" s="0" t="n">
        <v>1587.67</v>
      </c>
    </row>
    <row r="32" customFormat="false" ht="13.8" hidden="false" customHeight="false" outlineLevel="0" collapsed="false">
      <c r="A32" s="55" t="s">
        <v>35</v>
      </c>
      <c r="C32" s="0" t="n">
        <v>30.85</v>
      </c>
      <c r="D32" s="0" t="n">
        <v>32.2</v>
      </c>
      <c r="E32" s="0" t="n">
        <v>30.84</v>
      </c>
      <c r="F32" s="0" t="n">
        <v>32.99</v>
      </c>
      <c r="G32" s="0" t="n">
        <v>33.75</v>
      </c>
      <c r="H32" s="0" t="n">
        <v>35.48</v>
      </c>
      <c r="I32" s="0" t="n">
        <v>36.27</v>
      </c>
      <c r="J32" s="0" t="n">
        <v>35.27</v>
      </c>
      <c r="K32" s="0" t="n">
        <v>35.62</v>
      </c>
      <c r="L32" s="0" t="n">
        <v>35.86</v>
      </c>
      <c r="M32" s="0" t="n">
        <v>37.36</v>
      </c>
      <c r="N32" s="0" t="n">
        <v>37.74</v>
      </c>
      <c r="O32" s="0" t="n">
        <v>38.75</v>
      </c>
      <c r="P32" s="0" t="n">
        <v>38.51</v>
      </c>
      <c r="Q32" s="0" t="n">
        <v>39.25</v>
      </c>
      <c r="R32" s="0" t="n">
        <v>41.07</v>
      </c>
      <c r="S32" s="0" t="n">
        <v>41.75</v>
      </c>
      <c r="T32" s="0" t="n">
        <v>40.48</v>
      </c>
      <c r="U32" s="0" t="n">
        <v>43.38</v>
      </c>
      <c r="V32" s="0" t="n">
        <v>41.96</v>
      </c>
      <c r="W32" s="0" t="n">
        <v>43.39</v>
      </c>
      <c r="X32" s="0" t="n">
        <v>39.72</v>
      </c>
      <c r="Y32" s="0" t="n">
        <v>40.71</v>
      </c>
      <c r="Z32" s="0" t="n">
        <v>36.79</v>
      </c>
      <c r="AA32" s="0" t="n">
        <v>42.9</v>
      </c>
      <c r="AB32" s="0" t="n">
        <v>39.74</v>
      </c>
      <c r="AC32" s="0" t="n">
        <v>38.92</v>
      </c>
      <c r="AD32" s="0" t="n">
        <v>41.93</v>
      </c>
      <c r="AE32" s="0" t="n">
        <v>42.41</v>
      </c>
      <c r="AF32" s="0" t="n">
        <v>44.42</v>
      </c>
      <c r="AG32" s="0" t="n">
        <v>44.26</v>
      </c>
      <c r="AH32" s="0" t="n">
        <v>42.29</v>
      </c>
      <c r="AI32" s="0" t="n">
        <v>44.19</v>
      </c>
      <c r="AJ32" s="0" t="n">
        <v>46.35</v>
      </c>
      <c r="AK32" s="0" t="n">
        <v>42.28</v>
      </c>
      <c r="AL32" s="0" t="n">
        <v>44.53</v>
      </c>
      <c r="AM32" s="0" t="n">
        <v>46.47</v>
      </c>
      <c r="AN32" s="0" t="n">
        <v>43.79</v>
      </c>
      <c r="AO32" s="0" t="n">
        <v>44.53</v>
      </c>
      <c r="AP32" s="0" t="n">
        <v>45.62</v>
      </c>
      <c r="AQ32" s="0" t="n">
        <v>43.09</v>
      </c>
      <c r="AR32" s="0" t="n">
        <v>43.58</v>
      </c>
      <c r="AS32" s="0" t="n">
        <v>44.85</v>
      </c>
      <c r="AT32" s="0" t="n">
        <v>46.13</v>
      </c>
      <c r="AU32" s="0" t="n">
        <v>45.32</v>
      </c>
      <c r="AV32" s="0" t="n">
        <v>45.15</v>
      </c>
      <c r="AW32" s="0" t="n">
        <v>48.14</v>
      </c>
      <c r="AY32" s="49"/>
      <c r="AZ32" s="0" t="n">
        <v>38.84</v>
      </c>
      <c r="BA32" s="49"/>
      <c r="BB32" s="49"/>
      <c r="BC32" s="0" t="n">
        <v>37.41</v>
      </c>
      <c r="BD32" s="0" t="n">
        <v>35.72</v>
      </c>
      <c r="BE32" s="49"/>
      <c r="BF32" s="49"/>
      <c r="BG32" s="49"/>
      <c r="BH32" s="49"/>
      <c r="BI32" s="49"/>
      <c r="BJ32" s="0" t="n">
        <v>37.7</v>
      </c>
      <c r="BK32" s="0" t="n">
        <v>0</v>
      </c>
      <c r="BL32" s="0" t="n">
        <v>38.32</v>
      </c>
      <c r="BM32" s="0" t="n">
        <v>0</v>
      </c>
      <c r="BN32" s="0" t="n">
        <v>37.67</v>
      </c>
      <c r="BO32" s="0" t="n">
        <v>0</v>
      </c>
      <c r="BP32" s="0" t="n">
        <v>39.09</v>
      </c>
      <c r="BQ32" s="0" t="n">
        <v>0</v>
      </c>
      <c r="BR32" s="0" t="n">
        <v>37.63</v>
      </c>
      <c r="BV32" s="0" t="n">
        <v>38.71</v>
      </c>
      <c r="BX32" s="0" t="n">
        <v>35.74</v>
      </c>
    </row>
    <row r="33" customFormat="false" ht="13.8" hidden="false" customHeight="false" outlineLevel="0" collapsed="false">
      <c r="A33" s="54" t="s">
        <v>36</v>
      </c>
      <c r="C33" s="0" t="n">
        <v>22.21</v>
      </c>
      <c r="D33" s="0" t="n">
        <v>23.35</v>
      </c>
      <c r="E33" s="0" t="n">
        <v>19.81</v>
      </c>
      <c r="F33" s="0" t="n">
        <v>23.91</v>
      </c>
      <c r="G33" s="0" t="n">
        <v>24.19</v>
      </c>
      <c r="H33" s="0" t="n">
        <v>25.42</v>
      </c>
      <c r="I33" s="0" t="n">
        <v>25.78</v>
      </c>
      <c r="J33" s="0" t="n">
        <v>25.03</v>
      </c>
      <c r="K33" s="0" t="n">
        <v>25.06</v>
      </c>
      <c r="L33" s="0" t="n">
        <v>25.65</v>
      </c>
      <c r="M33" s="0" t="n">
        <v>27.12</v>
      </c>
      <c r="N33" s="0" t="n">
        <v>27.06</v>
      </c>
      <c r="O33" s="0" t="n">
        <v>27.8</v>
      </c>
      <c r="P33" s="0" t="n">
        <v>27.72</v>
      </c>
      <c r="Q33" s="0" t="n">
        <v>27.98</v>
      </c>
      <c r="R33" s="0" t="n">
        <v>29.01</v>
      </c>
      <c r="S33" s="0" t="n">
        <v>29.6</v>
      </c>
      <c r="T33" s="0" t="n">
        <v>28.54</v>
      </c>
      <c r="U33" s="0" t="n">
        <v>31.72</v>
      </c>
      <c r="V33" s="0" t="n">
        <v>29.33</v>
      </c>
      <c r="W33" s="0" t="n">
        <v>30.41</v>
      </c>
      <c r="X33" s="0" t="n">
        <v>28.49</v>
      </c>
      <c r="Y33" s="0" t="n">
        <v>28.78</v>
      </c>
      <c r="Z33" s="0" t="n">
        <v>26.36</v>
      </c>
      <c r="AA33" s="0" t="n">
        <v>29.93</v>
      </c>
      <c r="AB33" s="0" t="n">
        <v>28.08</v>
      </c>
      <c r="AC33" s="0" t="n">
        <v>27.54</v>
      </c>
      <c r="AD33" s="0" t="n">
        <v>29.31</v>
      </c>
      <c r="AE33" s="0" t="n">
        <v>29.98</v>
      </c>
      <c r="AF33" s="0" t="n">
        <v>32.55</v>
      </c>
      <c r="AG33" s="0" t="n">
        <v>31.07</v>
      </c>
      <c r="AH33" s="0" t="n">
        <v>30.14</v>
      </c>
      <c r="AI33" s="0" t="n">
        <v>31.9</v>
      </c>
      <c r="AJ33" s="0" t="n">
        <v>31.52</v>
      </c>
      <c r="AK33" s="0" t="n">
        <v>30.52</v>
      </c>
      <c r="AL33" s="0" t="n">
        <v>31.58</v>
      </c>
      <c r="AM33" s="0" t="n">
        <v>33.34</v>
      </c>
      <c r="AN33" s="0" t="n">
        <v>31.74</v>
      </c>
      <c r="AO33" s="0" t="n">
        <v>32.14</v>
      </c>
      <c r="AP33" s="0" t="n">
        <v>33.26</v>
      </c>
      <c r="AQ33" s="0" t="n">
        <v>31.02</v>
      </c>
      <c r="AR33" s="0" t="n">
        <v>31.45</v>
      </c>
      <c r="AS33" s="0" t="n">
        <v>32.61</v>
      </c>
      <c r="AT33" s="0" t="n">
        <v>33.2</v>
      </c>
      <c r="AU33" s="0" t="n">
        <v>32.69</v>
      </c>
      <c r="AV33" s="0" t="n">
        <v>32.52</v>
      </c>
      <c r="AW33" s="0" t="n">
        <v>34.56</v>
      </c>
      <c r="AY33" s="49"/>
      <c r="AZ33" s="0" t="n">
        <v>28.27</v>
      </c>
      <c r="BA33" s="49"/>
      <c r="BB33" s="49"/>
      <c r="BC33" s="0" t="n">
        <v>27.67</v>
      </c>
      <c r="BD33" s="0" t="n">
        <v>26.39</v>
      </c>
      <c r="BE33" s="49"/>
      <c r="BF33" s="49"/>
      <c r="BG33" s="49"/>
      <c r="BH33" s="49"/>
      <c r="BI33" s="49"/>
      <c r="BJ33" s="0" t="n">
        <v>27.39</v>
      </c>
      <c r="BK33" s="0" t="n">
        <v>0</v>
      </c>
      <c r="BL33" s="0" t="n">
        <v>27.6</v>
      </c>
      <c r="BM33" s="0" t="n">
        <v>0</v>
      </c>
      <c r="BN33" s="0" t="n">
        <v>27.32</v>
      </c>
      <c r="BO33" s="0" t="n">
        <v>0</v>
      </c>
      <c r="BP33" s="0" t="n">
        <v>28.07</v>
      </c>
      <c r="BQ33" s="0" t="n">
        <v>0</v>
      </c>
      <c r="BR33" s="0" t="n">
        <v>28.22</v>
      </c>
      <c r="BV33" s="0" t="n">
        <v>28.78</v>
      </c>
      <c r="BX33" s="0" t="n">
        <v>26.13</v>
      </c>
    </row>
    <row r="34" customFormat="false" ht="13.8" hidden="false" customHeight="false" outlineLevel="0" collapsed="false">
      <c r="A34" s="54" t="s">
        <v>37</v>
      </c>
      <c r="C34" s="0" t="n">
        <v>117.34</v>
      </c>
      <c r="D34" s="0" t="n">
        <v>122.94</v>
      </c>
      <c r="E34" s="0" t="n">
        <v>117.69</v>
      </c>
      <c r="F34" s="0" t="n">
        <v>125.9</v>
      </c>
      <c r="G34" s="0" t="n">
        <v>127.96</v>
      </c>
      <c r="H34" s="0" t="n">
        <v>136.54</v>
      </c>
      <c r="I34" s="0" t="n">
        <v>138.09</v>
      </c>
      <c r="J34" s="0" t="n">
        <v>134.01</v>
      </c>
      <c r="K34" s="0" t="n">
        <v>133.98</v>
      </c>
      <c r="L34" s="0" t="n">
        <v>139.52</v>
      </c>
      <c r="M34" s="0" t="n">
        <v>143.5</v>
      </c>
      <c r="N34" s="0" t="n">
        <v>145.18</v>
      </c>
      <c r="O34" s="0" t="n">
        <v>149.67</v>
      </c>
      <c r="P34" s="0" t="n">
        <v>151.26</v>
      </c>
      <c r="Q34" s="0" t="n">
        <v>151.74</v>
      </c>
      <c r="R34" s="0" t="n">
        <v>155.42</v>
      </c>
      <c r="S34" s="0" t="n">
        <v>157.91</v>
      </c>
      <c r="T34" s="0" t="n">
        <v>154.51</v>
      </c>
      <c r="U34" s="0" t="n">
        <v>166.27</v>
      </c>
      <c r="V34" s="0" t="n">
        <v>156.55</v>
      </c>
      <c r="W34" s="0" t="n">
        <v>165.05</v>
      </c>
      <c r="X34" s="0" t="n">
        <v>151.06</v>
      </c>
      <c r="Y34" s="0" t="n">
        <v>154.96</v>
      </c>
      <c r="Z34" s="0" t="n">
        <v>140.1</v>
      </c>
      <c r="AA34" s="0" t="n">
        <v>153.57</v>
      </c>
      <c r="AB34" s="0" t="n">
        <v>151.09</v>
      </c>
      <c r="AC34" s="0" t="n">
        <v>148.48</v>
      </c>
      <c r="AD34" s="0" t="n">
        <v>159.59</v>
      </c>
      <c r="AE34" s="0" t="n">
        <v>163.28</v>
      </c>
      <c r="AF34" s="0" t="n">
        <v>171.31</v>
      </c>
      <c r="AG34" s="0" t="n">
        <v>167.89</v>
      </c>
      <c r="AH34" s="0" t="n">
        <v>163.09</v>
      </c>
      <c r="AI34" s="0" t="n">
        <v>164.79</v>
      </c>
      <c r="AJ34" s="0" t="n">
        <v>159.68</v>
      </c>
      <c r="AK34" s="0" t="n">
        <v>156.35</v>
      </c>
      <c r="AL34" s="0" t="n">
        <v>163.64</v>
      </c>
      <c r="AM34" s="0" t="n">
        <v>171.26</v>
      </c>
      <c r="AN34" s="0" t="n">
        <v>162.32</v>
      </c>
      <c r="AO34" s="0" t="n">
        <v>164.67</v>
      </c>
      <c r="AP34" s="0" t="n">
        <v>169.15</v>
      </c>
      <c r="AQ34" s="0" t="n">
        <v>160.24</v>
      </c>
      <c r="AR34" s="0" t="n">
        <v>161.45</v>
      </c>
      <c r="AS34" s="0" t="n">
        <v>167.46</v>
      </c>
      <c r="AT34" s="0" t="n">
        <v>170.28</v>
      </c>
      <c r="AU34" s="0" t="n">
        <v>168.01</v>
      </c>
      <c r="AV34" s="0" t="n">
        <v>167.71</v>
      </c>
      <c r="AW34" s="0" t="n">
        <v>178.03</v>
      </c>
      <c r="AY34" s="49"/>
      <c r="AZ34" s="0" t="n">
        <v>142.47</v>
      </c>
      <c r="BA34" s="49"/>
      <c r="BB34" s="49"/>
      <c r="BC34" s="9" t="n">
        <v>138.67</v>
      </c>
      <c r="BD34" s="0" t="n">
        <v>131.7</v>
      </c>
      <c r="BE34" s="49"/>
      <c r="BF34" s="49"/>
      <c r="BG34" s="49"/>
      <c r="BH34" s="49"/>
      <c r="BI34" s="49"/>
      <c r="BJ34" s="0" t="n">
        <v>138.76</v>
      </c>
      <c r="BK34" s="0" t="n">
        <v>0</v>
      </c>
      <c r="BL34" s="0" t="n">
        <v>138.92</v>
      </c>
      <c r="BM34" s="0" t="n">
        <v>0</v>
      </c>
      <c r="BN34" s="0" t="n">
        <v>138.58</v>
      </c>
      <c r="BO34" s="0" t="n">
        <v>0</v>
      </c>
      <c r="BP34" s="0" t="n">
        <v>141.72</v>
      </c>
      <c r="BQ34" s="0" t="n">
        <v>0</v>
      </c>
      <c r="BR34" s="0" t="n">
        <v>144.46</v>
      </c>
      <c r="BV34" s="0" t="n">
        <v>137.1</v>
      </c>
      <c r="BX34" s="0" t="n">
        <v>132.78</v>
      </c>
    </row>
    <row r="35" customFormat="false" ht="13.8" hidden="false" customHeight="false" outlineLevel="0" collapsed="false">
      <c r="A35" s="54" t="s">
        <v>38</v>
      </c>
      <c r="AY35" s="49"/>
      <c r="BA35" s="49"/>
      <c r="BB35" s="49"/>
      <c r="BC35" s="9"/>
      <c r="BE35" s="49"/>
      <c r="BF35" s="49"/>
      <c r="BG35" s="49"/>
      <c r="BH35" s="49"/>
      <c r="BI35" s="49"/>
      <c r="BJ35" s="0" t="n">
        <v>569.55</v>
      </c>
      <c r="BK35" s="0" t="n">
        <v>1</v>
      </c>
      <c r="BL35" s="0" t="n">
        <v>578.92</v>
      </c>
      <c r="BM35" s="0" t="n">
        <v>0</v>
      </c>
      <c r="BN35" s="0" t="n">
        <v>589.91</v>
      </c>
      <c r="BO35" s="0" t="n">
        <v>0</v>
      </c>
      <c r="BP35" s="0" t="n">
        <v>576.56</v>
      </c>
      <c r="BQ35" s="0" t="n">
        <v>0</v>
      </c>
      <c r="BR35" s="0" t="n">
        <v>569.51</v>
      </c>
      <c r="BV35" s="0" t="n">
        <v>602.55</v>
      </c>
      <c r="BX35" s="0" t="n">
        <v>552.4</v>
      </c>
    </row>
    <row r="36" customFormat="false" ht="13.8" hidden="false" customHeight="false" outlineLevel="0" collapsed="false">
      <c r="A36" s="54" t="s">
        <v>39</v>
      </c>
      <c r="AY36" s="49"/>
      <c r="BA36" s="49"/>
      <c r="BB36" s="49"/>
      <c r="BC36" s="9"/>
      <c r="BE36" s="49"/>
      <c r="BF36" s="49"/>
      <c r="BG36" s="49"/>
      <c r="BH36" s="49"/>
      <c r="BI36" s="49"/>
      <c r="BJ36" s="0" t="n">
        <v>120.84</v>
      </c>
      <c r="BL36" s="0" t="n">
        <v>221.59</v>
      </c>
      <c r="BM36" s="0" t="n">
        <v>0</v>
      </c>
      <c r="BN36" s="0" t="n">
        <v>189.29</v>
      </c>
      <c r="BP36" s="0" t="n">
        <v>192.88</v>
      </c>
      <c r="BQ36" s="0" t="n">
        <v>0</v>
      </c>
      <c r="BR36" s="0" t="n">
        <v>182.85</v>
      </c>
      <c r="BV36" s="0" t="n">
        <v>195.4</v>
      </c>
      <c r="BX36" s="0" t="n">
        <v>184.65</v>
      </c>
    </row>
    <row r="37" customFormat="false" ht="13.8" hidden="false" customHeight="false" outlineLevel="0" collapsed="false">
      <c r="A37" s="54" t="s">
        <v>40</v>
      </c>
      <c r="AY37" s="49"/>
      <c r="BA37" s="49"/>
      <c r="BB37" s="49"/>
      <c r="BC37" s="9"/>
      <c r="BE37" s="49"/>
      <c r="BF37" s="49"/>
      <c r="BG37" s="49"/>
      <c r="BH37" s="49"/>
      <c r="BI37" s="49"/>
    </row>
    <row r="38" customFormat="false" ht="13.8" hidden="false" customHeight="false" outlineLevel="0" collapsed="false">
      <c r="A38" s="54" t="s">
        <v>49</v>
      </c>
      <c r="AY38" s="49"/>
      <c r="BA38" s="49"/>
      <c r="BB38" s="49"/>
      <c r="BE38" s="49"/>
      <c r="BF38" s="49"/>
      <c r="BG38" s="49"/>
      <c r="BH38" s="49"/>
      <c r="BI38" s="49"/>
    </row>
    <row r="40" customFormat="false" ht="13.8" hidden="false" customHeight="false" outlineLevel="0" collapsed="false">
      <c r="A40" s="0" t="s">
        <v>97</v>
      </c>
      <c r="C40" s="0" t="n">
        <f aca="false">SUM(C$7:C$34)</f>
        <v>9790.18</v>
      </c>
      <c r="D40" s="0" t="n">
        <f aca="false">SUM(D$7:D$34)</f>
        <v>10337.28</v>
      </c>
      <c r="E40" s="0" t="n">
        <f aca="false">SUM(E$7:E$34)</f>
        <v>9477.73</v>
      </c>
      <c r="F40" s="0" t="n">
        <f aca="false">SUM(F$7:F$34)</f>
        <v>10458.76</v>
      </c>
      <c r="G40" s="0" t="n">
        <f aca="false">SUM(G$7:G$34)</f>
        <v>10875.79</v>
      </c>
      <c r="H40" s="0" t="n">
        <f aca="false">SUM(H$7:H$34)</f>
        <v>11600.74</v>
      </c>
      <c r="J40" s="0" t="n">
        <f aca="false">SUM(J$7:J$34)</f>
        <v>11489.62</v>
      </c>
      <c r="K40" s="0" t="n">
        <f aca="false">SUM(K$7:K$34)</f>
        <v>11576.56</v>
      </c>
      <c r="L40" s="0" t="n">
        <f aca="false">SUM(L$7:L$34)</f>
        <v>11966.15</v>
      </c>
      <c r="M40" s="0" t="n">
        <f aca="false">SUM(M$7:M$34)</f>
        <v>11641.86</v>
      </c>
      <c r="N40" s="0" t="n">
        <f aca="false">SUM(N$7:N$34)</f>
        <v>12450.34</v>
      </c>
      <c r="O40" s="0" t="n">
        <f aca="false">SUM(O$7:O$34)</f>
        <v>12937.65</v>
      </c>
      <c r="P40" s="0" t="n">
        <f aca="false">SUM(P$7:P$34)</f>
        <v>13285.67</v>
      </c>
      <c r="Q40" s="0" t="n">
        <f aca="false">SUM(Q$7:Q$34)</f>
        <v>13349.21</v>
      </c>
      <c r="R40" s="0" t="n">
        <f aca="false">SUM(R$7:R$34)</f>
        <v>13674.81</v>
      </c>
      <c r="S40" s="0" t="n">
        <f aca="false">SUM(S$7:S$34)</f>
        <v>13603.51</v>
      </c>
      <c r="T40" s="0" t="n">
        <f aca="false">SUM(T$7:T$34)</f>
        <v>13543.13</v>
      </c>
      <c r="U40" s="0" t="n">
        <f aca="false">SUM(U$7:U$34)</f>
        <v>14943.86</v>
      </c>
      <c r="V40" s="0" t="n">
        <f aca="false">SUM(V$7:V$34)</f>
        <v>14183.58</v>
      </c>
      <c r="W40" s="0" t="n">
        <f aca="false">SUM(W$7:W$34)</f>
        <v>14048.98</v>
      </c>
      <c r="X40" s="0" t="n">
        <f aca="false">SUM(X$7:X$34)</f>
        <v>13534.81</v>
      </c>
      <c r="Y40" s="0" t="n">
        <f aca="false">SUM(Y$7:Y$34)</f>
        <v>14136.64</v>
      </c>
      <c r="Z40" s="0" t="n">
        <f aca="false">SUM(Z$7:Z$34)</f>
        <v>12760.59</v>
      </c>
      <c r="AA40" s="0" t="n">
        <f aca="false">SUM(AA$7:AA$34)</f>
        <v>14579.26</v>
      </c>
      <c r="AB40" s="0" t="n">
        <f aca="false">SUM(AB$7:AB$34)</f>
        <v>13658.59</v>
      </c>
      <c r="AC40" s="0" t="n">
        <f aca="false">SUM(AC$6:AC$34)</f>
        <v>14093.95</v>
      </c>
      <c r="AD40" s="0" t="n">
        <f aca="false">SUM(AD$6:AD$34)</f>
        <v>15691.06</v>
      </c>
      <c r="AE40" s="0" t="n">
        <f aca="false">SUM(AE$6:AE$34)</f>
        <v>15719.61</v>
      </c>
      <c r="AF40" s="0" t="n">
        <f aca="false">SUM(AF$6:AF$34)</f>
        <v>16257.9</v>
      </c>
      <c r="AG40" s="0" t="n">
        <f aca="false">SUM(AG$6:AG$34)</f>
        <v>16386.75</v>
      </c>
      <c r="AH40" s="0" t="n">
        <f aca="false">SUM(AH$6:AH$34)</f>
        <v>15900.46</v>
      </c>
      <c r="AI40" s="0" t="n">
        <f aca="false">SUM(AI$6:AI$34)</f>
        <v>16684.01</v>
      </c>
      <c r="AJ40" s="0" t="n">
        <f aca="false">SUM(AJ$6:AJ$34)</f>
        <v>15688.1</v>
      </c>
      <c r="AK40" s="0" t="n">
        <f aca="false">SUM(AK$6:AK$34)</f>
        <v>14975.89</v>
      </c>
      <c r="AL40" s="0" t="n">
        <f aca="false">SUM(AL$6:AL$34)</f>
        <v>15540.43</v>
      </c>
      <c r="AM40" s="0" t="n">
        <f aca="false">SUM(AM$6:AM$34)</f>
        <v>16354.44</v>
      </c>
      <c r="AN40" s="0" t="n">
        <f aca="false">SUM(AN$6:AN$34)</f>
        <v>15647.65</v>
      </c>
      <c r="AO40" s="0" t="n">
        <f aca="false">SUM(AO$6:AO$34)</f>
        <v>15779.82</v>
      </c>
      <c r="AP40" s="0" t="n">
        <f aca="false">SUM(AP$6:AP$34)</f>
        <v>15990.35</v>
      </c>
      <c r="AQ40" s="0" t="n">
        <f aca="false">SUM(AQ$6:AQ$34)</f>
        <v>15660.85</v>
      </c>
      <c r="AR40" s="0" t="n">
        <f aca="false">SUM(AR$6:AR$34)</f>
        <v>16369.63</v>
      </c>
      <c r="AS40" s="0" t="n">
        <f aca="false">SUM(AS$6:AS$34)</f>
        <v>16188.34</v>
      </c>
      <c r="AT40" s="0" t="n">
        <f aca="false">SUM(AT$6:AT$34)</f>
        <v>16169.85</v>
      </c>
      <c r="AU40" s="0" t="n">
        <f aca="false">SUM(AU$6:AU$34)</f>
        <v>16105.65</v>
      </c>
      <c r="AV40" s="0" t="n">
        <f aca="false">SUM(AV$6:AV$34)</f>
        <v>16123.04</v>
      </c>
      <c r="AW40" s="0" t="n">
        <f aca="false">SUM(AW$6:AW$34)</f>
        <v>16749.57</v>
      </c>
      <c r="AZ40" s="0" t="n">
        <f aca="false">SUM(AZ$6:AZ$34)</f>
        <v>13886.67</v>
      </c>
      <c r="BC40" s="0" t="n">
        <f aca="false">SUM(BC$6:BC$34)</f>
        <v>13364.49</v>
      </c>
      <c r="BD40" s="0" t="n">
        <f aca="false">SUM(BD$6:BD$34)</f>
        <v>12897.64</v>
      </c>
      <c r="BJ40" s="0" t="n">
        <f aca="false">SUM(BJ$6:BJ$38)</f>
        <v>13788.59</v>
      </c>
      <c r="BK40" s="0" t="n">
        <f aca="false">SUM(BK$6:BK$34)</f>
        <v>8</v>
      </c>
      <c r="BL40" s="0" t="n">
        <f aca="false">SUM(BL$6:BL$38)</f>
        <v>15053.59</v>
      </c>
      <c r="BM40" s="0" t="n">
        <f aca="false">SUM(BM$6:BM$34)</f>
        <v>13</v>
      </c>
      <c r="BN40" s="0" t="n">
        <f aca="false">SUM(BN$6:BN$38)</f>
        <v>14114.92</v>
      </c>
      <c r="BO40" s="0" t="n">
        <f aca="false">SUM(BO$6:BO$34)</f>
        <v>5</v>
      </c>
      <c r="BP40" s="0" t="n">
        <f aca="false">SUM(BP$6:BP$38)</f>
        <v>14393.09</v>
      </c>
      <c r="BQ40" s="0" t="n">
        <f aca="false">SUM(BQ$6:BQ$34)</f>
        <v>20</v>
      </c>
      <c r="BR40" s="0" t="n">
        <f aca="false">SUM(BR$6:BR$38)</f>
        <v>14189.67</v>
      </c>
      <c r="BV40" s="0" t="n">
        <f aca="false">SUM(BV$6:BV$38)</f>
        <v>14233.21</v>
      </c>
      <c r="BX40" s="0" t="n">
        <f aca="false">SUM(BX$6:BX$38)</f>
        <v>14307.8</v>
      </c>
    </row>
    <row r="41" customFormat="false" ht="23.5" hidden="false" customHeight="false" outlineLevel="0" collapsed="false">
      <c r="A41" s="53" t="s">
        <v>98</v>
      </c>
      <c r="C41" s="59"/>
      <c r="D41" s="59" t="n">
        <f aca="false">D40/C40</f>
        <v>1.0558825271854</v>
      </c>
      <c r="E41" s="59" t="n">
        <f aca="false">E40/D40</f>
        <v>0.916849500061912</v>
      </c>
      <c r="F41" s="59" t="n">
        <f aca="false">F40/E40</f>
        <v>1.10350896258914</v>
      </c>
      <c r="G41" s="59" t="n">
        <f aca="false">G40/F40</f>
        <v>1.03987375176407</v>
      </c>
      <c r="H41" s="59" t="n">
        <f aca="false">H40/G40</f>
        <v>1.06665722673939</v>
      </c>
      <c r="I41" s="59" t="n">
        <f aca="false">I40/H40</f>
        <v>0</v>
      </c>
      <c r="J41" s="59" t="e">
        <f aca="false">J40/I40</f>
        <v>#DIV/0!</v>
      </c>
      <c r="K41" s="59" t="n">
        <f aca="false">K40/J40</f>
        <v>1.00756682988645</v>
      </c>
      <c r="L41" s="59" t="n">
        <f aca="false">L40/K40</f>
        <v>1.03365334779935</v>
      </c>
      <c r="M41" s="59" t="n">
        <f aca="false">M40/L40</f>
        <v>0.972899387020888</v>
      </c>
      <c r="N41" s="59" t="n">
        <f aca="false">N40/M40</f>
        <v>1.06944594764067</v>
      </c>
      <c r="O41" s="59" t="n">
        <f aca="false">O40/N40</f>
        <v>1.03914029657021</v>
      </c>
      <c r="P41" s="59" t="n">
        <f aca="false">P40/O40</f>
        <v>1.0268997847368</v>
      </c>
      <c r="Q41" s="59" t="n">
        <f aca="false">Q40/P40</f>
        <v>1.00478259658715</v>
      </c>
      <c r="R41" s="59" t="n">
        <f aca="false">R40/Q40</f>
        <v>1.02439095646859</v>
      </c>
      <c r="S41" s="59" t="n">
        <f aca="false">S40/R40</f>
        <v>0.994786033590229</v>
      </c>
      <c r="T41" s="59" t="n">
        <f aca="false">T40/S40</f>
        <v>0.995561439657853</v>
      </c>
      <c r="U41" s="59" t="n">
        <f aca="false">U40/T40</f>
        <v>1.10342734655874</v>
      </c>
      <c r="V41" s="59" t="n">
        <f aca="false">V40/U40</f>
        <v>0.949124255714387</v>
      </c>
      <c r="W41" s="59" t="n">
        <f aca="false">W40/V40</f>
        <v>0.990510153289931</v>
      </c>
      <c r="X41" s="59" t="n">
        <f aca="false">X40/W40</f>
        <v>0.963401613497919</v>
      </c>
      <c r="Y41" s="59" t="n">
        <f aca="false">Y40/X40</f>
        <v>1.04446534528375</v>
      </c>
      <c r="Z41" s="59" t="n">
        <f aca="false">Z40/Y40</f>
        <v>0.902660745410508</v>
      </c>
      <c r="AA41" s="59" t="n">
        <f aca="false">AA40/Z40</f>
        <v>1.14252240687931</v>
      </c>
      <c r="AB41" s="59" t="n">
        <f aca="false">AB40/AA40</f>
        <v>0.936850704356737</v>
      </c>
      <c r="AC41" s="59" t="n">
        <f aca="false">AC40/AB40</f>
        <v>1.03187444677672</v>
      </c>
      <c r="AD41" s="59" t="n">
        <f aca="false">AD40/AC40</f>
        <v>1.11331883538681</v>
      </c>
      <c r="AE41" s="59" t="n">
        <f aca="false">AE40/AD40</f>
        <v>1.00181950741378</v>
      </c>
      <c r="AF41" s="59" t="n">
        <f aca="false">AF40/AE40</f>
        <v>1.03424321595765</v>
      </c>
      <c r="AG41" s="59" t="n">
        <f aca="false">AG40/AF40</f>
        <v>1.00792537781632</v>
      </c>
      <c r="AH41" s="59" t="n">
        <f aca="false">AH40/AG40</f>
        <v>0.970324194852549</v>
      </c>
      <c r="AI41" s="59" t="n">
        <f aca="false">AI40/AH40</f>
        <v>1.04927844854803</v>
      </c>
      <c r="AJ41" s="59" t="n">
        <f aca="false">AJ40/AI40</f>
        <v>0.940307515998852</v>
      </c>
      <c r="AK41" s="59" t="n">
        <f aca="false">AK40/AJ40</f>
        <v>0.954601895704387</v>
      </c>
      <c r="AL41" s="59" t="n">
        <f aca="false">AL40/AK40</f>
        <v>1.03769659098725</v>
      </c>
      <c r="AM41" s="59" t="n">
        <f aca="false">AM40/AL40</f>
        <v>1.0523801464953</v>
      </c>
      <c r="AN41" s="59" t="n">
        <f aca="false">AN40/AM40</f>
        <v>0.956782989818055</v>
      </c>
      <c r="AO41" s="59" t="n">
        <f aca="false">AO40/AN40</f>
        <v>1.00844663575681</v>
      </c>
      <c r="AP41" s="59" t="n">
        <f aca="false">AP40/AO40</f>
        <v>1.0133417237966</v>
      </c>
      <c r="AQ41" s="59" t="n">
        <f aca="false">AQ40/AP40</f>
        <v>0.979393821898833</v>
      </c>
      <c r="AR41" s="59" t="n">
        <f aca="false">AR40/AQ40</f>
        <v>1.04525807986157</v>
      </c>
      <c r="AS41" s="59" t="n">
        <f aca="false">AS40/AR40</f>
        <v>0.988925223111335</v>
      </c>
      <c r="AT41" s="59" t="n">
        <f aca="false">AT40/AS40</f>
        <v>0.998857819887648</v>
      </c>
      <c r="AU41" s="59" t="n">
        <f aca="false">AU40/AT40</f>
        <v>0.996029647770387</v>
      </c>
      <c r="AV41" s="59" t="n">
        <f aca="false">AV40/AU40</f>
        <v>1.00107974530677</v>
      </c>
      <c r="AW41" s="59" t="n">
        <f aca="false">AW40/AV40</f>
        <v>1.03885929700602</v>
      </c>
      <c r="AZ41" s="59"/>
      <c r="BC41" s="59"/>
      <c r="BD41" s="59" t="n">
        <f aca="false">BD40/BC40</f>
        <v>0.965067877636932</v>
      </c>
      <c r="BJ41" s="59" t="n">
        <f aca="false">BJ40/BD40</f>
        <v>1.06907852909525</v>
      </c>
      <c r="BL41" s="59" t="n">
        <f aca="false">BL40/BJ40</f>
        <v>1.09174252044625</v>
      </c>
      <c r="BN41" s="59" t="n">
        <f aca="false">BN40/BL40</f>
        <v>0.937644774435865</v>
      </c>
      <c r="BP41" s="59" t="n">
        <f aca="false">BP40/BN40</f>
        <v>1.01970751516835</v>
      </c>
      <c r="BR41" s="59" t="n">
        <f aca="false">BR40/BP40</f>
        <v>0.985866829152045</v>
      </c>
      <c r="BV41" s="59" t="e">
        <f aca="false">BV40/BT40</f>
        <v>#DIV/0!</v>
      </c>
      <c r="BX41" s="59" t="n">
        <f aca="false">BX40/BV40</f>
        <v>1.00524056063249</v>
      </c>
    </row>
    <row r="43" customFormat="false" ht="19.4" hidden="false" customHeight="false" outlineLevel="0" collapsed="false">
      <c r="A43" s="0" t="s">
        <v>99</v>
      </c>
      <c r="C43" s="15"/>
      <c r="D43" s="15"/>
      <c r="E43" s="15"/>
      <c r="F43" s="15"/>
      <c r="G43" s="15"/>
      <c r="H43" s="60" t="s">
        <v>100</v>
      </c>
      <c r="L43" s="61" t="s">
        <v>101</v>
      </c>
      <c r="O43" s="62" t="s">
        <v>102</v>
      </c>
      <c r="P43" s="61" t="s">
        <v>103</v>
      </c>
      <c r="U43" s="61" t="s">
        <v>104</v>
      </c>
      <c r="AC43" s="61" t="s">
        <v>105</v>
      </c>
      <c r="AD43" s="61" t="s">
        <v>106</v>
      </c>
      <c r="AL43" s="63"/>
      <c r="AR43" s="0" t="s">
        <v>107</v>
      </c>
      <c r="BD43" s="61"/>
      <c r="BF43" s="64" t="s">
        <v>108</v>
      </c>
      <c r="BJ43" s="60" t="s">
        <v>109</v>
      </c>
      <c r="BL43" s="60"/>
      <c r="BN43" s="60"/>
      <c r="CR43" s="0" t="s">
        <v>110</v>
      </c>
    </row>
    <row r="44" customFormat="false" ht="13.8" hidden="false" customHeight="false" outlineLevel="0" collapsed="false">
      <c r="CR44" s="15"/>
    </row>
  </sheetData>
  <mergeCells count="22"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AY6:AY38"/>
    <mergeCell ref="BA6:BA38"/>
    <mergeCell ref="BB6:BB38"/>
    <mergeCell ref="BE6:BE38"/>
    <mergeCell ref="BF6:BF38"/>
    <mergeCell ref="BG6:BG38"/>
    <mergeCell ref="BH6:BH38"/>
    <mergeCell ref="BI6:BI38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true" showOutlineSymbols="true" defaultGridColor="true" view="normal" topLeftCell="G1" colorId="64" zoomScale="130" zoomScaleNormal="130" zoomScalePageLayoutView="100" workbookViewId="0">
      <pane xSplit="0" ySplit="5" topLeftCell="A6" activePane="bottomLeft" state="frozen"/>
      <selection pane="topLeft" activeCell="G1" activeCellId="0" sqref="G1"/>
      <selection pane="bottom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28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0" t="s">
        <v>79</v>
      </c>
    </row>
    <row r="3" customFormat="false" ht="13.8" hidden="false" customHeight="false" outlineLevel="0" collapsed="false">
      <c r="A3" s="0" t="s">
        <v>111</v>
      </c>
    </row>
    <row r="4" customFormat="false" ht="16.15" hidden="false" customHeight="false" outlineLevel="0" collapsed="false">
      <c r="A4" s="65"/>
    </row>
    <row r="5" customFormat="false" ht="17.35" hidden="false" customHeight="false" outlineLevel="0" collapsed="false">
      <c r="A5" s="65"/>
      <c r="E5" s="66" t="n">
        <v>44647</v>
      </c>
      <c r="F5" s="66" t="n">
        <v>-685833</v>
      </c>
      <c r="G5" s="66" t="n">
        <v>44661</v>
      </c>
      <c r="H5" s="66" t="n">
        <v>44668</v>
      </c>
      <c r="I5" s="66" t="n">
        <v>44675</v>
      </c>
      <c r="J5" s="66" t="n">
        <v>44682</v>
      </c>
      <c r="K5" s="66" t="n">
        <v>44689</v>
      </c>
      <c r="L5" s="66" t="n">
        <v>44696</v>
      </c>
      <c r="M5" s="66" t="n">
        <v>44703</v>
      </c>
      <c r="N5" s="66" t="n">
        <v>44710</v>
      </c>
      <c r="O5" s="66" t="n">
        <v>44717</v>
      </c>
      <c r="P5" s="66" t="n">
        <v>44724</v>
      </c>
      <c r="Q5" s="66" t="n">
        <v>44731</v>
      </c>
    </row>
    <row r="6" s="56" customFormat="true" ht="13.8" hidden="false" customHeight="false" outlineLevel="0" collapsed="false">
      <c r="A6" s="67" t="s">
        <v>9</v>
      </c>
      <c r="E6" s="0" t="n">
        <v>563.14</v>
      </c>
      <c r="I6" s="0" t="n">
        <v>542.67</v>
      </c>
      <c r="J6" s="0" t="n">
        <v>565.77</v>
      </c>
      <c r="K6" s="0" t="n">
        <v>557.86</v>
      </c>
      <c r="L6" s="0" t="n">
        <v>571.94</v>
      </c>
      <c r="M6" s="0" t="n">
        <v>574.65</v>
      </c>
      <c r="N6" s="0" t="n">
        <v>590.34</v>
      </c>
      <c r="O6" s="0" t="n">
        <v>566.86</v>
      </c>
      <c r="P6" s="0" t="n">
        <v>571.97</v>
      </c>
      <c r="Q6" s="0" t="n">
        <v>600.55</v>
      </c>
    </row>
    <row r="7" customFormat="false" ht="13.8" hidden="false" customHeight="false" outlineLevel="0" collapsed="false">
      <c r="A7" s="55" t="s">
        <v>10</v>
      </c>
      <c r="E7" s="0" t="n">
        <v>397.27</v>
      </c>
      <c r="I7" s="0" t="n">
        <v>410.83</v>
      </c>
      <c r="J7" s="0" t="n">
        <v>385.17</v>
      </c>
      <c r="K7" s="0" t="n">
        <v>387.18</v>
      </c>
      <c r="L7" s="0" t="n">
        <v>396.25</v>
      </c>
      <c r="M7" s="0" t="n">
        <v>398.25</v>
      </c>
      <c r="N7" s="0" t="n">
        <v>412.74</v>
      </c>
      <c r="O7" s="0" t="n">
        <v>391.92</v>
      </c>
      <c r="P7" s="0" t="n">
        <v>390.69</v>
      </c>
      <c r="Q7" s="0" t="n">
        <v>416.13</v>
      </c>
    </row>
    <row r="8" customFormat="false" ht="13.8" hidden="false" customHeight="false" outlineLevel="0" collapsed="false">
      <c r="A8" s="54" t="s">
        <v>11</v>
      </c>
      <c r="E8" s="0" t="n">
        <v>111.6</v>
      </c>
      <c r="I8" s="0" t="n">
        <v>106.49</v>
      </c>
      <c r="J8" s="0" t="n">
        <v>107.03</v>
      </c>
      <c r="K8" s="0" t="n">
        <v>107.34</v>
      </c>
      <c r="L8" s="0" t="n">
        <v>108.4</v>
      </c>
      <c r="M8" s="0" t="n">
        <v>110.05</v>
      </c>
      <c r="N8" s="0" t="n">
        <v>114.09</v>
      </c>
      <c r="O8" s="0" t="n">
        <v>108.33</v>
      </c>
      <c r="P8" s="0" t="n">
        <v>107.27</v>
      </c>
      <c r="Q8" s="0" t="n">
        <v>112.49</v>
      </c>
    </row>
    <row r="9" customFormat="false" ht="13.8" hidden="false" customHeight="false" outlineLevel="0" collapsed="false">
      <c r="A9" s="54" t="s">
        <v>12</v>
      </c>
      <c r="E9" s="0" t="n">
        <v>154.18</v>
      </c>
      <c r="I9" s="0" t="n">
        <v>197.63</v>
      </c>
      <c r="J9" s="0" t="n">
        <v>141.98</v>
      </c>
      <c r="K9" s="0" t="n">
        <v>142.89</v>
      </c>
      <c r="L9" s="0" t="n">
        <v>144.91</v>
      </c>
      <c r="M9" s="0" t="n">
        <v>148.84</v>
      </c>
      <c r="N9" s="0" t="n">
        <v>152.25</v>
      </c>
      <c r="O9" s="0" t="n">
        <v>144.69</v>
      </c>
      <c r="P9" s="0" t="n">
        <v>143.14</v>
      </c>
      <c r="Q9" s="0" t="n">
        <v>154.97</v>
      </c>
    </row>
    <row r="10" customFormat="false" ht="13.8" hidden="false" customHeight="false" outlineLevel="0" collapsed="false">
      <c r="A10" s="55" t="s">
        <v>13</v>
      </c>
      <c r="E10" s="0" t="n">
        <v>849.62</v>
      </c>
      <c r="I10" s="0" t="n">
        <v>1027.1</v>
      </c>
      <c r="J10" s="0" t="n">
        <v>757.98</v>
      </c>
      <c r="K10" s="0" t="n">
        <v>761.68</v>
      </c>
      <c r="L10" s="0" t="n">
        <v>788.81</v>
      </c>
      <c r="M10" s="0" t="n">
        <v>790.88</v>
      </c>
      <c r="N10" s="0" t="n">
        <v>822.36</v>
      </c>
      <c r="O10" s="0" t="n">
        <v>773.92</v>
      </c>
      <c r="P10" s="0" t="n">
        <v>766.3</v>
      </c>
      <c r="Q10" s="0" t="n">
        <v>795.16</v>
      </c>
    </row>
    <row r="11" customFormat="false" ht="13.8" hidden="false" customHeight="false" outlineLevel="0" collapsed="false">
      <c r="A11" s="55" t="s">
        <v>14</v>
      </c>
      <c r="E11" s="0" t="n">
        <v>92.29</v>
      </c>
      <c r="I11" s="0" t="n">
        <v>129.7</v>
      </c>
      <c r="J11" s="0" t="n">
        <v>82.67</v>
      </c>
      <c r="K11" s="0" t="n">
        <v>83.33</v>
      </c>
      <c r="L11" s="0" t="n">
        <v>86.02</v>
      </c>
      <c r="M11" s="0" t="n">
        <v>86.41</v>
      </c>
      <c r="N11" s="0" t="n">
        <v>87.07</v>
      </c>
      <c r="O11" s="0" t="n">
        <v>83.78</v>
      </c>
      <c r="P11" s="0" t="n">
        <v>82.68</v>
      </c>
      <c r="Q11" s="0" t="n">
        <v>83.95</v>
      </c>
    </row>
    <row r="12" customFormat="false" ht="13.8" hidden="false" customHeight="false" outlineLevel="0" collapsed="false">
      <c r="A12" s="54" t="s">
        <v>15</v>
      </c>
      <c r="E12" s="0" t="n">
        <v>83.51</v>
      </c>
      <c r="I12" s="0" t="n">
        <v>80.35</v>
      </c>
      <c r="J12" s="0" t="n">
        <v>76.78</v>
      </c>
      <c r="K12" s="0" t="n">
        <v>77.21</v>
      </c>
      <c r="L12" s="0" t="n">
        <v>79.74</v>
      </c>
      <c r="M12" s="0" t="n">
        <v>80.66</v>
      </c>
      <c r="N12" s="0" t="n">
        <v>87.45</v>
      </c>
      <c r="O12" s="0" t="n">
        <v>78.22</v>
      </c>
      <c r="P12" s="0" t="n">
        <v>76.64</v>
      </c>
      <c r="Q12" s="0" t="n">
        <v>77.42</v>
      </c>
    </row>
    <row r="13" customFormat="false" ht="13.8" hidden="false" customHeight="false" outlineLevel="0" collapsed="false">
      <c r="A13" s="54" t="s">
        <v>16</v>
      </c>
      <c r="E13" s="0" t="n">
        <v>253.55</v>
      </c>
      <c r="I13" s="0" t="n">
        <v>329.31</v>
      </c>
      <c r="J13" s="0" t="n">
        <v>228.31</v>
      </c>
      <c r="K13" s="0" t="n">
        <v>229.61</v>
      </c>
      <c r="L13" s="0" t="n">
        <v>237.35</v>
      </c>
      <c r="M13" s="0" t="n">
        <v>236.48</v>
      </c>
      <c r="N13" s="0" t="n">
        <v>253.58</v>
      </c>
      <c r="O13" s="0" t="n">
        <v>231.58</v>
      </c>
      <c r="P13" s="0" t="n">
        <v>227.5</v>
      </c>
      <c r="Q13" s="0" t="n">
        <v>231.83</v>
      </c>
    </row>
    <row r="14" customFormat="false" ht="13.8" hidden="false" customHeight="false" outlineLevel="0" collapsed="false">
      <c r="A14" s="54" t="s">
        <v>17</v>
      </c>
      <c r="E14" s="0" t="n">
        <v>58.51</v>
      </c>
      <c r="I14" s="0" t="n">
        <v>63.52</v>
      </c>
      <c r="J14" s="0" t="n">
        <v>55.28</v>
      </c>
      <c r="K14" s="0" t="n">
        <v>55.24</v>
      </c>
      <c r="L14" s="0" t="n">
        <v>57.52</v>
      </c>
      <c r="M14" s="0" t="n">
        <v>58.19</v>
      </c>
      <c r="N14" s="0" t="n">
        <v>57.71</v>
      </c>
      <c r="O14" s="0" t="n">
        <v>55.55</v>
      </c>
      <c r="P14" s="0" t="n">
        <v>55.09</v>
      </c>
      <c r="Q14" s="0" t="n">
        <v>56.27</v>
      </c>
    </row>
    <row r="15" customFormat="false" ht="13.8" hidden="false" customHeight="false" outlineLevel="0" collapsed="false">
      <c r="A15" s="54" t="s">
        <v>18</v>
      </c>
      <c r="E15" s="0" t="n">
        <v>304.09</v>
      </c>
      <c r="I15" s="0" t="n">
        <v>321.79</v>
      </c>
      <c r="J15" s="0" t="n">
        <v>273.1</v>
      </c>
      <c r="K15" s="0" t="n">
        <v>306.82</v>
      </c>
      <c r="L15" s="0" t="n">
        <v>323.42</v>
      </c>
      <c r="M15" s="0" t="n">
        <v>320.19</v>
      </c>
      <c r="N15" s="0" t="n">
        <v>267.72</v>
      </c>
      <c r="O15" s="0" t="n">
        <v>313.29</v>
      </c>
      <c r="P15" s="0" t="n">
        <v>306.16</v>
      </c>
      <c r="Q15" s="0" t="n">
        <v>248.77</v>
      </c>
    </row>
    <row r="16" customFormat="false" ht="13.8" hidden="false" customHeight="false" outlineLevel="0" collapsed="false">
      <c r="A16" s="55" t="s">
        <v>19</v>
      </c>
      <c r="E16" s="0" t="n">
        <v>173.3</v>
      </c>
      <c r="I16" s="0" t="n">
        <v>172.59</v>
      </c>
      <c r="J16" s="0" t="n">
        <v>169.34</v>
      </c>
      <c r="K16" s="0" t="n">
        <v>172.27</v>
      </c>
      <c r="L16" s="0" t="n">
        <v>178.6</v>
      </c>
      <c r="M16" s="0" t="n">
        <v>179.6</v>
      </c>
      <c r="N16" s="0" t="n">
        <v>181.46</v>
      </c>
      <c r="O16" s="0" t="n">
        <v>177.22</v>
      </c>
      <c r="P16" s="0" t="n">
        <v>171.68</v>
      </c>
      <c r="Q16" s="0" t="n">
        <v>172.15</v>
      </c>
    </row>
    <row r="17" customFormat="false" ht="13.8" hidden="false" customHeight="false" outlineLevel="0" collapsed="false">
      <c r="A17" s="55" t="s">
        <v>20</v>
      </c>
      <c r="E17" s="0" t="n">
        <v>220.9</v>
      </c>
      <c r="I17" s="0" t="n">
        <v>216.84</v>
      </c>
      <c r="J17" s="0" t="n">
        <v>210.8</v>
      </c>
      <c r="K17" s="0" t="n">
        <v>213.45</v>
      </c>
      <c r="L17" s="0" t="n">
        <v>214.89</v>
      </c>
      <c r="M17" s="0" t="n">
        <v>223.67</v>
      </c>
      <c r="N17" s="0" t="n">
        <v>234.92</v>
      </c>
      <c r="O17" s="0" t="n">
        <v>216.56</v>
      </c>
      <c r="P17" s="0" t="n">
        <v>214.13</v>
      </c>
      <c r="Q17" s="0" t="n">
        <v>223.35</v>
      </c>
    </row>
    <row r="18" customFormat="false" ht="13.8" hidden="false" customHeight="false" outlineLevel="0" collapsed="false">
      <c r="A18" s="55" t="s">
        <v>21</v>
      </c>
      <c r="E18" s="0" t="n">
        <v>1551.15</v>
      </c>
      <c r="I18" s="0" t="n">
        <v>1518.65</v>
      </c>
      <c r="J18" s="0" t="n">
        <v>1424.8</v>
      </c>
      <c r="K18" s="0" t="n">
        <v>1445.14</v>
      </c>
      <c r="L18" s="0" t="n">
        <v>1495.68</v>
      </c>
      <c r="M18" s="0" t="n">
        <v>1650.74</v>
      </c>
      <c r="N18" s="0" t="n">
        <v>1567.53</v>
      </c>
      <c r="O18" s="0" t="n">
        <v>1462.16</v>
      </c>
      <c r="P18" s="0" t="n">
        <v>1476.98</v>
      </c>
      <c r="Q18" s="0" t="n">
        <v>1497.49</v>
      </c>
    </row>
    <row r="19" customFormat="false" ht="13.8" hidden="false" customHeight="false" outlineLevel="0" collapsed="false">
      <c r="A19" s="55" t="s">
        <v>22</v>
      </c>
      <c r="E19" s="0" t="n">
        <v>110.42</v>
      </c>
      <c r="I19" s="0" t="n">
        <v>123.67</v>
      </c>
      <c r="J19" s="0" t="n">
        <v>108.08</v>
      </c>
      <c r="K19" s="0" t="n">
        <v>112.37</v>
      </c>
      <c r="L19" s="0" t="n">
        <v>116.07</v>
      </c>
      <c r="M19" s="0" t="n">
        <v>197.03</v>
      </c>
      <c r="N19" s="0" t="n">
        <v>100.04</v>
      </c>
      <c r="O19" s="0" t="n">
        <v>114.93</v>
      </c>
      <c r="P19" s="0" t="n">
        <v>115.73</v>
      </c>
      <c r="Q19" s="0" t="n">
        <v>109.61</v>
      </c>
    </row>
    <row r="20" customFormat="false" ht="13.8" hidden="false" customHeight="false" outlineLevel="0" collapsed="false">
      <c r="A20" s="55" t="s">
        <v>23</v>
      </c>
      <c r="E20" s="0" t="n">
        <v>377.39</v>
      </c>
      <c r="I20" s="0" t="n">
        <v>357.64</v>
      </c>
      <c r="J20" s="0" t="n">
        <v>322.03</v>
      </c>
      <c r="K20" s="0" t="n">
        <v>327.53</v>
      </c>
      <c r="L20" s="0" t="n">
        <v>337.96</v>
      </c>
      <c r="M20" s="0" t="n">
        <v>352.46</v>
      </c>
      <c r="N20" s="0" t="n">
        <v>353.64</v>
      </c>
      <c r="O20" s="0" t="n">
        <v>331.87</v>
      </c>
      <c r="P20" s="0" t="n">
        <v>332.26</v>
      </c>
      <c r="Q20" s="0" t="n">
        <v>332.35</v>
      </c>
    </row>
    <row r="21" customFormat="false" ht="13.8" hidden="false" customHeight="false" outlineLevel="0" collapsed="false">
      <c r="A21" s="55" t="s">
        <v>24</v>
      </c>
      <c r="E21" s="0" t="n">
        <v>447.29</v>
      </c>
      <c r="I21" s="0" t="n">
        <v>432.03</v>
      </c>
      <c r="J21" s="0" t="n">
        <v>403.92</v>
      </c>
      <c r="K21" s="0" t="n">
        <v>411.79</v>
      </c>
      <c r="L21" s="0" t="n">
        <v>419.05</v>
      </c>
      <c r="M21" s="0" t="n">
        <v>432.25</v>
      </c>
      <c r="N21" s="0" t="n">
        <v>443.29</v>
      </c>
      <c r="O21" s="0" t="n">
        <v>417.91</v>
      </c>
      <c r="P21" s="0" t="n">
        <v>411.35</v>
      </c>
      <c r="Q21" s="0" t="n">
        <v>413.73</v>
      </c>
    </row>
    <row r="22" customFormat="false" ht="13.8" hidden="false" customHeight="false" outlineLevel="0" collapsed="false">
      <c r="A22" s="55" t="s">
        <v>25</v>
      </c>
      <c r="E22" s="0" t="n">
        <v>112.44</v>
      </c>
      <c r="I22" s="0" t="n">
        <v>107.81</v>
      </c>
      <c r="J22" s="0" t="n">
        <v>104.04</v>
      </c>
      <c r="K22" s="0" t="n">
        <v>104.98</v>
      </c>
      <c r="L22" s="0" t="n">
        <v>107.39</v>
      </c>
      <c r="M22" s="0" t="n">
        <v>155.85</v>
      </c>
      <c r="N22" s="0" t="n">
        <v>106.73</v>
      </c>
      <c r="O22" s="0" t="n">
        <v>105.14</v>
      </c>
      <c r="P22" s="0" t="n">
        <v>107.02</v>
      </c>
      <c r="Q22" s="0" t="n">
        <v>107.34</v>
      </c>
    </row>
    <row r="23" customFormat="false" ht="13.8" hidden="false" customHeight="false" outlineLevel="0" collapsed="false">
      <c r="A23" s="55" t="s">
        <v>26</v>
      </c>
      <c r="E23" s="0" t="n">
        <v>266.19</v>
      </c>
      <c r="I23" s="0" t="n">
        <v>246.18</v>
      </c>
      <c r="J23" s="0" t="n">
        <v>216.56</v>
      </c>
      <c r="K23" s="0" t="n">
        <v>221.39</v>
      </c>
      <c r="L23" s="0" t="n">
        <v>224.55</v>
      </c>
      <c r="M23" s="0" t="n">
        <v>263.2</v>
      </c>
      <c r="N23" s="0" t="n">
        <v>234.37</v>
      </c>
      <c r="O23" s="0" t="n">
        <v>224.51</v>
      </c>
      <c r="P23" s="0" t="n">
        <v>224.73</v>
      </c>
      <c r="Q23" s="0" t="n">
        <v>227.36</v>
      </c>
    </row>
    <row r="24" customFormat="false" ht="13.8" hidden="false" customHeight="false" outlineLevel="0" collapsed="false">
      <c r="A24" s="55" t="s">
        <v>27</v>
      </c>
      <c r="E24" s="0" t="n">
        <v>232.32</v>
      </c>
      <c r="I24" s="0" t="n">
        <v>217.14</v>
      </c>
      <c r="J24" s="0" t="n">
        <v>204.57</v>
      </c>
      <c r="K24" s="0" t="n">
        <v>208.84</v>
      </c>
      <c r="L24" s="0" t="n">
        <v>209.59</v>
      </c>
      <c r="M24" s="0" t="n">
        <v>220.49</v>
      </c>
      <c r="N24" s="0" t="n">
        <v>222.94</v>
      </c>
      <c r="O24" s="0" t="n">
        <v>209.38</v>
      </c>
      <c r="P24" s="0" t="n">
        <v>206.18</v>
      </c>
      <c r="Q24" s="0" t="n">
        <v>210.82</v>
      </c>
    </row>
    <row r="25" customFormat="false" ht="13.8" hidden="false" customHeight="false" outlineLevel="0" collapsed="false">
      <c r="A25" s="55" t="s">
        <v>28</v>
      </c>
      <c r="E25" s="0" t="n">
        <v>145.52</v>
      </c>
      <c r="I25" s="0" t="n">
        <v>136.85</v>
      </c>
      <c r="J25" s="0" t="n">
        <v>130.82</v>
      </c>
      <c r="K25" s="0" t="n">
        <v>133.14</v>
      </c>
      <c r="L25" s="0" t="n">
        <v>133.54</v>
      </c>
      <c r="M25" s="0" t="n">
        <v>140.24</v>
      </c>
      <c r="N25" s="0" t="n">
        <v>139.11</v>
      </c>
      <c r="O25" s="0" t="n">
        <v>133.1</v>
      </c>
      <c r="P25" s="0" t="n">
        <v>132.28</v>
      </c>
      <c r="Q25" s="0" t="n">
        <v>133.62</v>
      </c>
    </row>
    <row r="26" customFormat="false" ht="13.8" hidden="false" customHeight="false" outlineLevel="0" collapsed="false">
      <c r="A26" s="55" t="s">
        <v>29</v>
      </c>
      <c r="E26" s="0" t="n">
        <v>159.32</v>
      </c>
      <c r="I26" s="0" t="n">
        <v>149.22</v>
      </c>
      <c r="J26" s="0" t="n">
        <v>136.66</v>
      </c>
      <c r="K26" s="0" t="n">
        <v>138.41</v>
      </c>
      <c r="L26" s="0" t="n">
        <v>139.73</v>
      </c>
      <c r="M26" s="0" t="n">
        <v>146.44</v>
      </c>
      <c r="N26" s="0" t="n">
        <v>145.64</v>
      </c>
      <c r="O26" s="0" t="n">
        <v>140.07</v>
      </c>
      <c r="P26" s="0" t="n">
        <v>137.38</v>
      </c>
      <c r="Q26" s="0" t="n">
        <v>137.71</v>
      </c>
    </row>
    <row r="27" customFormat="false" ht="13.8" hidden="false" customHeight="false" outlineLevel="0" collapsed="false">
      <c r="A27" s="55" t="s">
        <v>30</v>
      </c>
      <c r="E27" s="0" t="n">
        <v>181.92</v>
      </c>
      <c r="I27" s="0" t="n">
        <v>170.79</v>
      </c>
      <c r="J27" s="0" t="n">
        <v>166.53</v>
      </c>
      <c r="K27" s="0" t="n">
        <v>170.61</v>
      </c>
      <c r="L27" s="0" t="n">
        <v>170.66</v>
      </c>
      <c r="M27" s="0" t="n">
        <v>174.87</v>
      </c>
      <c r="N27" s="0" t="n">
        <v>180.95</v>
      </c>
      <c r="O27" s="0" t="n">
        <v>171.06</v>
      </c>
      <c r="P27" s="0" t="n">
        <v>167.12</v>
      </c>
      <c r="Q27" s="0" t="n">
        <v>167.55</v>
      </c>
    </row>
    <row r="28" customFormat="false" ht="13.8" hidden="false" customHeight="false" outlineLevel="0" collapsed="false">
      <c r="A28" s="57" t="s">
        <v>31</v>
      </c>
      <c r="E28" s="0" t="n">
        <v>455.39</v>
      </c>
      <c r="I28" s="0" t="n">
        <v>427.41</v>
      </c>
      <c r="J28" s="0" t="n">
        <v>413.8</v>
      </c>
      <c r="K28" s="0" t="n">
        <v>423.05</v>
      </c>
      <c r="L28" s="0" t="n">
        <v>427.65</v>
      </c>
      <c r="M28" s="0" t="n">
        <v>471.75</v>
      </c>
      <c r="N28" s="0" t="n">
        <v>495.19</v>
      </c>
      <c r="O28" s="0" t="n">
        <v>423.6</v>
      </c>
      <c r="P28" s="0" t="n">
        <v>414.59</v>
      </c>
      <c r="Q28" s="0" t="n">
        <v>421.89</v>
      </c>
    </row>
    <row r="29" customFormat="false" ht="13.8" hidden="false" customHeight="false" outlineLevel="0" collapsed="false">
      <c r="A29" s="55" t="s">
        <v>32</v>
      </c>
      <c r="E29" s="0" t="n">
        <v>72.27</v>
      </c>
      <c r="I29" s="0" t="n">
        <v>67.03</v>
      </c>
      <c r="J29" s="0" t="n">
        <v>55.73</v>
      </c>
      <c r="K29" s="0" t="n">
        <v>57.2</v>
      </c>
      <c r="L29" s="0" t="n">
        <v>59.17</v>
      </c>
      <c r="M29" s="0" t="n">
        <v>87.12</v>
      </c>
      <c r="N29" s="0" t="n">
        <v>59.9</v>
      </c>
      <c r="O29" s="0" t="n">
        <v>57.72</v>
      </c>
      <c r="P29" s="0" t="n">
        <v>56.69</v>
      </c>
      <c r="Q29" s="0" t="n">
        <v>58.25</v>
      </c>
    </row>
    <row r="30" customFormat="false" ht="13.8" hidden="false" customHeight="false" outlineLevel="0" collapsed="false">
      <c r="A30" s="55" t="s">
        <v>33</v>
      </c>
      <c r="E30" s="0" t="n">
        <v>236.25</v>
      </c>
      <c r="I30" s="0" t="n">
        <v>220.79</v>
      </c>
      <c r="J30" s="0" t="n">
        <v>199.11</v>
      </c>
      <c r="K30" s="0" t="n">
        <v>203.32</v>
      </c>
      <c r="L30" s="0" t="n">
        <v>208.9</v>
      </c>
      <c r="M30" s="0" t="n">
        <v>260.48</v>
      </c>
      <c r="N30" s="0" t="n">
        <v>221.56</v>
      </c>
      <c r="O30" s="0" t="n">
        <v>206.25</v>
      </c>
      <c r="P30" s="0" t="n">
        <v>200.18</v>
      </c>
      <c r="Q30" s="0" t="n">
        <v>203.94</v>
      </c>
    </row>
    <row r="31" customFormat="false" ht="13.8" hidden="false" customHeight="false" outlineLevel="0" collapsed="false">
      <c r="A31" s="55" t="s">
        <v>34</v>
      </c>
      <c r="E31" s="0" t="n">
        <v>939.69</v>
      </c>
      <c r="I31" s="0" t="n">
        <v>895.42</v>
      </c>
      <c r="J31" s="0" t="n">
        <v>859.36</v>
      </c>
      <c r="K31" s="0" t="n">
        <v>874.91</v>
      </c>
      <c r="L31" s="0" t="n">
        <v>882.12</v>
      </c>
      <c r="M31" s="0" t="n">
        <v>894.12</v>
      </c>
      <c r="N31" s="0" t="n">
        <v>923.3</v>
      </c>
      <c r="O31" s="0" t="n">
        <v>881.86</v>
      </c>
      <c r="P31" s="0" t="n">
        <v>863.04</v>
      </c>
      <c r="Q31" s="0" t="n">
        <v>878.79</v>
      </c>
    </row>
    <row r="32" customFormat="false" ht="13.8" hidden="false" customHeight="false" outlineLevel="0" collapsed="false">
      <c r="A32" s="55" t="s">
        <v>35</v>
      </c>
      <c r="E32" s="0" t="n">
        <v>24.24</v>
      </c>
      <c r="I32" s="0" t="n">
        <v>23.13</v>
      </c>
      <c r="J32" s="0" t="n">
        <v>22.44</v>
      </c>
      <c r="K32" s="0" t="n">
        <v>22.51</v>
      </c>
      <c r="L32" s="0" t="n">
        <v>22.96</v>
      </c>
      <c r="M32" s="0" t="n">
        <v>23.28</v>
      </c>
      <c r="N32" s="0" t="n">
        <v>22.84</v>
      </c>
      <c r="O32" s="0" t="n">
        <v>22.44</v>
      </c>
      <c r="P32" s="0" t="n">
        <v>22.41</v>
      </c>
      <c r="Q32" s="0" t="n">
        <v>22.66</v>
      </c>
    </row>
    <row r="33" customFormat="false" ht="13.8" hidden="false" customHeight="false" outlineLevel="0" collapsed="false">
      <c r="A33" s="54" t="s">
        <v>36</v>
      </c>
      <c r="E33" s="0" t="n">
        <v>17.89</v>
      </c>
      <c r="I33" s="0" t="n">
        <v>16.86</v>
      </c>
      <c r="J33" s="0" t="n">
        <v>15.73</v>
      </c>
      <c r="K33" s="0" t="n">
        <v>15.94</v>
      </c>
      <c r="L33" s="0" t="n">
        <v>15.85</v>
      </c>
      <c r="M33" s="0" t="n">
        <v>17</v>
      </c>
      <c r="N33" s="0" t="n">
        <v>17.05</v>
      </c>
      <c r="O33" s="0" t="n">
        <v>15.87</v>
      </c>
      <c r="P33" s="0" t="n">
        <v>15.73</v>
      </c>
      <c r="Q33" s="0" t="n">
        <v>16.05</v>
      </c>
    </row>
    <row r="34" customFormat="false" ht="13.8" hidden="false" customHeight="false" outlineLevel="0" collapsed="false">
      <c r="A34" s="54" t="s">
        <v>37</v>
      </c>
      <c r="E34" s="0" t="n">
        <v>89.4</v>
      </c>
      <c r="I34" s="0" t="n">
        <v>85.87</v>
      </c>
      <c r="J34" s="0" t="n">
        <v>83.24</v>
      </c>
      <c r="K34" s="0" t="n">
        <v>85.31</v>
      </c>
      <c r="L34" s="0" t="n">
        <v>85.28</v>
      </c>
      <c r="M34" s="0" t="n">
        <v>88.99</v>
      </c>
      <c r="N34" s="0" t="n">
        <v>87.64</v>
      </c>
      <c r="O34" s="0" t="n">
        <v>84.77</v>
      </c>
      <c r="P34" s="0" t="n">
        <v>84.16</v>
      </c>
      <c r="Q34" s="0" t="n">
        <v>86.41</v>
      </c>
    </row>
    <row r="35" customFormat="false" ht="13.8" hidden="false" customHeight="false" outlineLevel="0" collapsed="false">
      <c r="A35" s="54" t="s">
        <v>38</v>
      </c>
      <c r="E35" s="0" t="n">
        <v>363.08</v>
      </c>
      <c r="I35" s="0" t="n">
        <v>348.32</v>
      </c>
      <c r="J35" s="0" t="n">
        <v>284.33</v>
      </c>
      <c r="K35" s="0" t="n">
        <v>287.87</v>
      </c>
      <c r="L35" s="0" t="n">
        <v>290.57</v>
      </c>
      <c r="M35" s="0" t="n">
        <v>302.14</v>
      </c>
      <c r="N35" s="0" t="n">
        <v>308.84</v>
      </c>
      <c r="O35" s="0" t="n">
        <v>294.81</v>
      </c>
      <c r="P35" s="0" t="n">
        <v>287.53</v>
      </c>
      <c r="Q35" s="0" t="n">
        <v>295.89</v>
      </c>
    </row>
    <row r="36" customFormat="false" ht="13.8" hidden="false" customHeight="false" outlineLevel="0" collapsed="false">
      <c r="A36" s="54" t="s">
        <v>39</v>
      </c>
      <c r="E36" s="0" t="n">
        <v>120.81</v>
      </c>
      <c r="I36" s="0" t="n">
        <v>114.58</v>
      </c>
      <c r="J36" s="0" t="n">
        <v>110.06</v>
      </c>
      <c r="K36" s="0" t="n">
        <v>111.93</v>
      </c>
      <c r="L36" s="0" t="n">
        <v>112.34</v>
      </c>
      <c r="M36" s="0" t="n">
        <v>115.65</v>
      </c>
      <c r="N36" s="0" t="n">
        <v>116.89</v>
      </c>
      <c r="O36" s="0" t="n">
        <v>99.62</v>
      </c>
      <c r="P36" s="0" t="n">
        <v>109.12</v>
      </c>
      <c r="Q36" s="0" t="n">
        <v>111.47</v>
      </c>
    </row>
    <row r="37" customFormat="false" ht="13.8" hidden="false" customHeight="false" outlineLevel="0" collapsed="false">
      <c r="A37" s="54" t="s">
        <v>40</v>
      </c>
      <c r="L37" s="0" t="n">
        <v>86.47</v>
      </c>
      <c r="M37" s="0" t="n">
        <v>93.04</v>
      </c>
      <c r="N37" s="0" t="n">
        <v>72.75</v>
      </c>
      <c r="O37" s="0" t="n">
        <v>89.6</v>
      </c>
      <c r="P37" s="0" t="n">
        <v>89.07</v>
      </c>
      <c r="Q37" s="0" t="n">
        <v>91.63</v>
      </c>
    </row>
    <row r="38" customFormat="false" ht="13.8" hidden="false" customHeight="false" outlineLevel="0" collapsed="false">
      <c r="A38" s="54"/>
    </row>
    <row r="39" customFormat="false" ht="13.8" hidden="false" customHeight="false" outlineLevel="0" collapsed="false"/>
    <row r="40" customFormat="false" ht="13.8" hidden="false" customHeight="false" outlineLevel="0" collapsed="false">
      <c r="A40" s="0" t="s">
        <v>97</v>
      </c>
      <c r="E40" s="0" t="n">
        <f aca="false">SUM(E6:E36)</f>
        <v>9164.94</v>
      </c>
      <c r="F40" s="0" t="n">
        <f aca="false">SUM(F6:F36)</f>
        <v>0</v>
      </c>
      <c r="G40" s="0" t="n">
        <f aca="false">SUM(G6:G36)</f>
        <v>0</v>
      </c>
      <c r="H40" s="0" t="n">
        <f aca="false">SUM(H6:H36)</f>
        <v>0</v>
      </c>
      <c r="I40" s="0" t="n">
        <f aca="false">SUM(I6:I36)</f>
        <v>9258.21</v>
      </c>
      <c r="J40" s="0" t="n">
        <f aca="false">SUM(J6:J36)</f>
        <v>8316.02</v>
      </c>
      <c r="K40" s="0" t="n">
        <f aca="false">SUM(K6:K36)</f>
        <v>8451.12</v>
      </c>
      <c r="L40" s="0" t="n">
        <f aca="false">SUM(L6:L36)</f>
        <v>8646.91</v>
      </c>
      <c r="M40" s="0" t="n">
        <f aca="false">SUM(M6:M36)</f>
        <v>9201.97</v>
      </c>
      <c r="N40" s="0" t="n">
        <f aca="false">SUM(N6:N36)</f>
        <v>9009.14</v>
      </c>
      <c r="O40" s="0" t="n">
        <f aca="false">SUM(O6:O36)</f>
        <v>8538.99</v>
      </c>
      <c r="P40" s="0" t="n">
        <f aca="false">SUM(P6:P36)</f>
        <v>8477.73</v>
      </c>
      <c r="Q40" s="0" t="n">
        <f aca="false">SUM(Q6:Q36)</f>
        <v>8605.97</v>
      </c>
    </row>
    <row r="41" customFormat="false" ht="35" hidden="false" customHeight="false" outlineLevel="0" collapsed="false">
      <c r="A41" s="53" t="s">
        <v>98</v>
      </c>
      <c r="J41" s="59" t="n">
        <f aca="false">J40/I40</f>
        <v>0.898231947644307</v>
      </c>
      <c r="K41" s="59" t="n">
        <f aca="false">K40/J40</f>
        <v>1.01624575217472</v>
      </c>
      <c r="L41" s="59" t="n">
        <f aca="false">L40/K40</f>
        <v>1.02316734350003</v>
      </c>
      <c r="M41" s="59" t="n">
        <f aca="false">M40/L40</f>
        <v>1.06419171704112</v>
      </c>
      <c r="N41" s="59" t="n">
        <f aca="false">N40/M40</f>
        <v>0.979044704557828</v>
      </c>
      <c r="O41" s="59" t="n">
        <f aca="false">O40/N40</f>
        <v>0.947814108782858</v>
      </c>
      <c r="P41" s="59" t="n">
        <f aca="false">P40/O40</f>
        <v>0.992825849427157</v>
      </c>
      <c r="Q41" s="59" t="n">
        <f aca="false">Q40/P40</f>
        <v>1.0151266907533</v>
      </c>
    </row>
    <row r="42" customFormat="false" ht="13.8" hidden="false" customHeight="false" outlineLevel="0" collapsed="false">
      <c r="L42" s="60" t="s">
        <v>112</v>
      </c>
    </row>
    <row r="43" customFormat="false" ht="13.8" hidden="false" customHeight="false" outlineLevel="0" collapsed="false">
      <c r="A43" s="0" t="s">
        <v>99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N4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38" activeCellId="0" sqref="B38"/>
    </sheetView>
  </sheetViews>
  <sheetFormatPr defaultColWidth="11.48046875" defaultRowHeight="13.8" zeroHeight="false" outlineLevelRow="0" outlineLevelCol="0"/>
  <cols>
    <col collapsed="false" customWidth="true" hidden="false" outlineLevel="0" max="2" min="2" style="0" width="34.22"/>
    <col collapsed="false" customWidth="true" hidden="false" outlineLevel="0" max="16" min="16" style="0" width="13.11"/>
    <col collapsed="false" customWidth="true" hidden="false" outlineLevel="0" max="17" min="17" style="0" width="13.24"/>
    <col collapsed="false" customWidth="true" hidden="false" outlineLevel="0" max="21" min="21" style="0" width="18.92"/>
    <col collapsed="false" customWidth="true" hidden="false" outlineLevel="0" max="22" min="22" style="0" width="14.41"/>
    <col collapsed="false" customWidth="true" hidden="false" outlineLevel="0" max="26" min="26" style="0" width="14.33"/>
    <col collapsed="false" customWidth="true" hidden="false" outlineLevel="0" max="27" min="27" style="0" width="13.55"/>
    <col collapsed="false" customWidth="true" hidden="false" outlineLevel="0" max="31" min="31" style="0" width="12.93"/>
    <col collapsed="false" customWidth="true" hidden="false" outlineLevel="0" max="33" min="33" style="0" width="14.67"/>
    <col collapsed="false" customWidth="false" hidden="false" outlineLevel="0" max="51" min="51" style="20" width="11.46"/>
    <col collapsed="false" customWidth="false" hidden="false" outlineLevel="0" max="54" min="53" style="21" width="11.46"/>
    <col collapsed="false" customWidth="false" hidden="false" outlineLevel="0" max="66" min="57" style="21" width="11.46"/>
    <col collapsed="false" customWidth="true" hidden="false" outlineLevel="0" max="1024" min="1024" style="0" width="8.64"/>
  </cols>
  <sheetData>
    <row r="3" customFormat="false" ht="13.8" hidden="false" customHeight="false" outlineLevel="0" collapsed="false">
      <c r="B3" s="0" t="s">
        <v>79</v>
      </c>
    </row>
    <row r="4" customFormat="false" ht="13.8" hidden="false" customHeight="false" outlineLevel="0" collapsed="false">
      <c r="B4" s="0" t="s">
        <v>80</v>
      </c>
    </row>
    <row r="5" s="68" customFormat="true" ht="43.25" hidden="false" customHeight="false" outlineLevel="0" collapsed="false">
      <c r="A5" s="58"/>
      <c r="B5" s="58"/>
      <c r="C5" s="25" t="n">
        <v>44136</v>
      </c>
      <c r="D5" s="25" t="n">
        <v>44144</v>
      </c>
      <c r="E5" s="25" t="n">
        <v>44151</v>
      </c>
      <c r="F5" s="25" t="n">
        <v>44157</v>
      </c>
      <c r="G5" s="25" t="n">
        <v>44164</v>
      </c>
      <c r="H5" s="25" t="n">
        <v>44171</v>
      </c>
      <c r="I5" s="25" t="n">
        <v>44178</v>
      </c>
      <c r="J5" s="25" t="n">
        <v>44185</v>
      </c>
      <c r="K5" s="25" t="n">
        <v>44192</v>
      </c>
      <c r="L5" s="25" t="n">
        <v>43833</v>
      </c>
      <c r="M5" s="25" t="n">
        <v>44206</v>
      </c>
      <c r="N5" s="25" t="n">
        <v>44213</v>
      </c>
      <c r="O5" s="25" t="n">
        <v>44220</v>
      </c>
      <c r="P5" s="35" t="s">
        <v>113</v>
      </c>
      <c r="Q5" s="35" t="s">
        <v>114</v>
      </c>
      <c r="R5" s="36" t="n">
        <v>44241</v>
      </c>
      <c r="S5" s="35" t="s">
        <v>115</v>
      </c>
      <c r="T5" s="36" t="n">
        <v>44255</v>
      </c>
      <c r="U5" s="35" t="s">
        <v>116</v>
      </c>
      <c r="V5" s="35" t="s">
        <v>117</v>
      </c>
      <c r="W5" s="36" t="n">
        <v>44276</v>
      </c>
      <c r="X5" s="36" t="n">
        <v>44276</v>
      </c>
      <c r="Y5" s="36" t="n">
        <v>44290</v>
      </c>
      <c r="Z5" s="35" t="s">
        <v>118</v>
      </c>
      <c r="AA5" s="35" t="s">
        <v>119</v>
      </c>
      <c r="AB5" s="34" t="n">
        <v>44311</v>
      </c>
      <c r="AC5" s="34" t="n">
        <v>44318</v>
      </c>
      <c r="AD5" s="25" t="n">
        <v>44325</v>
      </c>
      <c r="AE5" s="37" t="s">
        <v>120</v>
      </c>
      <c r="AG5" s="37" t="s">
        <v>121</v>
      </c>
      <c r="AH5" s="34" t="n">
        <v>44353</v>
      </c>
      <c r="AI5" s="34" t="n">
        <v>44360</v>
      </c>
      <c r="AJ5" s="34" t="n">
        <v>44367</v>
      </c>
      <c r="AK5" s="34" t="n">
        <v>44374</v>
      </c>
      <c r="AL5" s="34" t="n">
        <v>44383</v>
      </c>
      <c r="AM5" s="37" t="s">
        <v>122</v>
      </c>
      <c r="AN5" s="34" t="n">
        <v>44395</v>
      </c>
      <c r="AO5" s="34" t="n">
        <v>44402</v>
      </c>
      <c r="AP5" s="34" t="n">
        <v>44409</v>
      </c>
      <c r="AQ5" s="35" t="s">
        <v>123</v>
      </c>
      <c r="AR5" s="34" t="n">
        <v>44423</v>
      </c>
      <c r="AS5" s="69" t="n">
        <v>44430</v>
      </c>
      <c r="AT5" s="69" t="n">
        <v>44437</v>
      </c>
      <c r="AU5" s="38" t="n">
        <v>44444</v>
      </c>
      <c r="AV5" s="38" t="n">
        <v>44451</v>
      </c>
      <c r="AW5" s="38" t="n">
        <v>44458</v>
      </c>
      <c r="AX5" s="38" t="n">
        <v>44465</v>
      </c>
      <c r="AY5" s="39" t="n">
        <v>44472</v>
      </c>
      <c r="AZ5" s="38" t="n">
        <v>44479</v>
      </c>
      <c r="BA5" s="30" t="n">
        <v>44486</v>
      </c>
      <c r="BB5" s="30" t="n">
        <v>44493</v>
      </c>
      <c r="BC5" s="38" t="n">
        <v>44501</v>
      </c>
      <c r="BD5" s="38" t="n">
        <v>44507</v>
      </c>
      <c r="BE5" s="30" t="n">
        <v>44507</v>
      </c>
      <c r="BF5" s="30" t="n">
        <v>44514</v>
      </c>
      <c r="BG5" s="30" t="n">
        <v>44521</v>
      </c>
      <c r="BH5" s="30" t="n">
        <v>44535</v>
      </c>
      <c r="BI5" s="30" t="n">
        <v>44542</v>
      </c>
      <c r="BJ5" s="30" t="n">
        <v>44549</v>
      </c>
      <c r="BK5" s="30" t="n">
        <v>44556</v>
      </c>
      <c r="BL5" s="30" t="n">
        <v>44563</v>
      </c>
      <c r="BM5" s="30" t="n">
        <v>44570</v>
      </c>
      <c r="BN5" s="30" t="n">
        <v>44577</v>
      </c>
    </row>
    <row r="6" s="72" customFormat="true" ht="14.05" hidden="false" customHeight="true" outlineLevel="0" collapsed="false">
      <c r="A6" s="0"/>
      <c r="B6" s="0" t="s">
        <v>9</v>
      </c>
      <c r="C6" s="70"/>
      <c r="D6" s="71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48"/>
      <c r="Q6" s="46"/>
      <c r="R6" s="48"/>
      <c r="S6" s="46"/>
      <c r="T6" s="48"/>
      <c r="U6" s="46"/>
      <c r="V6" s="46"/>
      <c r="W6" s="48"/>
      <c r="X6" s="48"/>
      <c r="Y6" s="48"/>
      <c r="Z6" s="46"/>
      <c r="AA6" s="46"/>
      <c r="AB6" s="46"/>
      <c r="AC6" s="53" t="n">
        <v>272.20742</v>
      </c>
      <c r="AD6" s="0" t="n">
        <v>244.35127</v>
      </c>
      <c r="AE6" s="0" t="n">
        <v>237.55435</v>
      </c>
      <c r="AG6" s="0" t="n">
        <v>258.51245</v>
      </c>
      <c r="AH6" s="0" t="n">
        <v>234.74612</v>
      </c>
      <c r="AI6" s="0" t="n">
        <v>242.91251</v>
      </c>
      <c r="AJ6" s="0" t="n">
        <v>257.4753</v>
      </c>
      <c r="AK6" s="0" t="n">
        <v>245.67225</v>
      </c>
      <c r="AL6" s="0" t="n">
        <v>242.65954</v>
      </c>
      <c r="AM6" s="0" t="n">
        <v>271.32528</v>
      </c>
      <c r="AN6" s="0" t="n">
        <v>252.32084</v>
      </c>
      <c r="AO6" s="0" t="n">
        <v>253.35241</v>
      </c>
      <c r="AP6" s="0" t="n">
        <v>259.68965</v>
      </c>
      <c r="AQ6" s="0" t="n">
        <v>307.94387</v>
      </c>
      <c r="AR6" s="0" t="n">
        <v>273.21572</v>
      </c>
      <c r="AS6" s="0" t="n">
        <v>251.02615</v>
      </c>
      <c r="AT6" s="0" t="n">
        <v>252.89731</v>
      </c>
      <c r="AU6" s="0" t="n">
        <v>252.91979</v>
      </c>
      <c r="AV6" s="0" t="n">
        <v>248.3132</v>
      </c>
      <c r="AW6" s="0" t="n">
        <v>274.40747</v>
      </c>
      <c r="AY6" s="49" t="s">
        <v>124</v>
      </c>
      <c r="AZ6" s="0" t="n">
        <v>112.71763</v>
      </c>
      <c r="BA6" s="49" t="s">
        <v>124</v>
      </c>
      <c r="BB6" s="49" t="s">
        <v>124</v>
      </c>
      <c r="BC6" s="0" t="n">
        <v>235.03343</v>
      </c>
      <c r="BD6" s="0" t="n">
        <v>232.37899</v>
      </c>
      <c r="BE6" s="49" t="s">
        <v>124</v>
      </c>
      <c r="BF6" s="49" t="s">
        <v>124</v>
      </c>
      <c r="BG6" s="49" t="s">
        <v>124</v>
      </c>
      <c r="BH6" s="49" t="s">
        <v>124</v>
      </c>
      <c r="BI6" s="49" t="s">
        <v>124</v>
      </c>
      <c r="BJ6" s="49" t="s">
        <v>124</v>
      </c>
      <c r="BK6" s="49" t="s">
        <v>124</v>
      </c>
      <c r="BL6" s="49" t="s">
        <v>124</v>
      </c>
      <c r="BM6" s="49" t="s">
        <v>124</v>
      </c>
      <c r="BN6" s="49" t="s">
        <v>124</v>
      </c>
    </row>
    <row r="7" s="9" customFormat="true" ht="13.8" hidden="false" customHeight="false" outlineLevel="0" collapsed="false">
      <c r="A7" s="0"/>
      <c r="B7" s="52" t="s">
        <v>10</v>
      </c>
      <c r="C7" s="0" t="n">
        <v>125.35355</v>
      </c>
      <c r="D7" s="10" t="n">
        <v>144.04571</v>
      </c>
      <c r="E7" s="0" t="n">
        <v>124.61163</v>
      </c>
      <c r="F7" s="0" t="n">
        <v>133.20386</v>
      </c>
      <c r="G7" s="0" t="n">
        <v>138.31179</v>
      </c>
      <c r="H7" s="0" t="n">
        <v>148.02945</v>
      </c>
      <c r="I7" s="0" t="n">
        <v>144.46852</v>
      </c>
      <c r="J7" s="0" t="n">
        <v>143.01771</v>
      </c>
      <c r="K7" s="0" t="n">
        <v>156.06142</v>
      </c>
      <c r="L7" s="0" t="n">
        <v>146.84503</v>
      </c>
      <c r="M7" s="0" t="n">
        <v>153.43783</v>
      </c>
      <c r="N7" s="0" t="n">
        <v>154.86224</v>
      </c>
      <c r="O7" s="0" t="n">
        <v>167.50519</v>
      </c>
      <c r="P7" s="0" t="n">
        <v>160.3401</v>
      </c>
      <c r="Q7" s="0" t="n">
        <v>173.95677</v>
      </c>
      <c r="R7" s="0" t="n">
        <v>160.91695</v>
      </c>
      <c r="S7" s="0" t="n">
        <v>169.84797</v>
      </c>
      <c r="T7" s="0" t="n">
        <v>163.87059</v>
      </c>
      <c r="U7" s="0" t="n">
        <v>179.29641</v>
      </c>
      <c r="V7" s="0" t="n">
        <v>171.73667</v>
      </c>
      <c r="W7" s="0" t="n">
        <v>177.59581</v>
      </c>
      <c r="X7" s="0" t="n">
        <v>171.2321</v>
      </c>
      <c r="Y7" s="0" t="n">
        <v>158.75345</v>
      </c>
      <c r="Z7" s="0" t="n">
        <v>76.63395</v>
      </c>
      <c r="AA7" s="0" t="n">
        <v>172.62223</v>
      </c>
      <c r="AB7" s="0" t="n">
        <v>173.15972</v>
      </c>
      <c r="AC7" s="0" t="n">
        <v>184.02927</v>
      </c>
      <c r="AD7" s="0" t="n">
        <v>193.57418</v>
      </c>
      <c r="AE7" s="0" t="n">
        <v>179.54628</v>
      </c>
      <c r="AG7" s="0" t="n">
        <v>213.0403</v>
      </c>
      <c r="AH7" s="0" t="n">
        <v>192.65451</v>
      </c>
      <c r="AI7" s="0" t="n">
        <v>194.38746</v>
      </c>
      <c r="AJ7" s="0" t="n">
        <v>202.62068</v>
      </c>
      <c r="AK7" s="0" t="n">
        <v>201.36892</v>
      </c>
      <c r="AL7" s="0" t="n">
        <v>201.08922</v>
      </c>
      <c r="AM7" s="0" t="n">
        <v>224.0093</v>
      </c>
      <c r="AN7" s="0" t="n">
        <v>210.30995</v>
      </c>
      <c r="AO7" s="0" t="n">
        <v>212.31225</v>
      </c>
      <c r="AP7" s="0" t="n">
        <v>214.98571</v>
      </c>
      <c r="AQ7" s="0" t="n">
        <v>224.79665</v>
      </c>
      <c r="AR7" s="0" t="n">
        <v>223.68851</v>
      </c>
      <c r="AS7" s="0" t="n">
        <v>208.05438</v>
      </c>
      <c r="AT7" s="0" t="n">
        <v>210.2638</v>
      </c>
      <c r="AU7" s="0" t="n">
        <v>214.33064</v>
      </c>
      <c r="AV7" s="0" t="n">
        <v>205.40968</v>
      </c>
      <c r="AW7" s="0" t="n">
        <v>229.41247</v>
      </c>
      <c r="AY7" s="49"/>
      <c r="AZ7" s="0" t="n">
        <v>186.03835</v>
      </c>
      <c r="BA7" s="49"/>
      <c r="BB7" s="49"/>
      <c r="BC7" s="0" t="n">
        <v>195.90407</v>
      </c>
      <c r="BD7" s="0" t="n">
        <v>189.43515</v>
      </c>
      <c r="BE7" s="49"/>
      <c r="BF7" s="49"/>
      <c r="BG7" s="49"/>
      <c r="BH7" s="49"/>
      <c r="BI7" s="49"/>
      <c r="BJ7" s="49"/>
      <c r="BK7" s="49"/>
      <c r="BL7" s="49"/>
      <c r="BM7" s="49"/>
      <c r="BN7" s="49"/>
    </row>
    <row r="8" customFormat="false" ht="13.8" hidden="false" customHeight="false" outlineLevel="0" collapsed="false">
      <c r="B8" s="54" t="s">
        <v>11</v>
      </c>
      <c r="C8" s="0" t="n">
        <v>56.43347</v>
      </c>
      <c r="D8" s="0" t="n">
        <v>66.38331</v>
      </c>
      <c r="E8" s="0" t="n">
        <v>56.67257</v>
      </c>
      <c r="F8" s="0" t="n">
        <v>60.30926</v>
      </c>
      <c r="G8" s="0" t="n">
        <v>61.54828</v>
      </c>
      <c r="H8" s="0" t="n">
        <v>65.90017</v>
      </c>
      <c r="I8" s="0" t="n">
        <v>63.784</v>
      </c>
      <c r="J8" s="0" t="n">
        <v>62.85505</v>
      </c>
      <c r="K8" s="0" t="n">
        <v>69.29366</v>
      </c>
      <c r="L8" s="0" t="n">
        <v>65.90068</v>
      </c>
      <c r="M8" s="0" t="n">
        <v>69.68538</v>
      </c>
      <c r="N8" s="0" t="n">
        <v>68.65335</v>
      </c>
      <c r="O8" s="0" t="n">
        <v>73.42461</v>
      </c>
      <c r="P8" s="0" t="n">
        <v>70.95546</v>
      </c>
      <c r="Q8" s="0" t="n">
        <v>74.84116</v>
      </c>
      <c r="R8" s="0" t="n">
        <v>71.2712</v>
      </c>
      <c r="S8" s="0" t="n">
        <v>82.52875</v>
      </c>
      <c r="T8" s="0" t="n">
        <v>74.14722</v>
      </c>
      <c r="U8" s="0" t="n">
        <v>75.4103</v>
      </c>
      <c r="V8" s="0" t="n">
        <v>75.94409</v>
      </c>
      <c r="W8" s="0" t="n">
        <v>79.1975</v>
      </c>
      <c r="X8" s="0" t="n">
        <v>78.41165</v>
      </c>
      <c r="Y8" s="0" t="n">
        <v>71.26856</v>
      </c>
      <c r="Z8" s="0" t="n">
        <v>73.0878</v>
      </c>
      <c r="AA8" s="0" t="n">
        <v>73.58938</v>
      </c>
      <c r="AB8" s="0" t="n">
        <v>75.65677</v>
      </c>
      <c r="AC8" s="0" t="n">
        <v>72.85334</v>
      </c>
      <c r="AD8" s="0" t="n">
        <v>79.00047</v>
      </c>
      <c r="AE8" s="0" t="n">
        <v>82.5198</v>
      </c>
      <c r="AG8" s="0" t="n">
        <v>87.49585</v>
      </c>
      <c r="AH8" s="0" t="n">
        <v>78.47657</v>
      </c>
      <c r="AI8" s="0" t="n">
        <v>82.78609</v>
      </c>
      <c r="AJ8" s="0" t="n">
        <v>84.56981</v>
      </c>
      <c r="AK8" s="0" t="n">
        <v>85.02801</v>
      </c>
      <c r="AL8" s="0" t="n">
        <v>85.80095</v>
      </c>
      <c r="AM8" s="0" t="n">
        <v>96.1126</v>
      </c>
      <c r="AN8" s="0" t="n">
        <v>89.14734</v>
      </c>
      <c r="AO8" s="0" t="n">
        <v>90.82206</v>
      </c>
      <c r="AP8" s="0" t="n">
        <v>92.18263</v>
      </c>
      <c r="AQ8" s="0" t="n">
        <v>90.90168</v>
      </c>
      <c r="AR8" s="0" t="n">
        <v>94.30204</v>
      </c>
      <c r="AS8" s="0" t="n">
        <v>88.19253</v>
      </c>
      <c r="AT8" s="0" t="n">
        <v>89.32501</v>
      </c>
      <c r="AU8" s="0" t="n">
        <v>91.49466</v>
      </c>
      <c r="AV8" s="0" t="n">
        <v>87.29099</v>
      </c>
      <c r="AW8" s="0" t="n">
        <v>99.46526</v>
      </c>
      <c r="AY8" s="49"/>
      <c r="AZ8" s="0" t="n">
        <v>80.32423</v>
      </c>
      <c r="BA8" s="49"/>
      <c r="BB8" s="49"/>
      <c r="BC8" s="0" t="n">
        <v>80.94074</v>
      </c>
      <c r="BD8" s="0" t="n">
        <v>76.35726</v>
      </c>
      <c r="BE8" s="49"/>
      <c r="BF8" s="49"/>
      <c r="BG8" s="49"/>
      <c r="BH8" s="49"/>
      <c r="BI8" s="49"/>
      <c r="BJ8" s="49"/>
      <c r="BK8" s="49"/>
      <c r="BL8" s="49"/>
      <c r="BM8" s="49"/>
      <c r="BN8" s="49"/>
    </row>
    <row r="9" customFormat="false" ht="13.8" hidden="false" customHeight="false" outlineLevel="0" collapsed="false">
      <c r="B9" s="54" t="s">
        <v>12</v>
      </c>
      <c r="G9" s="0" t="n">
        <v>53.93862</v>
      </c>
      <c r="H9" s="0" t="n">
        <v>63.61132</v>
      </c>
      <c r="I9" s="0" t="n">
        <v>61.11228</v>
      </c>
      <c r="J9" s="0" t="n">
        <v>60.27009</v>
      </c>
      <c r="K9" s="0" t="n">
        <v>65.66029</v>
      </c>
      <c r="L9" s="0" t="n">
        <v>65.00622</v>
      </c>
      <c r="M9" s="0" t="n">
        <v>67.83735</v>
      </c>
      <c r="N9" s="0" t="n">
        <v>67.398</v>
      </c>
      <c r="O9" s="0" t="n">
        <v>70.77547</v>
      </c>
      <c r="P9" s="0" t="n">
        <v>70.14776</v>
      </c>
      <c r="Q9" s="0" t="n">
        <v>72.52725</v>
      </c>
      <c r="R9" s="0" t="n">
        <v>70.06879</v>
      </c>
      <c r="S9" s="0" t="n">
        <v>74.96519</v>
      </c>
      <c r="T9" s="0" t="n">
        <v>73.51739</v>
      </c>
      <c r="U9" s="0" t="n">
        <v>75.42586</v>
      </c>
      <c r="V9" s="0" t="n">
        <v>74.72113</v>
      </c>
      <c r="W9" s="0" t="n">
        <v>76.91985</v>
      </c>
      <c r="X9" s="0" t="n">
        <v>74.17902</v>
      </c>
      <c r="Y9" s="0" t="n">
        <v>69.78534</v>
      </c>
      <c r="Z9" s="0" t="n">
        <v>73.69496</v>
      </c>
      <c r="AA9" s="0" t="n">
        <v>72.08501</v>
      </c>
      <c r="AB9" s="0" t="n">
        <v>75.24837</v>
      </c>
      <c r="AC9" s="0" t="n">
        <v>76.28002</v>
      </c>
      <c r="AD9" s="0" t="n">
        <v>75.98735</v>
      </c>
      <c r="AE9" s="0" t="n">
        <v>81.41923</v>
      </c>
      <c r="AG9" s="0" t="n">
        <v>85.20797</v>
      </c>
      <c r="AH9" s="0" t="n">
        <v>77.71364</v>
      </c>
      <c r="AI9" s="0" t="n">
        <v>83.1724</v>
      </c>
      <c r="AJ9" s="0" t="n">
        <v>82.23518</v>
      </c>
      <c r="AK9" s="0" t="n">
        <v>85.47151</v>
      </c>
      <c r="AL9" s="0" t="n">
        <v>89.23264</v>
      </c>
      <c r="AM9" s="0" t="n">
        <v>93.94092</v>
      </c>
      <c r="AN9" s="0" t="n">
        <v>89.44785</v>
      </c>
      <c r="AO9" s="0" t="n">
        <v>90.75888</v>
      </c>
      <c r="AP9" s="0" t="n">
        <v>92.20713</v>
      </c>
      <c r="AQ9" s="0" t="n">
        <v>90.90023</v>
      </c>
      <c r="AR9" s="0" t="n">
        <v>94.69443</v>
      </c>
      <c r="AS9" s="0" t="n">
        <v>88.95074</v>
      </c>
      <c r="AT9" s="0" t="n">
        <v>89.27404</v>
      </c>
      <c r="AU9" s="0" t="n">
        <v>91.51357</v>
      </c>
      <c r="AV9" s="0" t="n">
        <v>88.54707</v>
      </c>
      <c r="AW9" s="0" t="n">
        <v>100.1719</v>
      </c>
      <c r="AY9" s="49"/>
      <c r="AZ9" s="0" t="n">
        <v>80.78101</v>
      </c>
      <c r="BA9" s="49"/>
      <c r="BB9" s="49"/>
      <c r="BC9" s="0" t="n">
        <v>82.21131</v>
      </c>
      <c r="BD9" s="0" t="n">
        <v>79.09166</v>
      </c>
      <c r="BE9" s="49"/>
      <c r="BF9" s="49"/>
      <c r="BG9" s="49"/>
      <c r="BH9" s="49"/>
      <c r="BI9" s="49"/>
      <c r="BJ9" s="49"/>
      <c r="BK9" s="49"/>
      <c r="BL9" s="49"/>
      <c r="BM9" s="49"/>
      <c r="BN9" s="49"/>
    </row>
    <row r="10" customFormat="false" ht="13.8" hidden="false" customHeight="false" outlineLevel="0" collapsed="false">
      <c r="B10" s="55" t="s">
        <v>13</v>
      </c>
      <c r="C10" s="0" t="n">
        <v>252.15214</v>
      </c>
      <c r="D10" s="0" t="n">
        <v>300.31562</v>
      </c>
      <c r="E10" s="0" t="n">
        <v>256.14145</v>
      </c>
      <c r="F10" s="0" t="n">
        <v>270.21706</v>
      </c>
      <c r="G10" s="0" t="n">
        <v>285.8815</v>
      </c>
      <c r="H10" s="0" t="n">
        <v>300.64654</v>
      </c>
      <c r="I10" s="0" t="n">
        <v>287.65158</v>
      </c>
      <c r="J10" s="0" t="n">
        <v>284.6781</v>
      </c>
      <c r="K10" s="0" t="n">
        <v>303.29271</v>
      </c>
      <c r="L10" s="0" t="n">
        <v>299.16898</v>
      </c>
      <c r="M10" s="0" t="n">
        <v>312.10001</v>
      </c>
      <c r="N10" s="0" t="n">
        <v>311.28627</v>
      </c>
      <c r="O10" s="0" t="n">
        <v>325.45545</v>
      </c>
      <c r="P10" s="0" t="n">
        <v>337.973</v>
      </c>
      <c r="Q10" s="0" t="n">
        <v>338.48386</v>
      </c>
      <c r="R10" s="0" t="n">
        <v>320.29951</v>
      </c>
      <c r="S10" s="0" t="n">
        <v>340.16092</v>
      </c>
      <c r="T10" s="0" t="n">
        <v>332.44647</v>
      </c>
      <c r="U10" s="0" t="n">
        <v>348.94596</v>
      </c>
      <c r="V10" s="0" t="n">
        <v>340.9485</v>
      </c>
      <c r="W10" s="0" t="n">
        <v>342.15234</v>
      </c>
      <c r="X10" s="0" t="n">
        <v>343.4873</v>
      </c>
      <c r="Y10" s="0" t="n">
        <v>322.65738</v>
      </c>
      <c r="Z10" s="0" t="n">
        <v>314.22273</v>
      </c>
      <c r="AA10" s="0" t="n">
        <v>326.61039</v>
      </c>
      <c r="AB10" s="0" t="n">
        <v>347.27154</v>
      </c>
      <c r="AC10" s="0" t="n">
        <v>349.71263</v>
      </c>
      <c r="AD10" s="0" t="n">
        <v>347.93008</v>
      </c>
      <c r="AE10" s="0" t="n">
        <v>336.64159</v>
      </c>
      <c r="AG10" s="0" t="n">
        <v>388.64094</v>
      </c>
      <c r="AH10" s="0" t="n">
        <v>349.80451</v>
      </c>
      <c r="AI10" s="0" t="n">
        <v>368.39365</v>
      </c>
      <c r="AJ10" s="0" t="n">
        <v>367.02511</v>
      </c>
      <c r="AK10" s="0" t="n">
        <v>378.24715</v>
      </c>
      <c r="AL10" s="0" t="n">
        <v>394.37914</v>
      </c>
      <c r="AM10" s="0" t="n">
        <v>397.38036</v>
      </c>
      <c r="AN10" s="0" t="n">
        <v>395.9805</v>
      </c>
      <c r="AO10" s="0" t="n">
        <v>409.14567</v>
      </c>
      <c r="AP10" s="0" t="n">
        <v>416.0429</v>
      </c>
      <c r="AQ10" s="0" t="n">
        <v>406.02633</v>
      </c>
      <c r="AR10" s="0" t="n">
        <v>417.17874</v>
      </c>
      <c r="AS10" s="0" t="n">
        <v>402.22093</v>
      </c>
      <c r="AT10" s="0" t="n">
        <v>402.9341</v>
      </c>
      <c r="AU10" s="0" t="n">
        <v>414.24903</v>
      </c>
      <c r="AV10" s="0" t="n">
        <v>398.5639</v>
      </c>
      <c r="AW10" s="0" t="n">
        <v>438.20262</v>
      </c>
      <c r="AY10" s="49"/>
      <c r="AZ10" s="0" t="n">
        <v>168.0864</v>
      </c>
      <c r="BA10" s="49"/>
      <c r="BB10" s="49"/>
      <c r="BC10" s="73" t="n">
        <v>173.50356</v>
      </c>
      <c r="BD10" s="0" t="n">
        <v>109.31326</v>
      </c>
      <c r="BE10" s="49"/>
      <c r="BF10" s="49"/>
      <c r="BG10" s="49"/>
      <c r="BH10" s="49"/>
      <c r="BI10" s="49"/>
      <c r="BJ10" s="49"/>
      <c r="BK10" s="49"/>
      <c r="BL10" s="49"/>
      <c r="BM10" s="49"/>
      <c r="BN10" s="49"/>
    </row>
    <row r="11" customFormat="false" ht="13.8" hidden="false" customHeight="false" outlineLevel="0" collapsed="false">
      <c r="B11" s="55" t="s">
        <v>14</v>
      </c>
      <c r="AY11" s="49"/>
      <c r="AZ11" s="0" t="n">
        <v>54.0802</v>
      </c>
      <c r="BA11" s="49"/>
      <c r="BB11" s="49"/>
      <c r="BC11" s="0" t="n">
        <v>54.84272</v>
      </c>
      <c r="BD11" s="0" t="n">
        <v>69.57719</v>
      </c>
      <c r="BE11" s="49"/>
      <c r="BF11" s="49"/>
      <c r="BG11" s="49"/>
      <c r="BH11" s="49"/>
      <c r="BI11" s="49"/>
      <c r="BJ11" s="49"/>
      <c r="BK11" s="49"/>
      <c r="BL11" s="49"/>
      <c r="BM11" s="49"/>
      <c r="BN11" s="49"/>
    </row>
    <row r="12" customFormat="false" ht="13.8" hidden="false" customHeight="false" outlineLevel="0" collapsed="false">
      <c r="B12" s="54" t="s">
        <v>15</v>
      </c>
      <c r="C12" s="0" t="n">
        <v>33.85712</v>
      </c>
      <c r="D12" s="0" t="n">
        <v>39.12661</v>
      </c>
      <c r="E12" s="0" t="n">
        <v>34.91194</v>
      </c>
      <c r="F12" s="0" t="n">
        <v>36.27076</v>
      </c>
      <c r="G12" s="0" t="n">
        <v>38.1469</v>
      </c>
      <c r="H12" s="0" t="n">
        <v>39.26351</v>
      </c>
      <c r="I12" s="0" t="n">
        <v>38.93922</v>
      </c>
      <c r="J12" s="0" t="n">
        <v>38.6741</v>
      </c>
      <c r="K12" s="0" t="n">
        <v>40.2997</v>
      </c>
      <c r="L12" s="0" t="n">
        <v>40.23538</v>
      </c>
      <c r="M12" s="0" t="n">
        <v>41.02709</v>
      </c>
      <c r="N12" s="0" t="n">
        <v>42.36333</v>
      </c>
      <c r="O12" s="0" t="n">
        <v>43.66897</v>
      </c>
      <c r="P12" s="0" t="n">
        <v>45.80935</v>
      </c>
      <c r="Q12" s="0" t="n">
        <v>45.09978</v>
      </c>
      <c r="R12" s="0" t="n">
        <v>42.81853</v>
      </c>
      <c r="S12" s="0" t="n">
        <v>44.67826</v>
      </c>
      <c r="T12" s="0" t="n">
        <v>44.01084</v>
      </c>
      <c r="U12" s="0" t="n">
        <v>44.35361</v>
      </c>
      <c r="V12" s="0" t="n">
        <v>46.01982</v>
      </c>
      <c r="W12" s="0" t="n">
        <v>47.01604</v>
      </c>
      <c r="X12" s="0" t="n">
        <v>43.28063</v>
      </c>
      <c r="Y12" s="0" t="n">
        <v>42.44725</v>
      </c>
      <c r="Z12" s="0" t="n">
        <v>44.0214</v>
      </c>
      <c r="AA12" s="0" t="n">
        <v>44.06511</v>
      </c>
      <c r="AB12" s="0" t="n">
        <v>45.9738</v>
      </c>
      <c r="AC12" s="0" t="n">
        <v>38.67067</v>
      </c>
      <c r="AD12" s="0" t="n">
        <v>47.00401</v>
      </c>
      <c r="AE12" s="0" t="n">
        <v>46.88993</v>
      </c>
      <c r="AG12" s="0" t="n">
        <v>50.03251</v>
      </c>
      <c r="AH12" s="0" t="n">
        <v>45.57574</v>
      </c>
      <c r="AI12" s="0" t="n">
        <v>47.34358</v>
      </c>
      <c r="AJ12" s="0" t="n">
        <v>46.60427</v>
      </c>
      <c r="AK12" s="0" t="n">
        <v>48.05456</v>
      </c>
      <c r="AL12" s="0" t="n">
        <v>49.68901</v>
      </c>
      <c r="AM12" s="0" t="n">
        <v>49.86798</v>
      </c>
      <c r="AN12" s="0" t="n">
        <v>50.28011</v>
      </c>
      <c r="AO12" s="0" t="n">
        <v>51.79205</v>
      </c>
      <c r="AP12" s="0" t="n">
        <v>53.38516</v>
      </c>
      <c r="AQ12" s="0" t="n">
        <v>51.37493</v>
      </c>
      <c r="AR12" s="0" t="n">
        <v>52.72242</v>
      </c>
      <c r="AS12" s="0" t="n">
        <v>51.02656</v>
      </c>
      <c r="AT12" s="0" t="n">
        <v>51.34159</v>
      </c>
      <c r="AU12" s="0" t="n">
        <v>51.96557</v>
      </c>
      <c r="AV12" s="0" t="n">
        <v>50.66426</v>
      </c>
      <c r="AW12" s="0" t="n">
        <v>55.67297</v>
      </c>
      <c r="AY12" s="49"/>
      <c r="AZ12" s="0" t="n">
        <v>46.20642</v>
      </c>
      <c r="BA12" s="49"/>
      <c r="BB12" s="49"/>
      <c r="BC12" s="0" t="n">
        <v>46.30196</v>
      </c>
      <c r="BD12" s="0" t="n">
        <v>43.40792</v>
      </c>
      <c r="BE12" s="49"/>
      <c r="BF12" s="49"/>
      <c r="BG12" s="49"/>
      <c r="BH12" s="49"/>
      <c r="BI12" s="49"/>
      <c r="BJ12" s="49"/>
      <c r="BK12" s="49"/>
      <c r="BL12" s="49"/>
      <c r="BM12" s="49"/>
      <c r="BN12" s="49"/>
    </row>
    <row r="13" customFormat="false" ht="13.8" hidden="false" customHeight="false" outlineLevel="0" collapsed="false">
      <c r="B13" s="54" t="s">
        <v>16</v>
      </c>
      <c r="C13" s="0" t="n">
        <v>90.30445</v>
      </c>
      <c r="D13" s="0" t="n">
        <v>106.28729</v>
      </c>
      <c r="E13" s="0" t="n">
        <v>91.75194</v>
      </c>
      <c r="F13" s="0" t="n">
        <v>97.21848</v>
      </c>
      <c r="G13" s="0" t="n">
        <v>113.80489</v>
      </c>
      <c r="H13" s="0" t="n">
        <v>104.95113</v>
      </c>
      <c r="I13" s="0" t="n">
        <v>101.21718</v>
      </c>
      <c r="J13" s="0" t="n">
        <v>99.84575</v>
      </c>
      <c r="K13" s="0" t="n">
        <v>105.21073</v>
      </c>
      <c r="L13" s="0" t="n">
        <v>106.07822</v>
      </c>
      <c r="M13" s="0" t="n">
        <v>108.06914</v>
      </c>
      <c r="N13" s="0" t="n">
        <v>108.19104</v>
      </c>
      <c r="O13" s="0" t="n">
        <v>120.15734</v>
      </c>
      <c r="P13" s="0" t="n">
        <v>115.97558</v>
      </c>
      <c r="Q13" s="0" t="n">
        <v>114.12341</v>
      </c>
      <c r="R13" s="0" t="n">
        <v>112.69004</v>
      </c>
      <c r="S13" s="0" t="n">
        <v>117.25807</v>
      </c>
      <c r="T13" s="0" t="n">
        <v>115.81354</v>
      </c>
      <c r="U13" s="0" t="n">
        <v>117.40066</v>
      </c>
      <c r="V13" s="0" t="n">
        <v>117.38109</v>
      </c>
      <c r="W13" s="0" t="n">
        <v>118.9355</v>
      </c>
      <c r="X13" s="0" t="n">
        <v>115.5603</v>
      </c>
      <c r="Y13" s="0" t="n">
        <v>112.60941</v>
      </c>
      <c r="Z13" s="0" t="n">
        <v>116.51672</v>
      </c>
      <c r="AA13" s="0" t="n">
        <v>114.14384</v>
      </c>
      <c r="AB13" s="0" t="n">
        <v>120.8613</v>
      </c>
      <c r="AC13" s="0" t="n">
        <v>82.07111</v>
      </c>
      <c r="AD13" s="0" t="n">
        <v>121.9042</v>
      </c>
      <c r="AE13" s="0" t="n">
        <v>168.26276</v>
      </c>
      <c r="AG13" s="0" t="n">
        <v>135.05202</v>
      </c>
      <c r="AH13" s="0" t="n">
        <v>122.40038</v>
      </c>
      <c r="AI13" s="0" t="n">
        <v>129.97843</v>
      </c>
      <c r="AJ13" s="0" t="n">
        <v>134.45877</v>
      </c>
      <c r="AK13" s="0" t="n">
        <v>132.9687</v>
      </c>
      <c r="AL13" s="0" t="n">
        <v>149.73393</v>
      </c>
      <c r="AM13" s="0" t="n">
        <v>138.60975</v>
      </c>
      <c r="AN13" s="0" t="n">
        <v>140.02589</v>
      </c>
      <c r="AO13" s="0" t="n">
        <v>144.53663</v>
      </c>
      <c r="AP13" s="0" t="n">
        <v>144.55951</v>
      </c>
      <c r="AQ13" s="0" t="n">
        <v>144.12992</v>
      </c>
      <c r="AR13" s="0" t="n">
        <v>145.92355</v>
      </c>
      <c r="AS13" s="0" t="n">
        <v>141.90512</v>
      </c>
      <c r="AT13" s="0" t="n">
        <v>141.63361</v>
      </c>
      <c r="AU13" s="0" t="n">
        <v>144.9393</v>
      </c>
      <c r="AV13" s="0" t="n">
        <v>141.3976</v>
      </c>
      <c r="AW13" s="0" t="n">
        <v>152.34697</v>
      </c>
      <c r="AY13" s="49"/>
      <c r="AZ13" s="0" t="n">
        <v>146.93968</v>
      </c>
      <c r="BA13" s="49"/>
      <c r="BB13" s="49"/>
      <c r="BC13" s="0" t="n">
        <v>148.90005</v>
      </c>
      <c r="BD13" s="0" t="n">
        <v>144.30088</v>
      </c>
      <c r="BE13" s="49"/>
      <c r="BF13" s="49"/>
      <c r="BG13" s="49"/>
      <c r="BH13" s="49"/>
      <c r="BI13" s="49"/>
      <c r="BJ13" s="49"/>
      <c r="BK13" s="49"/>
      <c r="BL13" s="49"/>
      <c r="BM13" s="49"/>
      <c r="BN13" s="49"/>
    </row>
    <row r="14" customFormat="false" ht="13.8" hidden="false" customHeight="false" outlineLevel="0" collapsed="false">
      <c r="B14" s="54" t="s">
        <v>17</v>
      </c>
      <c r="L14" s="0" t="n">
        <v>33.5291</v>
      </c>
      <c r="M14" s="0" t="n">
        <v>34.17438</v>
      </c>
      <c r="N14" s="0" t="n">
        <v>31.73617</v>
      </c>
      <c r="O14" s="0" t="n">
        <v>42.94565</v>
      </c>
      <c r="P14" s="0" t="n">
        <v>35.11353</v>
      </c>
      <c r="Q14" s="0" t="n">
        <v>35.741</v>
      </c>
      <c r="R14" s="0" t="n">
        <v>35.86945</v>
      </c>
      <c r="S14" s="0" t="n">
        <v>37.83322</v>
      </c>
      <c r="T14" s="0" t="n">
        <v>37.08393</v>
      </c>
      <c r="U14" s="0" t="n">
        <v>36.67582</v>
      </c>
      <c r="V14" s="0" t="n">
        <v>37.31769</v>
      </c>
      <c r="W14" s="0" t="n">
        <v>38.71703</v>
      </c>
      <c r="X14" s="0" t="n">
        <v>35.9231</v>
      </c>
      <c r="Y14" s="0" t="n">
        <v>35.24214</v>
      </c>
      <c r="Z14" s="0" t="n">
        <v>36.15498</v>
      </c>
      <c r="AA14" s="0" t="n">
        <v>36.22185</v>
      </c>
      <c r="AB14" s="0" t="n">
        <v>36.94171</v>
      </c>
      <c r="AC14" s="0" t="n">
        <v>40.81308</v>
      </c>
      <c r="AD14" s="0" t="n">
        <v>39.02007</v>
      </c>
      <c r="AE14" s="0" t="n">
        <v>42.13713</v>
      </c>
      <c r="AG14" s="0" t="n">
        <v>42.40137</v>
      </c>
      <c r="AH14" s="0" t="n">
        <v>39.04591</v>
      </c>
      <c r="AI14" s="0" t="n">
        <v>41.9856</v>
      </c>
      <c r="AJ14" s="0" t="n">
        <v>44.2461</v>
      </c>
      <c r="AK14" s="0" t="n">
        <v>42.7937</v>
      </c>
      <c r="AL14" s="0" t="n">
        <v>46.49996</v>
      </c>
      <c r="AM14" s="0" t="n">
        <v>44.00051</v>
      </c>
      <c r="AN14" s="0" t="n">
        <v>44.94206</v>
      </c>
      <c r="AO14" s="0" t="n">
        <v>46.32702</v>
      </c>
      <c r="AP14" s="0" t="n">
        <v>46.04434</v>
      </c>
      <c r="AQ14" s="0" t="n">
        <v>45.98609</v>
      </c>
      <c r="AR14" s="0" t="n">
        <v>46.94905</v>
      </c>
      <c r="AS14" s="0" t="n">
        <v>45.08509</v>
      </c>
      <c r="AT14" s="0" t="n">
        <v>45.53721</v>
      </c>
      <c r="AU14" s="0" t="n">
        <v>46.37073</v>
      </c>
      <c r="AV14" s="0" t="n">
        <v>44.7714</v>
      </c>
      <c r="AW14" s="0" t="n">
        <v>49.49824</v>
      </c>
      <c r="AY14" s="49"/>
      <c r="AZ14" s="0" t="n">
        <v>43.23909</v>
      </c>
      <c r="BA14" s="49"/>
      <c r="BB14" s="49"/>
      <c r="BC14" s="0" t="n">
        <v>42.89274</v>
      </c>
      <c r="BD14" s="0" t="n">
        <v>40.26918</v>
      </c>
      <c r="BE14" s="49"/>
      <c r="BF14" s="49"/>
      <c r="BG14" s="49"/>
      <c r="BH14" s="49"/>
      <c r="BI14" s="49"/>
      <c r="BJ14" s="49"/>
      <c r="BK14" s="49"/>
      <c r="BL14" s="49"/>
      <c r="BM14" s="49"/>
      <c r="BN14" s="49"/>
    </row>
    <row r="15" customFormat="false" ht="13.8" hidden="false" customHeight="false" outlineLevel="0" collapsed="false">
      <c r="B15" s="54" t="s">
        <v>18</v>
      </c>
      <c r="P15" s="0" t="n">
        <v>134.91832</v>
      </c>
      <c r="Q15" s="0" t="n">
        <v>135.12385</v>
      </c>
      <c r="R15" s="0" t="n">
        <v>123.11262</v>
      </c>
      <c r="S15" s="0" t="n">
        <v>122.4196</v>
      </c>
      <c r="T15" s="0" t="n">
        <v>133.50188</v>
      </c>
      <c r="U15" s="0" t="n">
        <v>135.19153</v>
      </c>
      <c r="V15" s="0" t="n">
        <v>136.65305</v>
      </c>
      <c r="W15" s="0" t="n">
        <v>138.69777</v>
      </c>
      <c r="X15" s="0" t="n">
        <v>20.89887</v>
      </c>
      <c r="Y15" s="0" t="n">
        <v>131.20239</v>
      </c>
      <c r="Z15" s="0" t="n">
        <v>133.6795</v>
      </c>
      <c r="AA15" s="0" t="n">
        <v>130.63476</v>
      </c>
      <c r="AB15" s="0" t="n">
        <v>139.55047</v>
      </c>
      <c r="AC15" s="0" t="n">
        <v>154.66179</v>
      </c>
      <c r="AD15" s="0" t="n">
        <v>139.51348</v>
      </c>
      <c r="AE15" s="0" t="n">
        <v>143.65967</v>
      </c>
      <c r="AG15" s="0" t="n">
        <v>153.49844</v>
      </c>
      <c r="AH15" s="0" t="n">
        <v>138.99073</v>
      </c>
      <c r="AI15" s="0" t="n">
        <v>145.00068</v>
      </c>
      <c r="AJ15" s="0" t="n">
        <v>156.91935</v>
      </c>
      <c r="AK15" s="0" t="n">
        <v>152.0348</v>
      </c>
      <c r="AL15" s="0" t="n">
        <v>165.68603</v>
      </c>
      <c r="AM15" s="0" t="n">
        <v>158.05704</v>
      </c>
      <c r="AN15" s="0" t="n">
        <v>160.42696</v>
      </c>
      <c r="AO15" s="0" t="n">
        <v>165.7346</v>
      </c>
      <c r="AP15" s="0" t="n">
        <v>163.40322</v>
      </c>
      <c r="AQ15" s="0" t="n">
        <v>160.88542</v>
      </c>
      <c r="AR15" s="0" t="n">
        <v>166.8921</v>
      </c>
      <c r="AS15" s="0" t="n">
        <v>160.43867</v>
      </c>
      <c r="AT15" s="0" t="n">
        <v>164.25094</v>
      </c>
      <c r="AU15" s="0" t="n">
        <v>164.63836</v>
      </c>
      <c r="AV15" s="0" t="n">
        <v>157.88911</v>
      </c>
      <c r="AW15" s="0" t="n">
        <v>174.40043</v>
      </c>
      <c r="AY15" s="49"/>
      <c r="AZ15" s="0" t="n">
        <v>149.85296</v>
      </c>
      <c r="BA15" s="49"/>
      <c r="BB15" s="49"/>
      <c r="BC15" s="0" t="n">
        <v>150.99959</v>
      </c>
      <c r="BD15" s="0" t="n">
        <v>142.20023</v>
      </c>
      <c r="BE15" s="49"/>
      <c r="BF15" s="49"/>
      <c r="BG15" s="49"/>
      <c r="BH15" s="49"/>
      <c r="BI15" s="49"/>
      <c r="BJ15" s="49"/>
      <c r="BK15" s="49"/>
      <c r="BL15" s="49"/>
      <c r="BM15" s="49"/>
      <c r="BN15" s="49"/>
    </row>
    <row r="16" customFormat="false" ht="13.8" hidden="false" customHeight="false" outlineLevel="0" collapsed="false">
      <c r="B16" s="55" t="s">
        <v>19</v>
      </c>
      <c r="C16" s="0" t="n">
        <v>74.7034</v>
      </c>
      <c r="D16" s="0" t="n">
        <v>88.08926</v>
      </c>
      <c r="E16" s="0" t="n">
        <v>78.74303</v>
      </c>
      <c r="F16" s="0" t="n">
        <v>83.83561</v>
      </c>
      <c r="G16" s="0" t="n">
        <v>101.74465</v>
      </c>
      <c r="H16" s="0" t="n">
        <v>90.99455</v>
      </c>
      <c r="I16" s="0" t="n">
        <v>88.51792</v>
      </c>
      <c r="J16" s="0" t="n">
        <v>88.54166</v>
      </c>
      <c r="K16" s="0" t="n">
        <v>91.87196</v>
      </c>
      <c r="L16" s="0" t="n">
        <v>94.9779</v>
      </c>
      <c r="M16" s="0" t="n">
        <v>97.4811</v>
      </c>
      <c r="N16" s="0" t="n">
        <v>97.19751</v>
      </c>
      <c r="O16" s="0" t="n">
        <v>118.80504</v>
      </c>
      <c r="P16" s="0" t="n">
        <v>101.45517</v>
      </c>
      <c r="Q16" s="0" t="n">
        <v>101.55544</v>
      </c>
      <c r="R16" s="0" t="n">
        <v>98.35104</v>
      </c>
      <c r="S16" s="0" t="n">
        <v>105.98852</v>
      </c>
      <c r="T16" s="0" t="n">
        <v>103.5481</v>
      </c>
      <c r="U16" s="0" t="n">
        <v>106.11035</v>
      </c>
      <c r="V16" s="0" t="n">
        <v>107.38318</v>
      </c>
      <c r="W16" s="0" t="n">
        <v>108.78772</v>
      </c>
      <c r="X16" s="0" t="n">
        <v>103.78614</v>
      </c>
      <c r="Y16" s="0" t="n">
        <v>100.63563</v>
      </c>
      <c r="Z16" s="0" t="n">
        <v>105.06606</v>
      </c>
      <c r="AA16" s="0" t="n">
        <v>100.75351</v>
      </c>
      <c r="AB16" s="0" t="n">
        <v>106.06415</v>
      </c>
      <c r="AC16" s="0" t="n">
        <v>108.24716</v>
      </c>
      <c r="AD16" s="0" t="n">
        <v>112.45416</v>
      </c>
      <c r="AE16" s="0" t="n">
        <v>112.28444</v>
      </c>
      <c r="AG16" s="0" t="n">
        <v>117.29597</v>
      </c>
      <c r="AH16" s="0" t="n">
        <v>108.48496</v>
      </c>
      <c r="AI16" s="0" t="n">
        <v>111.97882</v>
      </c>
      <c r="AJ16" s="0" t="n">
        <v>122.50085</v>
      </c>
      <c r="AK16" s="0" t="n">
        <v>115.88999</v>
      </c>
      <c r="AL16" s="0" t="n">
        <v>126.72426</v>
      </c>
      <c r="AM16" s="0" t="n">
        <v>119.37928</v>
      </c>
      <c r="AN16" s="0" t="n">
        <v>121.16786</v>
      </c>
      <c r="AO16" s="0" t="n">
        <v>126.72064</v>
      </c>
      <c r="AP16" s="0" t="n">
        <v>123.00819</v>
      </c>
      <c r="AQ16" s="0" t="n">
        <v>122.88084</v>
      </c>
      <c r="AR16" s="0" t="n">
        <v>125.92209</v>
      </c>
      <c r="AS16" s="0" t="n">
        <v>120.60729</v>
      </c>
      <c r="AT16" s="0" t="n">
        <v>122.76784</v>
      </c>
      <c r="AU16" s="0" t="n">
        <v>125.27021</v>
      </c>
      <c r="AV16" s="0" t="n">
        <v>119.24336</v>
      </c>
      <c r="AW16" s="0" t="n">
        <v>134.84069</v>
      </c>
      <c r="AY16" s="49"/>
      <c r="AZ16" s="0" t="n">
        <v>111.23712</v>
      </c>
      <c r="BA16" s="49"/>
      <c r="BB16" s="49"/>
      <c r="BC16" s="0" t="n">
        <v>112.32968</v>
      </c>
      <c r="BD16" s="0" t="n">
        <v>107.85343</v>
      </c>
      <c r="BE16" s="49"/>
      <c r="BF16" s="49"/>
      <c r="BG16" s="49"/>
      <c r="BH16" s="49"/>
      <c r="BI16" s="49"/>
      <c r="BJ16" s="49"/>
      <c r="BK16" s="49"/>
      <c r="BL16" s="49"/>
      <c r="BM16" s="49"/>
      <c r="BN16" s="49"/>
    </row>
    <row r="17" customFormat="false" ht="13.8" hidden="false" customHeight="false" outlineLevel="0" collapsed="false">
      <c r="B17" s="55" t="s">
        <v>20</v>
      </c>
      <c r="C17" s="0" t="n">
        <v>101.31368</v>
      </c>
      <c r="D17" s="0" t="n">
        <v>106.53684</v>
      </c>
      <c r="E17" s="0" t="n">
        <v>98.77636</v>
      </c>
      <c r="F17" s="0" t="n">
        <v>101.58313</v>
      </c>
      <c r="G17" s="0" t="n">
        <v>120.78818</v>
      </c>
      <c r="H17" s="0" t="n">
        <v>109.41426</v>
      </c>
      <c r="I17" s="0" t="n">
        <v>107.53474</v>
      </c>
      <c r="J17" s="0" t="n">
        <v>106.81782</v>
      </c>
      <c r="K17" s="56" t="n">
        <v>111.0613</v>
      </c>
      <c r="L17" s="0" t="n">
        <v>113.33137</v>
      </c>
      <c r="M17" s="0" t="n">
        <v>116.2261</v>
      </c>
      <c r="N17" s="0" t="n">
        <v>117.61527</v>
      </c>
      <c r="O17" s="0" t="n">
        <v>144.12441</v>
      </c>
      <c r="P17" s="0" t="n">
        <v>119.67885</v>
      </c>
      <c r="Q17" s="0" t="n">
        <v>122.06671</v>
      </c>
      <c r="R17" s="0" t="n">
        <v>117.38727</v>
      </c>
      <c r="S17" s="0" t="n">
        <v>123.29965</v>
      </c>
      <c r="T17" s="0" t="n">
        <v>121.55534</v>
      </c>
      <c r="U17" s="0" t="n">
        <v>124.52928</v>
      </c>
      <c r="V17" s="0" t="n">
        <v>126.8429</v>
      </c>
      <c r="W17" s="0" t="n">
        <v>129.35639</v>
      </c>
      <c r="X17" s="0" t="n">
        <v>123.34377</v>
      </c>
      <c r="Y17" s="0" t="n">
        <v>121.11042</v>
      </c>
      <c r="Z17" s="0" t="n">
        <v>122.06188</v>
      </c>
      <c r="AA17" s="0" t="n">
        <v>121.64504</v>
      </c>
      <c r="AB17" s="0" t="n">
        <v>124.18934</v>
      </c>
      <c r="AC17" s="0" t="n">
        <v>125.53587</v>
      </c>
      <c r="AD17" s="0" t="n">
        <v>128.75784</v>
      </c>
      <c r="AE17" s="0" t="n">
        <v>141.3713</v>
      </c>
      <c r="AG17" s="0" t="n">
        <v>138.27627</v>
      </c>
      <c r="AH17" s="0" t="n">
        <v>126.82304</v>
      </c>
      <c r="AI17" s="0" t="n">
        <v>130.95272</v>
      </c>
      <c r="AJ17" s="0" t="n">
        <v>133.83578</v>
      </c>
      <c r="AK17" s="0" t="n">
        <v>133.21585</v>
      </c>
      <c r="AL17" s="0" t="n">
        <v>146.36531</v>
      </c>
      <c r="AM17" s="0" t="n">
        <v>138.64966</v>
      </c>
      <c r="AN17" s="0" t="n">
        <v>140.04936</v>
      </c>
      <c r="AO17" s="0" t="n">
        <v>145.61946</v>
      </c>
      <c r="AP17" s="0" t="n">
        <v>141.21929</v>
      </c>
      <c r="AQ17" s="0" t="n">
        <v>142.14596</v>
      </c>
      <c r="AR17" s="0" t="n">
        <v>146.09033</v>
      </c>
      <c r="AS17" s="0" t="n">
        <v>140.40068</v>
      </c>
      <c r="AT17" s="0" t="n">
        <v>142.33849</v>
      </c>
      <c r="AU17" s="0" t="n">
        <v>145.43458</v>
      </c>
      <c r="AV17" s="0" t="n">
        <v>138.78989</v>
      </c>
      <c r="AW17" s="0" t="n">
        <v>156.21393</v>
      </c>
      <c r="AY17" s="49"/>
      <c r="AZ17" s="0" t="n">
        <v>129.94848</v>
      </c>
      <c r="BA17" s="49"/>
      <c r="BB17" s="49"/>
      <c r="BC17" s="0" t="n">
        <v>131.97734</v>
      </c>
      <c r="BD17" s="0" t="n">
        <v>122.83666</v>
      </c>
      <c r="BE17" s="49"/>
      <c r="BF17" s="49"/>
      <c r="BG17" s="49"/>
      <c r="BH17" s="49"/>
      <c r="BI17" s="49"/>
      <c r="BJ17" s="49"/>
      <c r="BK17" s="49"/>
      <c r="BL17" s="49"/>
      <c r="BM17" s="49"/>
      <c r="BN17" s="49"/>
    </row>
    <row r="18" customFormat="false" ht="13.8" hidden="false" customHeight="false" outlineLevel="0" collapsed="false">
      <c r="B18" s="55" t="s">
        <v>21</v>
      </c>
      <c r="C18" s="0" t="n">
        <v>523.34115</v>
      </c>
      <c r="D18" s="0" t="n">
        <v>606.72806</v>
      </c>
      <c r="E18" s="0" t="n">
        <v>523.34115</v>
      </c>
      <c r="F18" s="0" t="n">
        <v>550.24852</v>
      </c>
      <c r="G18" s="0" t="n">
        <v>607.57786</v>
      </c>
      <c r="H18" s="0" t="n">
        <v>621.32046</v>
      </c>
      <c r="I18" s="0" t="n">
        <v>605.67653</v>
      </c>
      <c r="J18" s="0" t="n">
        <v>606.90374</v>
      </c>
      <c r="K18" s="0" t="n">
        <v>623.50363</v>
      </c>
      <c r="L18" s="0" t="n">
        <v>631.85889</v>
      </c>
      <c r="M18" s="0" t="n">
        <v>655.51559</v>
      </c>
      <c r="N18" s="0" t="n">
        <v>661.9211</v>
      </c>
      <c r="O18" s="0" t="n">
        <v>730.16376</v>
      </c>
      <c r="P18" s="0" t="n">
        <v>674.41495</v>
      </c>
      <c r="Q18" s="0" t="n">
        <v>670.60847</v>
      </c>
      <c r="R18" s="0" t="n">
        <v>653.53486</v>
      </c>
      <c r="S18" s="0" t="n">
        <v>677.55772</v>
      </c>
      <c r="T18" s="0" t="n">
        <v>670.4256</v>
      </c>
      <c r="U18" s="0" t="n">
        <v>706.21244</v>
      </c>
      <c r="V18" s="0" t="n">
        <v>694.6154</v>
      </c>
      <c r="W18" s="0" t="n">
        <v>689.26896</v>
      </c>
      <c r="X18" s="0" t="n">
        <v>33.6924</v>
      </c>
      <c r="Y18" s="0" t="n">
        <v>634.5741</v>
      </c>
      <c r="Z18" s="0" t="n">
        <v>663.07612</v>
      </c>
      <c r="AA18" s="0" t="n">
        <v>641.11058</v>
      </c>
      <c r="AB18" s="0" t="n">
        <v>665.26702</v>
      </c>
      <c r="AC18" s="0" t="n">
        <v>618.08973</v>
      </c>
      <c r="AD18" s="0" t="n">
        <v>644.87711</v>
      </c>
      <c r="AE18" s="0" t="n">
        <v>691.36655</v>
      </c>
      <c r="AG18" s="0" t="n">
        <v>694.90991</v>
      </c>
      <c r="AH18" s="0" t="n">
        <v>630.8591</v>
      </c>
      <c r="AI18" s="0" t="n">
        <v>635.1125</v>
      </c>
      <c r="AJ18" s="0" t="n">
        <v>647.08731</v>
      </c>
      <c r="AK18" s="0" t="n">
        <v>658.48807</v>
      </c>
      <c r="AL18" s="0" t="n">
        <v>706.35853</v>
      </c>
      <c r="AM18" s="0" t="n">
        <v>699.5017</v>
      </c>
      <c r="AN18" s="0" t="n">
        <v>697.39256</v>
      </c>
      <c r="AO18" s="0" t="n">
        <v>711.58348</v>
      </c>
      <c r="AP18" s="0" t="n">
        <v>712.02409</v>
      </c>
      <c r="AQ18" s="0" t="n">
        <v>692.86299</v>
      </c>
      <c r="AR18" s="0" t="n">
        <v>708.86256</v>
      </c>
      <c r="AS18" s="0" t="n">
        <v>690.5803</v>
      </c>
      <c r="AT18" s="0" t="n">
        <v>706.54516</v>
      </c>
      <c r="AU18" s="0" t="n">
        <v>721.50994</v>
      </c>
      <c r="AV18" s="0" t="n">
        <v>702.72608</v>
      </c>
      <c r="AW18" s="0" t="n">
        <v>756.15061</v>
      </c>
      <c r="AY18" s="49"/>
      <c r="AZ18" s="0" t="n">
        <v>648.58098</v>
      </c>
      <c r="BA18" s="49"/>
      <c r="BB18" s="49"/>
      <c r="BC18" s="0" t="n">
        <v>665.50299</v>
      </c>
      <c r="BD18" s="0" t="n">
        <v>715.9287</v>
      </c>
      <c r="BE18" s="49"/>
      <c r="BF18" s="49"/>
      <c r="BG18" s="49"/>
      <c r="BH18" s="49"/>
      <c r="BI18" s="49"/>
      <c r="BJ18" s="49"/>
      <c r="BK18" s="49"/>
      <c r="BL18" s="49"/>
      <c r="BM18" s="49"/>
      <c r="BN18" s="49"/>
    </row>
    <row r="19" customFormat="false" ht="13.8" hidden="false" customHeight="false" outlineLevel="0" collapsed="false">
      <c r="B19" s="55" t="s">
        <v>22</v>
      </c>
      <c r="AD19" s="0" t="n">
        <v>53.44944</v>
      </c>
      <c r="AE19" s="0" t="n">
        <v>62.66825</v>
      </c>
      <c r="AG19" s="0" t="n">
        <v>56.31038</v>
      </c>
      <c r="AH19" s="0" t="n">
        <v>53.59964</v>
      </c>
      <c r="AI19" s="0" t="n">
        <v>54.4993</v>
      </c>
      <c r="AJ19" s="0" t="n">
        <v>56.3747</v>
      </c>
      <c r="AK19" s="0" t="n">
        <v>54.36942</v>
      </c>
      <c r="AL19" s="0" t="n">
        <v>15.64652</v>
      </c>
      <c r="AN19" s="0" t="n">
        <v>58.14421</v>
      </c>
      <c r="AO19" s="0" t="n">
        <v>58.99668</v>
      </c>
      <c r="AP19" s="0" t="n">
        <v>58.93413</v>
      </c>
      <c r="AQ19" s="0" t="n">
        <v>57.45933</v>
      </c>
      <c r="AR19" s="0" t="n">
        <v>58.72226</v>
      </c>
      <c r="AS19" s="0" t="n">
        <v>57.41775</v>
      </c>
      <c r="AT19" s="0" t="n">
        <v>57.20562</v>
      </c>
      <c r="AU19" s="0" t="n">
        <v>59.10345</v>
      </c>
      <c r="AV19" s="0" t="n">
        <v>56.91452</v>
      </c>
      <c r="AW19" s="0" t="n">
        <v>62.61951</v>
      </c>
      <c r="AY19" s="49"/>
      <c r="AZ19" s="0" t="n">
        <v>53.85341</v>
      </c>
      <c r="BA19" s="49"/>
      <c r="BB19" s="49"/>
      <c r="BC19" s="0" t="n">
        <v>55.65819</v>
      </c>
      <c r="BD19" s="0" t="n">
        <v>52.73417</v>
      </c>
      <c r="BE19" s="49"/>
      <c r="BF19" s="49"/>
      <c r="BG19" s="49"/>
      <c r="BH19" s="49"/>
      <c r="BI19" s="49"/>
      <c r="BJ19" s="49"/>
      <c r="BK19" s="49"/>
      <c r="BL19" s="49"/>
      <c r="BM19" s="49"/>
      <c r="BN19" s="49"/>
    </row>
    <row r="20" customFormat="false" ht="13.8" hidden="false" customHeight="false" outlineLevel="0" collapsed="false">
      <c r="B20" s="55" t="s">
        <v>23</v>
      </c>
      <c r="C20" s="0" t="n">
        <v>136.269</v>
      </c>
      <c r="D20" s="0" t="n">
        <v>161.45066</v>
      </c>
      <c r="E20" s="0" t="n">
        <v>140.85922</v>
      </c>
      <c r="F20" s="0" t="n">
        <v>143.2272</v>
      </c>
      <c r="G20" s="0" t="n">
        <v>143.42671</v>
      </c>
      <c r="H20" s="0" t="n">
        <v>156.66637</v>
      </c>
      <c r="I20" s="0" t="n">
        <v>153.53128</v>
      </c>
      <c r="J20" s="0" t="n">
        <v>154.01186</v>
      </c>
      <c r="K20" s="0" t="n">
        <v>156.30124</v>
      </c>
      <c r="L20" s="0" t="n">
        <v>162.27109</v>
      </c>
      <c r="M20" s="0" t="n">
        <v>166.72479</v>
      </c>
      <c r="N20" s="0" t="n">
        <v>167.82987</v>
      </c>
      <c r="O20" s="0" t="n">
        <v>181.88134</v>
      </c>
      <c r="P20" s="0" t="n">
        <v>170.01561</v>
      </c>
      <c r="Q20" s="0" t="n">
        <v>172.32149</v>
      </c>
      <c r="R20" s="0" t="n">
        <v>166.05049</v>
      </c>
      <c r="S20" s="0" t="n">
        <v>174.96967</v>
      </c>
      <c r="T20" s="0" t="n">
        <v>171.9624</v>
      </c>
      <c r="U20" s="0" t="n">
        <v>190.06396</v>
      </c>
      <c r="V20" s="0" t="n">
        <v>179.19966</v>
      </c>
      <c r="W20" s="0" t="n">
        <v>179.69034</v>
      </c>
      <c r="X20" s="0" t="n">
        <v>267.4793</v>
      </c>
      <c r="Y20" s="0" t="n">
        <v>163.81274</v>
      </c>
      <c r="Z20" s="0" t="n">
        <v>171.57819</v>
      </c>
      <c r="AA20" s="0" t="n">
        <v>167.65961</v>
      </c>
      <c r="AB20" s="0" t="n">
        <v>172.09806</v>
      </c>
      <c r="AC20" s="0" t="n">
        <v>170.75118</v>
      </c>
      <c r="AD20" s="0" t="n">
        <v>178.72203</v>
      </c>
      <c r="AE20" s="0" t="n">
        <v>191.47504</v>
      </c>
      <c r="AG20" s="0" t="n">
        <v>191.22728</v>
      </c>
      <c r="AH20" s="0" t="n">
        <v>176.2637</v>
      </c>
      <c r="AI20" s="0" t="n">
        <v>184.17036</v>
      </c>
      <c r="AJ20" s="0" t="n">
        <v>187.68721</v>
      </c>
      <c r="AK20" s="0" t="n">
        <v>187.51806</v>
      </c>
      <c r="AL20" s="0" t="n">
        <v>201.24464</v>
      </c>
      <c r="AM20" s="0" t="n">
        <v>198.0559</v>
      </c>
      <c r="AN20" s="0" t="n">
        <v>198.52091</v>
      </c>
      <c r="AO20" s="0" t="n">
        <v>204.55998</v>
      </c>
      <c r="AP20" s="0" t="n">
        <v>203.61665</v>
      </c>
      <c r="AQ20" s="0" t="n">
        <v>196.75993</v>
      </c>
      <c r="AR20" s="0" t="n">
        <v>200.84803</v>
      </c>
      <c r="AS20" s="0" t="n">
        <v>198.75492</v>
      </c>
      <c r="AT20" s="0" t="n">
        <v>197.45861</v>
      </c>
      <c r="AU20" s="0" t="n">
        <v>203.1654</v>
      </c>
      <c r="AV20" s="0" t="n">
        <v>200.34936</v>
      </c>
      <c r="AW20" s="0" t="n">
        <v>214.81789</v>
      </c>
      <c r="AY20" s="49"/>
      <c r="AZ20" s="0" t="n">
        <v>182.1037</v>
      </c>
      <c r="BA20" s="49"/>
      <c r="BB20" s="49"/>
      <c r="BC20" s="0" t="n">
        <v>184.85442</v>
      </c>
      <c r="BD20" s="0" t="n">
        <v>179.19248</v>
      </c>
      <c r="BE20" s="49"/>
      <c r="BF20" s="49"/>
      <c r="BG20" s="49"/>
      <c r="BH20" s="49"/>
      <c r="BI20" s="49"/>
      <c r="BJ20" s="49"/>
      <c r="BK20" s="49"/>
      <c r="BL20" s="49"/>
      <c r="BM20" s="49"/>
      <c r="BN20" s="49"/>
    </row>
    <row r="21" customFormat="false" ht="13.8" hidden="false" customHeight="false" outlineLevel="0" collapsed="false">
      <c r="B21" s="55" t="s">
        <v>24</v>
      </c>
      <c r="C21" s="0" t="n">
        <v>165.00564</v>
      </c>
      <c r="D21" s="0" t="n">
        <v>189.11621</v>
      </c>
      <c r="E21" s="0" t="n">
        <v>168.25995</v>
      </c>
      <c r="F21" s="0" t="n">
        <v>173.57817</v>
      </c>
      <c r="G21" s="0" t="n">
        <v>180.9749</v>
      </c>
      <c r="H21" s="0" t="n">
        <v>187.62902</v>
      </c>
      <c r="I21" s="0" t="n">
        <v>189.97224</v>
      </c>
      <c r="J21" s="0" t="n">
        <v>183.34478</v>
      </c>
      <c r="K21" s="0" t="n">
        <v>186.76324</v>
      </c>
      <c r="L21" s="0" t="n">
        <v>192.94652</v>
      </c>
      <c r="M21" s="0" t="n">
        <v>199.37706</v>
      </c>
      <c r="N21" s="0" t="n">
        <v>202.8954</v>
      </c>
      <c r="O21" s="0" t="n">
        <v>231.47094</v>
      </c>
      <c r="P21" s="0" t="n">
        <v>206.19785</v>
      </c>
      <c r="Q21" s="0" t="n">
        <v>207.50574</v>
      </c>
      <c r="R21" s="0" t="n">
        <v>195.84339</v>
      </c>
      <c r="S21" s="0" t="n">
        <v>208.98406</v>
      </c>
      <c r="T21" s="0" t="n">
        <v>205.36284</v>
      </c>
      <c r="U21" s="0" t="n">
        <v>226.36509</v>
      </c>
      <c r="V21" s="0" t="n">
        <v>236.77118</v>
      </c>
      <c r="W21" s="0" t="n">
        <v>216.0008</v>
      </c>
      <c r="X21" s="0" t="n">
        <v>212.77009</v>
      </c>
      <c r="Y21" s="0" t="n">
        <v>201.3891</v>
      </c>
      <c r="Z21" s="0" t="n">
        <v>207.35369</v>
      </c>
      <c r="AA21" s="0" t="n">
        <v>202.9323</v>
      </c>
      <c r="AB21" s="0" t="n">
        <v>205.1199</v>
      </c>
      <c r="AC21" s="0" t="n">
        <v>207.23633</v>
      </c>
      <c r="AD21" s="0" t="n">
        <v>219.31425</v>
      </c>
      <c r="AE21" s="0" t="n">
        <v>224.32711</v>
      </c>
      <c r="AG21" s="0" t="n">
        <v>231.60866</v>
      </c>
      <c r="AH21" s="0" t="n">
        <v>211.73571</v>
      </c>
      <c r="AI21" s="0" t="n">
        <v>216.28429</v>
      </c>
      <c r="AJ21" s="0" t="n">
        <v>222.75538</v>
      </c>
      <c r="AK21" s="0" t="n">
        <v>219.66025</v>
      </c>
      <c r="AL21" s="0" t="n">
        <v>233.38656</v>
      </c>
      <c r="AM21" s="0" t="n">
        <v>232.20613</v>
      </c>
      <c r="AN21" s="0" t="n">
        <v>230.24696</v>
      </c>
      <c r="AO21" s="0" t="n">
        <v>240.32241</v>
      </c>
      <c r="AP21" s="0" t="n">
        <v>235.78685</v>
      </c>
      <c r="AQ21" s="0" t="n">
        <v>229.43522</v>
      </c>
      <c r="AR21" s="0" t="n">
        <v>237.8355</v>
      </c>
      <c r="AS21" s="0" t="n">
        <v>234.58123</v>
      </c>
      <c r="AT21" s="0" t="n">
        <v>248.03044</v>
      </c>
      <c r="AU21" s="0" t="n">
        <v>239.94694</v>
      </c>
      <c r="AV21" s="0" t="n">
        <v>234.65922</v>
      </c>
      <c r="AW21" s="0" t="n">
        <v>253.92047</v>
      </c>
      <c r="AY21" s="49"/>
      <c r="AZ21" s="0" t="n">
        <v>213.07593</v>
      </c>
      <c r="BA21" s="49"/>
      <c r="BB21" s="49"/>
      <c r="BC21" s="0" t="n">
        <v>217.56232</v>
      </c>
      <c r="BD21" s="0" t="n">
        <v>211.20692</v>
      </c>
      <c r="BE21" s="49"/>
      <c r="BF21" s="49"/>
      <c r="BG21" s="49"/>
      <c r="BH21" s="49"/>
      <c r="BI21" s="49"/>
      <c r="BJ21" s="49"/>
      <c r="BK21" s="49"/>
      <c r="BL21" s="49"/>
      <c r="BM21" s="49"/>
      <c r="BN21" s="49"/>
    </row>
    <row r="22" customFormat="false" ht="13.8" hidden="false" customHeight="false" outlineLevel="0" collapsed="false">
      <c r="B22" s="55" t="s">
        <v>25</v>
      </c>
      <c r="C22" s="0" t="n">
        <v>43.42474</v>
      </c>
      <c r="D22" s="0" t="n">
        <v>49.49627</v>
      </c>
      <c r="E22" s="0" t="n">
        <v>44.46715</v>
      </c>
      <c r="F22" s="0" t="n">
        <v>45.44983</v>
      </c>
      <c r="G22" s="0" t="n">
        <v>50.38272</v>
      </c>
      <c r="H22" s="0" t="n">
        <v>49.29975</v>
      </c>
      <c r="I22" s="0" t="n">
        <v>51.02859</v>
      </c>
      <c r="J22" s="0" t="n">
        <v>49.31684</v>
      </c>
      <c r="K22" s="0" t="n">
        <v>49.66465</v>
      </c>
      <c r="L22" s="0" t="n">
        <v>50.57137</v>
      </c>
      <c r="M22" s="0" t="n">
        <v>52.44094</v>
      </c>
      <c r="N22" s="0" t="n">
        <v>53.15982</v>
      </c>
      <c r="O22" s="0" t="n">
        <v>62.36116</v>
      </c>
      <c r="P22" s="0" t="n">
        <v>56.91597</v>
      </c>
      <c r="Q22" s="0" t="n">
        <v>53.74546</v>
      </c>
      <c r="R22" s="0" t="n">
        <v>55.01705</v>
      </c>
      <c r="S22" s="0" t="n">
        <v>54.38417</v>
      </c>
      <c r="T22" s="0" t="n">
        <v>53.42043</v>
      </c>
      <c r="U22" s="0" t="n">
        <v>58.38089</v>
      </c>
      <c r="V22" s="0" t="n">
        <v>64.22681</v>
      </c>
      <c r="W22" s="0" t="n">
        <v>57.03379</v>
      </c>
      <c r="X22" s="0" t="n">
        <v>280.18128</v>
      </c>
      <c r="Y22" s="0" t="n">
        <v>51.88207</v>
      </c>
      <c r="Z22" s="0" t="n">
        <v>52.8224</v>
      </c>
      <c r="AA22" s="0" t="n">
        <v>52.871</v>
      </c>
      <c r="AB22" s="0" t="n">
        <v>52.01414</v>
      </c>
      <c r="AC22" s="0" t="n">
        <v>53.48696</v>
      </c>
      <c r="AD22" s="0" t="n">
        <v>56.36486</v>
      </c>
      <c r="AE22" s="0" t="n">
        <v>62.06594</v>
      </c>
      <c r="AG22" s="0" t="n">
        <v>58.56922</v>
      </c>
      <c r="AH22" s="0" t="n">
        <v>54.68567</v>
      </c>
      <c r="AI22" s="0" t="n">
        <v>54.75699</v>
      </c>
      <c r="AJ22" s="0" t="n">
        <v>55.86961</v>
      </c>
      <c r="AK22" s="0" t="n">
        <v>53.58778</v>
      </c>
      <c r="AL22" s="0" t="n">
        <v>57.87874</v>
      </c>
      <c r="AM22" s="0" t="n">
        <v>56.22573</v>
      </c>
      <c r="AN22" s="0" t="n">
        <v>56.11644</v>
      </c>
      <c r="AO22" s="0" t="n">
        <v>58.4548</v>
      </c>
      <c r="AP22" s="0" t="n">
        <v>57.58897</v>
      </c>
      <c r="AQ22" s="0" t="n">
        <v>56.46062</v>
      </c>
      <c r="AR22" s="0" t="n">
        <v>59.09289</v>
      </c>
      <c r="AS22" s="0" t="n">
        <v>56.79314</v>
      </c>
      <c r="AT22" s="0" t="n">
        <v>57.76155</v>
      </c>
      <c r="AU22" s="0" t="n">
        <v>59.43</v>
      </c>
      <c r="AV22" s="0" t="n">
        <v>57.39666</v>
      </c>
      <c r="AW22" s="0" t="n">
        <v>63.37292</v>
      </c>
      <c r="AY22" s="49"/>
      <c r="AZ22" s="0" t="n">
        <v>56.0796</v>
      </c>
      <c r="BA22" s="49"/>
      <c r="BB22" s="49"/>
      <c r="BC22" s="0" t="n">
        <v>56.011</v>
      </c>
      <c r="BD22" s="0" t="n">
        <v>52.91713</v>
      </c>
      <c r="BE22" s="49"/>
      <c r="BF22" s="49"/>
      <c r="BG22" s="49"/>
      <c r="BH22" s="49"/>
      <c r="BI22" s="49"/>
      <c r="BJ22" s="49"/>
      <c r="BK22" s="49"/>
      <c r="BL22" s="49"/>
      <c r="BM22" s="49"/>
      <c r="BN22" s="49"/>
    </row>
    <row r="23" customFormat="false" ht="13.8" hidden="false" customHeight="false" outlineLevel="0" collapsed="false">
      <c r="B23" s="55" t="s">
        <v>26</v>
      </c>
      <c r="C23" s="0" t="n">
        <v>109.78636</v>
      </c>
      <c r="D23" s="0" t="n">
        <v>131.80454</v>
      </c>
      <c r="E23" s="0" t="n">
        <v>113.83571</v>
      </c>
      <c r="F23" s="0" t="n">
        <v>116.82227</v>
      </c>
      <c r="G23" s="0" t="n">
        <v>125.71029</v>
      </c>
      <c r="H23" s="0" t="n">
        <v>130.30396</v>
      </c>
      <c r="I23" s="0" t="n">
        <v>130.6453</v>
      </c>
      <c r="J23" s="0" t="n">
        <v>126.6437</v>
      </c>
      <c r="K23" s="0" t="n">
        <v>128.88182</v>
      </c>
      <c r="L23" s="0" t="n">
        <v>132.01979</v>
      </c>
      <c r="M23" s="0" t="n">
        <v>137.31032</v>
      </c>
      <c r="N23" s="0" t="n">
        <v>137.30917</v>
      </c>
      <c r="O23" s="0" t="n">
        <v>156.67873</v>
      </c>
      <c r="P23" s="0" t="n">
        <v>147.23531</v>
      </c>
      <c r="Q23" s="0" t="n">
        <v>140.57244</v>
      </c>
      <c r="R23" s="0" t="n">
        <v>137.87351</v>
      </c>
      <c r="S23" s="0" t="n">
        <v>143.49712</v>
      </c>
      <c r="T23" s="0" t="n">
        <v>138.33128</v>
      </c>
      <c r="U23" s="0" t="n">
        <v>152.83462</v>
      </c>
      <c r="V23" s="0" t="n">
        <v>144.22771</v>
      </c>
      <c r="W23" s="0" t="n">
        <v>146.26363</v>
      </c>
      <c r="X23" s="0" t="n">
        <v>135.16041</v>
      </c>
      <c r="Y23" s="0" t="n">
        <v>142.63784</v>
      </c>
      <c r="Z23" s="0" t="n">
        <v>136.24864</v>
      </c>
      <c r="AA23" s="0" t="n">
        <v>133.67902</v>
      </c>
      <c r="AB23" s="0" t="n">
        <v>134.48872</v>
      </c>
      <c r="AC23" s="0" t="n">
        <v>136.36899</v>
      </c>
      <c r="AD23" s="0" t="n">
        <v>140.69953</v>
      </c>
      <c r="AE23" s="0" t="n">
        <v>146.16197</v>
      </c>
      <c r="AG23" s="0" t="n">
        <v>150.96982</v>
      </c>
      <c r="AH23" s="0" t="n">
        <v>140.06962</v>
      </c>
      <c r="AI23" s="0" t="n">
        <v>148.27171</v>
      </c>
      <c r="AJ23" s="0" t="n">
        <v>148.24599</v>
      </c>
      <c r="AK23" s="0" t="n">
        <v>148.00328</v>
      </c>
      <c r="AL23" s="0" t="n">
        <v>158.57442</v>
      </c>
      <c r="AM23" s="0" t="n">
        <v>157.33707</v>
      </c>
      <c r="AN23" s="0" t="n">
        <v>155.56309</v>
      </c>
      <c r="AO23" s="0" t="n">
        <v>160.45979</v>
      </c>
      <c r="AP23" s="0" t="n">
        <v>158.09032</v>
      </c>
      <c r="AQ23" s="0" t="n">
        <v>156.23081</v>
      </c>
      <c r="AR23" s="0" t="n">
        <v>162.27863</v>
      </c>
      <c r="AS23" s="0" t="n">
        <v>157.68583</v>
      </c>
      <c r="AT23" s="0" t="n">
        <v>161.27427</v>
      </c>
      <c r="AU23" s="0" t="n">
        <v>162.08396</v>
      </c>
      <c r="AV23" s="0" t="n">
        <v>155.16865</v>
      </c>
      <c r="AW23" s="0" t="n">
        <v>173.97629</v>
      </c>
      <c r="AY23" s="49"/>
      <c r="AZ23" s="0" t="n">
        <v>144.76148</v>
      </c>
      <c r="BA23" s="49"/>
      <c r="BB23" s="49"/>
      <c r="BC23" s="0" t="n">
        <v>145.93018</v>
      </c>
      <c r="BD23" s="0" t="n">
        <v>139.14544</v>
      </c>
      <c r="BE23" s="49"/>
      <c r="BF23" s="49"/>
      <c r="BG23" s="49"/>
      <c r="BH23" s="49"/>
      <c r="BI23" s="49"/>
      <c r="BJ23" s="49"/>
      <c r="BK23" s="49"/>
      <c r="BL23" s="49"/>
      <c r="BM23" s="49"/>
      <c r="BN23" s="49"/>
    </row>
    <row r="24" customFormat="false" ht="13.8" hidden="false" customHeight="false" outlineLevel="0" collapsed="false">
      <c r="B24" s="55" t="s">
        <v>27</v>
      </c>
      <c r="C24" s="0" t="n">
        <v>93.06885</v>
      </c>
      <c r="D24" s="0" t="n">
        <v>93.06885</v>
      </c>
      <c r="E24" s="0" t="n">
        <v>94.5411</v>
      </c>
      <c r="F24" s="0" t="n">
        <v>96.92329</v>
      </c>
      <c r="G24" s="0" t="n">
        <v>104.05111</v>
      </c>
      <c r="H24" s="0" t="n">
        <v>104.20738</v>
      </c>
      <c r="I24" s="0" t="n">
        <v>104.13153</v>
      </c>
      <c r="J24" s="0" t="n">
        <v>104.97639</v>
      </c>
      <c r="K24" s="0" t="n">
        <v>104.63802</v>
      </c>
      <c r="L24" s="0" t="n">
        <v>107.28835</v>
      </c>
      <c r="M24" s="0" t="n">
        <v>111.04495</v>
      </c>
      <c r="N24" s="0" t="n">
        <v>110.71343</v>
      </c>
      <c r="O24" s="0" t="n">
        <v>126.4121</v>
      </c>
      <c r="P24" s="0" t="n">
        <v>114.12502</v>
      </c>
      <c r="Q24" s="0" t="n">
        <v>115.45428</v>
      </c>
      <c r="R24" s="0" t="n">
        <v>114.04429</v>
      </c>
      <c r="S24" s="0" t="n">
        <v>118.25316</v>
      </c>
      <c r="T24" s="0" t="n">
        <v>114.69782</v>
      </c>
      <c r="U24" s="0" t="n">
        <v>126.57031</v>
      </c>
      <c r="V24" s="0" t="n">
        <v>119.16341</v>
      </c>
      <c r="W24" s="0" t="n">
        <v>122.55837</v>
      </c>
      <c r="X24" s="0" t="n">
        <v>113.08094</v>
      </c>
      <c r="Y24" s="0" t="n">
        <v>123.42126</v>
      </c>
      <c r="Z24" s="0" t="n">
        <v>115.22824</v>
      </c>
      <c r="AA24" s="0" t="n">
        <v>113.63319</v>
      </c>
      <c r="AB24" s="56" t="n">
        <v>114.35779</v>
      </c>
      <c r="AC24" s="0" t="n">
        <v>116.54091</v>
      </c>
      <c r="AD24" s="0" t="n">
        <v>123.57027</v>
      </c>
      <c r="AE24" s="0" t="n">
        <v>125.35745</v>
      </c>
      <c r="AG24" s="0" t="n">
        <v>131.34985</v>
      </c>
      <c r="AH24" s="0" t="n">
        <v>120.52155</v>
      </c>
      <c r="AI24" s="0" t="n">
        <v>127.34753</v>
      </c>
      <c r="AJ24" s="0" t="n">
        <v>132.70001</v>
      </c>
      <c r="AK24" s="0" t="n">
        <v>127.0985</v>
      </c>
      <c r="AL24" s="0" t="n">
        <v>137.82394</v>
      </c>
      <c r="AM24" s="0" t="n">
        <v>136.05224</v>
      </c>
      <c r="AN24" s="0" t="n">
        <v>134.11112</v>
      </c>
      <c r="AO24" s="0" t="n">
        <v>137.28949</v>
      </c>
      <c r="AP24" s="0" t="n">
        <v>136.03222</v>
      </c>
      <c r="AQ24" s="0" t="n">
        <v>133.98922</v>
      </c>
      <c r="AR24" s="0" t="n">
        <v>141.76978</v>
      </c>
      <c r="AS24" s="0" t="n">
        <v>135.29315</v>
      </c>
      <c r="AT24" s="0" t="n">
        <v>137.73073</v>
      </c>
      <c r="AU24" s="0" t="n">
        <v>140.10591</v>
      </c>
      <c r="AV24" s="0" t="n">
        <v>134.23404</v>
      </c>
      <c r="AW24" s="0" t="n">
        <v>149.31761</v>
      </c>
      <c r="AY24" s="49"/>
      <c r="AZ24" s="0" t="n">
        <v>123.79762</v>
      </c>
      <c r="BA24" s="49"/>
      <c r="BB24" s="49"/>
      <c r="BC24" s="0" t="n">
        <v>124.12478</v>
      </c>
      <c r="BD24" s="0" t="n">
        <v>117.44033</v>
      </c>
      <c r="BE24" s="49"/>
      <c r="BF24" s="49"/>
      <c r="BG24" s="49"/>
      <c r="BH24" s="49"/>
      <c r="BI24" s="49"/>
      <c r="BJ24" s="49"/>
      <c r="BK24" s="49"/>
      <c r="BL24" s="49"/>
      <c r="BM24" s="49"/>
      <c r="BN24" s="49"/>
    </row>
    <row r="25" customFormat="false" ht="13.8" hidden="false" customHeight="false" outlineLevel="0" collapsed="false">
      <c r="B25" s="55" t="s">
        <v>28</v>
      </c>
      <c r="C25" s="0" t="n">
        <v>66.16259</v>
      </c>
      <c r="D25" s="0" t="n">
        <v>75.62528</v>
      </c>
      <c r="E25" s="0" t="n">
        <v>67.13553</v>
      </c>
      <c r="F25" s="0" t="n">
        <v>70.65013</v>
      </c>
      <c r="G25" s="0" t="n">
        <v>73.04024</v>
      </c>
      <c r="H25" s="0" t="n">
        <v>77.77858</v>
      </c>
      <c r="I25" s="0" t="n">
        <v>77.37813</v>
      </c>
      <c r="J25" s="0" t="n">
        <v>77.7683</v>
      </c>
      <c r="K25" s="0" t="n">
        <v>82.46305</v>
      </c>
      <c r="L25" s="0" t="n">
        <v>79.87846</v>
      </c>
      <c r="M25" s="0" t="n">
        <v>83.32606</v>
      </c>
      <c r="N25" s="0" t="n">
        <v>83.1169</v>
      </c>
      <c r="O25" s="0" t="n">
        <v>93.49264</v>
      </c>
      <c r="P25" s="0" t="n">
        <v>85.35477</v>
      </c>
      <c r="Q25" s="0" t="n">
        <v>84.98119</v>
      </c>
      <c r="R25" s="0" t="n">
        <v>84.85761</v>
      </c>
      <c r="S25" s="0" t="n">
        <v>88.4438</v>
      </c>
      <c r="T25" s="0" t="n">
        <v>85.68435</v>
      </c>
      <c r="U25" s="0" t="n">
        <v>93.44194</v>
      </c>
      <c r="V25" s="0" t="n">
        <v>89.36253</v>
      </c>
      <c r="W25" s="0" t="n">
        <v>91.31598</v>
      </c>
      <c r="X25" s="0" t="n">
        <v>82.34807</v>
      </c>
      <c r="Y25" s="0" t="n">
        <v>88.00413</v>
      </c>
      <c r="Z25" s="0" t="n">
        <v>85.53278</v>
      </c>
      <c r="AA25" s="0" t="n">
        <v>86.4668</v>
      </c>
      <c r="AB25" s="0" t="n">
        <v>83.35844</v>
      </c>
      <c r="AC25" s="0" t="n">
        <v>85.85521</v>
      </c>
      <c r="AD25" s="0" t="n">
        <v>88.29644</v>
      </c>
      <c r="AE25" s="0" t="n">
        <v>92.57257</v>
      </c>
      <c r="AG25" s="0" t="n">
        <v>94.65544</v>
      </c>
      <c r="AH25" s="0" t="n">
        <v>87.4921</v>
      </c>
      <c r="AI25" s="0" t="n">
        <v>94.24321</v>
      </c>
      <c r="AJ25" s="0" t="n">
        <v>95.84901</v>
      </c>
      <c r="AK25" s="0" t="n">
        <v>93.42322</v>
      </c>
      <c r="AL25" s="0" t="n">
        <v>100.28026</v>
      </c>
      <c r="AM25" s="0" t="n">
        <v>98.81968</v>
      </c>
      <c r="AN25" s="0" t="n">
        <v>98.33153</v>
      </c>
      <c r="AO25" s="0" t="n">
        <v>100.64183</v>
      </c>
      <c r="AP25" s="0" t="n">
        <v>99.01182</v>
      </c>
      <c r="AQ25" s="0" t="n">
        <v>97.89413</v>
      </c>
      <c r="AR25" s="0" t="n">
        <v>105.04129</v>
      </c>
      <c r="AS25" s="0" t="n">
        <v>98.06408</v>
      </c>
      <c r="AT25" s="0" t="n">
        <v>103.11229</v>
      </c>
      <c r="AU25" s="0" t="n">
        <v>102.91722</v>
      </c>
      <c r="AV25" s="0" t="n">
        <v>98.32562</v>
      </c>
      <c r="AW25" s="0" t="n">
        <v>108.48016</v>
      </c>
      <c r="AY25" s="49"/>
      <c r="AZ25" s="0" t="n">
        <v>91.04334</v>
      </c>
      <c r="BA25" s="49"/>
      <c r="BB25" s="49"/>
      <c r="BC25" s="0" t="n">
        <v>91.01</v>
      </c>
      <c r="BD25" s="0" t="n">
        <v>85.56637</v>
      </c>
      <c r="BE25" s="49"/>
      <c r="BF25" s="49"/>
      <c r="BG25" s="49"/>
      <c r="BH25" s="49"/>
      <c r="BI25" s="49"/>
      <c r="BJ25" s="49"/>
      <c r="BK25" s="49"/>
      <c r="BL25" s="49"/>
      <c r="BM25" s="49"/>
      <c r="BN25" s="49"/>
    </row>
    <row r="26" customFormat="false" ht="13.8" hidden="false" customHeight="false" outlineLevel="0" collapsed="false">
      <c r="B26" s="55" t="s">
        <v>29</v>
      </c>
      <c r="C26" s="0" t="n">
        <v>66.85539</v>
      </c>
      <c r="D26" s="0" t="n">
        <v>77.31095</v>
      </c>
      <c r="E26" s="0" t="n">
        <v>67.41106</v>
      </c>
      <c r="F26" s="0" t="n">
        <v>70.30049</v>
      </c>
      <c r="G26" s="0" t="n">
        <v>73.58801</v>
      </c>
      <c r="H26" s="0" t="n">
        <v>75.25928</v>
      </c>
      <c r="I26" s="0" t="n">
        <v>75.0254</v>
      </c>
      <c r="J26" s="0" t="n">
        <v>76.56207</v>
      </c>
      <c r="K26" s="0" t="n">
        <v>78.50624</v>
      </c>
      <c r="L26" s="0" t="n">
        <v>77.08228</v>
      </c>
      <c r="M26" s="0" t="n">
        <v>79.96226</v>
      </c>
      <c r="N26" s="0" t="n">
        <v>80.76331</v>
      </c>
      <c r="O26" s="0" t="n">
        <v>90.09587</v>
      </c>
      <c r="P26" s="0" t="n">
        <v>82.84983</v>
      </c>
      <c r="Q26" s="0" t="n">
        <v>85.03844</v>
      </c>
      <c r="R26" s="0" t="n">
        <v>81.94679</v>
      </c>
      <c r="S26" s="0" t="n">
        <v>85.97542</v>
      </c>
      <c r="T26" s="0" t="n">
        <v>84.99575</v>
      </c>
      <c r="U26" s="0" t="n">
        <v>89.58428</v>
      </c>
      <c r="V26" s="0" t="n">
        <v>86.19037</v>
      </c>
      <c r="W26" s="0" t="n">
        <v>88.26255</v>
      </c>
      <c r="X26" s="0" t="n">
        <v>81.75623</v>
      </c>
      <c r="Y26" s="0" t="n">
        <v>82.03504</v>
      </c>
      <c r="Z26" s="0" t="n">
        <v>82.33485</v>
      </c>
      <c r="AA26" s="0" t="n">
        <v>82.54715</v>
      </c>
      <c r="AB26" s="0" t="n">
        <v>81.39469</v>
      </c>
      <c r="AC26" s="0" t="n">
        <v>81.64308</v>
      </c>
      <c r="AD26" s="0" t="n">
        <v>87.60199</v>
      </c>
      <c r="AE26" s="0" t="n">
        <v>86.98076</v>
      </c>
      <c r="AG26" s="0" t="n">
        <v>92.65651</v>
      </c>
      <c r="AH26" s="0" t="n">
        <v>84.71037</v>
      </c>
      <c r="AI26" s="0" t="n">
        <v>86.45133</v>
      </c>
      <c r="AJ26" s="0" t="n">
        <v>87.66823</v>
      </c>
      <c r="AK26" s="0" t="n">
        <v>85.87711</v>
      </c>
      <c r="AL26" s="0" t="n">
        <v>93.20633</v>
      </c>
      <c r="AM26" s="0" t="n">
        <v>89.23575</v>
      </c>
      <c r="AN26" s="0" t="n">
        <v>89.59884</v>
      </c>
      <c r="AO26" s="0" t="n">
        <v>91.96451</v>
      </c>
      <c r="AP26" s="0" t="n">
        <v>90.40237</v>
      </c>
      <c r="AQ26" s="0" t="n">
        <v>89.09547</v>
      </c>
      <c r="AR26" s="0" t="n">
        <v>96.11108</v>
      </c>
      <c r="AS26" s="0" t="n">
        <v>90.14262</v>
      </c>
      <c r="AT26" s="0" t="n">
        <v>92.93745</v>
      </c>
      <c r="AU26" s="0" t="n">
        <v>93.44129</v>
      </c>
      <c r="AV26" s="0" t="n">
        <v>90.04957</v>
      </c>
      <c r="AW26" s="0" t="n">
        <v>98.59967</v>
      </c>
      <c r="AY26" s="49"/>
      <c r="AZ26" s="0" t="n">
        <v>82.30369</v>
      </c>
      <c r="BA26" s="49"/>
      <c r="BB26" s="49"/>
      <c r="BC26" s="0" t="n">
        <v>82.77126</v>
      </c>
      <c r="BD26" s="0" t="n">
        <v>77.4928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</row>
    <row r="27" customFormat="false" ht="13.8" hidden="false" customHeight="false" outlineLevel="0" collapsed="false">
      <c r="B27" s="55" t="s">
        <v>30</v>
      </c>
      <c r="C27" s="0" t="n">
        <v>64.77227</v>
      </c>
      <c r="D27" s="0" t="n">
        <v>75.90818</v>
      </c>
      <c r="E27" s="0" t="n">
        <v>63.96252</v>
      </c>
      <c r="F27" s="0" t="n">
        <v>68.09305</v>
      </c>
      <c r="G27" s="0" t="n">
        <v>72.99323</v>
      </c>
      <c r="H27" s="0" t="n">
        <v>73.50185</v>
      </c>
      <c r="I27" s="0" t="n">
        <v>74.88307</v>
      </c>
      <c r="J27" s="0" t="n">
        <v>74.17379</v>
      </c>
      <c r="K27" s="0" t="n">
        <v>76.02302</v>
      </c>
      <c r="L27" s="0" t="n">
        <v>75.72878</v>
      </c>
      <c r="M27" s="0" t="n">
        <v>79.74615</v>
      </c>
      <c r="N27" s="0" t="n">
        <v>79.39045</v>
      </c>
      <c r="O27" s="0" t="n">
        <v>91.41758</v>
      </c>
      <c r="P27" s="0" t="n">
        <v>82.0035</v>
      </c>
      <c r="Q27" s="0" t="n">
        <v>86.24286</v>
      </c>
      <c r="R27" s="0" t="n">
        <v>80.24513</v>
      </c>
      <c r="S27" s="0" t="n">
        <v>86.61895</v>
      </c>
      <c r="T27" s="0" t="n">
        <v>85.96842</v>
      </c>
      <c r="U27" s="0" t="n">
        <v>90.40008</v>
      </c>
      <c r="V27" s="0" t="n">
        <v>86.53309</v>
      </c>
      <c r="W27" s="0" t="n">
        <v>88.35246</v>
      </c>
      <c r="X27" s="0" t="n">
        <v>82.12509</v>
      </c>
      <c r="Y27" s="0" t="n">
        <v>82.23657</v>
      </c>
      <c r="Z27" s="0" t="n">
        <v>84.41544</v>
      </c>
      <c r="AA27" s="0" t="n">
        <v>84.01791</v>
      </c>
      <c r="AB27" s="0" t="n">
        <v>83.42488</v>
      </c>
      <c r="AC27" s="0" t="n">
        <v>83.81372</v>
      </c>
      <c r="AD27" s="0" t="n">
        <v>90.19151</v>
      </c>
      <c r="AE27" s="0" t="n">
        <v>92.17535</v>
      </c>
      <c r="AG27" s="0" t="n">
        <v>95.62413</v>
      </c>
      <c r="AH27" s="0" t="n">
        <v>87.90351</v>
      </c>
      <c r="AI27" s="0" t="n">
        <v>92.84857</v>
      </c>
      <c r="AJ27" s="0" t="n">
        <v>95.01073</v>
      </c>
      <c r="AK27" s="0" t="n">
        <v>93.98365</v>
      </c>
      <c r="AL27" s="0" t="n">
        <v>102.98585</v>
      </c>
      <c r="AM27" s="0" t="n">
        <v>96.99919</v>
      </c>
      <c r="AN27" s="0" t="n">
        <v>99.0768</v>
      </c>
      <c r="AO27" s="0" t="n">
        <v>101.06361</v>
      </c>
      <c r="AP27" s="0" t="n">
        <v>99.59531</v>
      </c>
      <c r="AQ27" s="0" t="n">
        <v>97.70102</v>
      </c>
      <c r="AR27" s="0" t="n">
        <v>105.36939</v>
      </c>
      <c r="AS27" s="0" t="n">
        <v>99.25307</v>
      </c>
      <c r="AT27" s="0" t="n">
        <v>102.59401</v>
      </c>
      <c r="AU27" s="0" t="n">
        <v>101.27234</v>
      </c>
      <c r="AV27" s="0" t="n">
        <v>99.55833</v>
      </c>
      <c r="AW27" s="0" t="n">
        <v>106.70906</v>
      </c>
      <c r="AY27" s="49"/>
      <c r="AZ27" s="0" t="n">
        <v>91.23832</v>
      </c>
      <c r="BA27" s="49"/>
      <c r="BB27" s="49"/>
      <c r="BC27" s="0" t="n">
        <v>91.76708</v>
      </c>
      <c r="BD27" s="0" t="n">
        <v>87.6453</v>
      </c>
      <c r="BE27" s="49"/>
      <c r="BF27" s="49"/>
      <c r="BG27" s="49"/>
      <c r="BH27" s="49"/>
      <c r="BI27" s="49"/>
      <c r="BJ27" s="49"/>
      <c r="BK27" s="49"/>
      <c r="BL27" s="49"/>
      <c r="BM27" s="49"/>
      <c r="BN27" s="49"/>
    </row>
    <row r="28" customFormat="false" ht="13.8" hidden="false" customHeight="false" outlineLevel="0" collapsed="false">
      <c r="B28" s="57" t="s">
        <v>31</v>
      </c>
      <c r="C28" s="0" t="n">
        <v>170.8217</v>
      </c>
      <c r="D28" s="0" t="n">
        <v>202.48674</v>
      </c>
      <c r="E28" s="0" t="n">
        <v>170.31291</v>
      </c>
      <c r="F28" s="0" t="n">
        <v>179.98653</v>
      </c>
      <c r="G28" s="0" t="n">
        <v>186.21726</v>
      </c>
      <c r="H28" s="0" t="n">
        <v>203.87023</v>
      </c>
      <c r="I28" s="0" t="n">
        <v>200.43361</v>
      </c>
      <c r="J28" s="0" t="n">
        <v>203.08758</v>
      </c>
      <c r="K28" s="0" t="n">
        <v>213.84599</v>
      </c>
      <c r="L28" s="0" t="n">
        <v>208.35884</v>
      </c>
      <c r="M28" s="0" t="n">
        <v>213.81571</v>
      </c>
      <c r="N28" s="0" t="n">
        <v>215.40655</v>
      </c>
      <c r="O28" s="0" t="n">
        <v>242.71061</v>
      </c>
      <c r="P28" s="0" t="n">
        <v>221.98239</v>
      </c>
      <c r="Q28" s="0" t="n">
        <v>223.92043</v>
      </c>
      <c r="R28" s="0" t="n">
        <v>221.53779</v>
      </c>
      <c r="S28" s="0" t="n">
        <v>228.52243</v>
      </c>
      <c r="T28" s="0" t="n">
        <v>233.30647</v>
      </c>
      <c r="U28" s="0" t="n">
        <v>239.82175</v>
      </c>
      <c r="V28" s="0" t="n">
        <v>228.86828</v>
      </c>
      <c r="W28" s="0" t="n">
        <v>235.01523</v>
      </c>
      <c r="X28" s="0" t="n">
        <v>218.02336</v>
      </c>
      <c r="Y28" s="0" t="n">
        <v>218.66827</v>
      </c>
      <c r="Z28" s="0" t="n">
        <v>223.04232</v>
      </c>
      <c r="AA28" s="0" t="n">
        <v>221.95999</v>
      </c>
      <c r="AB28" s="0" t="n">
        <v>224.39658</v>
      </c>
      <c r="AC28" s="0" t="n">
        <v>222.50691</v>
      </c>
      <c r="AD28" s="0" t="n">
        <v>237.86214</v>
      </c>
      <c r="AE28" s="0" t="n">
        <v>239.19984</v>
      </c>
      <c r="AG28" s="0" t="n">
        <v>250.92221</v>
      </c>
      <c r="AH28" s="0" t="n">
        <v>230.80461</v>
      </c>
      <c r="AI28" s="0" t="n">
        <v>236.01994</v>
      </c>
      <c r="AJ28" s="0" t="n">
        <v>240.82268</v>
      </c>
      <c r="AK28" s="0" t="n">
        <v>239.60832</v>
      </c>
      <c r="AL28" s="0" t="n">
        <v>259.49712</v>
      </c>
      <c r="AM28" s="0" t="n">
        <v>247.10647</v>
      </c>
      <c r="AN28" s="0" t="n">
        <v>252.55173</v>
      </c>
      <c r="AO28" s="0" t="n">
        <v>255.82734</v>
      </c>
      <c r="AP28" s="0" t="n">
        <v>256.27257</v>
      </c>
      <c r="AQ28" s="0" t="n">
        <v>252.61531</v>
      </c>
      <c r="AR28" s="0" t="n">
        <v>260.98396</v>
      </c>
      <c r="AS28" s="0" t="n">
        <v>251.39177</v>
      </c>
      <c r="AT28" s="0" t="n">
        <v>255.02598</v>
      </c>
      <c r="AU28" s="0" t="n">
        <v>258.89419</v>
      </c>
      <c r="AV28" s="0" t="n">
        <v>253.4455</v>
      </c>
      <c r="AW28" s="0" t="n">
        <v>275.35122</v>
      </c>
      <c r="AY28" s="49"/>
      <c r="AZ28" s="0" t="n">
        <v>235.26452</v>
      </c>
      <c r="BA28" s="49"/>
      <c r="BB28" s="49"/>
      <c r="BC28" s="0" t="n">
        <v>234.80266</v>
      </c>
      <c r="BD28" s="0" t="n">
        <v>229.43356</v>
      </c>
      <c r="BE28" s="49"/>
      <c r="BF28" s="49"/>
      <c r="BG28" s="49"/>
      <c r="BH28" s="49"/>
      <c r="BI28" s="49"/>
      <c r="BJ28" s="49"/>
      <c r="BK28" s="49"/>
      <c r="BL28" s="49"/>
      <c r="BM28" s="49"/>
      <c r="BN28" s="49"/>
    </row>
    <row r="29" customFormat="false" ht="13.8" hidden="false" customHeight="false" outlineLevel="0" collapsed="false">
      <c r="B29" s="55" t="s">
        <v>32</v>
      </c>
      <c r="C29" s="0" t="n">
        <v>34.37503</v>
      </c>
      <c r="D29" s="0" t="n">
        <v>40.44141</v>
      </c>
      <c r="E29" s="0" t="n">
        <v>35.1899</v>
      </c>
      <c r="F29" s="0" t="n">
        <v>36.12913</v>
      </c>
      <c r="G29" s="0" t="n">
        <v>37.4628</v>
      </c>
      <c r="H29" s="0" t="n">
        <v>40.53173</v>
      </c>
      <c r="I29" s="0" t="n">
        <v>39.13408</v>
      </c>
      <c r="J29" s="0" t="n">
        <v>39.67648</v>
      </c>
      <c r="K29" s="0" t="n">
        <v>41.91833</v>
      </c>
      <c r="L29" s="0" t="n">
        <v>42.06896</v>
      </c>
      <c r="M29" s="0" t="n">
        <v>43.10998</v>
      </c>
      <c r="N29" s="0" t="n">
        <v>44.15295</v>
      </c>
      <c r="O29" s="0" t="n">
        <v>49.36029</v>
      </c>
      <c r="P29" s="0" t="n">
        <v>44.29747</v>
      </c>
      <c r="Q29" s="0" t="n">
        <v>44.21051</v>
      </c>
      <c r="R29" s="0" t="n">
        <v>44.01771</v>
      </c>
      <c r="S29" s="0" t="n">
        <v>46.01515</v>
      </c>
      <c r="T29" s="0" t="n">
        <v>46.71226</v>
      </c>
      <c r="U29" s="0" t="n">
        <v>47.98968</v>
      </c>
      <c r="V29" s="0" t="n">
        <v>45.54525</v>
      </c>
      <c r="W29" s="0" t="n">
        <v>46.68435</v>
      </c>
      <c r="X29" s="0" t="n">
        <v>43.92723</v>
      </c>
      <c r="Y29" s="0" t="n">
        <v>43.33385</v>
      </c>
      <c r="Z29" s="0" t="n">
        <v>44.1766</v>
      </c>
      <c r="AA29" s="0" t="n">
        <v>42.47254</v>
      </c>
      <c r="AB29" s="0" t="n">
        <v>44.02344</v>
      </c>
      <c r="AC29" s="0" t="n">
        <v>44.91844</v>
      </c>
      <c r="AD29" s="0" t="n">
        <v>46.85914</v>
      </c>
      <c r="AE29" s="0" t="n">
        <v>48.0721</v>
      </c>
      <c r="AG29" s="0" t="n">
        <v>50.46453</v>
      </c>
      <c r="AH29" s="0" t="n">
        <v>46.32595</v>
      </c>
      <c r="AI29" s="0" t="n">
        <v>50.98505</v>
      </c>
      <c r="AJ29" s="0" t="n">
        <v>52.09334</v>
      </c>
      <c r="AK29" s="0" t="n">
        <v>51.43692</v>
      </c>
      <c r="AL29" s="0" t="n">
        <v>53.681</v>
      </c>
      <c r="AM29" s="0" t="n">
        <v>53.34275</v>
      </c>
      <c r="AN29" s="0" t="n">
        <v>53.86057</v>
      </c>
      <c r="AO29" s="0" t="n">
        <v>55.17855</v>
      </c>
      <c r="AP29" s="0" t="n">
        <v>55.3983</v>
      </c>
      <c r="AQ29" s="0" t="n">
        <v>54.48347</v>
      </c>
      <c r="AR29" s="0" t="n">
        <v>53.77898</v>
      </c>
      <c r="AS29" s="0" t="n">
        <v>53.83953</v>
      </c>
      <c r="AT29" s="0" t="n">
        <v>58.78364</v>
      </c>
      <c r="AU29" s="0" t="n">
        <v>55.28499</v>
      </c>
      <c r="AV29" s="0" t="n">
        <v>53.8565</v>
      </c>
      <c r="AW29" s="0" t="n">
        <v>59.38946</v>
      </c>
      <c r="AY29" s="49"/>
      <c r="AZ29" s="0" t="n">
        <v>50.97134</v>
      </c>
      <c r="BA29" s="49"/>
      <c r="BB29" s="49"/>
      <c r="BC29" s="0" t="n">
        <v>50.65654</v>
      </c>
      <c r="BD29" s="0" t="n">
        <v>48.13544</v>
      </c>
      <c r="BE29" s="49"/>
      <c r="BF29" s="49"/>
      <c r="BG29" s="49"/>
      <c r="BH29" s="49"/>
      <c r="BI29" s="49"/>
      <c r="BJ29" s="49"/>
      <c r="BK29" s="49"/>
      <c r="BL29" s="49"/>
      <c r="BM29" s="49"/>
      <c r="BN29" s="49"/>
    </row>
    <row r="30" customFormat="false" ht="13.8" hidden="false" customHeight="false" outlineLevel="0" collapsed="false">
      <c r="B30" s="55" t="s">
        <v>33</v>
      </c>
      <c r="U30" s="0" t="n">
        <v>70.84659</v>
      </c>
      <c r="V30" s="0" t="n">
        <v>74.14206</v>
      </c>
      <c r="W30" s="0" t="n">
        <v>67.79633</v>
      </c>
      <c r="X30" s="0" t="n">
        <v>64.78421</v>
      </c>
      <c r="Y30" s="0" t="n">
        <v>112.83073</v>
      </c>
      <c r="Z30" s="0" t="n">
        <v>108.80914</v>
      </c>
      <c r="AA30" s="0" t="n">
        <v>107.16391</v>
      </c>
      <c r="AB30" s="0" t="n">
        <v>108.69581</v>
      </c>
      <c r="AC30" s="0" t="n">
        <v>109.12426</v>
      </c>
      <c r="AD30" s="0" t="n">
        <v>115.04266</v>
      </c>
      <c r="AE30" s="0" t="n">
        <v>116.48825</v>
      </c>
      <c r="AG30" s="0" t="n">
        <v>123.34101</v>
      </c>
      <c r="AH30" s="0" t="n">
        <v>112.95685</v>
      </c>
      <c r="AI30" s="0" t="n">
        <v>120.99359</v>
      </c>
      <c r="AJ30" s="0" t="n">
        <v>123.55108</v>
      </c>
      <c r="AK30" s="0" t="n">
        <v>123.13846</v>
      </c>
      <c r="AL30" s="0" t="n">
        <v>131.4421</v>
      </c>
      <c r="AM30" s="0" t="n">
        <v>127.00975</v>
      </c>
      <c r="AN30" s="0" t="n">
        <v>128.04221</v>
      </c>
      <c r="AO30" s="0" t="n">
        <v>132.08827</v>
      </c>
      <c r="AP30" s="0" t="n">
        <v>133.24393</v>
      </c>
      <c r="AQ30" s="0" t="n">
        <v>130.20184</v>
      </c>
      <c r="AR30" s="0" t="n">
        <v>128.46179</v>
      </c>
      <c r="AS30" s="0" t="n">
        <v>128.0109</v>
      </c>
      <c r="AT30" s="0" t="n">
        <v>144.56536</v>
      </c>
      <c r="AU30" s="0" t="n">
        <v>132.90942</v>
      </c>
      <c r="AV30" s="0" t="n">
        <v>128.04166</v>
      </c>
      <c r="AW30" s="0" t="n">
        <v>142.65758</v>
      </c>
      <c r="AY30" s="49"/>
      <c r="AZ30" s="0" t="n">
        <v>122.58752</v>
      </c>
      <c r="BA30" s="49"/>
      <c r="BB30" s="49"/>
      <c r="BC30" s="58" t="n">
        <v>121.6967</v>
      </c>
      <c r="BD30" s="0" t="n">
        <v>117.26574</v>
      </c>
      <c r="BE30" s="49"/>
      <c r="BF30" s="49"/>
      <c r="BG30" s="49"/>
      <c r="BH30" s="49"/>
      <c r="BI30" s="49"/>
      <c r="BJ30" s="49"/>
      <c r="BK30" s="49"/>
      <c r="BL30" s="49"/>
      <c r="BM30" s="49"/>
      <c r="BN30" s="49"/>
    </row>
    <row r="31" customFormat="false" ht="13.8" hidden="false" customHeight="false" outlineLevel="0" collapsed="false">
      <c r="B31" s="55" t="s">
        <v>34</v>
      </c>
      <c r="C31" s="0" t="n">
        <v>338.33972</v>
      </c>
      <c r="D31" s="0" t="n">
        <v>398.17692</v>
      </c>
      <c r="E31" s="0" t="n">
        <v>337.71322</v>
      </c>
      <c r="F31" s="0" t="n">
        <v>356.24548</v>
      </c>
      <c r="G31" s="0" t="n">
        <v>366.12753</v>
      </c>
      <c r="H31" s="0" t="n">
        <v>392.79114</v>
      </c>
      <c r="I31" s="0" t="n">
        <v>376.07026</v>
      </c>
      <c r="J31" s="0" t="n">
        <v>375.2051</v>
      </c>
      <c r="K31" s="0" t="n">
        <v>399.01652</v>
      </c>
      <c r="L31" s="0" t="n">
        <v>386.06307</v>
      </c>
      <c r="M31" s="0" t="n">
        <v>405.27885</v>
      </c>
      <c r="N31" s="0" t="n">
        <v>405.9664</v>
      </c>
      <c r="O31" s="0" t="n">
        <v>453.03062</v>
      </c>
      <c r="P31" s="0" t="n">
        <v>458.76778</v>
      </c>
      <c r="Q31" s="0" t="n">
        <v>420.14724</v>
      </c>
      <c r="R31" s="0" t="n">
        <v>408.15911</v>
      </c>
      <c r="S31" s="0" t="n">
        <v>432.85458</v>
      </c>
      <c r="T31" s="0" t="n">
        <v>422.91155</v>
      </c>
      <c r="U31" s="0" t="n">
        <v>445.19384</v>
      </c>
      <c r="V31" s="0" t="n">
        <v>430.0879</v>
      </c>
      <c r="W31" s="0" t="n">
        <v>435.35844</v>
      </c>
      <c r="X31" s="0" t="n">
        <v>411.66614</v>
      </c>
      <c r="Y31" s="0" t="n">
        <v>423.19845</v>
      </c>
      <c r="Z31" s="0" t="n">
        <v>427.14196</v>
      </c>
      <c r="AA31" s="0" t="n">
        <v>413.5038</v>
      </c>
      <c r="AB31" s="0" t="n">
        <v>418.69514</v>
      </c>
      <c r="AC31" s="0" t="n">
        <v>418.55554</v>
      </c>
      <c r="AD31" s="0" t="n">
        <v>446.50147</v>
      </c>
      <c r="AE31" s="0" t="n">
        <v>444.13327</v>
      </c>
      <c r="AG31" s="0" t="n">
        <v>474.17398</v>
      </c>
      <c r="AH31" s="0" t="n">
        <v>434.81214</v>
      </c>
      <c r="AI31" s="0" t="n">
        <v>440.70349</v>
      </c>
      <c r="AJ31" s="0" t="n">
        <v>455.05082</v>
      </c>
      <c r="AK31" s="0" t="n">
        <v>455.04092</v>
      </c>
      <c r="AL31" s="0" t="n">
        <v>473.3997</v>
      </c>
      <c r="AM31" s="0" t="n">
        <v>479.86395</v>
      </c>
      <c r="AN31" s="0" t="n">
        <v>473.46779</v>
      </c>
      <c r="AO31" s="0" t="n">
        <v>492.12186</v>
      </c>
      <c r="AP31" s="0" t="n">
        <v>495.73008</v>
      </c>
      <c r="AQ31" s="0" t="n">
        <v>494.19909</v>
      </c>
      <c r="AR31" s="0" t="n">
        <v>471.05463</v>
      </c>
      <c r="AS31" s="0" t="n">
        <v>479.03154</v>
      </c>
      <c r="AT31" s="0" t="n">
        <v>487.48703</v>
      </c>
      <c r="AU31" s="0" t="n">
        <v>497.48826</v>
      </c>
      <c r="AV31" s="0" t="n">
        <v>474.37795</v>
      </c>
      <c r="AW31" s="0" t="n">
        <v>532.41282</v>
      </c>
      <c r="AY31" s="49"/>
      <c r="AZ31" s="0" t="n">
        <v>458.86662</v>
      </c>
      <c r="BA31" s="49"/>
      <c r="BB31" s="49"/>
      <c r="BC31" s="0" t="n">
        <v>451.57687</v>
      </c>
      <c r="BD31" s="0" t="n">
        <v>464.60853</v>
      </c>
      <c r="BE31" s="49"/>
      <c r="BF31" s="49"/>
      <c r="BG31" s="49"/>
      <c r="BH31" s="49"/>
      <c r="BI31" s="49"/>
      <c r="BJ31" s="49"/>
      <c r="BK31" s="49"/>
      <c r="BL31" s="49"/>
      <c r="BM31" s="49"/>
      <c r="BN31" s="49"/>
    </row>
    <row r="32" customFormat="false" ht="13.8" hidden="false" customHeight="false" outlineLevel="0" collapsed="false">
      <c r="B32" s="55" t="s">
        <v>35</v>
      </c>
      <c r="C32" s="0" t="n">
        <v>14.4627</v>
      </c>
      <c r="D32" s="0" t="n">
        <v>16.26798</v>
      </c>
      <c r="E32" s="0" t="n">
        <v>15.12392</v>
      </c>
      <c r="F32" s="0" t="n">
        <v>15.2637</v>
      </c>
      <c r="G32" s="0" t="n">
        <v>15.52556</v>
      </c>
      <c r="H32" s="0" t="n">
        <v>16.88629</v>
      </c>
      <c r="I32" s="0" t="n">
        <v>16.16161</v>
      </c>
      <c r="J32" s="0" t="n">
        <v>16.34754</v>
      </c>
      <c r="K32" s="0" t="n">
        <v>16.91219</v>
      </c>
      <c r="L32" s="0" t="n">
        <v>16.89198</v>
      </c>
      <c r="M32" s="0" t="n">
        <v>17.16255</v>
      </c>
      <c r="N32" s="0" t="n">
        <v>17.22106</v>
      </c>
      <c r="O32" s="0" t="n">
        <v>18.85795</v>
      </c>
      <c r="P32" s="0" t="n">
        <v>19.46274</v>
      </c>
      <c r="Q32" s="0" t="n">
        <v>18.52702</v>
      </c>
      <c r="R32" s="0" t="n">
        <v>17.87628</v>
      </c>
      <c r="S32" s="0" t="n">
        <v>20.07382</v>
      </c>
      <c r="T32" s="0" t="n">
        <v>18.12773</v>
      </c>
      <c r="U32" s="0" t="n">
        <v>19.8792</v>
      </c>
      <c r="V32" s="0" t="n">
        <v>18.56797</v>
      </c>
      <c r="W32" s="0" t="n">
        <v>19.76029</v>
      </c>
      <c r="X32" s="0" t="n">
        <v>18.16674</v>
      </c>
      <c r="Y32" s="0" t="n">
        <v>19.50879</v>
      </c>
      <c r="Z32" s="0" t="n">
        <v>17.99493</v>
      </c>
      <c r="AA32" s="0" t="n">
        <v>18.58802</v>
      </c>
      <c r="AB32" s="0" t="n">
        <v>17.97004</v>
      </c>
      <c r="AC32" s="0" t="n">
        <v>19.64096</v>
      </c>
      <c r="AD32" s="0" t="n">
        <v>20.20602</v>
      </c>
      <c r="AE32" s="0" t="n">
        <v>20.1875</v>
      </c>
      <c r="AG32" s="0" t="n">
        <v>21.24368</v>
      </c>
      <c r="AH32" s="0" t="n">
        <v>20.04682</v>
      </c>
      <c r="AI32" s="0" t="n">
        <v>21.10584</v>
      </c>
      <c r="AJ32" s="0" t="n">
        <v>22.31878</v>
      </c>
      <c r="AK32" s="0" t="n">
        <v>20.91764</v>
      </c>
      <c r="AL32" s="0" t="n">
        <v>23.57155</v>
      </c>
      <c r="AM32" s="0" t="n">
        <v>21.87859</v>
      </c>
      <c r="AN32" s="0" t="n">
        <v>21.88631</v>
      </c>
      <c r="AO32" s="0" t="n">
        <v>22.529</v>
      </c>
      <c r="AP32" s="0" t="n">
        <v>22.09615</v>
      </c>
      <c r="AQ32" s="0" t="n">
        <v>22.89738</v>
      </c>
      <c r="AR32" s="0" t="n">
        <v>21.41855</v>
      </c>
      <c r="AS32" s="0" t="n">
        <v>22.08076</v>
      </c>
      <c r="AT32" s="0" t="n">
        <v>22.11175</v>
      </c>
      <c r="AU32" s="0" t="n">
        <v>22.78173</v>
      </c>
      <c r="AV32" s="0" t="n">
        <v>21.95764</v>
      </c>
      <c r="AW32" s="0" t="n">
        <v>24.95392</v>
      </c>
      <c r="AY32" s="49"/>
      <c r="AZ32" s="0" t="n">
        <v>20.57503</v>
      </c>
      <c r="BA32" s="49"/>
      <c r="BB32" s="49"/>
      <c r="BC32" s="0" t="n">
        <v>20.17954</v>
      </c>
      <c r="BD32" s="0" t="n">
        <v>18.58401</v>
      </c>
      <c r="BE32" s="49"/>
      <c r="BF32" s="49"/>
      <c r="BG32" s="49"/>
      <c r="BH32" s="49"/>
      <c r="BI32" s="49"/>
      <c r="BJ32" s="49"/>
      <c r="BK32" s="49"/>
      <c r="BL32" s="49"/>
      <c r="BM32" s="49"/>
      <c r="BN32" s="49"/>
    </row>
    <row r="33" customFormat="false" ht="13.8" hidden="false" customHeight="false" outlineLevel="0" collapsed="false">
      <c r="B33" s="54" t="s">
        <v>36</v>
      </c>
      <c r="C33" s="0" t="n">
        <v>6.41945</v>
      </c>
      <c r="D33" s="0" t="n">
        <v>7.50548</v>
      </c>
      <c r="E33" s="0" t="n">
        <v>16.88693</v>
      </c>
      <c r="F33" s="0" t="n">
        <v>17.67056</v>
      </c>
      <c r="G33" s="0" t="n">
        <v>17.84513</v>
      </c>
      <c r="H33" s="0" t="n">
        <v>19.44378</v>
      </c>
      <c r="I33" s="0" t="n">
        <v>18.66763</v>
      </c>
      <c r="J33" s="0" t="n">
        <v>18.72971</v>
      </c>
      <c r="K33" s="0" t="n">
        <v>19.51976</v>
      </c>
      <c r="L33" s="0" t="n">
        <v>19.34595</v>
      </c>
      <c r="M33" s="0" t="n">
        <v>20.31046</v>
      </c>
      <c r="N33" s="0" t="n">
        <v>20.07275</v>
      </c>
      <c r="O33" s="0" t="n">
        <v>22.30164</v>
      </c>
      <c r="P33" s="0" t="n">
        <v>23.24786</v>
      </c>
      <c r="Q33" s="0" t="n">
        <v>21.49345</v>
      </c>
      <c r="R33" s="0" t="n">
        <v>20.53152</v>
      </c>
      <c r="S33" s="0" t="n">
        <v>22.95111</v>
      </c>
      <c r="T33" s="0" t="n">
        <v>21.05473</v>
      </c>
      <c r="U33" s="0" t="n">
        <v>22.78129</v>
      </c>
      <c r="V33" s="0" t="n">
        <v>21.48038</v>
      </c>
      <c r="W33" s="0" t="n">
        <v>22.4641</v>
      </c>
      <c r="X33" s="0" t="n">
        <v>20.53725</v>
      </c>
      <c r="Y33" s="0" t="n">
        <v>21.56444</v>
      </c>
      <c r="Z33" s="0" t="n">
        <v>20.68129</v>
      </c>
      <c r="AA33" s="0" t="n">
        <v>20.95554</v>
      </c>
      <c r="AB33" s="0" t="n">
        <v>20.61581</v>
      </c>
      <c r="AC33" s="0" t="n">
        <v>21.33641</v>
      </c>
      <c r="AD33" s="0" t="n">
        <v>22.10232</v>
      </c>
      <c r="AE33" s="0" t="n">
        <v>23.05808</v>
      </c>
      <c r="AG33" s="0" t="n">
        <v>23.35269</v>
      </c>
      <c r="AH33" s="0" t="n">
        <v>22.39389</v>
      </c>
      <c r="AI33" s="0" t="n">
        <v>24.54437</v>
      </c>
      <c r="AJ33" s="0" t="n">
        <v>26.58519</v>
      </c>
      <c r="AK33" s="0" t="n">
        <v>23.93915</v>
      </c>
      <c r="AL33" s="0" t="n">
        <v>25.34196</v>
      </c>
      <c r="AM33" s="0" t="n">
        <v>28.39049</v>
      </c>
      <c r="AN33" s="0" t="n">
        <v>24.85855</v>
      </c>
      <c r="AO33" s="0" t="n">
        <v>25.98439</v>
      </c>
      <c r="AP33" s="0" t="n">
        <v>25.47227</v>
      </c>
      <c r="AQ33" s="0" t="n">
        <v>26.86041</v>
      </c>
      <c r="AR33" s="0" t="n">
        <v>24.87601</v>
      </c>
      <c r="AS33" s="0" t="n">
        <v>25.16425</v>
      </c>
      <c r="AT33" s="0" t="n">
        <v>25.2621</v>
      </c>
      <c r="AU33" s="0" t="n">
        <v>25.87995</v>
      </c>
      <c r="AV33" s="0" t="n">
        <v>24.4971</v>
      </c>
      <c r="AW33" s="0" t="n">
        <v>28.04647</v>
      </c>
      <c r="AY33" s="49"/>
      <c r="AZ33" s="0" t="n">
        <v>23.68555</v>
      </c>
      <c r="BA33" s="49"/>
      <c r="BB33" s="49"/>
      <c r="BC33" s="0" t="n">
        <v>22.89817</v>
      </c>
      <c r="BD33" s="0" t="n">
        <v>21.43396</v>
      </c>
      <c r="BE33" s="49"/>
      <c r="BF33" s="49"/>
      <c r="BG33" s="49"/>
      <c r="BH33" s="49"/>
      <c r="BI33" s="49"/>
      <c r="BJ33" s="49"/>
      <c r="BK33" s="49"/>
      <c r="BL33" s="49"/>
      <c r="BM33" s="49"/>
      <c r="BN33" s="49"/>
    </row>
    <row r="34" customFormat="false" ht="13.8" hidden="false" customHeight="false" outlineLevel="0" collapsed="false">
      <c r="B34" s="54" t="s">
        <v>37</v>
      </c>
      <c r="C34" s="0" t="n">
        <v>45.24003</v>
      </c>
      <c r="D34" s="0" t="n">
        <v>52.60036</v>
      </c>
      <c r="E34" s="0" t="n">
        <v>46.50025</v>
      </c>
      <c r="F34" s="0" t="n">
        <v>46.53731</v>
      </c>
      <c r="G34" s="0" t="n">
        <v>47.48462</v>
      </c>
      <c r="H34" s="0" t="n">
        <v>51.73588</v>
      </c>
      <c r="I34" s="0" t="n">
        <v>50.54041</v>
      </c>
      <c r="J34" s="0" t="n">
        <v>50.60598</v>
      </c>
      <c r="K34" s="0" t="n">
        <v>53.34956</v>
      </c>
      <c r="L34" s="0" t="n">
        <v>51.87898</v>
      </c>
      <c r="M34" s="0" t="n">
        <v>54.70651</v>
      </c>
      <c r="N34" s="0" t="n">
        <v>55.04938</v>
      </c>
      <c r="O34" s="0" t="n">
        <v>59.91318</v>
      </c>
      <c r="P34" s="0" t="n">
        <v>65.34127</v>
      </c>
      <c r="Q34" s="0" t="n">
        <v>56.60665</v>
      </c>
      <c r="R34" s="0" t="n">
        <v>54.9158</v>
      </c>
      <c r="S34" s="0" t="n">
        <v>60.10879</v>
      </c>
      <c r="T34" s="0" t="n">
        <v>54.99548</v>
      </c>
      <c r="U34" s="0" t="n">
        <v>59.28989</v>
      </c>
      <c r="V34" s="0" t="n">
        <v>57.78956</v>
      </c>
      <c r="W34" s="0" t="n">
        <v>58.89374</v>
      </c>
      <c r="X34" s="0" t="n">
        <v>53.84615</v>
      </c>
      <c r="Y34" s="0" t="n">
        <v>55.49851</v>
      </c>
      <c r="Z34" s="0" t="n">
        <v>54.83146</v>
      </c>
      <c r="AA34" s="0" t="n">
        <v>58.43685</v>
      </c>
      <c r="AB34" s="0" t="n">
        <v>54.58689</v>
      </c>
      <c r="AC34" s="0" t="n">
        <v>54.7953</v>
      </c>
      <c r="AD34" s="0" t="n">
        <v>59.03968</v>
      </c>
      <c r="AE34" s="0" t="n">
        <v>58.77529</v>
      </c>
      <c r="AG34" s="0" t="n">
        <v>61.56137</v>
      </c>
      <c r="AH34" s="0" t="n">
        <v>57.8155</v>
      </c>
      <c r="AI34" s="0" t="n">
        <v>56.19962</v>
      </c>
      <c r="AJ34" s="0" t="n">
        <v>60.24165</v>
      </c>
      <c r="AK34" s="0" t="n">
        <v>56.79092</v>
      </c>
      <c r="AL34" s="0" t="n">
        <v>62.46432</v>
      </c>
      <c r="AM34" s="0" t="n">
        <v>62.95408</v>
      </c>
      <c r="AN34" s="0" t="n">
        <v>59.76464</v>
      </c>
      <c r="AO34" s="0" t="n">
        <v>61.74287</v>
      </c>
      <c r="AP34" s="0" t="n">
        <v>60.72452</v>
      </c>
      <c r="AQ34" s="0" t="n">
        <v>62.4496</v>
      </c>
      <c r="AR34" s="0" t="n">
        <v>58.55777</v>
      </c>
      <c r="AS34" s="0" t="n">
        <v>60.31915</v>
      </c>
      <c r="AT34" s="0" t="n">
        <v>61.16896</v>
      </c>
      <c r="AU34" s="0" t="n">
        <v>62.19667</v>
      </c>
      <c r="AV34" s="0" t="n">
        <v>59.25021</v>
      </c>
      <c r="AW34" s="0" t="n">
        <v>65.87584</v>
      </c>
      <c r="AY34" s="49"/>
      <c r="AZ34" s="0" t="n">
        <v>56.66642</v>
      </c>
      <c r="BA34" s="49"/>
      <c r="BB34" s="49"/>
      <c r="BC34" s="0" t="n">
        <v>55.91002</v>
      </c>
      <c r="BD34" s="0" t="n">
        <v>52.37684</v>
      </c>
      <c r="BE34" s="49"/>
      <c r="BF34" s="49"/>
      <c r="BG34" s="49"/>
      <c r="BH34" s="49"/>
      <c r="BI34" s="49"/>
      <c r="BJ34" s="49"/>
      <c r="BK34" s="49"/>
      <c r="BL34" s="49"/>
      <c r="BM34" s="49"/>
      <c r="BN34" s="49"/>
    </row>
    <row r="35" customFormat="false" ht="13.8" hidden="false" customHeight="false" outlineLevel="0" collapsed="false">
      <c r="B35" s="54" t="s">
        <v>38</v>
      </c>
      <c r="AY35" s="49"/>
      <c r="BA35" s="49"/>
      <c r="BB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</row>
    <row r="36" customFormat="false" ht="13.8" hidden="false" customHeight="false" outlineLevel="0" collapsed="false">
      <c r="B36" s="54" t="s">
        <v>39</v>
      </c>
      <c r="AY36" s="49"/>
      <c r="BA36" s="49"/>
      <c r="BB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</row>
    <row r="37" customFormat="false" ht="13.8" hidden="false" customHeight="false" outlineLevel="0" collapsed="false">
      <c r="B37" s="54" t="s">
        <v>40</v>
      </c>
      <c r="AY37" s="49"/>
      <c r="BA37" s="49"/>
      <c r="BB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</row>
    <row r="38" customFormat="false" ht="13.8" hidden="false" customHeight="false" outlineLevel="0" collapsed="false">
      <c r="B38" s="54" t="s">
        <v>49</v>
      </c>
      <c r="AY38" s="49"/>
      <c r="BA38" s="49"/>
      <c r="BB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</row>
    <row r="39" customFormat="false" ht="13.8" hidden="false" customHeight="false" outlineLevel="0" collapsed="false">
      <c r="AY39" s="49"/>
      <c r="BA39" s="49"/>
      <c r="BB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</row>
    <row r="40" customFormat="false" ht="13.8" hidden="false" customHeight="false" outlineLevel="0" collapsed="false">
      <c r="B40" s="0" t="s">
        <v>97</v>
      </c>
      <c r="C40" s="0" t="n">
        <f aca="false">SUM(C$7:C$34)</f>
        <v>2612.46243</v>
      </c>
      <c r="D40" s="0" t="n">
        <f aca="false">SUM(D$7:D$34)</f>
        <v>3028.77253</v>
      </c>
      <c r="E40" s="0" t="n">
        <f aca="false">SUM(E$7:E$34)</f>
        <v>2647.14944</v>
      </c>
      <c r="F40" s="0" t="n">
        <f aca="false">SUM(F$7:F$34)</f>
        <v>2769.76382</v>
      </c>
      <c r="G40" s="0" t="n">
        <f aca="false">SUM(G$7:G$34)</f>
        <v>3016.57278</v>
      </c>
      <c r="H40" s="0" t="n">
        <f aca="false">SUM(H$7:H$34)</f>
        <v>3124.03663</v>
      </c>
      <c r="I40" s="0" t="n">
        <f aca="false">SUM(I$7:I$34)</f>
        <v>3056.50511</v>
      </c>
      <c r="J40" s="0" t="n">
        <f aca="false">SUM(J$7:J$34)</f>
        <v>3042.05414</v>
      </c>
      <c r="K40" s="0" t="n">
        <f aca="false">SUM(K$7:K$34)</f>
        <v>3174.05903</v>
      </c>
      <c r="L40" s="0" t="n">
        <f aca="false">SUM(L$7:L$34)</f>
        <v>3199.32619</v>
      </c>
      <c r="M40" s="0" t="n">
        <f aca="false">SUM(M$7:M$34)</f>
        <v>3319.87056</v>
      </c>
      <c r="N40" s="0" t="n">
        <f aca="false">SUM(N$7:N$34)</f>
        <v>3334.27172</v>
      </c>
      <c r="O40" s="0" t="n">
        <f aca="false">SUM(O$7:O$34)</f>
        <v>3717.01054</v>
      </c>
      <c r="P40" s="0" t="n">
        <f aca="false">SUM(P$7:P$34)</f>
        <v>3644.57944</v>
      </c>
      <c r="Q40" s="0" t="n">
        <f aca="false">SUM(Q$7:Q$34)</f>
        <v>3614.8949</v>
      </c>
      <c r="R40" s="0" t="n">
        <f aca="false">SUM(R$7:R$34)</f>
        <v>3489.23673</v>
      </c>
      <c r="S40" s="0" t="n">
        <f aca="false">SUM(S$7:S$34)</f>
        <v>3668.1901</v>
      </c>
      <c r="T40" s="0" t="n">
        <f aca="false">SUM(T$7:T$34)</f>
        <v>3607.45241</v>
      </c>
      <c r="U40" s="0" t="n">
        <f aca="false">SUM(U$7:U$34)</f>
        <v>3882.99563</v>
      </c>
      <c r="V40" s="0" t="n">
        <f aca="false">SUM(V$7:V$34)</f>
        <v>3811.71968</v>
      </c>
      <c r="W40" s="0" t="n">
        <f aca="false">SUM(W$7:W$34)</f>
        <v>3822.09531</v>
      </c>
      <c r="X40" s="0" t="n">
        <f aca="false">SUM(X$7:X$34)</f>
        <v>3229.64777</v>
      </c>
      <c r="Y40" s="0" t="n">
        <f aca="false">SUM(Y$7:Y$34)</f>
        <v>3630.30786</v>
      </c>
      <c r="Z40" s="0" t="n">
        <f aca="false">SUM(Z$7:Z$34)</f>
        <v>3590.40803</v>
      </c>
      <c r="AA40" s="0" t="n">
        <f aca="false">SUM(AA$7:AA$34)</f>
        <v>3640.36933</v>
      </c>
      <c r="AB40" s="0" t="n">
        <f aca="false">SUM(AB$7:AB$34)</f>
        <v>3725.42452</v>
      </c>
      <c r="AC40" s="0" t="n">
        <f aca="false">SUM(AC$6:AC$34)</f>
        <v>3949.74629</v>
      </c>
      <c r="AD40" s="0" t="n">
        <f aca="false">SUM(AD$6:AD$34)</f>
        <v>4160.19797</v>
      </c>
      <c r="AE40" s="0" t="n">
        <f aca="false">SUM(AE$6:AE$34)</f>
        <v>4297.3518</v>
      </c>
      <c r="AG40" s="0" t="n">
        <f aca="false">SUM(AG$6:AG$34)</f>
        <v>4472.39476</v>
      </c>
      <c r="AH40" s="0" t="n">
        <f aca="false">SUM(AH$6:AH$34)</f>
        <v>4087.71284</v>
      </c>
      <c r="AI40" s="0" t="n">
        <f aca="false">SUM(AI$6:AI$34)</f>
        <v>4223.42963</v>
      </c>
      <c r="AJ40" s="0" t="n">
        <f aca="false">SUM(AJ$6:AJ$34)</f>
        <v>4342.40292</v>
      </c>
      <c r="AK40" s="0" t="n">
        <f aca="false">SUM(AK$6:AK$34)</f>
        <v>4313.62711</v>
      </c>
      <c r="AL40" s="0" t="n">
        <f aca="false">SUM(AL$6:AL$34)</f>
        <v>4534.64353</v>
      </c>
      <c r="AM40" s="0" t="n">
        <f aca="false">SUM(AM$6:AM$34)</f>
        <v>4516.31215</v>
      </c>
      <c r="AN40" s="0" t="n">
        <f aca="false">SUM(AN$6:AN$34)</f>
        <v>4525.63298</v>
      </c>
      <c r="AO40" s="0" t="n">
        <f aca="false">SUM(AO$6:AO$34)</f>
        <v>4647.93053</v>
      </c>
      <c r="AP40" s="0" t="n">
        <f aca="false">SUM(AP$6:AP$34)</f>
        <v>4646.74828</v>
      </c>
      <c r="AQ40" s="0" t="n">
        <f aca="false">SUM(AQ$6:AQ$34)</f>
        <v>4639.56776</v>
      </c>
      <c r="AR40" s="0" t="n">
        <f aca="false">SUM(AR$6:AR$34)</f>
        <v>4682.64208</v>
      </c>
      <c r="AS40" s="0" t="n">
        <f aca="false">SUM(AS$6:AS$34)</f>
        <v>4536.31213</v>
      </c>
      <c r="AT40" s="0" t="n">
        <f aca="false">SUM(AT$6:AT$34)</f>
        <v>4631.61889</v>
      </c>
      <c r="AU40" s="0" t="n">
        <f aca="false">SUM(AU$6:AU$34)</f>
        <v>4681.5381</v>
      </c>
      <c r="AV40" s="0" t="n">
        <f aca="false">SUM(AV$6:AV$34)</f>
        <v>4525.68907</v>
      </c>
      <c r="AW40" s="0" t="n">
        <f aca="false">SUM(AW$6:AW$34)</f>
        <v>4981.28445</v>
      </c>
      <c r="AZ40" s="0" t="n">
        <f aca="false">SUM(AZ$6:AZ$34)</f>
        <v>3964.90664</v>
      </c>
      <c r="BC40" s="0" t="n">
        <f aca="false">SUM(BC$6:BC$34)</f>
        <v>4128.74991</v>
      </c>
      <c r="BD40" s="0" t="n">
        <f aca="false">SUM(BD$6:BD$34)</f>
        <v>4028.12953</v>
      </c>
    </row>
    <row r="41" customFormat="false" ht="13.8" hidden="false" customHeight="false" outlineLevel="0" collapsed="false">
      <c r="B41" s="0" t="s">
        <v>125</v>
      </c>
      <c r="C41" s="74" t="n">
        <f aca="false">1/(C40/Regular_Timings!C40)</f>
        <v>3.74749121272531</v>
      </c>
      <c r="D41" s="74" t="n">
        <f aca="false">1/(D40/Regular_Timings!D40)</f>
        <v>3.41302620041922</v>
      </c>
      <c r="E41" s="74" t="n">
        <f aca="false">1/(E40/Regular_Timings!E40)</f>
        <v>3.58035321194409</v>
      </c>
      <c r="F41" s="74" t="n">
        <f aca="false">1/(F40/Regular_Timings!F40)</f>
        <v>3.77604759094586</v>
      </c>
      <c r="G41" s="74" t="n">
        <f aca="false">1/(G40/Regular_Timings!G40)</f>
        <v>3.60534646208669</v>
      </c>
      <c r="H41" s="74" t="n">
        <f aca="false">1/(H40/Regular_Timings!H40)</f>
        <v>3.71338155532446</v>
      </c>
      <c r="I41" s="74" t="e">
        <f aca="false">1/(I40/Regular_Timings!I40)</f>
        <v>#DIV/0!</v>
      </c>
      <c r="J41" s="74" t="n">
        <f aca="false">1/(J40/Regular_Timings!J40)</f>
        <v>3.77692817787917</v>
      </c>
      <c r="K41" s="74" t="n">
        <f aca="false">1/(K40/Regular_Timings!K40)</f>
        <v>3.64724155744514</v>
      </c>
      <c r="L41" s="74" t="n">
        <f aca="false">1/(L40/Regular_Timings!L40)</f>
        <v>3.74020943453721</v>
      </c>
      <c r="M41" s="74" t="n">
        <f aca="false">1/(M40/Regular_Timings!M40)</f>
        <v>3.50672105722098</v>
      </c>
      <c r="N41" s="74" t="n">
        <f aca="false">1/(N40/Regular_Timings!N40)</f>
        <v>3.73405080495359</v>
      </c>
      <c r="O41" s="74" t="n">
        <f aca="false">1/(O40/Regular_Timings!O40)</f>
        <v>3.48066002524706</v>
      </c>
      <c r="P41" s="74" t="n">
        <f aca="false">1/(P40/Regular_Timings!P40)</f>
        <v>3.64532320360124</v>
      </c>
      <c r="Q41" s="74" t="n">
        <f aca="false">1/(Q40/Regular_Timings!Q40)</f>
        <v>3.69283488712217</v>
      </c>
      <c r="R41" s="74" t="n">
        <f aca="false">1/(R40/Regular_Timings!R40)</f>
        <v>3.91914079157363</v>
      </c>
      <c r="S41" s="74" t="n">
        <f aca="false">1/(S40/Regular_Timings!S40)</f>
        <v>3.70850736443567</v>
      </c>
      <c r="T41" s="74" t="n">
        <f aca="false">1/(T40/Regular_Timings!T40)</f>
        <v>3.75420891553771</v>
      </c>
      <c r="U41" s="74" t="n">
        <f aca="false">1/(U40/Regular_Timings!U40)</f>
        <v>3.84853896938329</v>
      </c>
      <c r="V41" s="74" t="n">
        <f aca="false">Regular_Timings!V40/V40</f>
        <v>3.72104488019434</v>
      </c>
      <c r="W41" s="74" t="n">
        <f aca="false">Regular_Timings!W40/W40</f>
        <v>3.67572728059468</v>
      </c>
      <c r="X41" s="74" t="n">
        <f aca="false">Regular_Timings!X40/X40</f>
        <v>4.19080065811635</v>
      </c>
      <c r="Y41" s="74" t="n">
        <f aca="false">Regular_Timings!Y40/Y40</f>
        <v>3.89406092958739</v>
      </c>
      <c r="Z41" s="74" t="n">
        <f aca="false">Regular_Timings!Z40/Z40</f>
        <v>3.55407794695691</v>
      </c>
      <c r="AA41" s="74" t="n">
        <f aca="false">Regular_Timings!AA40/AA40</f>
        <v>4.00488485600993</v>
      </c>
      <c r="AB41" s="74" t="n">
        <f aca="false">Regular_Timings!AB40/AB40</f>
        <v>3.66631773819967</v>
      </c>
      <c r="AC41" s="74" t="n">
        <f aca="false">Regular_Timings!AC40/AC40</f>
        <v>3.56831780200242</v>
      </c>
      <c r="AD41" s="74" t="n">
        <f aca="false">Regular_Timings!AD40/AD40</f>
        <v>3.7717099313906</v>
      </c>
      <c r="AE41" s="74" t="n">
        <f aca="false">Regular_Timings!AE40/AE40</f>
        <v>3.65797605865082</v>
      </c>
      <c r="AG41" s="74" t="n">
        <f aca="false">Regular_Timings!AG40/AG40</f>
        <v>3.6639766566581</v>
      </c>
      <c r="AH41" s="74" t="n">
        <f aca="false">Regular_Timings!AH40/AH40</f>
        <v>3.88981824858323</v>
      </c>
      <c r="AI41" s="74" t="n">
        <f aca="false">Regular_Timings!AI40/AI40</f>
        <v>3.95034639182564</v>
      </c>
      <c r="AJ41" s="74" t="n">
        <f aca="false">Regular_Timings!AJ40/AJ40</f>
        <v>3.61276930976272</v>
      </c>
      <c r="AK41" s="74" t="n">
        <f aca="false">Regular_Timings!AK40/AK40</f>
        <v>3.47176276903545</v>
      </c>
      <c r="AL41" s="74" t="n">
        <f aca="false">Regular_Timings!AL40/AL40</f>
        <v>3.42704556536553</v>
      </c>
      <c r="AM41" s="74" t="n">
        <f aca="false">Regular_Timings!AM40/AM40</f>
        <v>3.62119345537265</v>
      </c>
      <c r="AN41" s="74" t="n">
        <f aca="false">Regular_Timings!AN40/AN40</f>
        <v>3.45756053775267</v>
      </c>
      <c r="AO41" s="74" t="n">
        <f aca="false">Regular_Timings!AO40/AO40</f>
        <v>3.39502062222087</v>
      </c>
      <c r="AP41" s="74" t="n">
        <f aca="false">Regular_Timings!AP40/AP40</f>
        <v>3.44119135284858</v>
      </c>
      <c r="AQ41" s="74" t="n">
        <f aca="false">Regular_Timings!AQ40/AQ40</f>
        <v>3.37549763471932</v>
      </c>
      <c r="AR41" s="74" t="n">
        <f aca="false">Regular_Timings!AR40/AR40</f>
        <v>3.49581063859572</v>
      </c>
      <c r="AS41" s="74" t="n">
        <f aca="false">Regular_Timings!AS40/AS40</f>
        <v>3.56861246229985</v>
      </c>
      <c r="AT41" s="74" t="n">
        <f aca="false">Regular_Timings!AT40/AT40</f>
        <v>3.49118750571466</v>
      </c>
      <c r="AU41" s="74" t="n">
        <f aca="false">Regular_Timings!AU40/AU40</f>
        <v>3.44024755453768</v>
      </c>
      <c r="AV41" s="74" t="n">
        <f aca="false">Regular_Timings!AV40/AV40</f>
        <v>3.56256025339363</v>
      </c>
      <c r="AW41" s="74" t="n">
        <f aca="false">Regular_Timings!AW40/AW40</f>
        <v>3.36250020815414</v>
      </c>
      <c r="AZ41" s="74" t="n">
        <f aca="false">Regular_Timings!AZ40/AZ40</f>
        <v>3.50239520393852</v>
      </c>
      <c r="BC41" s="74" t="n">
        <f aca="false">Regular_Timings!BC40/BC40</f>
        <v>3.23693376719928</v>
      </c>
      <c r="BD41" s="74" t="n">
        <f aca="false">Regular_Timings!BD40/BD40</f>
        <v>3.20189306325509</v>
      </c>
    </row>
    <row r="42" customFormat="false" ht="13.8" hidden="false" customHeight="false" outlineLevel="0" collapsed="false">
      <c r="B42" s="6"/>
      <c r="C42" s="6"/>
      <c r="AC42" s="61"/>
    </row>
    <row r="43" customFormat="false" ht="13.8" hidden="false" customHeight="false" outlineLevel="0" collapsed="false">
      <c r="AC43" s="75" t="s">
        <v>126</v>
      </c>
    </row>
  </sheetData>
  <mergeCells count="13">
    <mergeCell ref="AY6:AY39"/>
    <mergeCell ref="BA6:BA39"/>
    <mergeCell ref="BB6:BB39"/>
    <mergeCell ref="BE6:BE39"/>
    <mergeCell ref="BF6:BF39"/>
    <mergeCell ref="BG6:BG39"/>
    <mergeCell ref="BH6:BH39"/>
    <mergeCell ref="BI6:BI39"/>
    <mergeCell ref="BJ6:BJ39"/>
    <mergeCell ref="BK6:BK39"/>
    <mergeCell ref="BL6:BL39"/>
    <mergeCell ref="BM6:BM39"/>
    <mergeCell ref="BN6:BN39"/>
  </mergeCell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J39" activeCellId="0" sqref="J3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0" t="s">
        <v>79</v>
      </c>
    </row>
    <row r="3" customFormat="false" ht="13.8" hidden="false" customHeight="false" outlineLevel="0" collapsed="false">
      <c r="A3" s="0" t="s">
        <v>111</v>
      </c>
    </row>
    <row r="4" customFormat="false" ht="17.35" hidden="false" customHeight="false" outlineLevel="0" collapsed="false">
      <c r="A4" s="58"/>
      <c r="E4" s="66"/>
    </row>
    <row r="5" customFormat="false" ht="17.35" hidden="false" customHeight="false" outlineLevel="0" collapsed="false">
      <c r="A5" s="58"/>
      <c r="E5" s="66" t="n">
        <v>44647</v>
      </c>
      <c r="F5" s="66" t="n">
        <v>-685833</v>
      </c>
      <c r="G5" s="66" t="n">
        <v>44661</v>
      </c>
      <c r="H5" s="66" t="n">
        <v>44668</v>
      </c>
      <c r="I5" s="66" t="n">
        <v>44675</v>
      </c>
      <c r="J5" s="66" t="n">
        <v>44682</v>
      </c>
      <c r="K5" s="66" t="n">
        <v>44689</v>
      </c>
      <c r="L5" s="66" t="n">
        <v>44696</v>
      </c>
      <c r="M5" s="66" t="n">
        <v>44703</v>
      </c>
      <c r="N5" s="66" t="n">
        <v>44710</v>
      </c>
      <c r="O5" s="66" t="n">
        <v>44717</v>
      </c>
      <c r="P5" s="66" t="n">
        <v>44724</v>
      </c>
      <c r="Q5" s="66" t="n">
        <v>44731</v>
      </c>
    </row>
    <row r="6" s="56" customFormat="true" ht="13.8" hidden="false" customHeight="false" outlineLevel="0" collapsed="false">
      <c r="A6" s="76" t="s">
        <v>9</v>
      </c>
      <c r="E6" s="56" t="n">
        <v>122.48526</v>
      </c>
      <c r="I6" s="0" t="n">
        <v>80.57807</v>
      </c>
      <c r="J6" s="0" t="n">
        <v>79.46211</v>
      </c>
      <c r="K6" s="0" t="n">
        <v>122.66333</v>
      </c>
      <c r="L6" s="0" t="n">
        <v>92.82299</v>
      </c>
      <c r="M6" s="0" t="n">
        <v>108.10828</v>
      </c>
      <c r="N6" s="0" t="n">
        <v>125.54071</v>
      </c>
      <c r="O6" s="0" t="n">
        <v>116.98644</v>
      </c>
      <c r="P6" s="0" t="n">
        <v>116.43057</v>
      </c>
      <c r="Q6" s="0" t="n">
        <v>107.7167</v>
      </c>
    </row>
    <row r="7" customFormat="false" ht="13.8" hidden="false" customHeight="false" outlineLevel="0" collapsed="false">
      <c r="A7" s="52" t="s">
        <v>10</v>
      </c>
      <c r="E7" s="0" t="n">
        <v>83.71528</v>
      </c>
      <c r="I7" s="0" t="n">
        <v>58.31868</v>
      </c>
      <c r="J7" s="0" t="n">
        <v>57.01489</v>
      </c>
      <c r="K7" s="0" t="n">
        <v>77.8197</v>
      </c>
      <c r="L7" s="0" t="n">
        <v>65.51739</v>
      </c>
      <c r="M7" s="0" t="n">
        <v>75.43926</v>
      </c>
      <c r="N7" s="0" t="n">
        <v>83.19688</v>
      </c>
      <c r="O7" s="0" t="n">
        <v>76.88928</v>
      </c>
      <c r="P7" s="0" t="n">
        <v>81.76487</v>
      </c>
      <c r="Q7" s="0" t="n">
        <v>73.59214</v>
      </c>
    </row>
    <row r="8" customFormat="false" ht="13.8" hidden="false" customHeight="false" outlineLevel="0" collapsed="false">
      <c r="A8" s="54" t="s">
        <v>11</v>
      </c>
      <c r="E8" s="0" t="n">
        <v>24.41031</v>
      </c>
      <c r="I8" s="0" t="n">
        <v>18.10794</v>
      </c>
      <c r="J8" s="0" t="n">
        <v>18.11222</v>
      </c>
      <c r="K8" s="0" t="n">
        <v>22.33979</v>
      </c>
      <c r="L8" s="0" t="n">
        <v>19.79893</v>
      </c>
      <c r="M8" s="0" t="n">
        <v>22.77945</v>
      </c>
      <c r="N8" s="0" t="n">
        <v>23.88901</v>
      </c>
      <c r="O8" s="0" t="n">
        <v>22.84417</v>
      </c>
      <c r="P8" s="0" t="n">
        <v>23.59433</v>
      </c>
      <c r="Q8" s="0" t="n">
        <v>21.65442</v>
      </c>
    </row>
    <row r="9" customFormat="false" ht="13.8" hidden="false" customHeight="false" outlineLevel="0" collapsed="false">
      <c r="A9" s="54" t="s">
        <v>12</v>
      </c>
      <c r="E9" s="0" t="n">
        <v>28.75674</v>
      </c>
      <c r="I9" s="0" t="n">
        <v>19.21344</v>
      </c>
      <c r="J9" s="0" t="n">
        <v>19.10647</v>
      </c>
      <c r="K9" s="0" t="n">
        <v>24.91305</v>
      </c>
      <c r="L9" s="0" t="n">
        <v>21.17489</v>
      </c>
      <c r="M9" s="0" t="n">
        <v>25.91261</v>
      </c>
      <c r="N9" s="0" t="n">
        <v>27.39794</v>
      </c>
      <c r="O9" s="0" t="n">
        <v>24.39224</v>
      </c>
      <c r="P9" s="0" t="n">
        <v>26.92068</v>
      </c>
      <c r="Q9" s="0" t="n">
        <v>23.84669</v>
      </c>
    </row>
    <row r="10" customFormat="false" ht="13.8" hidden="false" customHeight="false" outlineLevel="0" collapsed="false">
      <c r="A10" s="55" t="s">
        <v>13</v>
      </c>
      <c r="E10" s="0" t="n">
        <v>181.00926</v>
      </c>
      <c r="I10" s="0" t="n">
        <v>146.24145</v>
      </c>
      <c r="J10" s="0" t="n">
        <v>109.41126</v>
      </c>
      <c r="K10" s="0" t="n">
        <v>155.97936</v>
      </c>
      <c r="L10" s="0" t="n">
        <v>128.8291</v>
      </c>
      <c r="M10" s="0" t="n">
        <v>106.08375</v>
      </c>
      <c r="N10" s="0" t="n">
        <v>160.24675</v>
      </c>
      <c r="O10" s="0" t="n">
        <v>160.16713</v>
      </c>
      <c r="P10" s="0" t="n">
        <v>156.84902</v>
      </c>
      <c r="Q10" s="0" t="n">
        <v>137.94592</v>
      </c>
    </row>
    <row r="11" customFormat="false" ht="13.8" hidden="false" customHeight="false" outlineLevel="0" collapsed="false">
      <c r="A11" s="55" t="s">
        <v>14</v>
      </c>
      <c r="E11" s="0" t="n">
        <v>12.52312</v>
      </c>
      <c r="I11" s="0" t="n">
        <v>54.3374</v>
      </c>
      <c r="J11" s="0" t="n">
        <v>10.321</v>
      </c>
      <c r="K11" s="0" t="n">
        <v>11.72251</v>
      </c>
      <c r="L11" s="0" t="n">
        <v>10.9844</v>
      </c>
      <c r="M11" s="0" t="n">
        <v>11.15454</v>
      </c>
      <c r="N11" s="0" t="n">
        <v>13.71434</v>
      </c>
      <c r="O11" s="0" t="n">
        <v>12.43871</v>
      </c>
      <c r="P11" s="0" t="n">
        <v>12.4657</v>
      </c>
      <c r="Q11" s="0" t="n">
        <v>11.31033</v>
      </c>
      <c r="T11" s="0" t="s">
        <v>127</v>
      </c>
    </row>
    <row r="12" customFormat="false" ht="13.8" hidden="false" customHeight="false" outlineLevel="0" collapsed="false">
      <c r="A12" s="54" t="s">
        <v>15</v>
      </c>
      <c r="E12" s="0" t="n">
        <v>11.51964</v>
      </c>
      <c r="I12" s="0" t="n">
        <v>9.57074</v>
      </c>
      <c r="J12" s="0" t="n">
        <v>9.38278</v>
      </c>
      <c r="K12" s="0" t="n">
        <v>11.1144</v>
      </c>
      <c r="L12" s="0" t="n">
        <v>10.23435</v>
      </c>
      <c r="M12" s="0" t="n">
        <v>10.13174</v>
      </c>
      <c r="N12" s="0" t="n">
        <v>12.51825</v>
      </c>
      <c r="O12" s="0" t="n">
        <v>11.33568</v>
      </c>
      <c r="P12" s="0" t="n">
        <v>11.28519</v>
      </c>
      <c r="Q12" s="0" t="n">
        <v>10.17639</v>
      </c>
    </row>
    <row r="13" customFormat="false" ht="13.8" hidden="false" customHeight="false" outlineLevel="0" collapsed="false">
      <c r="A13" s="54" t="s">
        <v>16</v>
      </c>
      <c r="E13" s="0" t="n">
        <v>40.94798</v>
      </c>
      <c r="I13" s="0" t="n">
        <v>82.57896</v>
      </c>
      <c r="J13" s="0" t="n">
        <v>28.15381</v>
      </c>
      <c r="K13" s="0" t="n">
        <v>38.84606</v>
      </c>
      <c r="L13" s="0" t="n">
        <v>32.40649</v>
      </c>
      <c r="M13" s="0" t="n">
        <v>29.76507</v>
      </c>
      <c r="N13" s="0" t="n">
        <v>44.4233</v>
      </c>
      <c r="O13" s="0" t="n">
        <v>40.11963</v>
      </c>
      <c r="P13" s="0" t="n">
        <v>39.11967</v>
      </c>
      <c r="Q13" s="0" t="n">
        <v>36.23424</v>
      </c>
    </row>
    <row r="14" customFormat="false" ht="13.8" hidden="false" customHeight="false" outlineLevel="0" collapsed="false">
      <c r="A14" s="54" t="s">
        <v>17</v>
      </c>
      <c r="E14" s="0" t="n">
        <v>7.04057</v>
      </c>
      <c r="I14" s="0" t="n">
        <v>14.11542</v>
      </c>
      <c r="J14" s="0" t="n">
        <v>6.45416</v>
      </c>
      <c r="K14" s="0" t="n">
        <v>7.29106</v>
      </c>
      <c r="L14" s="0" t="n">
        <v>6.72039</v>
      </c>
      <c r="M14" s="0" t="n">
        <v>7.09955</v>
      </c>
      <c r="N14" s="0" t="n">
        <v>6.86065</v>
      </c>
      <c r="O14" s="0" t="n">
        <v>6.97908</v>
      </c>
      <c r="P14" s="0" t="n">
        <v>6.83814</v>
      </c>
      <c r="Q14" s="0" t="n">
        <v>6.41019</v>
      </c>
    </row>
    <row r="15" customFormat="false" ht="13.8" hidden="false" customHeight="false" outlineLevel="0" collapsed="false">
      <c r="A15" s="54" t="s">
        <v>18</v>
      </c>
      <c r="E15" s="0" t="n">
        <v>50.00649</v>
      </c>
      <c r="I15" s="0" t="n">
        <v>34.582</v>
      </c>
      <c r="J15" s="0" t="n">
        <v>32.00172</v>
      </c>
      <c r="K15" s="0" t="n">
        <v>44.65577</v>
      </c>
      <c r="L15" s="0" t="n">
        <v>37.24071</v>
      </c>
      <c r="M15" s="0" t="n">
        <v>34.48466</v>
      </c>
      <c r="N15" s="0" t="n">
        <v>50.65936</v>
      </c>
      <c r="O15" s="0" t="n">
        <v>48.94093</v>
      </c>
      <c r="P15" s="0" t="n">
        <v>46.26512</v>
      </c>
      <c r="Q15" s="0" t="n">
        <v>41.7155</v>
      </c>
    </row>
    <row r="16" customFormat="false" ht="13.8" hidden="false" customHeight="false" outlineLevel="0" collapsed="false">
      <c r="A16" s="55" t="s">
        <v>19</v>
      </c>
      <c r="E16" s="0" t="n">
        <v>31.53713</v>
      </c>
      <c r="I16" s="0" t="n">
        <v>23.71228</v>
      </c>
      <c r="J16" s="0" t="n">
        <v>23.52913</v>
      </c>
      <c r="K16" s="0" t="n">
        <v>31.66175</v>
      </c>
      <c r="L16" s="0" t="n">
        <v>26.80574</v>
      </c>
      <c r="M16" s="0" t="n">
        <v>25.13831</v>
      </c>
      <c r="N16" s="0" t="n">
        <v>35.73001</v>
      </c>
      <c r="O16" s="0" t="n">
        <v>33.56717</v>
      </c>
      <c r="P16" s="0" t="n">
        <v>32.52787</v>
      </c>
      <c r="Q16" s="0" t="n">
        <v>30.88337</v>
      </c>
    </row>
    <row r="17" customFormat="false" ht="13.8" hidden="false" customHeight="false" outlineLevel="0" collapsed="false">
      <c r="A17" s="55" t="s">
        <v>20</v>
      </c>
      <c r="E17" s="0" t="n">
        <v>41.61717</v>
      </c>
      <c r="I17" s="0" t="n">
        <v>31.79024</v>
      </c>
      <c r="J17" s="0" t="n">
        <v>31.96725</v>
      </c>
      <c r="K17" s="0" t="n">
        <v>41.9376</v>
      </c>
      <c r="L17" s="0" t="n">
        <v>35.01949</v>
      </c>
      <c r="M17" s="0" t="n">
        <v>33.59334</v>
      </c>
      <c r="N17" s="0" t="n">
        <v>46.49578</v>
      </c>
      <c r="O17" s="0" t="n">
        <v>44.396</v>
      </c>
      <c r="P17" s="0" t="n">
        <v>43.01667</v>
      </c>
      <c r="Q17" s="0" t="n">
        <v>41.13916</v>
      </c>
    </row>
    <row r="18" customFormat="false" ht="13.8" hidden="false" customHeight="false" outlineLevel="0" collapsed="false">
      <c r="A18" s="55" t="s">
        <v>21</v>
      </c>
      <c r="E18" s="0" t="n">
        <v>304.71922</v>
      </c>
      <c r="I18" s="0" t="n">
        <v>214.04154</v>
      </c>
      <c r="J18" s="0" t="n">
        <v>207.99825</v>
      </c>
      <c r="K18" s="0" t="n">
        <v>265.33532</v>
      </c>
      <c r="L18" s="0" t="n">
        <v>254.13578</v>
      </c>
      <c r="M18" s="0" t="n">
        <v>277.12387</v>
      </c>
      <c r="N18" s="0" t="n">
        <v>332.50412</v>
      </c>
      <c r="O18" s="0" t="n">
        <v>309.20125</v>
      </c>
      <c r="P18" s="0" t="n">
        <v>323.53386</v>
      </c>
      <c r="Q18" s="0" t="n">
        <v>295.26558</v>
      </c>
    </row>
    <row r="19" customFormat="false" ht="13.8" hidden="false" customHeight="false" outlineLevel="0" collapsed="false">
      <c r="A19" s="55" t="s">
        <v>22</v>
      </c>
      <c r="E19" s="0" t="n">
        <v>29.72411</v>
      </c>
      <c r="I19" s="0" t="n">
        <v>30.69581</v>
      </c>
      <c r="J19" s="0" t="n">
        <v>25.79891</v>
      </c>
      <c r="K19" s="0" t="n">
        <v>26.4025</v>
      </c>
      <c r="L19" s="0" t="n">
        <v>26.19262</v>
      </c>
      <c r="M19" s="0" t="n">
        <v>22.72469</v>
      </c>
      <c r="N19" s="0" t="n">
        <v>28.59052</v>
      </c>
      <c r="O19" s="0" t="n">
        <v>28.07301</v>
      </c>
      <c r="P19" s="0" t="n">
        <v>30.01607</v>
      </c>
      <c r="Q19" s="0" t="n">
        <v>29.7577</v>
      </c>
    </row>
    <row r="20" customFormat="false" ht="13.8" hidden="false" customHeight="false" outlineLevel="0" collapsed="false">
      <c r="A20" s="55" t="s">
        <v>23</v>
      </c>
      <c r="E20" s="0" t="n">
        <v>56.64277</v>
      </c>
      <c r="I20" s="0" t="n">
        <v>46.7924</v>
      </c>
      <c r="J20" s="0" t="n">
        <v>46.23088</v>
      </c>
      <c r="K20" s="0" t="n">
        <v>53.83439</v>
      </c>
      <c r="L20" s="0" t="n">
        <v>54.5095</v>
      </c>
      <c r="M20" s="0" t="n">
        <v>110.26455</v>
      </c>
      <c r="N20" s="0" t="n">
        <v>58.83355</v>
      </c>
      <c r="O20" s="0" t="n">
        <v>53.4519</v>
      </c>
      <c r="P20" s="0" t="n">
        <v>58.13226</v>
      </c>
      <c r="Q20" s="0" t="n">
        <v>52.74234</v>
      </c>
    </row>
    <row r="21" customFormat="false" ht="13.8" hidden="false" customHeight="false" outlineLevel="0" collapsed="false">
      <c r="A21" s="55" t="s">
        <v>24</v>
      </c>
      <c r="E21" s="0" t="n">
        <v>73.71762</v>
      </c>
      <c r="I21" s="0" t="n">
        <v>58.49443</v>
      </c>
      <c r="J21" s="0" t="n">
        <v>56.04164</v>
      </c>
      <c r="K21" s="0" t="n">
        <v>64.8994</v>
      </c>
      <c r="L21" s="0" t="n">
        <v>66.14477</v>
      </c>
      <c r="M21" s="0" t="n">
        <v>118.22115</v>
      </c>
      <c r="N21" s="0" t="n">
        <v>74.11985</v>
      </c>
      <c r="O21" s="0" t="n">
        <v>63.97392</v>
      </c>
      <c r="P21" s="0" t="n">
        <v>68.73614</v>
      </c>
      <c r="Q21" s="0" t="n">
        <v>67.65293</v>
      </c>
    </row>
    <row r="22" customFormat="false" ht="13.8" hidden="false" customHeight="false" outlineLevel="0" collapsed="false">
      <c r="A22" s="55" t="s">
        <v>25</v>
      </c>
      <c r="E22" s="0" t="n">
        <v>16.02104</v>
      </c>
      <c r="I22" s="0" t="n">
        <v>17.41972</v>
      </c>
      <c r="J22" s="0" t="n">
        <v>15.09791</v>
      </c>
      <c r="K22" s="0" t="n">
        <v>15.04113</v>
      </c>
      <c r="L22" s="0" t="n">
        <v>15.06457</v>
      </c>
      <c r="M22" s="0" t="n">
        <v>106.24016</v>
      </c>
      <c r="N22" s="0" t="n">
        <v>15.75511</v>
      </c>
      <c r="O22" s="0" t="n">
        <v>15.83634</v>
      </c>
      <c r="P22" s="0" t="n">
        <v>16.23628</v>
      </c>
      <c r="Q22" s="0" t="n">
        <v>16.51663</v>
      </c>
    </row>
    <row r="23" customFormat="false" ht="13.8" hidden="false" customHeight="false" outlineLevel="0" collapsed="false">
      <c r="A23" s="55" t="s">
        <v>26</v>
      </c>
      <c r="E23" s="0" t="n">
        <v>39.85501</v>
      </c>
      <c r="I23" s="0" t="n">
        <v>31.12729</v>
      </c>
      <c r="J23" s="0" t="n">
        <v>31.36444</v>
      </c>
      <c r="K23" s="0" t="n">
        <v>34.97881</v>
      </c>
      <c r="L23" s="0" t="n">
        <v>36.13537</v>
      </c>
      <c r="M23" s="0" t="n">
        <v>105.77977</v>
      </c>
      <c r="N23" s="0" t="n">
        <v>40.46294</v>
      </c>
      <c r="O23" s="0" t="n">
        <v>34.98512</v>
      </c>
      <c r="P23" s="0" t="n">
        <v>36.23365</v>
      </c>
      <c r="Q23" s="0" t="n">
        <v>35.91676</v>
      </c>
    </row>
    <row r="24" customFormat="false" ht="13.8" hidden="false" customHeight="false" outlineLevel="0" collapsed="false">
      <c r="A24" s="55" t="s">
        <v>27</v>
      </c>
      <c r="E24" s="0" t="n">
        <v>34.50698</v>
      </c>
      <c r="I24" s="0" t="n">
        <v>27.65998</v>
      </c>
      <c r="J24" s="0" t="n">
        <v>27.35999</v>
      </c>
      <c r="K24" s="0" t="n">
        <v>30.41145</v>
      </c>
      <c r="L24" s="0" t="n">
        <v>31.9368</v>
      </c>
      <c r="M24" s="0" t="n">
        <v>76.15363</v>
      </c>
      <c r="N24" s="0" t="n">
        <v>35.34059</v>
      </c>
      <c r="O24" s="0" t="n">
        <v>31.21801</v>
      </c>
      <c r="P24" s="0" t="n">
        <v>33.37316</v>
      </c>
      <c r="Q24" s="0" t="n">
        <v>32.19217</v>
      </c>
    </row>
    <row r="25" customFormat="false" ht="13.8" hidden="false" customHeight="false" outlineLevel="0" collapsed="false">
      <c r="A25" s="55" t="s">
        <v>28</v>
      </c>
      <c r="E25" s="0" t="n">
        <v>22.34996</v>
      </c>
      <c r="I25" s="0" t="n">
        <v>18.82805</v>
      </c>
      <c r="J25" s="0" t="n">
        <v>19.56286</v>
      </c>
      <c r="K25" s="0" t="n">
        <v>20.63985</v>
      </c>
      <c r="L25" s="0" t="n">
        <v>21.32645</v>
      </c>
      <c r="M25" s="0" t="n">
        <v>73.66379</v>
      </c>
      <c r="N25" s="0" t="n">
        <v>22.38355</v>
      </c>
      <c r="O25" s="0" t="n">
        <v>21.47935</v>
      </c>
      <c r="P25" s="0" t="n">
        <v>21.71427</v>
      </c>
      <c r="Q25" s="0" t="n">
        <v>21.26992</v>
      </c>
    </row>
    <row r="26" customFormat="false" ht="13.8" hidden="false" customHeight="false" outlineLevel="0" collapsed="false">
      <c r="A26" s="55" t="s">
        <v>29</v>
      </c>
      <c r="E26" s="0" t="n">
        <v>19.55061</v>
      </c>
      <c r="I26" s="0" t="n">
        <v>18.77126</v>
      </c>
      <c r="J26" s="0" t="n">
        <v>19.94531</v>
      </c>
      <c r="K26" s="0" t="n">
        <v>20.09884</v>
      </c>
      <c r="L26" s="0" t="n">
        <v>21.01058</v>
      </c>
      <c r="M26" s="0" t="n">
        <v>60.12005</v>
      </c>
      <c r="N26" s="0" t="n">
        <v>20.12215</v>
      </c>
      <c r="O26" s="0" t="n">
        <v>19.83369</v>
      </c>
      <c r="P26" s="0" t="n">
        <v>19.55846</v>
      </c>
      <c r="Q26" s="0" t="n">
        <v>21.60858</v>
      </c>
    </row>
    <row r="27" customFormat="false" ht="13.8" hidden="false" customHeight="false" outlineLevel="0" collapsed="false">
      <c r="A27" s="55" t="s">
        <v>30</v>
      </c>
      <c r="E27" s="0" t="n">
        <v>28.14998</v>
      </c>
      <c r="I27" s="0" t="n">
        <v>23.52279</v>
      </c>
      <c r="J27" s="0" t="n">
        <v>22.56969</v>
      </c>
      <c r="K27" s="0" t="n">
        <v>26.51328</v>
      </c>
      <c r="L27" s="0" t="n">
        <v>27.11367</v>
      </c>
      <c r="M27" s="0" t="n">
        <v>26.14732</v>
      </c>
      <c r="N27" s="0" t="n">
        <v>29.93856</v>
      </c>
      <c r="O27" s="0" t="n">
        <v>26.16201</v>
      </c>
      <c r="P27" s="0" t="n">
        <v>27.83539</v>
      </c>
      <c r="Q27" s="0" t="n">
        <v>26.31436</v>
      </c>
    </row>
    <row r="28" customFormat="false" ht="13.8" hidden="false" customHeight="false" outlineLevel="0" collapsed="false">
      <c r="A28" s="57" t="s">
        <v>31</v>
      </c>
      <c r="E28" s="0" t="n">
        <v>74.53636</v>
      </c>
      <c r="I28" s="0" t="n">
        <v>60.8772</v>
      </c>
      <c r="J28" s="0" t="n">
        <v>58.97871</v>
      </c>
      <c r="K28" s="0" t="n">
        <v>68.10805</v>
      </c>
      <c r="L28" s="0" t="n">
        <v>71.28014</v>
      </c>
      <c r="M28" s="0" t="n">
        <v>130.11272</v>
      </c>
      <c r="N28" s="0" t="n">
        <v>80.1111</v>
      </c>
      <c r="O28" s="0" t="n">
        <v>69.03352</v>
      </c>
      <c r="P28" s="0" t="n">
        <v>73.63774</v>
      </c>
      <c r="Q28" s="0" t="n">
        <v>68.03269</v>
      </c>
    </row>
    <row r="29" customFormat="false" ht="13.8" hidden="false" customHeight="false" outlineLevel="0" collapsed="false">
      <c r="A29" s="55" t="s">
        <v>32</v>
      </c>
      <c r="E29" s="0" t="n">
        <v>11.84943</v>
      </c>
      <c r="I29" s="0" t="n">
        <v>11.35736</v>
      </c>
      <c r="J29" s="0" t="n">
        <v>11.11432</v>
      </c>
      <c r="K29" s="0" t="n">
        <v>11.52791</v>
      </c>
      <c r="L29" s="0" t="n">
        <v>10.87411</v>
      </c>
      <c r="M29" s="0" t="n">
        <v>75.01513</v>
      </c>
      <c r="N29" s="0" t="n">
        <v>11.62071</v>
      </c>
      <c r="O29" s="0" t="n">
        <v>11.68794</v>
      </c>
      <c r="P29" s="0" t="n">
        <v>11.35192</v>
      </c>
      <c r="Q29" s="0" t="n">
        <v>11.41965</v>
      </c>
    </row>
    <row r="30" customFormat="false" ht="13.8" hidden="false" customHeight="false" outlineLevel="0" collapsed="false">
      <c r="A30" s="55" t="s">
        <v>33</v>
      </c>
      <c r="E30" s="0" t="n">
        <v>33.82387</v>
      </c>
      <c r="I30" s="0" t="n">
        <v>26.54199</v>
      </c>
      <c r="J30" s="0" t="n">
        <v>25.96298</v>
      </c>
      <c r="K30" s="0" t="n">
        <v>30.21937</v>
      </c>
      <c r="L30" s="0" t="n">
        <v>32.61226</v>
      </c>
      <c r="M30" s="0" t="n">
        <v>93.53893</v>
      </c>
      <c r="N30" s="0" t="n">
        <v>35.49204</v>
      </c>
      <c r="O30" s="0" t="n">
        <v>31.49202</v>
      </c>
      <c r="P30" s="0" t="n">
        <v>33.83528</v>
      </c>
      <c r="Q30" s="0" t="n">
        <v>29.69237</v>
      </c>
    </row>
    <row r="31" customFormat="false" ht="13.8" hidden="false" customHeight="false" outlineLevel="0" collapsed="false">
      <c r="A31" s="55" t="s">
        <v>34</v>
      </c>
      <c r="E31" s="0" t="n">
        <v>169.86043</v>
      </c>
      <c r="I31" s="0" t="n">
        <v>135.62133</v>
      </c>
      <c r="J31" s="0" t="n">
        <v>131.50599</v>
      </c>
      <c r="K31" s="0" t="n">
        <v>154.15126</v>
      </c>
      <c r="L31" s="0" t="n">
        <v>167.09513</v>
      </c>
      <c r="M31" s="0" t="n">
        <v>190.40833</v>
      </c>
      <c r="N31" s="0" t="n">
        <v>189.23165</v>
      </c>
      <c r="O31" s="0" t="n">
        <v>165.97308</v>
      </c>
      <c r="P31" s="0" t="n">
        <v>174.7278</v>
      </c>
      <c r="Q31" s="0" t="n">
        <v>153.16278</v>
      </c>
    </row>
    <row r="32" customFormat="false" ht="13.8" hidden="false" customHeight="false" outlineLevel="0" collapsed="false">
      <c r="A32" s="55" t="s">
        <v>35</v>
      </c>
      <c r="E32" s="0" t="n">
        <v>4.92466</v>
      </c>
      <c r="I32" s="0" t="n">
        <v>4.63276</v>
      </c>
      <c r="J32" s="0" t="n">
        <v>4.62582</v>
      </c>
      <c r="K32" s="0" t="n">
        <v>4.62526</v>
      </c>
      <c r="L32" s="0" t="n">
        <v>4.70109</v>
      </c>
      <c r="M32" s="0" t="n">
        <v>4.89783</v>
      </c>
      <c r="N32" s="0" t="n">
        <v>4.72696</v>
      </c>
      <c r="O32" s="0" t="n">
        <v>4.74232</v>
      </c>
      <c r="P32" s="0" t="n">
        <v>4.65472</v>
      </c>
      <c r="Q32" s="0" t="n">
        <v>4.72117</v>
      </c>
    </row>
    <row r="33" customFormat="false" ht="13.8" hidden="false" customHeight="false" outlineLevel="0" collapsed="false">
      <c r="A33" s="54" t="s">
        <v>36</v>
      </c>
      <c r="E33" s="0" t="n">
        <v>5.37726</v>
      </c>
      <c r="I33" s="0" t="n">
        <v>4.91897</v>
      </c>
      <c r="J33" s="0" t="n">
        <v>4.88647</v>
      </c>
      <c r="K33" s="0" t="n">
        <v>5.26828</v>
      </c>
      <c r="L33" s="0" t="n">
        <v>5.07127</v>
      </c>
      <c r="M33" s="0" t="n">
        <v>5.81794</v>
      </c>
      <c r="N33" s="0" t="n">
        <v>5.18859</v>
      </c>
      <c r="O33" s="0" t="n">
        <v>5.38327</v>
      </c>
      <c r="P33" s="0" t="n">
        <v>5.04726</v>
      </c>
      <c r="Q33" s="0" t="n">
        <v>5.38788</v>
      </c>
    </row>
    <row r="34" customFormat="false" ht="13.8" hidden="false" customHeight="false" outlineLevel="0" collapsed="false">
      <c r="A34" s="54" t="s">
        <v>37</v>
      </c>
      <c r="E34" s="0" t="n">
        <v>14.55094</v>
      </c>
      <c r="I34" s="0" t="n">
        <v>14.45453</v>
      </c>
      <c r="J34" s="0" t="n">
        <v>13.5388</v>
      </c>
      <c r="K34" s="0" t="n">
        <v>13.39687</v>
      </c>
      <c r="L34" s="0" t="n">
        <v>13.33062</v>
      </c>
      <c r="M34" s="0" t="n">
        <v>57.75446</v>
      </c>
      <c r="N34" s="0" t="n">
        <v>13.93336</v>
      </c>
      <c r="O34" s="0" t="n">
        <v>14.02905</v>
      </c>
      <c r="P34" s="0" t="n">
        <v>14.09362</v>
      </c>
      <c r="Q34" s="0" t="n">
        <v>14.26254</v>
      </c>
    </row>
    <row r="35" customFormat="false" ht="13.8" hidden="false" customHeight="false" outlineLevel="0" collapsed="false">
      <c r="A35" s="54" t="s">
        <v>38</v>
      </c>
      <c r="E35" s="0" t="n">
        <v>49.8399</v>
      </c>
      <c r="I35" s="0" t="n">
        <v>43.48508</v>
      </c>
      <c r="J35" s="0" t="n">
        <v>37.53259</v>
      </c>
      <c r="K35" s="0" t="n">
        <v>45.59392</v>
      </c>
      <c r="L35" s="0" t="n">
        <v>48.79201</v>
      </c>
      <c r="M35" s="0" t="n">
        <v>51.72128</v>
      </c>
      <c r="N35" s="0" t="n">
        <v>56.67821</v>
      </c>
      <c r="O35" s="0" t="n">
        <v>51.23056</v>
      </c>
      <c r="P35" s="0" t="n">
        <v>53.15858</v>
      </c>
      <c r="Q35" s="0" t="n">
        <v>47.32856</v>
      </c>
    </row>
    <row r="36" customFormat="false" ht="13.8" hidden="false" customHeight="false" outlineLevel="0" collapsed="false">
      <c r="A36" s="54" t="s">
        <v>39</v>
      </c>
      <c r="E36" s="0" t="n">
        <v>19.05988</v>
      </c>
      <c r="I36" s="0" t="n">
        <v>15.92601</v>
      </c>
      <c r="J36" s="0" t="n">
        <v>15.81071</v>
      </c>
      <c r="K36" s="0" t="n">
        <v>17.53681</v>
      </c>
      <c r="L36" s="0" t="n">
        <v>17.58027</v>
      </c>
      <c r="M36" s="0" t="n">
        <v>18.84262</v>
      </c>
      <c r="N36" s="0" t="n">
        <v>17.79596</v>
      </c>
      <c r="O36" s="0" t="n">
        <v>17.49392</v>
      </c>
      <c r="P36" s="0" t="n">
        <v>18.52686</v>
      </c>
      <c r="Q36" s="0" t="n">
        <v>17.75485</v>
      </c>
    </row>
    <row r="37" customFormat="false" ht="13.8" hidden="false" customHeight="false" outlineLevel="0" collapsed="false">
      <c r="A37" s="54" t="s">
        <v>40</v>
      </c>
      <c r="L37" s="0" t="n">
        <v>11.95322</v>
      </c>
      <c r="M37" s="0" t="n">
        <v>12.316</v>
      </c>
      <c r="N37" s="0" t="n">
        <v>12.22694</v>
      </c>
      <c r="O37" s="0" t="n">
        <v>11.86024</v>
      </c>
      <c r="P37" s="0" t="n">
        <v>12.51855</v>
      </c>
      <c r="Q37" s="0" t="n">
        <v>12.04341</v>
      </c>
    </row>
    <row r="38" customFormat="false" ht="13.8" hidden="false" customHeight="false" outlineLevel="0" collapsed="false">
      <c r="A38" s="54"/>
    </row>
    <row r="39" customFormat="false" ht="13.8" hidden="false" customHeight="false" outlineLevel="0" collapsed="false">
      <c r="A39" s="0" t="s">
        <v>97</v>
      </c>
      <c r="E39" s="0" t="n">
        <f aca="false">SUM(E6:E36)</f>
        <v>1644.62898</v>
      </c>
      <c r="F39" s="0" t="n">
        <f aca="false">SUM(F6:F36)</f>
        <v>0</v>
      </c>
      <c r="G39" s="0" t="n">
        <f aca="false">SUM(G6:G36)</f>
        <v>0</v>
      </c>
      <c r="H39" s="0" t="n">
        <f aca="false">SUM(H6:H36)</f>
        <v>0</v>
      </c>
      <c r="I39" s="0" t="n">
        <f aca="false">SUM(I6:I36)</f>
        <v>1378.31512</v>
      </c>
      <c r="J39" s="0" t="n">
        <f aca="false">SUM(J6:J36)</f>
        <v>1200.84307</v>
      </c>
      <c r="K39" s="0" t="n">
        <f aca="false">SUM(K6:K36)</f>
        <v>1499.52708</v>
      </c>
      <c r="L39" s="0" t="n">
        <f aca="false">SUM(L6:L37)</f>
        <v>1424.4151</v>
      </c>
      <c r="M39" s="0" t="n">
        <f aca="false">SUM(M6:M37)</f>
        <v>2106.55478</v>
      </c>
      <c r="N39" s="0" t="n">
        <f aca="false">SUM(N6:N37)</f>
        <v>1715.72944</v>
      </c>
      <c r="O39" s="0" t="n">
        <f aca="false">SUM(O6:O37)</f>
        <v>1586.19698</v>
      </c>
      <c r="P39" s="0" t="n">
        <f aca="false">SUM(P6:P37)</f>
        <v>1633.9997</v>
      </c>
      <c r="Q39" s="0" t="n">
        <f aca="false">SUM(Q6:Q37)</f>
        <v>1505.66792</v>
      </c>
    </row>
    <row r="40" customFormat="false" ht="13.8" hidden="false" customHeight="false" outlineLevel="0" collapsed="false">
      <c r="A40" s="0" t="s">
        <v>125</v>
      </c>
      <c r="I40" s="59"/>
      <c r="J40" s="59" t="n">
        <f aca="false">J39/I39</f>
        <v>0.871239858414961</v>
      </c>
      <c r="K40" s="59" t="n">
        <f aca="false">K39/J39</f>
        <v>1.24872859531929</v>
      </c>
      <c r="L40" s="59" t="n">
        <f aca="false">L39/K39</f>
        <v>0.949909554150899</v>
      </c>
      <c r="M40" s="59" t="n">
        <f aca="false">M39/L39</f>
        <v>1.47889107606343</v>
      </c>
      <c r="N40" s="59" t="n">
        <f aca="false">N39/M39</f>
        <v>0.814471788860862</v>
      </c>
      <c r="O40" s="59" t="n">
        <f aca="false">O39/N39</f>
        <v>0.924502979910399</v>
      </c>
      <c r="P40" s="59" t="n">
        <f aca="false">P39/O39</f>
        <v>1.030136685798</v>
      </c>
      <c r="Q40" s="59" t="n">
        <f aca="false">Q39/P39</f>
        <v>0.921461564527827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2" activeCellId="0" sqref="A42"/>
    </sheetView>
  </sheetViews>
  <sheetFormatPr defaultColWidth="8.65234375" defaultRowHeight="13.8" zeroHeight="false" outlineLevelRow="0" outlineLevelCol="0"/>
  <cols>
    <col collapsed="false" customWidth="true" hidden="false" outlineLevel="0" max="2" min="1" style="0" width="9.05"/>
    <col collapsed="false" customWidth="true" hidden="false" outlineLevel="0" max="3" min="3" style="0" width="11.46"/>
    <col collapsed="false" customWidth="true" hidden="false" outlineLevel="0" max="8" min="4" style="0" width="9.05"/>
    <col collapsed="false" customWidth="true" hidden="false" outlineLevel="0" max="9" min="9" style="0" width="15.4"/>
    <col collapsed="false" customWidth="true" hidden="false" outlineLevel="0" max="64" min="10" style="0" width="9.05"/>
  </cols>
  <sheetData>
    <row r="1" customFormat="false" ht="13.8" hidden="false" customHeight="false" outlineLevel="0" collapsed="false">
      <c r="A1" s="4" t="s">
        <v>67</v>
      </c>
      <c r="E1" s="4" t="s">
        <v>128</v>
      </c>
      <c r="I1" s="4" t="s">
        <v>57</v>
      </c>
      <c r="M1" s="4" t="s">
        <v>19</v>
      </c>
      <c r="Q1" s="4" t="s">
        <v>24</v>
      </c>
      <c r="T1" s="4" t="s">
        <v>34</v>
      </c>
      <c r="X1" s="4" t="s">
        <v>16</v>
      </c>
      <c r="AB1" s="4" t="s">
        <v>13</v>
      </c>
      <c r="AF1" s="1" t="s">
        <v>51</v>
      </c>
      <c r="AJ1" s="1" t="s">
        <v>52</v>
      </c>
      <c r="AN1" s="1" t="s">
        <v>50</v>
      </c>
    </row>
    <row r="3" customFormat="false" ht="13.8" hidden="false" customHeight="false" outlineLevel="0" collapsed="false">
      <c r="A3" s="0" t="s">
        <v>129</v>
      </c>
      <c r="E3" s="0" t="s">
        <v>130</v>
      </c>
      <c r="I3" s="0" t="s">
        <v>131</v>
      </c>
      <c r="M3" s="0" t="s">
        <v>132</v>
      </c>
      <c r="Q3" s="77" t="s">
        <v>133</v>
      </c>
      <c r="T3" s="0" t="s">
        <v>134</v>
      </c>
      <c r="X3" s="0" t="s">
        <v>135</v>
      </c>
      <c r="AB3" s="0" t="s">
        <v>136</v>
      </c>
      <c r="AF3" s="0" t="s">
        <v>137</v>
      </c>
      <c r="AJ3" s="0" t="s">
        <v>138</v>
      </c>
      <c r="AN3" s="0" t="s">
        <v>139</v>
      </c>
    </row>
    <row r="4" customFormat="false" ht="13.8" hidden="false" customHeight="false" outlineLevel="0" collapsed="false">
      <c r="A4" s="0" t="s">
        <v>140</v>
      </c>
      <c r="E4" s="0" t="s">
        <v>141</v>
      </c>
      <c r="I4" s="0" t="s">
        <v>142</v>
      </c>
      <c r="T4" s="0" t="s">
        <v>143</v>
      </c>
    </row>
    <row r="5" customFormat="false" ht="13.8" hidden="false" customHeight="false" outlineLevel="0" collapsed="false">
      <c r="A5" s="0" t="s">
        <v>144</v>
      </c>
      <c r="E5" s="0" t="s">
        <v>145</v>
      </c>
    </row>
    <row r="6" customFormat="false" ht="13.8" hidden="false" customHeight="false" outlineLevel="0" collapsed="false">
      <c r="A6" s="0" t="s">
        <v>146</v>
      </c>
      <c r="E6" s="0" t="s">
        <v>147</v>
      </c>
    </row>
    <row r="7" customFormat="false" ht="13.8" hidden="false" customHeight="false" outlineLevel="0" collapsed="false">
      <c r="A7" s="0" t="s">
        <v>148</v>
      </c>
      <c r="E7" s="0" t="s">
        <v>149</v>
      </c>
    </row>
    <row r="8" customFormat="false" ht="13.8" hidden="false" customHeight="false" outlineLevel="0" collapsed="false">
      <c r="A8" s="0" t="s">
        <v>150</v>
      </c>
      <c r="E8" s="77" t="s">
        <v>151</v>
      </c>
    </row>
    <row r="9" customFormat="false" ht="13.8" hidden="false" customHeight="false" outlineLevel="0" collapsed="false">
      <c r="A9" s="0" t="s">
        <v>152</v>
      </c>
    </row>
    <row r="10" customFormat="false" ht="13.8" hidden="false" customHeight="false" outlineLevel="0" collapsed="false">
      <c r="A10" s="0" t="s">
        <v>153</v>
      </c>
    </row>
    <row r="11" customFormat="false" ht="13.8" hidden="false" customHeight="false" outlineLevel="0" collapsed="false">
      <c r="A11" s="0" t="s">
        <v>154</v>
      </c>
    </row>
    <row r="12" customFormat="false" ht="13.8" hidden="false" customHeight="false" outlineLevel="0" collapsed="false">
      <c r="A12" s="0" t="s">
        <v>155</v>
      </c>
    </row>
    <row r="13" customFormat="false" ht="13.8" hidden="false" customHeight="false" outlineLevel="0" collapsed="false">
      <c r="A13" s="0" t="s">
        <v>156</v>
      </c>
    </row>
    <row r="14" customFormat="false" ht="13.8" hidden="false" customHeight="false" outlineLevel="0" collapsed="false">
      <c r="A14" s="0" t="s">
        <v>157</v>
      </c>
    </row>
    <row r="15" customFormat="false" ht="13.8" hidden="false" customHeight="false" outlineLevel="0" collapsed="false">
      <c r="A15" s="0" t="s">
        <v>158</v>
      </c>
    </row>
    <row r="16" customFormat="false" ht="13.8" hidden="false" customHeight="false" outlineLevel="0" collapsed="false">
      <c r="A16" s="0" t="s">
        <v>159</v>
      </c>
    </row>
    <row r="17" customFormat="false" ht="13.8" hidden="false" customHeight="false" outlineLevel="0" collapsed="false">
      <c r="A17" s="0" t="s">
        <v>160</v>
      </c>
    </row>
    <row r="18" customFormat="false" ht="13.8" hidden="false" customHeight="false" outlineLevel="0" collapsed="false">
      <c r="A18" s="0" t="s">
        <v>161</v>
      </c>
    </row>
    <row r="19" customFormat="false" ht="13.8" hidden="false" customHeight="false" outlineLevel="0" collapsed="false">
      <c r="A19" s="0" t="s">
        <v>162</v>
      </c>
    </row>
    <row r="20" customFormat="false" ht="13.8" hidden="false" customHeight="false" outlineLevel="0" collapsed="false">
      <c r="A20" s="0" t="s">
        <v>163</v>
      </c>
    </row>
    <row r="21" customFormat="false" ht="13.8" hidden="false" customHeight="false" outlineLevel="0" collapsed="false">
      <c r="A21" s="0" t="s">
        <v>164</v>
      </c>
    </row>
    <row r="22" customFormat="false" ht="13.8" hidden="false" customHeight="false" outlineLevel="0" collapsed="false">
      <c r="A22" s="0" t="s">
        <v>165</v>
      </c>
    </row>
    <row r="23" customFormat="false" ht="13.8" hidden="false" customHeight="false" outlineLevel="0" collapsed="false">
      <c r="A23" s="0" t="s">
        <v>166</v>
      </c>
    </row>
    <row r="24" customFormat="false" ht="13.8" hidden="false" customHeight="false" outlineLevel="0" collapsed="false">
      <c r="A24" s="0" t="s">
        <v>167</v>
      </c>
    </row>
    <row r="25" customFormat="false" ht="13.8" hidden="false" customHeight="false" outlineLevel="0" collapsed="false">
      <c r="A25" s="0" t="s">
        <v>168</v>
      </c>
    </row>
    <row r="26" customFormat="false" ht="13.8" hidden="false" customHeight="false" outlineLevel="0" collapsed="false">
      <c r="A26" s="0" t="s">
        <v>169</v>
      </c>
    </row>
    <row r="27" customFormat="false" ht="13.8" hidden="false" customHeight="false" outlineLevel="0" collapsed="false">
      <c r="A27" s="0" t="s">
        <v>170</v>
      </c>
    </row>
    <row r="28" customFormat="false" ht="13.8" hidden="false" customHeight="false" outlineLevel="0" collapsed="false">
      <c r="A28" s="0" t="s">
        <v>171</v>
      </c>
    </row>
    <row r="29" customFormat="false" ht="13.8" hidden="false" customHeight="false" outlineLevel="0" collapsed="false">
      <c r="A29" s="0" t="s">
        <v>172</v>
      </c>
    </row>
    <row r="30" customFormat="false" ht="13.8" hidden="false" customHeight="false" outlineLevel="0" collapsed="false">
      <c r="A30" s="0" t="s">
        <v>173</v>
      </c>
    </row>
    <row r="31" customFormat="false" ht="13.8" hidden="false" customHeight="false" outlineLevel="0" collapsed="false">
      <c r="A31" s="0" t="s">
        <v>174</v>
      </c>
    </row>
    <row r="32" customFormat="false" ht="13.8" hidden="false" customHeight="false" outlineLevel="0" collapsed="false">
      <c r="A32" s="0" t="s">
        <v>175</v>
      </c>
    </row>
    <row r="33" customFormat="false" ht="13.8" hidden="false" customHeight="false" outlineLevel="0" collapsed="false">
      <c r="A33" s="0" t="s">
        <v>176</v>
      </c>
    </row>
    <row r="34" customFormat="false" ht="13.8" hidden="false" customHeight="false" outlineLevel="0" collapsed="false">
      <c r="A34" s="19" t="s">
        <v>177</v>
      </c>
    </row>
    <row r="35" customFormat="false" ht="13.8" hidden="false" customHeight="false" outlineLevel="0" collapsed="false">
      <c r="A35" s="0" t="s">
        <v>178</v>
      </c>
    </row>
    <row r="36" customFormat="false" ht="13.8" hidden="false" customHeight="false" outlineLevel="0" collapsed="false">
      <c r="A36" s="0" t="s">
        <v>179</v>
      </c>
    </row>
    <row r="37" customFormat="false" ht="13.8" hidden="false" customHeight="false" outlineLevel="0" collapsed="false">
      <c r="A37" s="0" t="s">
        <v>180</v>
      </c>
    </row>
    <row r="38" customFormat="false" ht="13.8" hidden="false" customHeight="false" outlineLevel="0" collapsed="false">
      <c r="A38" s="0" t="s">
        <v>181</v>
      </c>
    </row>
    <row r="39" customFormat="false" ht="13.8" hidden="false" customHeight="false" outlineLevel="0" collapsed="false">
      <c r="A39" s="0" t="s">
        <v>182</v>
      </c>
    </row>
    <row r="40" customFormat="false" ht="13.8" hidden="false" customHeight="false" outlineLevel="0" collapsed="false">
      <c r="A40" s="0" t="s">
        <v>183</v>
      </c>
    </row>
    <row r="41" customFormat="false" ht="13.8" hidden="false" customHeight="false" outlineLevel="0" collapsed="false">
      <c r="A41" s="0" t="s">
        <v>184</v>
      </c>
    </row>
    <row r="85" customFormat="false" ht="13.8" hidden="false" customHeight="false" outlineLevel="0" collapsed="false">
      <c r="J85" s="5"/>
    </row>
    <row r="86" customFormat="false" ht="13.8" hidden="false" customHeight="false" outlineLevel="0" collapsed="false">
      <c r="J86" s="5"/>
    </row>
    <row r="87" customFormat="false" ht="13.8" hidden="false" customHeight="false" outlineLevel="0" collapsed="false">
      <c r="J87" s="78"/>
    </row>
    <row r="88" customFormat="false" ht="13.8" hidden="false" customHeight="false" outlineLevel="0" collapsed="false">
      <c r="J88" s="5"/>
    </row>
    <row r="89" customFormat="false" ht="13.8" hidden="false" customHeight="false" outlineLevel="0" collapsed="false">
      <c r="J89" s="5"/>
    </row>
    <row r="94" customFormat="false" ht="13.8" hidden="false" customHeight="false" outlineLevel="0" collapsed="false">
      <c r="J94" s="5"/>
    </row>
    <row r="95" customFormat="false" ht="13.8" hidden="false" customHeight="false" outlineLevel="0" collapsed="false">
      <c r="J95" s="5"/>
    </row>
    <row r="96" customFormat="false" ht="13.8" hidden="false" customHeight="false" outlineLevel="0" collapsed="false">
      <c r="J96" s="5"/>
    </row>
    <row r="97" customFormat="false" ht="13.8" hidden="false" customHeight="false" outlineLevel="0" collapsed="false">
      <c r="J97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29999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2022-06-19T13:02:51Z</dcterms:modified>
  <cp:revision>871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