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29.png" ContentType="image/png"/>
  <Override PartName="/xl/media/image11.png" ContentType="image/png"/>
  <Override PartName="/xl/media/image6.png" ContentType="image/png"/>
  <Override PartName="/xl/media/image36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30.png" ContentType="image/png"/>
  <Override PartName="/xl/media/image28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media/image31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<sst xmlns="http://schemas.openxmlformats.org/spreadsheetml/2006/main" count="257" uniqueCount="129">
  <si>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</si>
  <si>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</si>
  <si>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</si>
  <si>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</si>
  <si>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Last Milestone</t>
  </si>
  <si>
    <t xml:space="preserve">Build scripts</t>
  </si>
  <si>
    <t xml:space="preserve">GLib</t>
  </si>
  <si>
    <t xml:space="preserve">GIR</t>
  </si>
  <si>
    <t xml:space="preserve">ATK</t>
  </si>
  <si>
    <t xml:space="preserve">GIO</t>
  </si>
  <si>
    <t xml:space="preserve">JSON-GLib</t>
  </si>
  <si>
    <t xml:space="preserve">EDS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</si>
  <si>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</si>
  <si>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</si>
  <si>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</si>
  <si>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</si>
  <si>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</si>
  <si>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</si>
  <si>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</si>
  <si>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</si>
  <si>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</si>
  <si>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</si>
  <si>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</si>
  <si>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</si>
  <si>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</si>
  <si>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</si>
  <si>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</si>
  <si>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</si>
  <si>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</si>
  <si>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</si>
  <si>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</si>
  <si>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</si>
  <si>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</si>
  <si>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</si>
  <si>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ICal-GLib</t>
  </si>
  <si>
    <t xml:space="preserve">Sheet</t>
  </si>
  <si>
    <t xml:space="preserve">VisualGrammar</t>
  </si>
  <si>
    <t xml:space="preserve">CoreTemps</t>
  </si>
  <si>
    <t xml:space="preserve">GIMP</t>
  </si>
  <si>
    <t xml:space="preserve">BABL</t>
  </si>
  <si>
    <t xml:space="preserve">ICalendar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</si>
  <si>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</si>
  <si>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</si>
  <si>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</si>
  <si>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</si>
  <si>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</si>
  <si>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</si>
  <si>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</si>
  <si>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</si>
  <si>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 Lines of Code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</si>
  <si>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</si>
  <si>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</si>
  <si>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</si>
  <si>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</si>
  <si>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</si>
  <si>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</si>
  <si>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</si>
  <si>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</si>
  <si>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</si>
  <si>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</si>
  <si>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</si>
  <si>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</si>
  <si>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</si>
  <si>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</si>
  <si>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</si>
  <si>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</si>
  <si>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</si>
  <si>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</si>
  <si>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</si>
  <si>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</si>
  <si>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</si>
  <si>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</si>
  <si>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t xml:space="preserve">ICal</t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</si>
  <si>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</si>
  <si>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</si>
  <si>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</si>
  <si>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</si>
  <si>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</si>
  <si>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</si>
  <si>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</si>
  <si>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</si>
  <si>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</si>
  <si>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</si>
  <si>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CardDeck</t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</si>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</sst>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53</xdr:row>
      <xdr:rowOff>23400</xdr:rowOff>
    </xdr:from>
    <xdr:to>
      <xdr:col>14</xdr:col>
      <xdr:colOff>186480</xdr:colOff>
      <xdr:row>64</xdr:row>
      <xdr:rowOff>149400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921492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11520</xdr:colOff>
      <xdr:row>67</xdr:row>
      <xdr:rowOff>26640</xdr:rowOff>
    </xdr:from>
    <xdr:to>
      <xdr:col>15</xdr:col>
      <xdr:colOff>691200</xdr:colOff>
      <xdr:row>79</xdr:row>
      <xdr:rowOff>40680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22280" y="1167156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11520</xdr:colOff>
      <xdr:row>82</xdr:row>
      <xdr:rowOff>6120</xdr:rowOff>
    </xdr:from>
    <xdr:to>
      <xdr:col>15</xdr:col>
      <xdr:colOff>656640</xdr:colOff>
      <xdr:row>93</xdr:row>
      <xdr:rowOff>74160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22280" y="1428012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11520</xdr:colOff>
      <xdr:row>95</xdr:row>
      <xdr:rowOff>23400</xdr:rowOff>
    </xdr:from>
    <xdr:to>
      <xdr:col>15</xdr:col>
      <xdr:colOff>499320</xdr:colOff>
      <xdr:row>110</xdr:row>
      <xdr:rowOff>7560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22280" y="1657584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11160</xdr:colOff>
      <xdr:row>113</xdr:row>
      <xdr:rowOff>23400</xdr:rowOff>
    </xdr:from>
    <xdr:to>
      <xdr:col>15</xdr:col>
      <xdr:colOff>452520</xdr:colOff>
      <xdr:row>126</xdr:row>
      <xdr:rowOff>74880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21920" y="1973052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40680</xdr:colOff>
      <xdr:row>129</xdr:row>
      <xdr:rowOff>3960</xdr:rowOff>
    </xdr:from>
    <xdr:to>
      <xdr:col>15</xdr:col>
      <xdr:colOff>477360</xdr:colOff>
      <xdr:row>141</xdr:row>
      <xdr:rowOff>11160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51440" y="2251512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8640</xdr:colOff>
      <xdr:row>143</xdr:row>
      <xdr:rowOff>23400</xdr:rowOff>
    </xdr:from>
    <xdr:to>
      <xdr:col>15</xdr:col>
      <xdr:colOff>884520</xdr:colOff>
      <xdr:row>155</xdr:row>
      <xdr:rowOff>29520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19400" y="2498832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173</xdr:row>
      <xdr:rowOff>29520</xdr:rowOff>
    </xdr:from>
    <xdr:to>
      <xdr:col>16</xdr:col>
      <xdr:colOff>595800</xdr:colOff>
      <xdr:row>185</xdr:row>
      <xdr:rowOff>64800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025224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158</xdr:row>
      <xdr:rowOff>10080</xdr:rowOff>
    </xdr:from>
    <xdr:to>
      <xdr:col>15</xdr:col>
      <xdr:colOff>910440</xdr:colOff>
      <xdr:row>169</xdr:row>
      <xdr:rowOff>47160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2760372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187</xdr:row>
      <xdr:rowOff>166320</xdr:rowOff>
    </xdr:from>
    <xdr:to>
      <xdr:col>16</xdr:col>
      <xdr:colOff>619920</xdr:colOff>
      <xdr:row>200</xdr:row>
      <xdr:rowOff>79200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284244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201</xdr:row>
      <xdr:rowOff>111240</xdr:rowOff>
    </xdr:from>
    <xdr:to>
      <xdr:col>16</xdr:col>
      <xdr:colOff>410040</xdr:colOff>
      <xdr:row>213</xdr:row>
      <xdr:rowOff>117720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524112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214</xdr:row>
      <xdr:rowOff>29520</xdr:rowOff>
    </xdr:from>
    <xdr:to>
      <xdr:col>16</xdr:col>
      <xdr:colOff>58680</xdr:colOff>
      <xdr:row>225</xdr:row>
      <xdr:rowOff>146520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3743784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228</xdr:row>
      <xdr:rowOff>165960</xdr:rowOff>
    </xdr:from>
    <xdr:to>
      <xdr:col>16</xdr:col>
      <xdr:colOff>9000</xdr:colOff>
      <xdr:row>241</xdr:row>
      <xdr:rowOff>58320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242</xdr:row>
      <xdr:rowOff>162720</xdr:rowOff>
    </xdr:from>
    <xdr:to>
      <xdr:col>16</xdr:col>
      <xdr:colOff>2880</xdr:colOff>
      <xdr:row>254</xdr:row>
      <xdr:rowOff>29520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255</xdr:row>
      <xdr:rowOff>160560</xdr:rowOff>
    </xdr:from>
    <xdr:to>
      <xdr:col>15</xdr:col>
      <xdr:colOff>1171800</xdr:colOff>
      <xdr:row>268</xdr:row>
      <xdr:rowOff>5040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14400</xdr:rowOff>
    </xdr:from>
    <xdr:to>
      <xdr:col>15</xdr:col>
      <xdr:colOff>1201680</xdr:colOff>
      <xdr:row>280</xdr:row>
      <xdr:rowOff>171360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282</xdr:row>
      <xdr:rowOff>164520</xdr:rowOff>
    </xdr:from>
    <xdr:to>
      <xdr:col>15</xdr:col>
      <xdr:colOff>1191240</xdr:colOff>
      <xdr:row>294</xdr:row>
      <xdr:rowOff>146160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295</xdr:row>
      <xdr:rowOff>166680</xdr:rowOff>
    </xdr:from>
    <xdr:to>
      <xdr:col>15</xdr:col>
      <xdr:colOff>1180440</xdr:colOff>
      <xdr:row>306</xdr:row>
      <xdr:rowOff>132840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150840</xdr:rowOff>
    </xdr:from>
    <xdr:to>
      <xdr:col>15</xdr:col>
      <xdr:colOff>1186920</xdr:colOff>
      <xdr:row>319</xdr:row>
      <xdr:rowOff>141120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319</xdr:row>
      <xdr:rowOff>173880</xdr:rowOff>
    </xdr:from>
    <xdr:to>
      <xdr:col>15</xdr:col>
      <xdr:colOff>1206000</xdr:colOff>
      <xdr:row>331</xdr:row>
      <xdr:rowOff>165240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159480</xdr:rowOff>
    </xdr:from>
    <xdr:to>
      <xdr:col>15</xdr:col>
      <xdr:colOff>1179000</xdr:colOff>
      <xdr:row>344</xdr:row>
      <xdr:rowOff>36360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345</xdr:row>
      <xdr:rowOff>165600</xdr:rowOff>
    </xdr:from>
    <xdr:to>
      <xdr:col>15</xdr:col>
      <xdr:colOff>1194120</xdr:colOff>
      <xdr:row>358</xdr:row>
      <xdr:rowOff>57600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154080</xdr:rowOff>
    </xdr:from>
    <xdr:to>
      <xdr:col>15</xdr:col>
      <xdr:colOff>1202400</xdr:colOff>
      <xdr:row>373</xdr:row>
      <xdr:rowOff>94320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14760</xdr:rowOff>
    </xdr:from>
    <xdr:to>
      <xdr:col>15</xdr:col>
      <xdr:colOff>1176120</xdr:colOff>
      <xdr:row>386</xdr:row>
      <xdr:rowOff>133560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2520</xdr:rowOff>
    </xdr:from>
    <xdr:to>
      <xdr:col>15</xdr:col>
      <xdr:colOff>1188000</xdr:colOff>
      <xdr:row>400</xdr:row>
      <xdr:rowOff>169200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1800</xdr:rowOff>
    </xdr:from>
    <xdr:to>
      <xdr:col>15</xdr:col>
      <xdr:colOff>1190160</xdr:colOff>
      <xdr:row>413</xdr:row>
      <xdr:rowOff>89640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157680</xdr:rowOff>
    </xdr:from>
    <xdr:to>
      <xdr:col>15</xdr:col>
      <xdr:colOff>1207800</xdr:colOff>
      <xdr:row>427</xdr:row>
      <xdr:rowOff>82080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154800</xdr:rowOff>
    </xdr:from>
    <xdr:to>
      <xdr:col>15</xdr:col>
      <xdr:colOff>1206720</xdr:colOff>
      <xdr:row>440</xdr:row>
      <xdr:rowOff>50760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440</xdr:row>
      <xdr:rowOff>166680</xdr:rowOff>
    </xdr:from>
    <xdr:to>
      <xdr:col>15</xdr:col>
      <xdr:colOff>1195560</xdr:colOff>
      <xdr:row>452</xdr:row>
      <xdr:rowOff>110160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15840</xdr:rowOff>
    </xdr:from>
    <xdr:to>
      <xdr:col>15</xdr:col>
      <xdr:colOff>1191960</xdr:colOff>
      <xdr:row>467</xdr:row>
      <xdr:rowOff>112320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7920</xdr:rowOff>
    </xdr:from>
    <xdr:to>
      <xdr:col>16</xdr:col>
      <xdr:colOff>11880</xdr:colOff>
      <xdr:row>479</xdr:row>
      <xdr:rowOff>138960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10800</xdr:rowOff>
    </xdr:from>
    <xdr:to>
      <xdr:col>15</xdr:col>
      <xdr:colOff>1193760</xdr:colOff>
      <xdr:row>493</xdr:row>
      <xdr:rowOff>38520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144000</xdr:rowOff>
    </xdr:from>
    <xdr:to>
      <xdr:col>15</xdr:col>
      <xdr:colOff>1175040</xdr:colOff>
      <xdr:row>506</xdr:row>
      <xdr:rowOff>170280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508</xdr:row>
      <xdr:rowOff>11160</xdr:rowOff>
    </xdr:from>
    <xdr:to>
      <xdr:col>15</xdr:col>
      <xdr:colOff>1189440</xdr:colOff>
      <xdr:row>520</xdr:row>
      <xdr:rowOff>145080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54720</xdr:rowOff>
    </xdr:from>
    <xdr:to>
      <xdr:col>15</xdr:col>
      <xdr:colOff>1180440</xdr:colOff>
      <xdr:row>537</xdr:row>
      <xdr:rowOff>110880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538</xdr:row>
      <xdr:rowOff>9000</xdr:rowOff>
    </xdr:from>
    <xdr:to>
      <xdr:col>15</xdr:col>
      <xdr:colOff>1171080</xdr:colOff>
      <xdr:row>551</xdr:row>
      <xdr:rowOff>92880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93240</xdr:rowOff>
    </xdr:from>
    <xdr:to>
      <xdr:col>15</xdr:col>
      <xdr:colOff>1171800</xdr:colOff>
      <xdr:row>566</xdr:row>
      <xdr:rowOff>39240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148680</xdr:rowOff>
    </xdr:from>
    <xdr:to>
      <xdr:col>15</xdr:col>
      <xdr:colOff>1155600</xdr:colOff>
      <xdr:row>581</xdr:row>
      <xdr:rowOff>14400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8280</xdr:colOff>
      <xdr:row>585</xdr:row>
      <xdr:rowOff>9000</xdr:rowOff>
    </xdr:from>
    <xdr:to>
      <xdr:col>15</xdr:col>
      <xdr:colOff>1190160</xdr:colOff>
      <xdr:row>598</xdr:row>
      <xdr:rowOff>146520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601</xdr:row>
      <xdr:rowOff>0</xdr:rowOff>
    </xdr:from>
    <xdr:to>
      <xdr:col>16</xdr:col>
      <xdr:colOff>41760</xdr:colOff>
      <xdr:row>615</xdr:row>
      <xdr:rowOff>160920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03"/>
  <sheetViews>
    <sheetView showFormulas="false" showGridLines="true" showRowColHeaders="true" showZeros="true" rightToLeft="false" tabSelected="true" showOutlineSymbols="true" defaultGridColor="true" view="normal" topLeftCell="A586" colorId="64" zoomScale="110" zoomScaleNormal="110" zoomScalePageLayoutView="100" workbookViewId="0">
      <selection pane="topLeft" activeCell="S615" activeCellId="0" sqref="S615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5" min="3" style="0" width="9.05"/>
    <col collapsed="false" customWidth="true" hidden="false" outlineLevel="0" max="6" min="6" style="0" width="9.85"/>
    <col collapsed="false" customWidth="true" hidden="false" outlineLevel="0" max="7" min="7" style="0" width="13.63"/>
    <col collapsed="false" customWidth="true" hidden="false" outlineLevel="0" max="14" min="8" style="0" width="9.05"/>
    <col collapsed="false" customWidth="true" hidden="false" outlineLevel="0" max="15" min="15" style="0" width="10.8"/>
    <col collapsed="false" customWidth="true" hidden="false" outlineLevel="0" max="16" min="16" style="0" width="17.14"/>
    <col collapsed="false" customWidth="true" hidden="false" outlineLevel="0" max="18" min="17" style="0" width="9.05"/>
    <col collapsed="false" customWidth="true" hidden="false" outlineLevel="0" max="19" min="19" style="0" width="9.85"/>
    <col collapsed="false" customWidth="true" hidden="false" outlineLevel="0" max="64" min="20" style="0" width="9.05"/>
    <col collapsed="false" customWidth="true" hidden="false" outlineLevel="0" max="1024" min="1024" style="0" width="8.64"/>
  </cols>
  <sheetData>
    <row r="1" customFormat="false" ht="13.8" hidden="false" customHeight="false" outlineLevel="0" collapsed="false">
      <c r="A1" s="1" t="s">
        <v>0</v>
      </c>
      <c r="E1" s="0" t="s">
        <v>1</v>
      </c>
      <c r="G1" s="2" t="n">
        <v>44357</v>
      </c>
      <c r="O1" s="0" t="s">
        <v>2</v>
      </c>
      <c r="P1" s="0" t="s">
        <v>3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  <c r="E3" s="3" t="s">
        <v>4</v>
      </c>
    </row>
    <row r="4" customFormat="false" ht="13.8" hidden="false" customHeight="false" outlineLevel="0" collapsed="false">
      <c r="A4" s="1"/>
      <c r="B4" s="0" t="s">
        <v>5</v>
      </c>
      <c r="C4" s="4" t="n">
        <v>7365</v>
      </c>
    </row>
    <row r="5" customFormat="false" ht="13.8" hidden="false" customHeight="false" outlineLevel="0" collapsed="false">
      <c r="A5" s="1"/>
      <c r="B5" s="5" t="s">
        <v>6</v>
      </c>
      <c r="C5" s="4" t="n">
        <v>35099</v>
      </c>
      <c r="O5" s="0" t="n">
        <f aca="false">LOOKUP(2,1/(Regular_Timings!C6:NC6&lt;&gt;""),Regular_Timings!C6:NC6)</f>
        <v>721.07</v>
      </c>
      <c r="P5" s="0" t="n">
        <f aca="false">LOOKUP(2,1/(Parallel_Timings!D6:ND6&lt;&gt;""),Parallel_Timings!D6:ND6)</f>
        <v>202.62068</v>
      </c>
    </row>
    <row r="6" customFormat="false" ht="12.6" hidden="false" customHeight="true" outlineLevel="0" collapsed="false">
      <c r="B6" s="0" t="s">
        <v>7</v>
      </c>
      <c r="C6" s="4" t="n">
        <v>4647</v>
      </c>
      <c r="O6" s="0" t="n">
        <f aca="false">LOOKUP(2,1/(Regular_Timings!C7:NC7&lt;&gt;""),Regular_Timings!C7:NC7)</f>
        <v>206.34</v>
      </c>
      <c r="P6" s="0" t="n">
        <f aca="false">LOOKUP(2,1/(Parallel_Timings!D7:ND7&lt;&gt;""),Parallel_Timings!D7:ND7)</f>
        <v>84.56981</v>
      </c>
    </row>
    <row r="7" customFormat="false" ht="12.6" hidden="false" customHeight="true" outlineLevel="0" collapsed="false">
      <c r="B7" s="0" t="s">
        <v>8</v>
      </c>
      <c r="C7" s="4" t="n">
        <v>6329</v>
      </c>
      <c r="O7" s="0" t="n">
        <f aca="false">LOOKUP(2,1/(Regular_Timings!C8:NC8&lt;&gt;""),Regular_Timings!C8:NC8)</f>
        <v>283.06</v>
      </c>
      <c r="P7" s="0" t="n">
        <f aca="false">LOOKUP(2,1/(Parallel_Timings!D8:ND8&lt;&gt;""),Parallel_Timings!D8:ND8)</f>
        <v>82.23518</v>
      </c>
    </row>
    <row r="8" customFormat="false" ht="13.8" hidden="false" customHeight="false" outlineLevel="0" collapsed="false">
      <c r="A8" s="1"/>
      <c r="B8" s="5" t="s">
        <v>9</v>
      </c>
      <c r="C8" s="4" t="n">
        <v>56809</v>
      </c>
      <c r="E8" s="0" t="str">
        <f aca="false">LOOKUP(2, 1/(1-ISBLANK(Miletone_Tracking!AB:AB)), Miletone_Tracking!AB:AB)</f>
        <v>Crossed 50,000 lines on 10/04/2020</v>
      </c>
      <c r="O8" s="0" t="n">
        <f aca="false">LOOKUP(2,1/(Regular_Timings!C9:NC9&lt;&gt;""),Regular_Timings!C9:NC9)</f>
        <v>1564.59</v>
      </c>
      <c r="P8" s="0" t="n">
        <f aca="false">LOOKUP(2,1/(Parallel_Timings!D9:ND9&lt;&gt;""),Parallel_Timings!D9:ND9)</f>
        <v>367.02511</v>
      </c>
    </row>
    <row r="9" customFormat="false" ht="12.6" hidden="false" customHeight="true" outlineLevel="0" collapsed="false">
      <c r="B9" s="0" t="s">
        <v>10</v>
      </c>
      <c r="C9" s="4" t="n">
        <v>5602</v>
      </c>
      <c r="N9" s="3"/>
      <c r="O9" s="0" t="n">
        <f aca="false">LOOKUP(2,1/(Regular_Timings!C10:NC10&lt;&gt;""),Regular_Timings!C10:NC10)</f>
        <v>154.26</v>
      </c>
      <c r="P9" s="0" t="n">
        <f aca="false">LOOKUP(2,1/(Parallel_Timings!D10:ND10&lt;&gt;""),Parallel_Timings!D10:ND10)</f>
        <v>46.60427</v>
      </c>
    </row>
    <row r="10" customFormat="false" ht="12.6" hidden="false" customHeight="true" outlineLevel="0" collapsed="false">
      <c r="B10" s="0" t="s">
        <v>11</v>
      </c>
      <c r="C10" s="4" t="n">
        <v>39081</v>
      </c>
      <c r="E10" s="0" t="str">
        <f aca="false">LOOKUP(2, 1/(1-ISBLANK(Miletone_Tracking!AF:AF)), Miletone_Tracking!AF:AF)</f>
        <v>Crossed 20,000 lines on 04/21/21</v>
      </c>
      <c r="N10" s="3"/>
    </row>
    <row r="11" customFormat="false" ht="12.6" hidden="false" customHeight="true" outlineLevel="0" collapsed="false">
      <c r="B11" s="0" t="s">
        <v>12</v>
      </c>
      <c r="C11" s="4" t="n">
        <v>13418</v>
      </c>
      <c r="N11" s="3"/>
      <c r="O11" s="0" t="n">
        <f aca="false">LOOKUP(2,1/(Parallel_Timings!C11:NC11&lt;&gt;""),Parallel_Timings!C11:NC11)</f>
        <v>134.45877</v>
      </c>
      <c r="P11" s="0" t="n">
        <f aca="false">LOOKUP(2,1/(Parallel_Timings!D11:ND11&lt;&gt;""),Parallel_Timings!D11:ND11)</f>
        <v>134.45877</v>
      </c>
    </row>
    <row r="12" customFormat="false" ht="12.6" hidden="false" customHeight="true" outlineLevel="0" collapsed="false">
      <c r="B12" s="0" t="s">
        <v>13</v>
      </c>
      <c r="C12" s="4" t="n">
        <v>1821</v>
      </c>
      <c r="N12" s="3"/>
      <c r="O12" s="0" t="n">
        <f aca="false">LOOKUP(2,1/(Regular_Timings!C12:NC12&lt;&gt;""),Regular_Timings!C12:NC12)</f>
        <v>109.11</v>
      </c>
      <c r="P12" s="0" t="n">
        <f aca="false">LOOKUP(2,1/(Parallel_Timings!D12:ND12&lt;&gt;""),Parallel_Timings!D12:ND12)</f>
        <v>44.2461</v>
      </c>
    </row>
    <row r="13" customFormat="false" ht="12.6" hidden="false" customHeight="true" outlineLevel="0" collapsed="false">
      <c r="B13" s="0" t="s">
        <v>14</v>
      </c>
      <c r="C13" s="4" t="n">
        <v>12524</v>
      </c>
      <c r="N13" s="3"/>
      <c r="O13" s="0" t="n">
        <f aca="false">LOOKUP(2,1/(Regular_Timings!C13:NC13&lt;&gt;""),Regular_Timings!C13:NC13)</f>
        <v>588.87</v>
      </c>
      <c r="P13" s="0" t="n">
        <f aca="false">LOOKUP(2,1/(Parallel_Timings!D13:ND13&lt;&gt;""),Parallel_Timings!D13:ND13)</f>
        <v>156.91935</v>
      </c>
    </row>
    <row r="14" customFormat="false" ht="13.8" hidden="false" customHeight="false" outlineLevel="0" collapsed="false">
      <c r="A14" s="1"/>
      <c r="B14" s="5" t="s">
        <v>15</v>
      </c>
      <c r="C14" s="4" t="n">
        <v>8998</v>
      </c>
      <c r="E14" s="0" t="str">
        <f aca="false">LOOKUP(2, 1/(1-ISBLANK(Miletone_Tracking!M:M)), Miletone_Tracking!M:M)</f>
        <v>Crossed 10,000 on 12/02/2019</v>
      </c>
      <c r="O14" s="0" t="n">
        <f aca="false">LOOKUP(2,1/(Regular_Timings!C14:NC14&lt;&gt;""),Regular_Timings!C14:NC14)</f>
        <v>336.18</v>
      </c>
      <c r="P14" s="0" t="n">
        <f aca="false">LOOKUP(2,1/(Parallel_Timings!D14:ND14&lt;&gt;""),Parallel_Timings!D14:ND14)</f>
        <v>122.50085</v>
      </c>
    </row>
    <row r="15" customFormat="false" ht="13.8" hidden="false" customHeight="false" outlineLevel="0" collapsed="false">
      <c r="A15" s="1"/>
      <c r="B15" s="5" t="s">
        <v>16</v>
      </c>
      <c r="C15" s="4" t="n">
        <v>15698</v>
      </c>
      <c r="O15" s="0" t="n">
        <f aca="false">LOOKUP(2,1/(Regular_Timings!C15:NC15&lt;&gt;""),Regular_Timings!C15:NC15)</f>
        <v>414.92</v>
      </c>
      <c r="P15" s="0" t="n">
        <f aca="false">LOOKUP(2,1/(Parallel_Timings!D15:ND15&lt;&gt;""),Parallel_Timings!D15:ND15)</f>
        <v>133.83578</v>
      </c>
    </row>
    <row r="16" customFormat="false" ht="13.8" hidden="false" customHeight="false" outlineLevel="0" collapsed="false">
      <c r="B16" s="5" t="s">
        <v>17</v>
      </c>
      <c r="C16" s="4" t="n">
        <f aca="false">89390-616</f>
        <v>88774</v>
      </c>
      <c r="E16" s="0" t="str">
        <f aca="false">LOOKUP(2, 1/(1-ISBLANK(Miletone_Tracking!E:E)), Miletone_Tracking!E:E)</f>
        <v>Split to 85,550 on 01/04/20</v>
      </c>
      <c r="O16" s="0" t="n">
        <f aca="false">LOOKUP(2,1/(Regular_Timings!C16:NC16&lt;&gt;""),Regular_Timings!C16:NC16)</f>
        <v>2672.48</v>
      </c>
      <c r="P16" s="0" t="n">
        <f aca="false">LOOKUP(2,1/(Parallel_Timings!D16:ND16&lt;&gt;""),Parallel_Timings!D16:ND16)</f>
        <v>647.08731</v>
      </c>
    </row>
    <row r="17" customFormat="false" ht="13.8" hidden="false" customHeight="false" outlineLevel="0" collapsed="false">
      <c r="B17" s="5" t="s">
        <v>18</v>
      </c>
      <c r="C17" s="4" t="n">
        <v>1893</v>
      </c>
      <c r="O17" s="0" t="n">
        <f aca="false">LOOKUP(2,1/(Regular_Timings!C17:NC17&lt;&gt;""),Regular_Timings!C17:NC17)</f>
        <v>233.89</v>
      </c>
      <c r="P17" s="0" t="n">
        <f aca="false">LOOKUP(2,1/(Parallel_Timings!D17:ND17&lt;&gt;""),Parallel_Timings!D17:ND17)</f>
        <v>56.3747</v>
      </c>
    </row>
    <row r="18" customFormat="false" ht="13.8" hidden="false" customHeight="false" outlineLevel="0" collapsed="false">
      <c r="B18" s="5" t="s">
        <v>19</v>
      </c>
      <c r="C18" s="4" t="n">
        <v>11668</v>
      </c>
      <c r="O18" s="0" t="n">
        <f aca="false">LOOKUP(2,1/(Regular_Timings!C18:NC18&lt;&gt;""),Regular_Timings!C18:NC18)</f>
        <v>679.99</v>
      </c>
      <c r="P18" s="0" t="n">
        <f aca="false">LOOKUP(2,1/(Parallel_Timings!D18:ND18&lt;&gt;""),Parallel_Timings!D18:ND18)</f>
        <v>187.68721</v>
      </c>
    </row>
    <row r="19" customFormat="false" ht="13.8" hidden="false" customHeight="false" outlineLevel="0" collapsed="false">
      <c r="B19" s="5" t="s">
        <v>20</v>
      </c>
      <c r="C19" s="4" t="n">
        <v>15278</v>
      </c>
      <c r="E19" s="0" t="str">
        <f aca="false">LOOKUP(2, 1/(1-ISBLANK(Miletone_Tracking!Q:Q)), Miletone_Tracking!Q:Q)</f>
        <v>Crossed 15,000 on 01/24/20</v>
      </c>
      <c r="O19" s="0" t="n">
        <f aca="false">LOOKUP(2,1/(Regular_Timings!C19:NC19&lt;&gt;""),Regular_Timings!C19:NC19)</f>
        <v>867.6</v>
      </c>
      <c r="P19" s="0" t="n">
        <f aca="false">LOOKUP(2,1/(Parallel_Timings!D19:ND19&lt;&gt;""),Parallel_Timings!D19:ND19)</f>
        <v>222.75538</v>
      </c>
    </row>
    <row r="20" customFormat="false" ht="13.8" hidden="false" customHeight="false" outlineLevel="0" collapsed="false">
      <c r="B20" s="5" t="s">
        <v>21</v>
      </c>
      <c r="C20" s="4" t="n">
        <v>2242</v>
      </c>
      <c r="O20" s="0" t="n">
        <f aca="false">LOOKUP(2,1/(Regular_Timings!C20:NC20&lt;&gt;""),Regular_Timings!C20:NC20)</f>
        <v>138.85</v>
      </c>
      <c r="P20" s="0" t="n">
        <f aca="false">LOOKUP(2,1/(Parallel_Timings!D20:ND20&lt;&gt;""),Parallel_Timings!D20:ND20)</f>
        <v>55.86961</v>
      </c>
    </row>
    <row r="21" customFormat="false" ht="13.8" hidden="false" customHeight="false" outlineLevel="0" collapsed="false">
      <c r="B21" s="5" t="s">
        <v>22</v>
      </c>
      <c r="C21" s="4" t="n">
        <v>4002</v>
      </c>
      <c r="O21" s="0" t="n">
        <f aca="false">LOOKUP(2,1/(Regular_Timings!C21:NC21&lt;&gt;""),Regular_Timings!C21:NC21)</f>
        <v>461.76</v>
      </c>
      <c r="P21" s="0" t="n">
        <f aca="false">LOOKUP(2,1/(Parallel_Timings!D21:ND21&lt;&gt;""),Parallel_Timings!D21:ND21)</f>
        <v>148.24599</v>
      </c>
    </row>
    <row r="22" customFormat="false" ht="13.8" hidden="false" customHeight="false" outlineLevel="0" collapsed="false">
      <c r="B22" s="5" t="s">
        <v>23</v>
      </c>
      <c r="C22" s="4" t="n">
        <v>11418</v>
      </c>
      <c r="O22" s="0" t="n">
        <f aca="false">LOOKUP(2,1/(Regular_Timings!C22:NC22&lt;&gt;""),Regular_Timings!C22:NC22)</f>
        <v>409.87</v>
      </c>
      <c r="P22" s="0" t="n">
        <f aca="false">LOOKUP(2,1/(Parallel_Timings!D22:ND22&lt;&gt;""),Parallel_Timings!D22:ND22)</f>
        <v>132.70001</v>
      </c>
    </row>
    <row r="23" customFormat="false" ht="13.8" hidden="false" customHeight="false" outlineLevel="0" collapsed="false">
      <c r="B23" s="5" t="s">
        <v>24</v>
      </c>
      <c r="C23" s="4" t="n">
        <v>2934</v>
      </c>
      <c r="O23" s="0" t="n">
        <f aca="false">LOOKUP(2,1/(Regular_Timings!C23:NC23&lt;&gt;""),Regular_Timings!C23:NC23)</f>
        <v>257.73</v>
      </c>
      <c r="P23" s="0" t="n">
        <f aca="false">LOOKUP(2,1/(Parallel_Timings!D23:ND23&lt;&gt;""),Parallel_Timings!D23:ND23)</f>
        <v>95.84901</v>
      </c>
    </row>
    <row r="24" customFormat="false" ht="13.8" hidden="false" customHeight="false" outlineLevel="0" collapsed="false">
      <c r="B24" s="5" t="s">
        <v>25</v>
      </c>
      <c r="C24" s="4" t="n">
        <v>4259</v>
      </c>
      <c r="O24" s="0" t="n">
        <f aca="false">LOOKUP(2,1/(Regular_Timings!C24:NC24&lt;&gt;""),Regular_Timings!C24:NC24)</f>
        <v>282.56</v>
      </c>
      <c r="P24" s="0" t="n">
        <f aca="false">LOOKUP(2,1/(Parallel_Timings!D24:ND24&lt;&gt;""),Parallel_Timings!D24:ND24)</f>
        <v>87.66823</v>
      </c>
    </row>
    <row r="25" customFormat="false" ht="13.8" hidden="false" customHeight="false" outlineLevel="0" collapsed="false">
      <c r="B25" s="5" t="s">
        <v>26</v>
      </c>
      <c r="C25" s="4" t="n">
        <v>11310</v>
      </c>
      <c r="N25" s="1"/>
      <c r="O25" s="0" t="n">
        <f aca="false">LOOKUP(2,1/(Regular_Timings!C25:NC25&lt;&gt;""),Regular_Timings!C25:NC25)</f>
        <v>335.87</v>
      </c>
      <c r="P25" s="0" t="n">
        <f aca="false">LOOKUP(2,1/(Parallel_Timings!D25:ND25&lt;&gt;""),Parallel_Timings!D25:ND25)</f>
        <v>95.01073</v>
      </c>
    </row>
    <row r="26" customFormat="false" ht="13.8" hidden="false" customHeight="false" outlineLevel="0" collapsed="false">
      <c r="B26" s="6" t="s">
        <v>27</v>
      </c>
      <c r="C26" s="4" t="n">
        <v>28564</v>
      </c>
      <c r="O26" s="0" t="n">
        <f aca="false">LOOKUP(2,1/(Regular_Timings!C26:NC26&lt;&gt;""),Regular_Timings!C26:NC26)</f>
        <v>802.45</v>
      </c>
      <c r="P26" s="0" t="n">
        <f aca="false">LOOKUP(2,1/(Parallel_Timings!D26:ND26&lt;&gt;""),Parallel_Timings!D26:ND26)</f>
        <v>240.82268</v>
      </c>
    </row>
    <row r="27" customFormat="false" ht="13.8" hidden="false" customHeight="false" outlineLevel="0" collapsed="false">
      <c r="B27" s="5" t="s">
        <v>28</v>
      </c>
      <c r="C27" s="4" t="n">
        <v>1404</v>
      </c>
      <c r="O27" s="0" t="n">
        <f aca="false">LOOKUP(2,1/(Regular_Timings!C27:NC27&lt;&gt;""),Regular_Timings!C27:NC27)</f>
        <v>181.05</v>
      </c>
      <c r="P27" s="0" t="n">
        <f aca="false">LOOKUP(2,1/(Parallel_Timings!D27:ND27&lt;&gt;""),Parallel_Timings!D27:ND27)</f>
        <v>52.09334</v>
      </c>
    </row>
    <row r="28" customFormat="false" ht="13.8" hidden="false" customHeight="false" outlineLevel="0" collapsed="false">
      <c r="B28" s="7" t="s">
        <v>29</v>
      </c>
      <c r="C28" s="4" t="n">
        <v>9643</v>
      </c>
      <c r="O28" s="0" t="n">
        <f aca="false">LOOKUP(2,1/(Regular_Timings!C28:NC28&lt;&gt;""),Regular_Timings!C28:NC28)</f>
        <v>424.32</v>
      </c>
      <c r="P28" s="0" t="n">
        <f aca="false">LOOKUP(2,1/(Parallel_Timings!D28:ND28&lt;&gt;""),Parallel_Timings!D28:ND28)</f>
        <v>123.55108</v>
      </c>
    </row>
    <row r="29" customFormat="false" ht="13.8" hidden="false" customHeight="false" outlineLevel="0" collapsed="false">
      <c r="B29" s="5" t="s">
        <v>30</v>
      </c>
      <c r="C29" s="4" t="n">
        <v>66206</v>
      </c>
      <c r="E29" s="0" t="str">
        <f aca="false">LOOKUP(2, 1/(1-ISBLANK(Miletone_Tracking!T:T)), Miletone_Tracking!T:T)</f>
        <v>Crossed 50,000 lines on 05/08/20</v>
      </c>
      <c r="O29" s="0" t="n">
        <f aca="false">LOOKUP(2,1/(Regular_Timings!C29:NC29&lt;&gt;""),Regular_Timings!C29:NC29)</f>
        <v>1731.28</v>
      </c>
      <c r="P29" s="0" t="n">
        <f aca="false">LOOKUP(2,1/(Parallel_Timings!D29:ND29&lt;&gt;""),Parallel_Timings!D29:ND29)</f>
        <v>455.05082</v>
      </c>
    </row>
    <row r="30" customFormat="false" ht="13.8" hidden="false" customHeight="false" outlineLevel="0" collapsed="false">
      <c r="B30" s="5" t="s">
        <v>31</v>
      </c>
      <c r="C30" s="4" t="n">
        <v>1044</v>
      </c>
      <c r="O30" s="0" t="n">
        <f aca="false">LOOKUP(2,1/(Regular_Timings!C30:NC30&lt;&gt;""),Regular_Timings!C30:NC30)</f>
        <v>46.35</v>
      </c>
      <c r="P30" s="0" t="n">
        <f aca="false">LOOKUP(2,1/(Parallel_Timings!D30:ND30&lt;&gt;""),Parallel_Timings!D30:ND30)</f>
        <v>22.31878</v>
      </c>
    </row>
    <row r="31" customFormat="false" ht="13.8" hidden="false" customHeight="false" outlineLevel="0" collapsed="false">
      <c r="B31" s="0" t="s">
        <v>32</v>
      </c>
      <c r="C31" s="4" t="n">
        <v>207</v>
      </c>
      <c r="O31" s="0" t="n">
        <f aca="false">LOOKUP(2,1/(Regular_Timings!C31:NC31&lt;&gt;""),Regular_Timings!C31:NC31)</f>
        <v>31.52</v>
      </c>
      <c r="P31" s="0" t="n">
        <f aca="false">LOOKUP(2,1/(Parallel_Timings!D31:ND31&lt;&gt;""),Parallel_Timings!D31:ND31)</f>
        <v>26.58519</v>
      </c>
    </row>
    <row r="32" customFormat="false" ht="12.6" hidden="false" customHeight="true" outlineLevel="0" collapsed="false">
      <c r="B32" s="0" t="s">
        <v>33</v>
      </c>
      <c r="C32" s="4" t="n">
        <v>3610</v>
      </c>
      <c r="O32" s="8" t="n">
        <f aca="false">LOOKUP(2,1/(Regular_Timings!C32:NC32&lt;&gt;""),Regular_Timings!C32:NC32)</f>
        <v>159.68</v>
      </c>
      <c r="P32" s="8" t="n">
        <f aca="false">LOOKUP(2,1/(Parallel_Timings!D32:ND32&lt;&gt;""),Parallel_Timings!D32:ND32)</f>
        <v>60.24165</v>
      </c>
      <c r="Q32" s="8"/>
    </row>
    <row r="33" customFormat="false" ht="12.6" hidden="false" customHeight="true" outlineLevel="0" collapsed="false">
      <c r="B33" s="0" t="s">
        <v>34</v>
      </c>
      <c r="C33" s="4" t="n">
        <v>10892</v>
      </c>
      <c r="O33" s="9"/>
      <c r="P33" s="9"/>
      <c r="Q33" s="9"/>
    </row>
    <row r="34" s="10" customFormat="true" ht="13.8" hidden="false" customHeight="false" outlineLevel="0" collapsed="false">
      <c r="B34" s="10" t="s">
        <v>35</v>
      </c>
      <c r="C34" s="11" t="n">
        <v>5143</v>
      </c>
      <c r="O34" s="0"/>
      <c r="P34" s="0"/>
      <c r="Q34" s="0"/>
      <c r="V34" s="0"/>
      <c r="W34" s="0"/>
    </row>
    <row r="35" customFormat="false" ht="13.8" hidden="false" customHeight="false" outlineLevel="0" collapsed="false">
      <c r="B35" s="0" t="s">
        <v>36</v>
      </c>
      <c r="C35" s="4" t="n">
        <v>566</v>
      </c>
    </row>
    <row r="36" customFormat="false" ht="13.8" hidden="false" customHeight="false" outlineLevel="0" collapsed="false">
      <c r="B36" s="0" t="s">
        <v>37</v>
      </c>
      <c r="C36" s="4" t="n">
        <v>187</v>
      </c>
    </row>
    <row r="38" customFormat="false" ht="13.8" hidden="false" customHeight="false" outlineLevel="0" collapsed="false">
      <c r="B38" s="0" t="s">
        <v>38</v>
      </c>
      <c r="C38" s="4" t="n">
        <v>22184</v>
      </c>
      <c r="E38" s="0" t="str">
        <f aca="false">LOOKUP(2, 1/(1-ISBLANK(Miletone_Tracking!I:I)), Miletone_Tracking!I:I)</f>
        <v>Crossed 20,000 on 12/19/19</v>
      </c>
    </row>
    <row r="39" customFormat="false" ht="14.85" hidden="false" customHeight="true" outlineLevel="0" collapsed="false">
      <c r="B39" s="0" t="s">
        <v>39</v>
      </c>
      <c r="C39" s="4" t="n">
        <v>825</v>
      </c>
    </row>
    <row r="40" customFormat="false" ht="14.85" hidden="false" customHeight="true" outlineLevel="0" collapsed="false">
      <c r="B40" s="0" t="s">
        <v>40</v>
      </c>
      <c r="C40" s="4" t="n">
        <v>20958</v>
      </c>
    </row>
    <row r="41" customFormat="false" ht="14.85" hidden="false" customHeight="true" outlineLevel="0" collapsed="false">
      <c r="C41" s="4"/>
    </row>
    <row r="42" customFormat="false" ht="13.8" hidden="false" customHeight="false" outlineLevel="0" collapsed="false">
      <c r="A42" s="1" t="s">
        <v>41</v>
      </c>
      <c r="B42" s="0" t="s">
        <v>42</v>
      </c>
      <c r="C42" s="0" t="n">
        <f aca="false">4650-865</f>
        <v>3785</v>
      </c>
      <c r="I42" s="12" t="s">
        <v>43</v>
      </c>
    </row>
    <row r="43" customFormat="false" ht="13.8" hidden="false" customHeight="false" outlineLevel="0" collapsed="false">
      <c r="A43" s="13" t="s">
        <v>44</v>
      </c>
      <c r="B43" s="0" t="s">
        <v>45</v>
      </c>
      <c r="C43" s="0" t="n">
        <f aca="false">10319-580</f>
        <v>9739</v>
      </c>
      <c r="I43" s="14" t="s">
        <v>46</v>
      </c>
    </row>
    <row r="44" customFormat="false" ht="13.8" hidden="false" customHeight="false" outlineLevel="0" collapsed="false">
      <c r="B44" s="0" t="s">
        <v>47</v>
      </c>
      <c r="C44" s="0" t="n">
        <v>23768</v>
      </c>
      <c r="E44" s="15"/>
    </row>
    <row r="45" customFormat="false" ht="13.8" hidden="false" customHeight="false" outlineLevel="0" collapsed="false">
      <c r="B45" s="0" t="s">
        <v>48</v>
      </c>
      <c r="C45" s="0" t="n">
        <v>3357</v>
      </c>
      <c r="E45" s="15"/>
    </row>
    <row r="47" customFormat="false" ht="13.8" hidden="false" customHeight="false" outlineLevel="0" collapsed="false">
      <c r="B47" s="4" t="s">
        <v>49</v>
      </c>
      <c r="C47" s="4" t="n">
        <f aca="false">SUM(C4:C45)</f>
        <v>573251</v>
      </c>
      <c r="E47" s="0" t="str">
        <f aca="false">LOOKUP(2, 1/(1-ISBLANK(Miletone_Tracking!A:A)), Miletone_Tracking!A:A)</f>
        <v>Crossed 570,000 on 06/13/21</v>
      </c>
      <c r="N47" s="0" t="s">
        <v>50</v>
      </c>
      <c r="O47" s="0" t="n">
        <f aca="false">INDEX(Regular_Timings!34:34,COUNT(Regular_Timings!34:34,1,1))</f>
        <v>15688.1</v>
      </c>
      <c r="P47" s="0" t="n">
        <f aca="false">INDEX(Parallel_Timings!34:34,COUNT(Parallel_Timings!34:34,1,1))</f>
        <v>4223.42963</v>
      </c>
    </row>
    <row r="48" customFormat="false" ht="13.8" hidden="false" customHeight="false" outlineLevel="0" collapsed="false">
      <c r="B48" s="4" t="s">
        <v>51</v>
      </c>
      <c r="C48" s="4" t="n">
        <v>32</v>
      </c>
      <c r="N48" s="0" t="s">
        <v>52</v>
      </c>
      <c r="P48" s="16" t="n">
        <f aca="false">O47/P47</f>
        <v>3.71454040303259</v>
      </c>
    </row>
    <row r="51" customFormat="false" ht="13.8" hidden="false" customHeight="false" outlineLevel="0" collapsed="false">
      <c r="B51" s="0" t="s">
        <v>53</v>
      </c>
    </row>
    <row r="55" customFormat="false" ht="13.8" hidden="false" customHeight="false" outlineLevel="0" collapsed="false">
      <c r="R55" s="0" t="s">
        <v>54</v>
      </c>
    </row>
    <row r="63" customFormat="false" ht="13.8" hidden="false" customHeight="false" outlineLevel="0" collapsed="false">
      <c r="C63" s="0" t="s">
        <v>55</v>
      </c>
    </row>
    <row r="76" customFormat="false" ht="13.8" hidden="false" customHeight="false" outlineLevel="0" collapsed="false">
      <c r="C76" s="0" t="s">
        <v>56</v>
      </c>
    </row>
    <row r="89" customFormat="false" ht="13.8" hidden="false" customHeight="false" outlineLevel="0" collapsed="false">
      <c r="C89" s="0" t="s">
        <v>57</v>
      </c>
    </row>
    <row r="105" customFormat="false" ht="13.8" hidden="false" customHeight="false" outlineLevel="0" collapsed="false">
      <c r="C105" s="0" t="s">
        <v>58</v>
      </c>
    </row>
    <row r="120" customFormat="false" ht="13.8" hidden="false" customHeight="false" outlineLevel="0" collapsed="false">
      <c r="C120" s="0" t="s">
        <v>59</v>
      </c>
    </row>
    <row r="145" customFormat="false" ht="13.8" hidden="false" customHeight="false" outlineLevel="0" collapsed="false">
      <c r="S145" s="17" t="n">
        <v>43729</v>
      </c>
    </row>
    <row r="157" customFormat="false" ht="13.8" hidden="false" customHeight="false" outlineLevel="0" collapsed="false">
      <c r="C157" s="0" t="s">
        <v>60</v>
      </c>
    </row>
    <row r="161" customFormat="false" ht="13.8" hidden="false" customHeight="false" outlineLevel="0" collapsed="false">
      <c r="S161" s="17" t="n">
        <v>43780</v>
      </c>
    </row>
    <row r="172" customFormat="false" ht="13.8" hidden="false" customHeight="false" outlineLevel="0" collapsed="false">
      <c r="C172" s="0" t="s">
        <v>61</v>
      </c>
    </row>
    <row r="174" customFormat="false" ht="13.8" hidden="false" customHeight="false" outlineLevel="0" collapsed="false">
      <c r="S174" s="17" t="n">
        <v>43765</v>
      </c>
    </row>
    <row r="189" customFormat="false" ht="13.8" hidden="false" customHeight="false" outlineLevel="0" collapsed="false">
      <c r="S189" s="17" t="n">
        <v>43799</v>
      </c>
    </row>
    <row r="203" customFormat="false" ht="13.8" hidden="false" customHeight="false" outlineLevel="0" collapsed="false">
      <c r="S203" s="17" t="n">
        <v>43814</v>
      </c>
    </row>
    <row r="215" customFormat="false" ht="13.8" hidden="false" customHeight="false" outlineLevel="0" collapsed="false">
      <c r="S215" s="17" t="n">
        <v>43827</v>
      </c>
    </row>
    <row r="230" customFormat="false" ht="13.8" hidden="false" customHeight="false" outlineLevel="0" collapsed="false">
      <c r="S230" s="17" t="n">
        <v>43930</v>
      </c>
    </row>
    <row r="244" customFormat="false" ht="13.8" hidden="false" customHeight="false" outlineLevel="0" collapsed="false">
      <c r="S244" s="17" t="n">
        <v>43939</v>
      </c>
    </row>
    <row r="257" customFormat="false" ht="13.8" hidden="false" customHeight="false" outlineLevel="0" collapsed="false">
      <c r="S257" s="17" t="n">
        <v>43955</v>
      </c>
    </row>
    <row r="265" customFormat="false" ht="13.8" hidden="false" customHeight="false" outlineLevel="0" collapsed="false">
      <c r="S265" s="17"/>
    </row>
    <row r="266" customFormat="false" ht="13.8" hidden="false" customHeight="false" outlineLevel="0" collapsed="false">
      <c r="S266" s="17"/>
    </row>
    <row r="267" customFormat="false" ht="13.8" hidden="false" customHeight="false" outlineLevel="0" collapsed="false">
      <c r="S267" s="17"/>
    </row>
    <row r="268" customFormat="false" ht="13.8" hidden="false" customHeight="false" outlineLevel="0" collapsed="false">
      <c r="S268" s="17"/>
    </row>
    <row r="269" customFormat="false" ht="13.8" hidden="false" customHeight="false" outlineLevel="0" collapsed="false">
      <c r="S269" s="17"/>
    </row>
    <row r="270" customFormat="false" ht="13.8" hidden="false" customHeight="false" outlineLevel="0" collapsed="false">
      <c r="S270" s="17" t="n">
        <v>43968</v>
      </c>
    </row>
    <row r="284" customFormat="false" ht="13.8" hidden="false" customHeight="false" outlineLevel="0" collapsed="false">
      <c r="S284" s="17" t="n">
        <v>44025</v>
      </c>
    </row>
    <row r="297" customFormat="false" ht="13.8" hidden="false" customHeight="false" outlineLevel="0" collapsed="false">
      <c r="S297" s="17" t="n">
        <v>44031</v>
      </c>
    </row>
    <row r="309" customFormat="false" ht="13.8" hidden="false" customHeight="false" outlineLevel="0" collapsed="false">
      <c r="S309" s="17" t="n">
        <v>44050</v>
      </c>
    </row>
    <row r="323" customFormat="false" ht="13.8" hidden="false" customHeight="false" outlineLevel="0" collapsed="false">
      <c r="S323" s="17" t="n">
        <v>44053</v>
      </c>
    </row>
    <row r="336" customFormat="false" ht="13.8" hidden="false" customHeight="false" outlineLevel="0" collapsed="false">
      <c r="S336" s="17" t="n">
        <v>44072</v>
      </c>
    </row>
    <row r="349" customFormat="false" ht="13.8" hidden="false" customHeight="false" outlineLevel="0" collapsed="false">
      <c r="S349" s="17" t="n">
        <v>44094</v>
      </c>
    </row>
    <row r="364" customFormat="false" ht="13.8" hidden="false" customHeight="false" outlineLevel="0" collapsed="false">
      <c r="S364" s="17" t="n">
        <v>44101</v>
      </c>
    </row>
    <row r="378" customFormat="false" ht="13.8" hidden="false" customHeight="false" outlineLevel="0" collapsed="false">
      <c r="S378" s="17" t="n">
        <v>44125</v>
      </c>
    </row>
    <row r="392" customFormat="false" ht="13.8" hidden="false" customHeight="false" outlineLevel="0" collapsed="false">
      <c r="S392" s="17" t="n">
        <v>44130</v>
      </c>
    </row>
    <row r="405" customFormat="false" ht="13.8" hidden="false" customHeight="false" outlineLevel="0" collapsed="false">
      <c r="S405" s="17" t="n">
        <v>44136</v>
      </c>
    </row>
    <row r="419" customFormat="false" ht="13.8" hidden="false" customHeight="false" outlineLevel="0" collapsed="false">
      <c r="S419" s="17" t="n">
        <v>44157</v>
      </c>
    </row>
    <row r="432" customFormat="false" ht="13.8" hidden="false" customHeight="false" outlineLevel="0" collapsed="false">
      <c r="S432" s="17" t="n">
        <v>44164</v>
      </c>
    </row>
    <row r="444" customFormat="false" ht="13.8" hidden="false" customHeight="false" outlineLevel="0" collapsed="false">
      <c r="S444" s="17" t="n">
        <v>44171</v>
      </c>
    </row>
    <row r="459" customFormat="false" ht="13.8" hidden="false" customHeight="false" outlineLevel="0" collapsed="false">
      <c r="S459" s="17" t="n">
        <v>44199</v>
      </c>
    </row>
    <row r="471" customFormat="false" ht="13.8" hidden="false" customHeight="false" outlineLevel="0" collapsed="false">
      <c r="S471" s="17" t="n">
        <v>44218</v>
      </c>
    </row>
    <row r="484" customFormat="false" ht="13.8" hidden="false" customHeight="false" outlineLevel="0" collapsed="false">
      <c r="S484" s="17" t="n">
        <v>44220</v>
      </c>
    </row>
    <row r="498" customFormat="false" ht="13.8" hidden="false" customHeight="false" outlineLevel="0" collapsed="false">
      <c r="S498" s="17" t="n">
        <v>44241</v>
      </c>
    </row>
    <row r="511" customFormat="false" ht="13.8" hidden="false" customHeight="false" outlineLevel="0" collapsed="false">
      <c r="S511" s="17" t="n">
        <v>44241</v>
      </c>
    </row>
    <row r="527" customFormat="false" ht="13.8" hidden="false" customHeight="false" outlineLevel="0" collapsed="false">
      <c r="S527" s="17" t="n">
        <v>44284</v>
      </c>
    </row>
    <row r="540" customFormat="false" ht="13.8" hidden="false" customHeight="false" outlineLevel="0" collapsed="false">
      <c r="J540" s="0" t="n">
        <v>44</v>
      </c>
    </row>
    <row r="541" customFormat="false" ht="13.8" hidden="false" customHeight="false" outlineLevel="0" collapsed="false">
      <c r="S541" s="17" t="n">
        <v>44290</v>
      </c>
    </row>
    <row r="556" customFormat="false" ht="13.8" hidden="false" customHeight="false" outlineLevel="0" collapsed="false">
      <c r="S556" s="17" t="n">
        <v>44318</v>
      </c>
    </row>
    <row r="570" customFormat="false" ht="13.8" hidden="false" customHeight="false" outlineLevel="0" collapsed="false">
      <c r="S570" s="17" t="n">
        <v>44325</v>
      </c>
    </row>
    <row r="587" customFormat="false" ht="13.8" hidden="false" customHeight="false" outlineLevel="0" collapsed="false">
      <c r="S587" s="17" t="n">
        <v>44367</v>
      </c>
    </row>
    <row r="603" customFormat="false" ht="13.8" hidden="false" customHeight="false" outlineLevel="0" collapsed="false">
      <c r="S603" s="17" t="n">
        <v>44370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4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G49" activeCellId="0" sqref="G49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6.47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62</v>
      </c>
    </row>
    <row r="4" s="18" customFormat="true" ht="35.8" hidden="false" customHeight="true" outlineLevel="0" collapsed="false">
      <c r="C4" s="19" t="n">
        <v>44136</v>
      </c>
      <c r="D4" s="20" t="n">
        <v>44143</v>
      </c>
      <c r="E4" s="21" t="n">
        <v>44151</v>
      </c>
      <c r="F4" s="21" t="n">
        <v>44157</v>
      </c>
      <c r="G4" s="19" t="n">
        <v>44164</v>
      </c>
      <c r="H4" s="22" t="n">
        <v>44171</v>
      </c>
      <c r="I4" s="22" t="n">
        <v>44178</v>
      </c>
      <c r="J4" s="21" t="n">
        <v>44185</v>
      </c>
      <c r="K4" s="21" t="n">
        <v>44192</v>
      </c>
      <c r="L4" s="21" t="n">
        <v>43833</v>
      </c>
      <c r="M4" s="21" t="n">
        <v>44206</v>
      </c>
      <c r="N4" s="21" t="n">
        <v>44213</v>
      </c>
      <c r="O4" s="21" t="n">
        <v>44220</v>
      </c>
      <c r="P4" s="23" t="s">
        <v>63</v>
      </c>
      <c r="Q4" s="23" t="s">
        <v>64</v>
      </c>
      <c r="R4" s="21" t="n">
        <v>44241</v>
      </c>
      <c r="S4" s="23" t="s">
        <v>65</v>
      </c>
      <c r="T4" s="21" t="n">
        <v>44255</v>
      </c>
      <c r="U4" s="23" t="s">
        <v>66</v>
      </c>
      <c r="V4" s="23" t="s">
        <v>67</v>
      </c>
      <c r="W4" s="24" t="n">
        <v>44276</v>
      </c>
      <c r="X4" s="24" t="n">
        <v>44283</v>
      </c>
      <c r="Y4" s="24" t="n">
        <v>44290</v>
      </c>
      <c r="Z4" s="23" t="s">
        <v>68</v>
      </c>
      <c r="AA4" s="23" t="s">
        <v>69</v>
      </c>
      <c r="AB4" s="21" t="n">
        <v>44311</v>
      </c>
      <c r="AC4" s="22" t="n">
        <v>44318</v>
      </c>
      <c r="AD4" s="22" t="n">
        <v>44325</v>
      </c>
      <c r="AE4" s="25" t="s">
        <v>70</v>
      </c>
      <c r="AF4" s="22" t="n">
        <v>44339</v>
      </c>
      <c r="AG4" s="25" t="s">
        <v>71</v>
      </c>
      <c r="AH4" s="22" t="n">
        <v>44353</v>
      </c>
      <c r="AI4" s="22" t="n">
        <v>44360</v>
      </c>
      <c r="AJ4" s="22" t="n">
        <v>44367</v>
      </c>
    </row>
    <row r="5" s="18" customFormat="true" ht="14.05" hidden="false" customHeight="true" outlineLevel="0" collapsed="false">
      <c r="A5" s="26" t="s">
        <v>72</v>
      </c>
      <c r="C5" s="19"/>
      <c r="D5" s="20"/>
      <c r="E5" s="21"/>
      <c r="F5" s="21"/>
      <c r="G5" s="19"/>
      <c r="H5" s="22"/>
      <c r="I5" s="2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4"/>
      <c r="X5" s="24"/>
      <c r="Y5" s="24"/>
      <c r="Z5" s="21"/>
      <c r="AA5" s="21"/>
      <c r="AB5" s="21"/>
      <c r="AC5" s="0" t="n">
        <v>636.13</v>
      </c>
      <c r="AD5" s="0" t="n">
        <v>1131.35</v>
      </c>
      <c r="AE5" s="0" t="n">
        <v>1066.46</v>
      </c>
      <c r="AF5" s="0" t="n">
        <v>1117.83</v>
      </c>
      <c r="AG5" s="0" t="n">
        <v>1142.16</v>
      </c>
      <c r="AH5" s="0" t="n">
        <v>1108.29</v>
      </c>
      <c r="AI5" s="0" t="n">
        <v>1178.67</v>
      </c>
      <c r="AJ5" s="0" t="n">
        <v>1132.27</v>
      </c>
    </row>
    <row r="6" s="10" customFormat="true" ht="12.4" hidden="false" customHeight="true" outlineLevel="0" collapsed="false">
      <c r="A6" s="27" t="s">
        <v>6</v>
      </c>
      <c r="B6" s="0"/>
      <c r="C6" s="0" t="n">
        <v>509.17</v>
      </c>
      <c r="D6" s="10" t="n">
        <v>561.22</v>
      </c>
      <c r="E6" s="0"/>
      <c r="F6" s="0" t="n">
        <v>557.88</v>
      </c>
      <c r="G6" s="0" t="n">
        <v>560.8</v>
      </c>
      <c r="H6" s="0" t="n">
        <v>592.35</v>
      </c>
      <c r="I6" s="0" t="n">
        <v>620.62</v>
      </c>
      <c r="J6" s="0" t="n">
        <v>608.38</v>
      </c>
      <c r="K6" s="0" t="n">
        <v>615.52</v>
      </c>
      <c r="L6" s="0" t="n">
        <v>616.28</v>
      </c>
      <c r="M6" s="0" t="n">
        <v>644.66</v>
      </c>
      <c r="N6" s="0" t="n">
        <v>654.71</v>
      </c>
      <c r="O6" s="0" t="n">
        <v>679.52</v>
      </c>
      <c r="P6" s="0" t="n">
        <v>667.84</v>
      </c>
      <c r="Q6" s="0" t="n">
        <v>675.98</v>
      </c>
      <c r="R6" s="0" t="n">
        <v>703.53</v>
      </c>
      <c r="S6" s="0" t="n">
        <v>694.19</v>
      </c>
      <c r="T6" s="0" t="n">
        <v>695.11</v>
      </c>
      <c r="U6" s="0" t="n">
        <v>682.7</v>
      </c>
      <c r="V6" s="28" t="n">
        <v>730.42</v>
      </c>
      <c r="W6" s="0" t="n">
        <v>742.05</v>
      </c>
      <c r="X6" s="0" t="n">
        <v>662.03</v>
      </c>
      <c r="Y6" s="0" t="n">
        <v>735.84</v>
      </c>
      <c r="Z6" s="0" t="n">
        <v>653.83</v>
      </c>
      <c r="AA6" s="0" t="n">
        <v>737.67</v>
      </c>
      <c r="AB6" s="0" t="n">
        <v>694.26</v>
      </c>
      <c r="AC6" s="0" t="n">
        <v>683.07</v>
      </c>
      <c r="AD6" s="0" t="n">
        <v>715.86</v>
      </c>
      <c r="AE6" s="0" t="n">
        <v>727.96</v>
      </c>
      <c r="AF6" s="0" t="n">
        <v>766.61</v>
      </c>
      <c r="AG6" s="0" t="n">
        <v>785.26</v>
      </c>
      <c r="AH6" s="0" t="n">
        <v>745.01</v>
      </c>
      <c r="AI6" s="0" t="n">
        <v>755.97</v>
      </c>
      <c r="AJ6" s="0" t="n">
        <v>721.07</v>
      </c>
    </row>
    <row r="7" customFormat="false" ht="13.8" hidden="false" customHeight="false" outlineLevel="0" collapsed="false">
      <c r="A7" s="29" t="s">
        <v>7</v>
      </c>
      <c r="C7" s="0" t="n">
        <v>150.15</v>
      </c>
      <c r="D7" s="0" t="n">
        <v>162.83</v>
      </c>
      <c r="E7" s="0" t="n">
        <v>148.83</v>
      </c>
      <c r="F7" s="0" t="n">
        <v>158.87</v>
      </c>
      <c r="G7" s="0" t="n">
        <v>158.79</v>
      </c>
      <c r="H7" s="0" t="n">
        <v>170.04</v>
      </c>
      <c r="I7" s="0" t="n">
        <v>174.27</v>
      </c>
      <c r="J7" s="0" t="n">
        <v>170.45</v>
      </c>
      <c r="K7" s="0" t="n">
        <v>172.43</v>
      </c>
      <c r="L7" s="0" t="n">
        <v>175.86</v>
      </c>
      <c r="M7" s="0" t="n">
        <v>187.23</v>
      </c>
      <c r="N7" s="0" t="n">
        <v>184.87</v>
      </c>
      <c r="O7" s="0" t="n">
        <v>191</v>
      </c>
      <c r="P7" s="0" t="n">
        <v>188.18</v>
      </c>
      <c r="Q7" s="0" t="n">
        <v>188.63</v>
      </c>
      <c r="R7" s="0" t="n">
        <v>199.94</v>
      </c>
      <c r="S7" s="0" t="n">
        <v>198.07</v>
      </c>
      <c r="T7" s="0" t="n">
        <v>197.12</v>
      </c>
      <c r="U7" s="0" t="n">
        <v>212.43</v>
      </c>
      <c r="V7" s="0" t="n">
        <v>198.7</v>
      </c>
      <c r="W7" s="0" t="n">
        <v>209.37</v>
      </c>
      <c r="X7" s="0" t="n">
        <v>190.23</v>
      </c>
      <c r="Y7" s="0" t="n">
        <v>213.98</v>
      </c>
      <c r="Z7" s="0" t="n">
        <v>178.37</v>
      </c>
      <c r="AA7" s="0" t="n">
        <v>193.34</v>
      </c>
      <c r="AB7" s="0" t="n">
        <v>189.53</v>
      </c>
      <c r="AC7" s="0" t="n">
        <v>189.3</v>
      </c>
      <c r="AD7" s="0" t="n">
        <v>193.31</v>
      </c>
      <c r="AE7" s="0" t="n">
        <v>201.17</v>
      </c>
      <c r="AF7" s="0" t="n">
        <v>211.21</v>
      </c>
      <c r="AG7" s="0" t="n">
        <v>213.95</v>
      </c>
      <c r="AH7" s="0" t="n">
        <v>207.59</v>
      </c>
      <c r="AI7" s="0" t="n">
        <v>214.34</v>
      </c>
      <c r="AJ7" s="0" t="n">
        <v>206.34</v>
      </c>
    </row>
    <row r="8" customFormat="false" ht="13.8" hidden="false" customHeight="false" outlineLevel="0" collapsed="false">
      <c r="A8" s="29" t="s">
        <v>8</v>
      </c>
      <c r="G8" s="0" t="n">
        <v>206.14</v>
      </c>
      <c r="H8" s="0" t="n">
        <v>230.91</v>
      </c>
      <c r="I8" s="0" t="n">
        <v>237.39</v>
      </c>
      <c r="J8" s="0" t="n">
        <v>230.26</v>
      </c>
      <c r="K8" s="0" t="n">
        <v>232.05</v>
      </c>
      <c r="L8" s="0" t="n">
        <v>237.43</v>
      </c>
      <c r="M8" s="0" t="n">
        <v>254.97</v>
      </c>
      <c r="N8" s="0" t="n">
        <v>248.5</v>
      </c>
      <c r="O8" s="0" t="n">
        <v>257.53</v>
      </c>
      <c r="P8" s="0" t="n">
        <v>254.43</v>
      </c>
      <c r="Q8" s="0" t="n">
        <v>258.2</v>
      </c>
      <c r="R8" s="0" t="n">
        <v>270.16</v>
      </c>
      <c r="S8" s="0" t="n">
        <v>267.8</v>
      </c>
      <c r="T8" s="0" t="n">
        <v>267.3</v>
      </c>
      <c r="U8" s="0" t="n">
        <v>286.94</v>
      </c>
      <c r="V8" s="0" t="n">
        <v>272.14</v>
      </c>
      <c r="W8" s="0" t="n">
        <v>283.38</v>
      </c>
      <c r="X8" s="0" t="n">
        <v>278.35</v>
      </c>
      <c r="Y8" s="0" t="n">
        <v>265.99</v>
      </c>
      <c r="Z8" s="0" t="n">
        <v>242.94</v>
      </c>
      <c r="AA8" s="0" t="n">
        <v>263.17</v>
      </c>
      <c r="AB8" s="0" t="n">
        <v>266.01</v>
      </c>
      <c r="AC8" s="0" t="n">
        <v>257.48</v>
      </c>
      <c r="AD8" s="0" t="n">
        <v>263.38</v>
      </c>
      <c r="AE8" s="0" t="n">
        <v>273.42</v>
      </c>
      <c r="AF8" s="0" t="n">
        <v>287.51</v>
      </c>
      <c r="AG8" s="0" t="n">
        <v>288.98</v>
      </c>
      <c r="AH8" s="0" t="n">
        <v>288.1</v>
      </c>
      <c r="AI8" s="0" t="n">
        <v>312.87</v>
      </c>
      <c r="AJ8" s="0" t="n">
        <v>283.06</v>
      </c>
    </row>
    <row r="9" customFormat="false" ht="13.8" hidden="false" customHeight="false" outlineLevel="0" collapsed="false">
      <c r="A9" s="27" t="s">
        <v>9</v>
      </c>
      <c r="C9" s="0" t="n">
        <v>1157.85</v>
      </c>
      <c r="D9" s="0" t="n">
        <v>1221.52</v>
      </c>
      <c r="E9" s="0" t="n">
        <v>1163.29</v>
      </c>
      <c r="F9" s="0" t="n">
        <v>1227.54</v>
      </c>
      <c r="G9" s="0" t="n">
        <v>1214.65</v>
      </c>
      <c r="H9" s="0" t="n">
        <v>1298.71</v>
      </c>
      <c r="I9" s="0" t="n">
        <v>1339.24</v>
      </c>
      <c r="J9" s="0" t="n">
        <v>1300.08</v>
      </c>
      <c r="K9" s="0" t="n">
        <v>1311.58</v>
      </c>
      <c r="L9" s="0" t="n">
        <v>1330.66</v>
      </c>
      <c r="M9" s="0" t="n">
        <v>1443.89</v>
      </c>
      <c r="N9" s="0" t="n">
        <v>1394.2</v>
      </c>
      <c r="O9" s="0" t="n">
        <v>1439.13</v>
      </c>
      <c r="P9" s="0" t="n">
        <v>1433.38</v>
      </c>
      <c r="Q9" s="0" t="n">
        <v>1431.97</v>
      </c>
      <c r="R9" s="0" t="n">
        <v>1504.02</v>
      </c>
      <c r="S9" s="0" t="n">
        <v>1489.11</v>
      </c>
      <c r="T9" s="0" t="n">
        <v>1481.05</v>
      </c>
      <c r="U9" s="0" t="n">
        <v>1572.14</v>
      </c>
      <c r="V9" s="0" t="n">
        <v>1510.9</v>
      </c>
      <c r="W9" s="0" t="n">
        <v>1530.22</v>
      </c>
      <c r="X9" s="0" t="n">
        <v>1454.65</v>
      </c>
      <c r="Y9" s="0" t="n">
        <v>1610.47</v>
      </c>
      <c r="Z9" s="0" t="n">
        <v>1354.66</v>
      </c>
      <c r="AA9" s="0" t="n">
        <v>1518.44</v>
      </c>
      <c r="AB9" s="0" t="n">
        <v>1466.2</v>
      </c>
      <c r="AC9" s="0" t="n">
        <v>1440.74</v>
      </c>
      <c r="AD9" s="0" t="n">
        <v>1579.47</v>
      </c>
      <c r="AE9" s="0" t="n">
        <v>1619.46</v>
      </c>
      <c r="AF9" s="0" t="n">
        <v>1587.34</v>
      </c>
      <c r="AG9" s="0" t="n">
        <v>1599.18</v>
      </c>
      <c r="AH9" s="0" t="n">
        <v>1590.47</v>
      </c>
      <c r="AI9" s="0" t="n">
        <v>1604.37</v>
      </c>
      <c r="AJ9" s="0" t="n">
        <v>1564.59</v>
      </c>
    </row>
    <row r="10" customFormat="false" ht="13.8" hidden="false" customHeight="false" outlineLevel="0" collapsed="false">
      <c r="A10" s="29" t="s">
        <v>10</v>
      </c>
      <c r="C10" s="0" t="n">
        <v>109.49</v>
      </c>
      <c r="D10" s="0" t="n">
        <v>115.54</v>
      </c>
      <c r="E10" s="0" t="n">
        <v>112.41</v>
      </c>
      <c r="F10" s="0" t="n">
        <v>117.43</v>
      </c>
      <c r="G10" s="0" t="n">
        <v>116.46</v>
      </c>
      <c r="H10" s="0" t="n">
        <v>125.64</v>
      </c>
      <c r="I10" s="0" t="n">
        <v>129.33</v>
      </c>
      <c r="J10" s="0" t="n">
        <v>124.9</v>
      </c>
      <c r="K10" s="0" t="n">
        <v>125.9</v>
      </c>
      <c r="L10" s="0" t="n">
        <v>128.39</v>
      </c>
      <c r="M10" s="0" t="n">
        <v>136.33</v>
      </c>
      <c r="N10" s="0" t="n">
        <v>135.98</v>
      </c>
      <c r="O10" s="0" t="n">
        <v>139.79</v>
      </c>
      <c r="P10" s="0" t="n">
        <v>138.85</v>
      </c>
      <c r="Q10" s="0" t="n">
        <v>140.72</v>
      </c>
      <c r="R10" s="0" t="n">
        <v>146.97</v>
      </c>
      <c r="S10" s="0" t="n">
        <v>146.89</v>
      </c>
      <c r="T10" s="0" t="n">
        <v>145.08</v>
      </c>
      <c r="U10" s="0" t="n">
        <v>148.02</v>
      </c>
      <c r="V10" s="0" t="n">
        <v>146.76</v>
      </c>
      <c r="W10" s="0" t="n">
        <v>142.05</v>
      </c>
      <c r="X10" s="0" t="n">
        <v>142.38</v>
      </c>
      <c r="Y10" s="0" t="n">
        <v>155.31</v>
      </c>
      <c r="Z10" s="0" t="n">
        <v>132.32</v>
      </c>
      <c r="AA10" s="0" t="n">
        <v>155.5</v>
      </c>
      <c r="AB10" s="0" t="n">
        <v>143.73</v>
      </c>
      <c r="AC10" s="0" t="n">
        <v>141.39</v>
      </c>
      <c r="AD10" s="0" t="n">
        <v>151.89</v>
      </c>
      <c r="AE10" s="0" t="n">
        <v>157.47</v>
      </c>
      <c r="AF10" s="0" t="n">
        <v>157.46</v>
      </c>
      <c r="AG10" s="0" t="n">
        <v>156.96</v>
      </c>
      <c r="AH10" s="0" t="n">
        <v>150.06</v>
      </c>
      <c r="AI10" s="0" t="n">
        <v>153.88</v>
      </c>
      <c r="AJ10" s="0" t="n">
        <v>154.26</v>
      </c>
    </row>
    <row r="11" customFormat="false" ht="13.8" hidden="false" customHeight="false" outlineLevel="0" collapsed="false">
      <c r="A11" s="29" t="s">
        <v>12</v>
      </c>
      <c r="C11" s="0" t="n">
        <v>329.82</v>
      </c>
      <c r="D11" s="0" t="n">
        <v>350.26</v>
      </c>
      <c r="E11" s="0" t="n">
        <v>337.73</v>
      </c>
      <c r="F11" s="0" t="n">
        <v>351.11</v>
      </c>
      <c r="G11" s="0" t="n">
        <v>354.35</v>
      </c>
      <c r="H11" s="0" t="n">
        <v>372.51</v>
      </c>
      <c r="I11" s="0" t="n">
        <v>385.36</v>
      </c>
      <c r="J11" s="0" t="n">
        <v>371.96</v>
      </c>
      <c r="K11" s="0" t="n">
        <v>373.78</v>
      </c>
      <c r="L11" s="0" t="n">
        <v>381.01</v>
      </c>
      <c r="M11" s="0" t="n">
        <v>413.43</v>
      </c>
      <c r="N11" s="0" t="n">
        <v>393.78</v>
      </c>
      <c r="O11" s="0" t="n">
        <v>405.69</v>
      </c>
      <c r="P11" s="0" t="n">
        <v>403.6</v>
      </c>
      <c r="Q11" s="0" t="n">
        <v>409.07</v>
      </c>
      <c r="R11" s="0" t="n">
        <v>427.86</v>
      </c>
      <c r="S11" s="0" t="n">
        <v>429.47</v>
      </c>
      <c r="T11" s="0" t="n">
        <v>424.56</v>
      </c>
      <c r="U11" s="0" t="n">
        <v>457.32</v>
      </c>
      <c r="V11" s="0" t="n">
        <v>428.16</v>
      </c>
      <c r="W11" s="0" t="n">
        <v>413.46</v>
      </c>
      <c r="X11" s="0" t="n">
        <v>416.95</v>
      </c>
      <c r="Y11" s="0" t="n">
        <v>452.57</v>
      </c>
      <c r="Z11" s="0" t="n">
        <v>395.28</v>
      </c>
      <c r="AA11" s="0" t="n">
        <v>458.3</v>
      </c>
      <c r="AB11" s="0" t="n">
        <v>425.79</v>
      </c>
      <c r="AC11" s="0" t="n">
        <v>420.46</v>
      </c>
      <c r="AD11" s="0" t="n">
        <v>447.67</v>
      </c>
      <c r="AE11" s="0" t="n">
        <v>470.86</v>
      </c>
      <c r="AF11" s="0" t="n">
        <v>462.61</v>
      </c>
      <c r="AG11" s="0" t="n">
        <v>465.98</v>
      </c>
      <c r="AH11" s="0" t="n">
        <v>465.22</v>
      </c>
      <c r="AI11" s="0" t="n">
        <v>462.26</v>
      </c>
      <c r="AJ11" s="0" t="n">
        <v>460.18</v>
      </c>
    </row>
    <row r="12" customFormat="false" ht="13.8" hidden="false" customHeight="false" outlineLevel="0" collapsed="false">
      <c r="A12" s="29" t="s">
        <v>13</v>
      </c>
      <c r="L12" s="0" t="n">
        <v>87.98</v>
      </c>
      <c r="M12" s="0" t="n">
        <v>100.42</v>
      </c>
      <c r="N12" s="0" t="n">
        <v>92.16</v>
      </c>
      <c r="O12" s="0" t="n">
        <v>95.46</v>
      </c>
      <c r="P12" s="0" t="n">
        <v>94.42</v>
      </c>
      <c r="Q12" s="0" t="n">
        <v>95.69</v>
      </c>
      <c r="R12" s="0" t="n">
        <v>100.1</v>
      </c>
      <c r="S12" s="0" t="n">
        <v>101.7</v>
      </c>
      <c r="T12" s="0" t="n">
        <v>100.1</v>
      </c>
      <c r="U12" s="0" t="n">
        <v>107.37</v>
      </c>
      <c r="V12" s="0" t="n">
        <v>100.13</v>
      </c>
      <c r="W12" s="0" t="n">
        <v>96.55</v>
      </c>
      <c r="X12" s="0" t="n">
        <v>97.84</v>
      </c>
      <c r="Y12" s="0" t="n">
        <v>107.11</v>
      </c>
      <c r="Z12" s="0" t="n">
        <v>90.96</v>
      </c>
      <c r="AA12" s="0" t="n">
        <v>105.53</v>
      </c>
      <c r="AB12" s="0" t="n">
        <v>99.6</v>
      </c>
      <c r="AC12" s="0" t="n">
        <v>96.99</v>
      </c>
      <c r="AD12" s="0" t="n">
        <v>103.36</v>
      </c>
      <c r="AE12" s="0" t="n">
        <v>107.26</v>
      </c>
      <c r="AF12" s="0" t="n">
        <v>107.62</v>
      </c>
      <c r="AG12" s="0" t="n">
        <v>110.81</v>
      </c>
      <c r="AH12" s="0" t="n">
        <v>114.79</v>
      </c>
      <c r="AI12" s="0" t="n">
        <v>109.22</v>
      </c>
      <c r="AJ12" s="0" t="n">
        <v>109.11</v>
      </c>
    </row>
    <row r="13" customFormat="false" ht="13.8" hidden="false" customHeight="false" outlineLevel="0" collapsed="false">
      <c r="A13" s="29" t="s">
        <v>14</v>
      </c>
      <c r="P13" s="0" t="n">
        <v>511.4</v>
      </c>
      <c r="Q13" s="0" t="n">
        <v>559.68</v>
      </c>
      <c r="R13" s="0" t="n">
        <v>482.89</v>
      </c>
      <c r="S13" s="0" t="n">
        <v>565.99</v>
      </c>
      <c r="T13" s="0" t="n">
        <v>557.48</v>
      </c>
      <c r="U13" s="0" t="n">
        <v>517.18</v>
      </c>
      <c r="V13" s="0" t="n">
        <v>570.84</v>
      </c>
      <c r="W13" s="0" t="n">
        <v>551.24</v>
      </c>
      <c r="X13" s="0" t="n">
        <v>447.92</v>
      </c>
      <c r="Y13" s="0" t="n">
        <v>389.53</v>
      </c>
      <c r="Z13" s="0" t="n">
        <v>517.11</v>
      </c>
      <c r="AA13" s="0" t="n">
        <v>601.9</v>
      </c>
      <c r="AB13" s="0" t="n">
        <v>545.33</v>
      </c>
      <c r="AC13" s="0" t="n">
        <v>547.6</v>
      </c>
      <c r="AD13" s="0" t="n">
        <v>589.31</v>
      </c>
      <c r="AE13" s="0" t="n">
        <v>519.55</v>
      </c>
      <c r="AF13" s="0" t="n">
        <v>602.35</v>
      </c>
      <c r="AG13" s="0" t="n">
        <v>613.16</v>
      </c>
      <c r="AH13" s="0" t="n">
        <v>621.24</v>
      </c>
      <c r="AI13" s="0" t="n">
        <v>564.64</v>
      </c>
      <c r="AJ13" s="0" t="n">
        <v>588.87</v>
      </c>
    </row>
    <row r="14" customFormat="false" ht="13.8" hidden="false" customHeight="false" outlineLevel="0" collapsed="false">
      <c r="A14" s="27" t="s">
        <v>15</v>
      </c>
      <c r="C14" s="0" t="n">
        <v>248.23</v>
      </c>
      <c r="D14" s="0" t="n">
        <v>252.82</v>
      </c>
      <c r="E14" s="0" t="n">
        <v>255.08</v>
      </c>
      <c r="F14" s="0" t="n">
        <v>266.35</v>
      </c>
      <c r="G14" s="0" t="n">
        <v>268.11</v>
      </c>
      <c r="H14" s="0" t="n">
        <v>284.04</v>
      </c>
      <c r="I14" s="0" t="n">
        <v>293.14</v>
      </c>
      <c r="J14" s="0" t="n">
        <v>286.46</v>
      </c>
      <c r="K14" s="0" t="n">
        <v>286.78</v>
      </c>
      <c r="L14" s="0" t="n">
        <v>290.94</v>
      </c>
      <c r="M14" s="0" t="n">
        <v>302.4</v>
      </c>
      <c r="N14" s="0" t="n">
        <v>309.19</v>
      </c>
      <c r="O14" s="0" t="n">
        <v>319.98</v>
      </c>
      <c r="P14" s="0" t="n">
        <v>316.3</v>
      </c>
      <c r="Q14" s="0" t="n">
        <v>316.77</v>
      </c>
      <c r="R14" s="0" t="n">
        <v>333.76</v>
      </c>
      <c r="S14" s="0" t="n">
        <v>330.2</v>
      </c>
      <c r="T14" s="0" t="n">
        <v>322.71</v>
      </c>
      <c r="U14" s="0" t="n">
        <v>342.09</v>
      </c>
      <c r="V14" s="0" t="n">
        <v>336.89</v>
      </c>
      <c r="W14" s="0" t="n">
        <v>320.25</v>
      </c>
      <c r="X14" s="0" t="n">
        <v>320.19</v>
      </c>
      <c r="Y14" s="0" t="n">
        <v>347.98</v>
      </c>
      <c r="Z14" s="0" t="n">
        <v>295.24</v>
      </c>
      <c r="AA14" s="0" t="n">
        <v>348.22</v>
      </c>
      <c r="AB14" s="0" t="n">
        <v>312.72</v>
      </c>
      <c r="AC14" s="0" t="n">
        <v>314.62</v>
      </c>
      <c r="AD14" s="0" t="n">
        <v>340.3</v>
      </c>
      <c r="AE14" s="0" t="n">
        <v>344.32</v>
      </c>
      <c r="AF14" s="0" t="n">
        <v>344.24</v>
      </c>
      <c r="AG14" s="0" t="n">
        <v>350.17</v>
      </c>
      <c r="AH14" s="0" t="n">
        <v>340.83</v>
      </c>
      <c r="AI14" s="0" t="n">
        <v>330.4</v>
      </c>
      <c r="AJ14" s="0" t="n">
        <v>336.18</v>
      </c>
    </row>
    <row r="15" customFormat="false" ht="13.8" hidden="false" customHeight="false" outlineLevel="0" collapsed="false">
      <c r="A15" s="27" t="s">
        <v>16</v>
      </c>
      <c r="C15" s="0" t="n">
        <v>309.51</v>
      </c>
      <c r="D15" s="0" t="n">
        <v>332.05</v>
      </c>
      <c r="E15" s="0" t="n">
        <v>316.04</v>
      </c>
      <c r="F15" s="0" t="n">
        <v>344.07</v>
      </c>
      <c r="G15" s="0" t="n">
        <v>348.25</v>
      </c>
      <c r="H15" s="0" t="n">
        <v>364.53</v>
      </c>
      <c r="I15" s="0" t="n">
        <v>373.78</v>
      </c>
      <c r="J15" s="0" t="n">
        <v>366.98</v>
      </c>
      <c r="K15" s="0" t="n">
        <v>368.66</v>
      </c>
      <c r="L15" s="0" t="n">
        <v>379.27</v>
      </c>
      <c r="M15" s="0" t="n">
        <v>398.17</v>
      </c>
      <c r="N15" s="0" t="n">
        <v>392.48</v>
      </c>
      <c r="O15" s="0" t="n">
        <v>403.16</v>
      </c>
      <c r="P15" s="0" t="n">
        <v>400.13</v>
      </c>
      <c r="Q15" s="0" t="n">
        <v>400.22</v>
      </c>
      <c r="R15" s="0" t="n">
        <v>420.71</v>
      </c>
      <c r="S15" s="0" t="n">
        <v>417.94</v>
      </c>
      <c r="T15" s="0" t="n">
        <v>402.87</v>
      </c>
      <c r="U15" s="0" t="n">
        <v>447.84</v>
      </c>
      <c r="V15" s="0" t="n">
        <v>425.01</v>
      </c>
      <c r="W15" s="0" t="n">
        <v>403.85</v>
      </c>
      <c r="X15" s="0" t="n">
        <v>404.14</v>
      </c>
      <c r="Y15" s="0" t="n">
        <v>438.18</v>
      </c>
      <c r="Z15" s="0" t="n">
        <v>378.26</v>
      </c>
      <c r="AA15" s="0" t="n">
        <v>438.03</v>
      </c>
      <c r="AB15" s="0" t="n">
        <v>423.37</v>
      </c>
      <c r="AC15" s="0" t="n">
        <v>400.01</v>
      </c>
      <c r="AD15" s="0" t="n">
        <v>428.93</v>
      </c>
      <c r="AE15" s="0" t="n">
        <v>441.82</v>
      </c>
      <c r="AF15" s="0" t="n">
        <v>435.28</v>
      </c>
      <c r="AG15" s="0" t="n">
        <v>443.84</v>
      </c>
      <c r="AH15" s="0" t="n">
        <v>431.12</v>
      </c>
      <c r="AI15" s="0" t="n">
        <v>418.45</v>
      </c>
      <c r="AJ15" s="0" t="n">
        <v>414.92</v>
      </c>
    </row>
    <row r="16" customFormat="false" ht="13.8" hidden="false" customHeight="false" outlineLevel="0" collapsed="false">
      <c r="A16" s="27" t="s">
        <v>17</v>
      </c>
      <c r="C16" s="0" t="n">
        <v>2194.98</v>
      </c>
      <c r="D16" s="0" t="n">
        <v>2336.64</v>
      </c>
      <c r="E16" s="0" t="n">
        <v>2286.09</v>
      </c>
      <c r="F16" s="0" t="n">
        <v>2357.45</v>
      </c>
      <c r="G16" s="0" t="n">
        <v>2448.9</v>
      </c>
      <c r="H16" s="0" t="n">
        <v>2599.77</v>
      </c>
      <c r="I16" s="0" t="n">
        <v>2650.38</v>
      </c>
      <c r="J16" s="0" t="n">
        <v>2599.08</v>
      </c>
      <c r="K16" s="0" t="n">
        <v>2616.51</v>
      </c>
      <c r="L16" s="0" t="n">
        <v>2680.79</v>
      </c>
      <c r="M16" s="0" t="n">
        <v>2711.52</v>
      </c>
      <c r="N16" s="0" t="n">
        <v>2748.76</v>
      </c>
      <c r="O16" s="0" t="n">
        <v>2958.14</v>
      </c>
      <c r="P16" s="0" t="n">
        <v>2851.5</v>
      </c>
      <c r="Q16" s="0" t="n">
        <v>2761.03</v>
      </c>
      <c r="R16" s="0" t="n">
        <v>2857.95</v>
      </c>
      <c r="S16" s="0" t="n">
        <v>2799.91</v>
      </c>
      <c r="T16" s="0" t="n">
        <v>2855.67</v>
      </c>
      <c r="U16" s="0" t="n">
        <v>3065.4</v>
      </c>
      <c r="V16" s="0" t="n">
        <v>2877.5</v>
      </c>
      <c r="W16" s="0" t="n">
        <v>2759.26</v>
      </c>
      <c r="X16" s="0" t="n">
        <v>2735.14</v>
      </c>
      <c r="Y16" s="0" t="n">
        <v>2954.24</v>
      </c>
      <c r="Z16" s="0" t="n">
        <v>2562.61</v>
      </c>
      <c r="AA16" s="0" t="n">
        <v>2935.55</v>
      </c>
      <c r="AB16" s="0" t="n">
        <v>2700.92</v>
      </c>
      <c r="AC16" s="0" t="n">
        <v>2630.57</v>
      </c>
      <c r="AD16" s="0" t="n">
        <v>2813.6</v>
      </c>
      <c r="AE16" s="0" t="n">
        <v>2797.06</v>
      </c>
      <c r="AF16" s="0" t="n">
        <v>2958.6</v>
      </c>
      <c r="AG16" s="0" t="n">
        <v>2907.93</v>
      </c>
      <c r="AH16" s="0" t="n">
        <v>2832.92</v>
      </c>
      <c r="AI16" s="0" t="n">
        <v>3099.3</v>
      </c>
      <c r="AJ16" s="0" t="n">
        <v>2672.48</v>
      </c>
    </row>
    <row r="17" customFormat="false" ht="13.8" hidden="false" customHeight="false" outlineLevel="0" collapsed="false">
      <c r="A17" s="27" t="s">
        <v>18</v>
      </c>
      <c r="AD17" s="0" t="n">
        <v>218.85</v>
      </c>
      <c r="AE17" s="0" t="n">
        <v>219.67</v>
      </c>
      <c r="AF17" s="0" t="n">
        <v>181.07</v>
      </c>
      <c r="AG17" s="0" t="n">
        <v>228.67</v>
      </c>
      <c r="AH17" s="0" t="n">
        <v>222.62</v>
      </c>
      <c r="AI17" s="0" t="n">
        <v>282.23</v>
      </c>
      <c r="AJ17" s="0" t="n">
        <v>233.89</v>
      </c>
    </row>
    <row r="18" customFormat="false" ht="13.8" hidden="false" customHeight="false" outlineLevel="0" collapsed="false">
      <c r="A18" s="27" t="s">
        <v>19</v>
      </c>
      <c r="C18" s="0" t="n">
        <v>508.87</v>
      </c>
      <c r="D18" s="0" t="n">
        <v>530.97</v>
      </c>
      <c r="E18" s="0" t="n">
        <v>517.77</v>
      </c>
      <c r="F18" s="0" t="n">
        <v>544.6</v>
      </c>
      <c r="G18" s="0" t="n">
        <v>556.73</v>
      </c>
      <c r="H18" s="0" t="n">
        <v>652.35</v>
      </c>
      <c r="I18" s="0" t="n">
        <v>595.8</v>
      </c>
      <c r="J18" s="0" t="n">
        <v>585.65</v>
      </c>
      <c r="K18" s="0" t="n">
        <v>587.45</v>
      </c>
      <c r="L18" s="0" t="n">
        <v>606.97</v>
      </c>
      <c r="M18" s="0" t="n">
        <v>620.74</v>
      </c>
      <c r="N18" s="0" t="n">
        <v>620.78</v>
      </c>
      <c r="O18" s="0" t="n">
        <v>650.36</v>
      </c>
      <c r="P18" s="0" t="n">
        <v>668.34</v>
      </c>
      <c r="Q18" s="0" t="n">
        <v>635.12</v>
      </c>
      <c r="R18" s="0" t="n">
        <v>660.31</v>
      </c>
      <c r="S18" s="0" t="n">
        <v>648.61</v>
      </c>
      <c r="T18" s="0" t="n">
        <v>655.11</v>
      </c>
      <c r="U18" s="0" t="n">
        <v>715.55</v>
      </c>
      <c r="V18" s="0" t="n">
        <v>656.24</v>
      </c>
      <c r="W18" s="0" t="n">
        <v>633.22</v>
      </c>
      <c r="X18" s="0" t="n">
        <v>640.24</v>
      </c>
      <c r="Y18" s="0" t="n">
        <v>642.69</v>
      </c>
      <c r="Z18" s="0" t="n">
        <v>594.22</v>
      </c>
      <c r="AA18" s="0" t="n">
        <v>676.85</v>
      </c>
      <c r="AB18" s="0" t="n">
        <v>624.28</v>
      </c>
      <c r="AC18" s="0" t="n">
        <v>627.3</v>
      </c>
      <c r="AD18" s="0" t="n">
        <v>665.48</v>
      </c>
      <c r="AE18" s="0" t="n">
        <v>684.4</v>
      </c>
      <c r="AF18" s="0" t="n">
        <v>702.04</v>
      </c>
      <c r="AG18" s="0" t="n">
        <v>699.61</v>
      </c>
      <c r="AH18" s="0" t="n">
        <v>687.41</v>
      </c>
      <c r="AI18" s="0" t="n">
        <v>700.31</v>
      </c>
      <c r="AJ18" s="0" t="n">
        <v>679.99</v>
      </c>
    </row>
    <row r="19" customFormat="false" ht="13.8" hidden="false" customHeight="false" outlineLevel="0" collapsed="false">
      <c r="A19" s="27" t="s">
        <v>20</v>
      </c>
      <c r="C19" s="0" t="n">
        <v>621.42</v>
      </c>
      <c r="D19" s="0" t="n">
        <v>644.2</v>
      </c>
      <c r="E19" s="0" t="n">
        <v>633.89</v>
      </c>
      <c r="F19" s="0" t="n">
        <v>664.19</v>
      </c>
      <c r="G19" s="0" t="n">
        <v>674.91</v>
      </c>
      <c r="H19" s="0" t="n">
        <v>703.87</v>
      </c>
      <c r="I19" s="0" t="n">
        <v>718.35</v>
      </c>
      <c r="J19" s="0" t="n">
        <v>703.78</v>
      </c>
      <c r="K19" s="0" t="n">
        <v>705.33</v>
      </c>
      <c r="L19" s="0" t="n">
        <v>721.26</v>
      </c>
      <c r="M19" s="0" t="n">
        <v>814.28</v>
      </c>
      <c r="N19" s="0" t="n">
        <v>746.08</v>
      </c>
      <c r="O19" s="0" t="n">
        <v>785.02</v>
      </c>
      <c r="P19" s="0" t="n">
        <v>788.28</v>
      </c>
      <c r="Q19" s="0" t="n">
        <v>801.8</v>
      </c>
      <c r="R19" s="0" t="n">
        <v>806.58</v>
      </c>
      <c r="S19" s="0" t="n">
        <v>792.28</v>
      </c>
      <c r="T19" s="0" t="n">
        <v>794.58</v>
      </c>
      <c r="U19" s="0" t="n">
        <v>871.74</v>
      </c>
      <c r="V19" s="0" t="n">
        <v>798.78</v>
      </c>
      <c r="W19" s="0" t="n">
        <v>771.14</v>
      </c>
      <c r="X19" s="0" t="n">
        <v>778.57</v>
      </c>
      <c r="Y19" s="0" t="n">
        <v>787.47</v>
      </c>
      <c r="Z19" s="0" t="n">
        <v>727.29</v>
      </c>
      <c r="AA19" s="0" t="n">
        <v>834.82</v>
      </c>
      <c r="AB19" s="0" t="n">
        <v>767.98</v>
      </c>
      <c r="AC19" s="0" t="n">
        <v>793.5</v>
      </c>
      <c r="AD19" s="0" t="n">
        <v>824.28</v>
      </c>
      <c r="AE19" s="0" t="n">
        <v>837.95</v>
      </c>
      <c r="AF19" s="0" t="n">
        <v>872.14</v>
      </c>
      <c r="AG19" s="0" t="n">
        <v>869.98</v>
      </c>
      <c r="AH19" s="0" t="n">
        <v>829.44</v>
      </c>
      <c r="AI19" s="0" t="n">
        <v>864.4</v>
      </c>
      <c r="AJ19" s="0" t="n">
        <v>867.6</v>
      </c>
    </row>
    <row r="20" customFormat="false" ht="13.8" hidden="false" customHeight="false" outlineLevel="0" collapsed="false">
      <c r="A20" s="27" t="s">
        <v>21</v>
      </c>
      <c r="C20" s="0" t="n">
        <v>96.76</v>
      </c>
      <c r="D20" s="0" t="n">
        <v>100.43</v>
      </c>
      <c r="E20" s="0" t="n">
        <v>99.51</v>
      </c>
      <c r="F20" s="0" t="n">
        <v>104.64</v>
      </c>
      <c r="G20" s="0" t="n">
        <v>105.92</v>
      </c>
      <c r="H20" s="0" t="n">
        <v>111.86</v>
      </c>
      <c r="I20" s="0" t="n">
        <v>113.73</v>
      </c>
      <c r="J20" s="0" t="n">
        <v>111.49</v>
      </c>
      <c r="K20" s="0" t="n">
        <v>110.18</v>
      </c>
      <c r="L20" s="0" t="n">
        <v>115.62</v>
      </c>
      <c r="M20" s="0" t="n">
        <v>119.77</v>
      </c>
      <c r="N20" s="0" t="n">
        <v>118.88</v>
      </c>
      <c r="O20" s="0" t="n">
        <v>125.31</v>
      </c>
      <c r="P20" s="0" t="n">
        <v>120.25</v>
      </c>
      <c r="Q20" s="0" t="n">
        <v>131.21</v>
      </c>
      <c r="R20" s="0" t="n">
        <v>128.41</v>
      </c>
      <c r="S20" s="0" t="n">
        <v>127.88</v>
      </c>
      <c r="T20" s="0" t="n">
        <v>127.49</v>
      </c>
      <c r="U20" s="0" t="n">
        <v>137.15</v>
      </c>
      <c r="V20" s="0" t="n">
        <v>128.72</v>
      </c>
      <c r="W20" s="0" t="n">
        <v>124.77</v>
      </c>
      <c r="X20" s="0" t="n">
        <v>125.15</v>
      </c>
      <c r="Y20" s="0" t="n">
        <v>127.43</v>
      </c>
      <c r="Z20" s="0" t="n">
        <v>116.38</v>
      </c>
      <c r="AA20" s="0" t="n">
        <v>134.72</v>
      </c>
      <c r="AB20" s="0" t="n">
        <v>123.31</v>
      </c>
      <c r="AC20" s="0" t="n">
        <v>128.01</v>
      </c>
      <c r="AD20" s="0" t="n">
        <v>131.43</v>
      </c>
      <c r="AE20" s="0" t="n">
        <v>135.46</v>
      </c>
      <c r="AF20" s="0" t="n">
        <v>135.27</v>
      </c>
      <c r="AG20" s="0" t="n">
        <v>141.98</v>
      </c>
      <c r="AH20" s="0" t="n">
        <v>133.41</v>
      </c>
      <c r="AI20" s="0" t="n">
        <v>142.58</v>
      </c>
      <c r="AJ20" s="0" t="n">
        <v>138.85</v>
      </c>
    </row>
    <row r="21" customFormat="false" ht="13.8" hidden="false" customHeight="false" outlineLevel="0" collapsed="false">
      <c r="A21" s="27" t="s">
        <v>22</v>
      </c>
      <c r="C21" s="0" t="n">
        <v>369.58</v>
      </c>
      <c r="D21" s="0" t="n">
        <v>363.74</v>
      </c>
      <c r="E21" s="0" t="n">
        <v>352.34</v>
      </c>
      <c r="F21" s="0" t="n">
        <v>365.19</v>
      </c>
      <c r="G21" s="0" t="n">
        <v>375.83</v>
      </c>
      <c r="H21" s="0" t="n">
        <v>405.06</v>
      </c>
      <c r="I21" s="0" t="n">
        <v>414.51</v>
      </c>
      <c r="J21" s="0" t="n">
        <v>398.98</v>
      </c>
      <c r="K21" s="0" t="n">
        <v>400.06</v>
      </c>
      <c r="L21" s="0" t="n">
        <v>410.39</v>
      </c>
      <c r="M21" s="0" t="n">
        <v>424.06</v>
      </c>
      <c r="N21" s="0" t="n">
        <v>424</v>
      </c>
      <c r="O21" s="0" t="n">
        <v>443.39</v>
      </c>
      <c r="P21" s="0" t="n">
        <v>424.76</v>
      </c>
      <c r="Q21" s="0" t="n">
        <v>464.62</v>
      </c>
      <c r="R21" s="0" t="n">
        <v>443.8</v>
      </c>
      <c r="S21" s="0" t="n">
        <v>444.64</v>
      </c>
      <c r="T21" s="0" t="n">
        <v>438.7</v>
      </c>
      <c r="U21" s="0" t="n">
        <v>478.7</v>
      </c>
      <c r="V21" s="0" t="n">
        <v>442.63</v>
      </c>
      <c r="W21" s="0" t="n">
        <v>427.44</v>
      </c>
      <c r="X21" s="0" t="n">
        <v>432.46</v>
      </c>
      <c r="Y21" s="0" t="n">
        <v>430.28</v>
      </c>
      <c r="Z21" s="0" t="n">
        <v>398.86</v>
      </c>
      <c r="AA21" s="0" t="n">
        <v>450.23</v>
      </c>
      <c r="AB21" s="0" t="n">
        <v>415.57</v>
      </c>
      <c r="AC21" s="0" t="n">
        <v>433.45</v>
      </c>
      <c r="AD21" s="0" t="n">
        <v>441.3</v>
      </c>
      <c r="AE21" s="0" t="n">
        <v>446.22</v>
      </c>
      <c r="AF21" s="0" t="n">
        <v>465.83</v>
      </c>
      <c r="AG21" s="0" t="n">
        <v>474.59</v>
      </c>
      <c r="AH21" s="0" t="n">
        <v>449.86</v>
      </c>
      <c r="AI21" s="0" t="n">
        <v>476.07</v>
      </c>
      <c r="AJ21" s="0" t="n">
        <v>461.76</v>
      </c>
    </row>
    <row r="22" customFormat="false" ht="13.8" hidden="false" customHeight="false" outlineLevel="0" collapsed="false">
      <c r="A22" s="27" t="s">
        <v>23</v>
      </c>
      <c r="C22" s="0" t="n">
        <v>301.53</v>
      </c>
      <c r="D22" s="0" t="n">
        <v>318.17</v>
      </c>
      <c r="E22" s="0" t="n">
        <v>310.95</v>
      </c>
      <c r="F22" s="0" t="n">
        <v>321.38</v>
      </c>
      <c r="G22" s="0" t="n">
        <v>327.94</v>
      </c>
      <c r="H22" s="0" t="n">
        <v>344.32</v>
      </c>
      <c r="I22" s="0" t="n">
        <v>359.27</v>
      </c>
      <c r="J22" s="0" t="n">
        <v>342.29</v>
      </c>
      <c r="K22" s="0" t="n">
        <v>342.75</v>
      </c>
      <c r="L22" s="0" t="n">
        <v>367.71</v>
      </c>
      <c r="M22" s="0" t="n">
        <v>364.87</v>
      </c>
      <c r="N22" s="0" t="n">
        <v>363.14</v>
      </c>
      <c r="O22" s="0" t="n">
        <v>383.57</v>
      </c>
      <c r="P22" s="0" t="n">
        <v>371.76</v>
      </c>
      <c r="Q22" s="0" t="n">
        <v>398.59</v>
      </c>
      <c r="R22" s="0" t="n">
        <v>393.3</v>
      </c>
      <c r="S22" s="0" t="n">
        <v>390.52</v>
      </c>
      <c r="T22" s="0" t="n">
        <v>387.35</v>
      </c>
      <c r="U22" s="0" t="n">
        <v>426.72</v>
      </c>
      <c r="V22" s="0" t="n">
        <v>389.39</v>
      </c>
      <c r="W22" s="0" t="n">
        <v>376.48</v>
      </c>
      <c r="X22" s="0" t="n">
        <v>380.85</v>
      </c>
      <c r="Y22" s="0" t="n">
        <v>382.01</v>
      </c>
      <c r="Z22" s="0" t="n">
        <v>356.13</v>
      </c>
      <c r="AA22" s="0" t="n">
        <v>407.53</v>
      </c>
      <c r="AB22" s="10" t="n">
        <v>375.94</v>
      </c>
      <c r="AC22" s="0" t="n">
        <v>384.37</v>
      </c>
      <c r="AD22" s="0" t="n">
        <v>400.56</v>
      </c>
      <c r="AE22" s="0" t="n">
        <v>422.83</v>
      </c>
      <c r="AF22" s="0" t="n">
        <v>426.21</v>
      </c>
      <c r="AG22" s="0" t="n">
        <v>426.43</v>
      </c>
      <c r="AH22" s="0" t="n">
        <v>406.76</v>
      </c>
      <c r="AI22" s="0" t="n">
        <v>440.5</v>
      </c>
      <c r="AJ22" s="0" t="n">
        <v>409.87</v>
      </c>
    </row>
    <row r="23" customFormat="false" ht="13.8" hidden="false" customHeight="false" outlineLevel="0" collapsed="false">
      <c r="A23" s="27" t="s">
        <v>24</v>
      </c>
      <c r="C23" s="0" t="n">
        <v>190.42</v>
      </c>
      <c r="D23" s="0" t="n">
        <v>198.63</v>
      </c>
      <c r="E23" s="0" t="n">
        <v>196.57</v>
      </c>
      <c r="F23" s="0" t="n">
        <v>203.24</v>
      </c>
      <c r="G23" s="0" t="n">
        <v>206.72</v>
      </c>
      <c r="H23" s="0" t="n">
        <v>222.36</v>
      </c>
      <c r="I23" s="0" t="n">
        <v>232.97</v>
      </c>
      <c r="J23" s="0" t="n">
        <v>220.76</v>
      </c>
      <c r="K23" s="0" t="n">
        <v>221.6</v>
      </c>
      <c r="L23" s="0" t="n">
        <v>229.63</v>
      </c>
      <c r="M23" s="0" t="n">
        <v>234.81</v>
      </c>
      <c r="N23" s="0" t="n">
        <v>234.5</v>
      </c>
      <c r="O23" s="0" t="n">
        <v>248.84</v>
      </c>
      <c r="P23" s="0" t="n">
        <v>241.91</v>
      </c>
      <c r="Q23" s="0" t="n">
        <v>245.13</v>
      </c>
      <c r="R23" s="0" t="n">
        <v>251.9</v>
      </c>
      <c r="S23" s="0" t="n">
        <v>251.23</v>
      </c>
      <c r="T23" s="0" t="n">
        <v>248.38</v>
      </c>
      <c r="U23" s="0" t="n">
        <v>272.37</v>
      </c>
      <c r="V23" s="0" t="n">
        <v>252.05</v>
      </c>
      <c r="W23" s="0" t="n">
        <v>241.94</v>
      </c>
      <c r="X23" s="0" t="n">
        <v>244.9</v>
      </c>
      <c r="Y23" s="0" t="n">
        <v>241.28</v>
      </c>
      <c r="Z23" s="0" t="n">
        <v>224.76</v>
      </c>
      <c r="AA23" s="0" t="n">
        <v>256.86</v>
      </c>
      <c r="AB23" s="0" t="n">
        <v>236.97</v>
      </c>
      <c r="AC23" s="0" t="n">
        <v>241.07</v>
      </c>
      <c r="AD23" s="0" t="n">
        <v>253.47</v>
      </c>
      <c r="AE23" s="0" t="n">
        <v>259.56</v>
      </c>
      <c r="AF23" s="0" t="n">
        <v>266.87</v>
      </c>
      <c r="AG23" s="0" t="n">
        <v>268.01</v>
      </c>
      <c r="AH23" s="0" t="n">
        <v>257.61</v>
      </c>
      <c r="AI23" s="0" t="n">
        <v>274.58</v>
      </c>
      <c r="AJ23" s="0" t="n">
        <v>257.73</v>
      </c>
    </row>
    <row r="24" customFormat="false" ht="13.8" hidden="false" customHeight="false" outlineLevel="0" collapsed="false">
      <c r="A24" s="27" t="s">
        <v>25</v>
      </c>
      <c r="C24" s="0" t="n">
        <v>209.15</v>
      </c>
      <c r="D24" s="0" t="n">
        <v>218.91</v>
      </c>
      <c r="E24" s="0" t="n">
        <v>219.45</v>
      </c>
      <c r="F24" s="0" t="n">
        <v>223.26</v>
      </c>
      <c r="G24" s="0" t="n">
        <v>227.95</v>
      </c>
      <c r="H24" s="0" t="n">
        <v>252.89</v>
      </c>
      <c r="I24" s="0" t="n">
        <v>254.66</v>
      </c>
      <c r="J24" s="0" t="n">
        <v>240.56</v>
      </c>
      <c r="K24" s="0" t="n">
        <v>241.17</v>
      </c>
      <c r="L24" s="0" t="n">
        <v>250.69</v>
      </c>
      <c r="M24" s="0" t="n">
        <v>255.34</v>
      </c>
      <c r="N24" s="0" t="n">
        <v>255.86</v>
      </c>
      <c r="O24" s="0" t="n">
        <v>273.38</v>
      </c>
      <c r="P24" s="0" t="n">
        <v>263.65</v>
      </c>
      <c r="Q24" s="0" t="n">
        <v>269.3</v>
      </c>
      <c r="R24" s="0" t="n">
        <v>273.85</v>
      </c>
      <c r="S24" s="0" t="n">
        <v>275.21</v>
      </c>
      <c r="T24" s="0" t="n">
        <v>268.88</v>
      </c>
      <c r="U24" s="0" t="n">
        <v>295.65</v>
      </c>
      <c r="V24" s="0" t="n">
        <v>271.57</v>
      </c>
      <c r="W24" s="0" t="n">
        <v>262.98</v>
      </c>
      <c r="X24" s="0" t="n">
        <v>265.34</v>
      </c>
      <c r="Y24" s="0" t="n">
        <v>269.81</v>
      </c>
      <c r="Z24" s="0" t="n">
        <v>246.79</v>
      </c>
      <c r="AA24" s="0" t="n">
        <v>282.1</v>
      </c>
      <c r="AB24" s="0" t="n">
        <v>259.48</v>
      </c>
      <c r="AC24" s="0" t="n">
        <v>261.63</v>
      </c>
      <c r="AD24" s="0" t="n">
        <v>276.52</v>
      </c>
      <c r="AE24" s="0" t="n">
        <v>279.23</v>
      </c>
      <c r="AF24" s="0" t="n">
        <v>289.7</v>
      </c>
      <c r="AG24" s="0" t="n">
        <v>293.17</v>
      </c>
      <c r="AH24" s="0" t="n">
        <v>283.65</v>
      </c>
      <c r="AI24" s="0" t="n">
        <v>296.43</v>
      </c>
      <c r="AJ24" s="0" t="n">
        <v>282.56</v>
      </c>
    </row>
    <row r="25" customFormat="false" ht="13.8" hidden="false" customHeight="false" outlineLevel="0" collapsed="false">
      <c r="A25" s="27" t="s">
        <v>26</v>
      </c>
      <c r="C25" s="0" t="n">
        <v>242.4</v>
      </c>
      <c r="D25" s="0" t="n">
        <v>251.4</v>
      </c>
      <c r="E25" s="0" t="n">
        <v>253.32</v>
      </c>
      <c r="F25" s="0" t="n">
        <v>259.94</v>
      </c>
      <c r="G25" s="0" t="n">
        <v>264.34</v>
      </c>
      <c r="H25" s="0" t="n">
        <v>277.06</v>
      </c>
      <c r="I25" s="0" t="n">
        <v>298.19</v>
      </c>
      <c r="J25" s="0" t="n">
        <v>278.84</v>
      </c>
      <c r="K25" s="0" t="n">
        <v>279.61</v>
      </c>
      <c r="L25" s="0" t="n">
        <v>285.33</v>
      </c>
      <c r="M25" s="0" t="n">
        <v>294.79</v>
      </c>
      <c r="N25" s="0" t="n">
        <v>305.18</v>
      </c>
      <c r="O25" s="0" t="n">
        <v>324.55</v>
      </c>
      <c r="P25" s="0" t="n">
        <v>302.79</v>
      </c>
      <c r="Q25" s="0" t="n">
        <v>314.24</v>
      </c>
      <c r="R25" s="0" t="n">
        <v>327.07</v>
      </c>
      <c r="S25" s="0" t="n">
        <v>322.97</v>
      </c>
      <c r="T25" s="0" t="n">
        <v>316.63</v>
      </c>
      <c r="U25" s="0" t="n">
        <v>348.53</v>
      </c>
      <c r="V25" s="0" t="n">
        <v>321.37</v>
      </c>
      <c r="W25" s="0" t="n">
        <v>312.3</v>
      </c>
      <c r="X25" s="0" t="n">
        <v>313.87</v>
      </c>
      <c r="Y25" s="0" t="n">
        <v>320.19</v>
      </c>
      <c r="Z25" s="0" t="n">
        <v>289.76</v>
      </c>
      <c r="AA25" s="0" t="n">
        <v>337.43</v>
      </c>
      <c r="AB25" s="0" t="n">
        <v>307.4</v>
      </c>
      <c r="AC25" s="0" t="n">
        <v>309.31</v>
      </c>
      <c r="AD25" s="0" t="n">
        <v>331.78</v>
      </c>
      <c r="AE25" s="0" t="n">
        <v>334.56</v>
      </c>
      <c r="AF25" s="0" t="n">
        <v>344.92</v>
      </c>
      <c r="AG25" s="0" t="n">
        <v>351.03</v>
      </c>
      <c r="AH25" s="0" t="n">
        <v>331.66</v>
      </c>
      <c r="AI25" s="0" t="n">
        <v>364.39</v>
      </c>
      <c r="AJ25" s="0" t="n">
        <v>335.87</v>
      </c>
    </row>
    <row r="26" customFormat="false" ht="13.8" hidden="false" customHeight="false" outlineLevel="0" collapsed="false">
      <c r="A26" s="30" t="s">
        <v>27</v>
      </c>
      <c r="C26" s="0" t="n">
        <v>597.06</v>
      </c>
      <c r="D26" s="0" t="n">
        <v>620.46</v>
      </c>
      <c r="E26" s="0" t="n">
        <v>617.66</v>
      </c>
      <c r="F26" s="0" t="n">
        <v>636.52</v>
      </c>
      <c r="G26" s="0" t="n">
        <v>674.76</v>
      </c>
      <c r="H26" s="0" t="n">
        <v>745.99</v>
      </c>
      <c r="I26" s="0" t="n">
        <v>765.77</v>
      </c>
      <c r="J26" s="0" t="n">
        <v>712.47</v>
      </c>
      <c r="K26" s="0" t="n">
        <v>722.31</v>
      </c>
      <c r="L26" s="0" t="n">
        <v>722.37</v>
      </c>
      <c r="M26" s="0" t="n">
        <v>745.99</v>
      </c>
      <c r="N26" s="0" t="n">
        <v>770.5</v>
      </c>
      <c r="O26" s="0" t="n">
        <v>784.44</v>
      </c>
      <c r="P26" s="0" t="n">
        <v>783.4</v>
      </c>
      <c r="Q26" s="0" t="n">
        <v>790</v>
      </c>
      <c r="R26" s="0" t="n">
        <v>817.95</v>
      </c>
      <c r="S26" s="0" t="n">
        <v>801.77</v>
      </c>
      <c r="T26" s="0" t="n">
        <v>792.02</v>
      </c>
      <c r="U26" s="0" t="n">
        <v>879.49</v>
      </c>
      <c r="V26" s="0" t="n">
        <v>805.68</v>
      </c>
      <c r="W26" s="0" t="n">
        <v>806.35</v>
      </c>
      <c r="X26" s="0" t="n">
        <v>786.2</v>
      </c>
      <c r="Y26" s="0" t="n">
        <v>795.3</v>
      </c>
      <c r="Z26" s="0" t="n">
        <v>732.05</v>
      </c>
      <c r="AA26" s="0" t="n">
        <v>843.89</v>
      </c>
      <c r="AB26" s="0" t="n">
        <v>813.09</v>
      </c>
      <c r="AC26" s="0" t="n">
        <v>777.04</v>
      </c>
      <c r="AD26" s="0" t="n">
        <v>828.77</v>
      </c>
      <c r="AE26" s="0" t="n">
        <v>820.4</v>
      </c>
      <c r="AF26" s="0" t="n">
        <v>865</v>
      </c>
      <c r="AG26" s="0" t="n">
        <v>864.2</v>
      </c>
      <c r="AH26" s="0" t="n">
        <v>839.15</v>
      </c>
      <c r="AI26" s="0" t="n">
        <v>909.25</v>
      </c>
      <c r="AJ26" s="0" t="n">
        <v>802.45</v>
      </c>
    </row>
    <row r="27" customFormat="false" ht="13.8" hidden="false" customHeight="false" outlineLevel="0" collapsed="false">
      <c r="A27" s="27" t="s">
        <v>28</v>
      </c>
      <c r="C27" s="0" t="n">
        <v>124.46</v>
      </c>
      <c r="D27" s="0" t="n">
        <v>130.3</v>
      </c>
      <c r="E27" s="0" t="n">
        <v>127.33</v>
      </c>
      <c r="F27" s="0" t="n">
        <v>134.25</v>
      </c>
      <c r="G27" s="0" t="n">
        <v>136.77</v>
      </c>
      <c r="H27" s="0" t="n">
        <v>148.43</v>
      </c>
      <c r="I27" s="0" t="n">
        <v>153.32</v>
      </c>
      <c r="J27" s="0" t="n">
        <v>142.38</v>
      </c>
      <c r="K27" s="0" t="n">
        <v>144.71</v>
      </c>
      <c r="L27" s="0" t="n">
        <v>148.32</v>
      </c>
      <c r="M27" s="0" t="n">
        <v>154.42</v>
      </c>
      <c r="N27" s="0" t="n">
        <v>156.8</v>
      </c>
      <c r="O27" s="0" t="n">
        <v>159.65</v>
      </c>
      <c r="P27" s="0" t="n">
        <v>162.82</v>
      </c>
      <c r="Q27" s="0" t="n">
        <v>158.26</v>
      </c>
      <c r="R27" s="0" t="n">
        <v>165.14</v>
      </c>
      <c r="S27" s="0" t="n">
        <v>165.77</v>
      </c>
      <c r="T27" s="0" t="n">
        <v>165.6</v>
      </c>
      <c r="U27" s="0" t="n">
        <v>177.26</v>
      </c>
      <c r="V27" s="0" t="n">
        <v>164.3</v>
      </c>
      <c r="W27" s="0" t="n">
        <v>174.84</v>
      </c>
      <c r="X27" s="0" t="n">
        <v>161.44</v>
      </c>
      <c r="Y27" s="0" t="n">
        <v>162.54</v>
      </c>
      <c r="Z27" s="0" t="n">
        <v>147.35</v>
      </c>
      <c r="AA27" s="0" t="n">
        <v>170.45</v>
      </c>
      <c r="AB27" s="0" t="n">
        <v>169.17</v>
      </c>
      <c r="AC27" s="0" t="n">
        <v>159.26</v>
      </c>
      <c r="AD27" s="0" t="n">
        <v>167.39</v>
      </c>
      <c r="AE27" s="28" t="n">
        <v>168.41</v>
      </c>
      <c r="AF27" s="0" t="n">
        <v>172.37</v>
      </c>
      <c r="AG27" s="0" t="n">
        <v>181.87</v>
      </c>
      <c r="AH27" s="0" t="n">
        <v>169.71</v>
      </c>
      <c r="AI27" s="0" t="n">
        <v>204.56</v>
      </c>
      <c r="AJ27" s="0" t="n">
        <v>181.05</v>
      </c>
    </row>
    <row r="28" customFormat="false" ht="13.8" hidden="false" customHeight="false" outlineLevel="0" collapsed="false">
      <c r="A28" s="27" t="s">
        <v>29</v>
      </c>
      <c r="U28" s="0" t="n">
        <v>430.65</v>
      </c>
      <c r="V28" s="0" t="n">
        <v>396.51</v>
      </c>
      <c r="W28" s="0" t="n">
        <v>419.87</v>
      </c>
      <c r="X28" s="0" t="n">
        <v>389.59</v>
      </c>
      <c r="Y28" s="0" t="n">
        <v>404.29</v>
      </c>
      <c r="Z28" s="0" t="n">
        <v>363.52</v>
      </c>
      <c r="AA28" s="0" t="n">
        <v>414.96</v>
      </c>
      <c r="AB28" s="0" t="n">
        <v>395.72</v>
      </c>
      <c r="AC28" s="0" t="n">
        <v>385.36</v>
      </c>
      <c r="AD28" s="0" t="n">
        <v>407.56</v>
      </c>
      <c r="AE28" s="0" t="n">
        <v>407.38</v>
      </c>
      <c r="AF28" s="0" t="n">
        <v>423.71</v>
      </c>
      <c r="AG28" s="0" t="n">
        <v>431.49</v>
      </c>
      <c r="AH28" s="0" t="n">
        <v>409.1</v>
      </c>
      <c r="AI28" s="0" t="n">
        <v>466.16</v>
      </c>
      <c r="AJ28" s="0" t="n">
        <v>424.32</v>
      </c>
    </row>
    <row r="29" customFormat="false" ht="13.8" hidden="false" customHeight="false" outlineLevel="0" collapsed="false">
      <c r="A29" s="27" t="s">
        <v>30</v>
      </c>
      <c r="C29" s="0" t="n">
        <v>1348.93</v>
      </c>
      <c r="D29" s="0" t="n">
        <v>1448.7</v>
      </c>
      <c r="E29" s="0" t="n">
        <v>1361.13</v>
      </c>
      <c r="F29" s="0" t="n">
        <v>1438.05</v>
      </c>
      <c r="G29" s="0" t="n">
        <v>1461.57</v>
      </c>
      <c r="H29" s="0" t="n">
        <v>1500.61</v>
      </c>
      <c r="I29" s="0" t="n">
        <v>1548.87</v>
      </c>
      <c r="J29" s="0" t="n">
        <v>1499.56</v>
      </c>
      <c r="K29" s="0" t="n">
        <v>1523.52</v>
      </c>
      <c r="L29" s="0" t="n">
        <v>1598.22</v>
      </c>
      <c r="M29" s="0" t="n">
        <v>811.79</v>
      </c>
      <c r="N29" s="0" t="n">
        <v>1690.01</v>
      </c>
      <c r="O29" s="0" t="n">
        <v>1653.52</v>
      </c>
      <c r="P29" s="0" t="n">
        <v>1680.19</v>
      </c>
      <c r="Q29" s="0" t="n">
        <v>1684.01</v>
      </c>
      <c r="R29" s="0" t="n">
        <v>1733.11</v>
      </c>
      <c r="S29" s="0" t="n">
        <v>1712.1</v>
      </c>
      <c r="T29" s="0" t="n">
        <v>1675.81</v>
      </c>
      <c r="U29" s="0" t="n">
        <v>1829.25</v>
      </c>
      <c r="V29" s="0" t="n">
        <v>1731.05</v>
      </c>
      <c r="W29" s="0" t="n">
        <v>1807.12</v>
      </c>
      <c r="X29" s="0" t="n">
        <v>1647.11</v>
      </c>
      <c r="Y29" s="0" t="n">
        <v>1677.7</v>
      </c>
      <c r="Z29" s="0" t="n">
        <v>1558.65</v>
      </c>
      <c r="AA29" s="0" t="n">
        <v>1787.37</v>
      </c>
      <c r="AB29" s="0" t="n">
        <v>1683.31</v>
      </c>
      <c r="AC29" s="0" t="n">
        <v>1620.35</v>
      </c>
      <c r="AD29" s="0" t="n">
        <v>1754.41</v>
      </c>
      <c r="AE29" s="0" t="n">
        <v>1741.06</v>
      </c>
      <c r="AF29" s="0" t="n">
        <v>1825.83</v>
      </c>
      <c r="AG29" s="0" t="n">
        <v>1834.12</v>
      </c>
      <c r="AH29" s="0" t="n">
        <v>1748.92</v>
      </c>
      <c r="AI29" s="0" t="n">
        <v>1817.3</v>
      </c>
      <c r="AJ29" s="0" t="n">
        <v>1731.28</v>
      </c>
    </row>
    <row r="30" customFormat="false" ht="13.8" hidden="false" customHeight="false" outlineLevel="0" collapsed="false">
      <c r="A30" s="27" t="s">
        <v>31</v>
      </c>
      <c r="C30" s="0" t="n">
        <v>30.85</v>
      </c>
      <c r="D30" s="0" t="n">
        <v>32.2</v>
      </c>
      <c r="E30" s="0" t="n">
        <v>30.84</v>
      </c>
      <c r="F30" s="0" t="n">
        <v>32.99</v>
      </c>
      <c r="G30" s="0" t="n">
        <v>33.75</v>
      </c>
      <c r="H30" s="0" t="n">
        <v>35.48</v>
      </c>
      <c r="I30" s="0" t="n">
        <v>36.27</v>
      </c>
      <c r="J30" s="0" t="n">
        <v>35.27</v>
      </c>
      <c r="K30" s="0" t="n">
        <v>35.62</v>
      </c>
      <c r="L30" s="0" t="n">
        <v>35.86</v>
      </c>
      <c r="M30" s="0" t="n">
        <v>37.36</v>
      </c>
      <c r="N30" s="0" t="n">
        <v>37.74</v>
      </c>
      <c r="O30" s="0" t="n">
        <v>38.75</v>
      </c>
      <c r="P30" s="0" t="n">
        <v>38.51</v>
      </c>
      <c r="Q30" s="0" t="n">
        <v>39.25</v>
      </c>
      <c r="R30" s="0" t="n">
        <v>41.07</v>
      </c>
      <c r="S30" s="0" t="n">
        <v>41.75</v>
      </c>
      <c r="T30" s="0" t="n">
        <v>40.48</v>
      </c>
      <c r="U30" s="0" t="n">
        <v>43.38</v>
      </c>
      <c r="V30" s="0" t="n">
        <v>41.96</v>
      </c>
      <c r="W30" s="0" t="n">
        <v>43.39</v>
      </c>
      <c r="X30" s="0" t="n">
        <v>39.72</v>
      </c>
      <c r="Y30" s="0" t="n">
        <v>40.71</v>
      </c>
      <c r="Z30" s="0" t="n">
        <v>36.79</v>
      </c>
      <c r="AA30" s="0" t="n">
        <v>42.9</v>
      </c>
      <c r="AB30" s="0" t="n">
        <v>39.74</v>
      </c>
      <c r="AC30" s="0" t="n">
        <v>38.92</v>
      </c>
      <c r="AD30" s="0" t="n">
        <v>41.93</v>
      </c>
      <c r="AE30" s="0" t="n">
        <v>42.41</v>
      </c>
      <c r="AF30" s="0" t="n">
        <v>44.42</v>
      </c>
      <c r="AG30" s="0" t="n">
        <v>44.26</v>
      </c>
      <c r="AH30" s="0" t="n">
        <v>42.29</v>
      </c>
      <c r="AI30" s="0" t="n">
        <v>44.19</v>
      </c>
      <c r="AJ30" s="0" t="n">
        <v>46.35</v>
      </c>
    </row>
    <row r="31" customFormat="false" ht="13.8" hidden="false" customHeight="false" outlineLevel="0" collapsed="false">
      <c r="A31" s="29" t="s">
        <v>32</v>
      </c>
      <c r="C31" s="0" t="n">
        <v>22.21</v>
      </c>
      <c r="D31" s="0" t="n">
        <v>23.35</v>
      </c>
      <c r="E31" s="0" t="n">
        <v>19.81</v>
      </c>
      <c r="F31" s="0" t="n">
        <v>23.91</v>
      </c>
      <c r="G31" s="0" t="n">
        <v>24.19</v>
      </c>
      <c r="H31" s="0" t="n">
        <v>25.42</v>
      </c>
      <c r="I31" s="0" t="n">
        <v>25.78</v>
      </c>
      <c r="J31" s="0" t="n">
        <v>25.03</v>
      </c>
      <c r="K31" s="0" t="n">
        <v>25.06</v>
      </c>
      <c r="L31" s="0" t="n">
        <v>25.65</v>
      </c>
      <c r="M31" s="0" t="n">
        <v>27.12</v>
      </c>
      <c r="N31" s="0" t="n">
        <v>27.06</v>
      </c>
      <c r="O31" s="0" t="n">
        <v>27.8</v>
      </c>
      <c r="P31" s="0" t="n">
        <v>27.72</v>
      </c>
      <c r="Q31" s="0" t="n">
        <v>27.98</v>
      </c>
      <c r="R31" s="0" t="n">
        <v>29.01</v>
      </c>
      <c r="S31" s="0" t="n">
        <v>29.6</v>
      </c>
      <c r="T31" s="0" t="n">
        <v>28.54</v>
      </c>
      <c r="U31" s="0" t="n">
        <v>31.72</v>
      </c>
      <c r="V31" s="0" t="n">
        <v>29.33</v>
      </c>
      <c r="W31" s="0" t="n">
        <v>30.41</v>
      </c>
      <c r="X31" s="0" t="n">
        <v>28.49</v>
      </c>
      <c r="Y31" s="0" t="n">
        <v>28.78</v>
      </c>
      <c r="Z31" s="0" t="n">
        <v>26.36</v>
      </c>
      <c r="AA31" s="0" t="n">
        <v>29.93</v>
      </c>
      <c r="AB31" s="0" t="n">
        <v>28.08</v>
      </c>
      <c r="AC31" s="0" t="n">
        <v>27.54</v>
      </c>
      <c r="AD31" s="0" t="n">
        <v>29.31</v>
      </c>
      <c r="AE31" s="0" t="n">
        <v>29.98</v>
      </c>
      <c r="AF31" s="0" t="n">
        <v>32.55</v>
      </c>
      <c r="AG31" s="0" t="n">
        <v>31.07</v>
      </c>
      <c r="AH31" s="0" t="n">
        <v>30.14</v>
      </c>
      <c r="AI31" s="0" t="n">
        <v>31.9</v>
      </c>
      <c r="AJ31" s="0" t="n">
        <v>31.52</v>
      </c>
    </row>
    <row r="32" customFormat="false" ht="13.8" hidden="false" customHeight="false" outlineLevel="0" collapsed="false">
      <c r="A32" s="29" t="s">
        <v>33</v>
      </c>
      <c r="C32" s="0" t="n">
        <v>117.34</v>
      </c>
      <c r="D32" s="0" t="n">
        <v>122.94</v>
      </c>
      <c r="E32" s="0" t="n">
        <v>117.69</v>
      </c>
      <c r="F32" s="0" t="n">
        <v>125.9</v>
      </c>
      <c r="G32" s="0" t="n">
        <v>127.96</v>
      </c>
      <c r="H32" s="0" t="n">
        <v>136.54</v>
      </c>
      <c r="I32" s="0" t="n">
        <v>138.09</v>
      </c>
      <c r="J32" s="0" t="n">
        <v>134.01</v>
      </c>
      <c r="K32" s="0" t="n">
        <v>133.98</v>
      </c>
      <c r="L32" s="0" t="n">
        <v>139.52</v>
      </c>
      <c r="M32" s="0" t="n">
        <v>143.5</v>
      </c>
      <c r="N32" s="0" t="n">
        <v>145.18</v>
      </c>
      <c r="O32" s="0" t="n">
        <v>149.67</v>
      </c>
      <c r="P32" s="0" t="n">
        <v>151.26</v>
      </c>
      <c r="Q32" s="0" t="n">
        <v>151.74</v>
      </c>
      <c r="R32" s="0" t="n">
        <v>155.42</v>
      </c>
      <c r="S32" s="0" t="n">
        <v>157.91</v>
      </c>
      <c r="T32" s="0" t="n">
        <v>154.51</v>
      </c>
      <c r="U32" s="0" t="n">
        <v>166.27</v>
      </c>
      <c r="V32" s="0" t="n">
        <v>156.55</v>
      </c>
      <c r="W32" s="0" t="n">
        <v>165.05</v>
      </c>
      <c r="X32" s="0" t="n">
        <v>151.06</v>
      </c>
      <c r="Y32" s="0" t="n">
        <v>154.96</v>
      </c>
      <c r="Z32" s="0" t="n">
        <v>140.1</v>
      </c>
      <c r="AA32" s="0" t="n">
        <v>153.57</v>
      </c>
      <c r="AB32" s="0" t="n">
        <v>151.09</v>
      </c>
      <c r="AC32" s="0" t="n">
        <v>148.48</v>
      </c>
      <c r="AD32" s="0" t="n">
        <v>159.59</v>
      </c>
      <c r="AE32" s="0" t="n">
        <v>163.28</v>
      </c>
      <c r="AF32" s="0" t="n">
        <v>171.31</v>
      </c>
      <c r="AG32" s="0" t="n">
        <v>167.89</v>
      </c>
      <c r="AH32" s="0" t="n">
        <v>163.09</v>
      </c>
      <c r="AI32" s="0" t="n">
        <v>164.79</v>
      </c>
      <c r="AJ32" s="0" t="n">
        <v>159.68</v>
      </c>
    </row>
    <row r="34" customFormat="false" ht="13.8" hidden="false" customHeight="false" outlineLevel="0" collapsed="false">
      <c r="A34" s="0" t="s">
        <v>73</v>
      </c>
      <c r="C34" s="0" t="n">
        <f aca="false">SUM(C$6:C$32)</f>
        <v>9790.18</v>
      </c>
      <c r="D34" s="0" t="n">
        <f aca="false">SUM(D$6:D$32)</f>
        <v>10337.28</v>
      </c>
      <c r="E34" s="0" t="n">
        <f aca="false">SUM(E$6:E$32)</f>
        <v>9477.73</v>
      </c>
      <c r="F34" s="0" t="n">
        <f aca="false">SUM(F$6:F$32)</f>
        <v>10458.76</v>
      </c>
      <c r="G34" s="0" t="n">
        <f aca="false">SUM(G$6:G$32)</f>
        <v>10875.79</v>
      </c>
      <c r="H34" s="0" t="n">
        <f aca="false">SUM(H$6:H$32)</f>
        <v>11600.74</v>
      </c>
      <c r="I34" s="0" t="n">
        <f aca="false">SUM(I$6:I$32)</f>
        <v>11859.09</v>
      </c>
      <c r="J34" s="0" t="n">
        <f aca="false">SUM(J$6:J$32)</f>
        <v>11489.62</v>
      </c>
      <c r="K34" s="0" t="n">
        <f aca="false">SUM(K$6:K$32)</f>
        <v>11576.56</v>
      </c>
      <c r="L34" s="0" t="n">
        <f aca="false">SUM(L$6:L$32)</f>
        <v>11966.15</v>
      </c>
      <c r="M34" s="0" t="n">
        <f aca="false">SUM(M$6:M$32)</f>
        <v>11641.86</v>
      </c>
      <c r="N34" s="0" t="n">
        <f aca="false">SUM(N$6:N$32)</f>
        <v>12450.34</v>
      </c>
      <c r="O34" s="0" t="n">
        <f aca="false">SUM(O$6:O$32)</f>
        <v>12937.65</v>
      </c>
      <c r="P34" s="0" t="n">
        <f aca="false">SUM(P$6:P$32)</f>
        <v>13285.67</v>
      </c>
      <c r="Q34" s="0" t="n">
        <f aca="false">SUM(Q$6:Q$32)</f>
        <v>13349.21</v>
      </c>
      <c r="R34" s="0" t="n">
        <f aca="false">SUM(R$6:R$32)</f>
        <v>13674.81</v>
      </c>
      <c r="S34" s="0" t="n">
        <f aca="false">SUM(S$6:S$32)</f>
        <v>13603.51</v>
      </c>
      <c r="T34" s="0" t="n">
        <f aca="false">SUM(T$6:T$32)</f>
        <v>13543.13</v>
      </c>
      <c r="U34" s="0" t="n">
        <f aca="false">SUM(U$6:U$32)</f>
        <v>14943.86</v>
      </c>
      <c r="V34" s="0" t="n">
        <f aca="false">SUM(V$6:V$32)</f>
        <v>14183.58</v>
      </c>
      <c r="W34" s="0" t="n">
        <f aca="false">SUM(W$6:W$32)</f>
        <v>14048.98</v>
      </c>
      <c r="X34" s="0" t="n">
        <f aca="false">SUM(X$6:X$32)</f>
        <v>13534.81</v>
      </c>
      <c r="Y34" s="0" t="n">
        <f aca="false">SUM(Y$6:Y$32)</f>
        <v>14136.64</v>
      </c>
      <c r="Z34" s="0" t="n">
        <f aca="false">SUM(Z$6:Z$32)</f>
        <v>12760.59</v>
      </c>
      <c r="AA34" s="0" t="n">
        <f aca="false">SUM(AA$6:AA$32)</f>
        <v>14579.26</v>
      </c>
      <c r="AB34" s="0" t="n">
        <f aca="false">SUM(AB$6:AB$32)</f>
        <v>13658.59</v>
      </c>
      <c r="AC34" s="0" t="n">
        <f aca="false">SUM(AC$5:AC$32)</f>
        <v>14093.95</v>
      </c>
      <c r="AD34" s="0" t="n">
        <f aca="false">SUM(AD$5:AD$32)</f>
        <v>15691.06</v>
      </c>
      <c r="AE34" s="0" t="n">
        <f aca="false">SUM(AE$5:AE$32)</f>
        <v>15719.61</v>
      </c>
      <c r="AF34" s="0" t="n">
        <f aca="false">SUM(AF$5:AF$32)</f>
        <v>16257.9</v>
      </c>
      <c r="AG34" s="0" t="n">
        <f aca="false">SUM(AG$5:AG$32)</f>
        <v>16386.75</v>
      </c>
      <c r="AH34" s="0" t="n">
        <f aca="false">SUM(AH$5:AH$32)</f>
        <v>15900.46</v>
      </c>
      <c r="AI34" s="0" t="n">
        <f aca="false">SUM(AI$5:AI$32)</f>
        <v>16684.01</v>
      </c>
      <c r="AJ34" s="0" t="n">
        <f aca="false">SUM(AJ$5:AJ$32)</f>
        <v>15688.1</v>
      </c>
    </row>
    <row r="35" customFormat="false" ht="35.05" hidden="false" customHeight="false" outlineLevel="0" collapsed="false">
      <c r="A35" s="28" t="s">
        <v>74</v>
      </c>
      <c r="C35" s="31"/>
      <c r="D35" s="31" t="n">
        <f aca="false">D34/C34</f>
        <v>1.0558825271854</v>
      </c>
      <c r="E35" s="31" t="n">
        <f aca="false">E34/D34</f>
        <v>0.916849500061912</v>
      </c>
      <c r="F35" s="31" t="n">
        <f aca="false">F34/E34</f>
        <v>1.10350896258914</v>
      </c>
      <c r="G35" s="31" t="n">
        <f aca="false">G34/F34</f>
        <v>1.03987375176407</v>
      </c>
      <c r="H35" s="31" t="n">
        <f aca="false">H34/G34</f>
        <v>1.06665722673939</v>
      </c>
      <c r="I35" s="31" t="n">
        <f aca="false">I34/H34</f>
        <v>1.02227013104336</v>
      </c>
      <c r="J35" s="31" t="n">
        <f aca="false">J34/I34</f>
        <v>0.968844995695285</v>
      </c>
      <c r="K35" s="31" t="n">
        <f aca="false">K34/J34</f>
        <v>1.00756682988645</v>
      </c>
      <c r="L35" s="31" t="n">
        <f aca="false">L34/K34</f>
        <v>1.03365334779935</v>
      </c>
      <c r="M35" s="31" t="n">
        <f aca="false">M34/L34</f>
        <v>0.972899387020888</v>
      </c>
      <c r="N35" s="31" t="n">
        <f aca="false">N34/M34</f>
        <v>1.06944594764067</v>
      </c>
      <c r="O35" s="31" t="n">
        <f aca="false">O34/N34</f>
        <v>1.03914029657021</v>
      </c>
      <c r="P35" s="31" t="n">
        <f aca="false">P34/O34</f>
        <v>1.0268997847368</v>
      </c>
      <c r="Q35" s="31" t="n">
        <f aca="false">Q34/P34</f>
        <v>1.00478259658715</v>
      </c>
      <c r="R35" s="31" t="n">
        <f aca="false">R34/Q34</f>
        <v>1.02439095646859</v>
      </c>
      <c r="S35" s="31" t="n">
        <f aca="false">S34/R34</f>
        <v>0.994786033590229</v>
      </c>
      <c r="T35" s="31" t="n">
        <f aca="false">T34/S34</f>
        <v>0.995561439657853</v>
      </c>
      <c r="U35" s="31" t="n">
        <f aca="false">U34/T34</f>
        <v>1.10342734655874</v>
      </c>
      <c r="V35" s="31" t="n">
        <f aca="false">V34/U34</f>
        <v>0.949124255714387</v>
      </c>
      <c r="W35" s="31" t="n">
        <f aca="false">W34/V34</f>
        <v>0.990510153289931</v>
      </c>
      <c r="X35" s="31" t="n">
        <f aca="false">X34/W34</f>
        <v>0.963401613497919</v>
      </c>
      <c r="Y35" s="31" t="n">
        <f aca="false">Y34/X34</f>
        <v>1.04446534528375</v>
      </c>
      <c r="Z35" s="31" t="n">
        <f aca="false">Z34/Y34</f>
        <v>0.902660745410508</v>
      </c>
      <c r="AA35" s="31" t="n">
        <f aca="false">AA34/Z34</f>
        <v>1.14252240687931</v>
      </c>
      <c r="AB35" s="31" t="n">
        <f aca="false">AB34/AA34</f>
        <v>0.936850704356737</v>
      </c>
      <c r="AC35" s="31" t="n">
        <f aca="false">AC34/AB34</f>
        <v>1.03187444677672</v>
      </c>
      <c r="AD35" s="31" t="n">
        <f aca="false">AD34/AC34</f>
        <v>1.11331883538682</v>
      </c>
      <c r="AE35" s="31" t="n">
        <f aca="false">AE34/AD34</f>
        <v>1.00181950741378</v>
      </c>
      <c r="AF35" s="31" t="n">
        <f aca="false">AF34/AE34</f>
        <v>1.03424321595765</v>
      </c>
      <c r="AG35" s="31" t="n">
        <f aca="false">AG34/AF34</f>
        <v>1.00792537781632</v>
      </c>
      <c r="AH35" s="31" t="n">
        <f aca="false">AH34/AG34</f>
        <v>0.970324194852549</v>
      </c>
      <c r="AI35" s="31" t="n">
        <f aca="false">AI34/AH34</f>
        <v>1.04927844854803</v>
      </c>
      <c r="AJ35" s="31" t="n">
        <f aca="false">AJ34/AI34</f>
        <v>0.940307515998851</v>
      </c>
    </row>
    <row r="37" customFormat="false" ht="19.4" hidden="false" customHeight="false" outlineLevel="0" collapsed="false">
      <c r="A37" s="0" t="s">
        <v>75</v>
      </c>
      <c r="C37" s="13"/>
      <c r="D37" s="13"/>
      <c r="E37" s="13"/>
      <c r="F37" s="13"/>
      <c r="G37" s="13"/>
      <c r="H37" s="32" t="s">
        <v>76</v>
      </c>
      <c r="L37" s="33" t="s">
        <v>77</v>
      </c>
      <c r="O37" s="34" t="s">
        <v>78</v>
      </c>
      <c r="P37" s="33" t="s">
        <v>79</v>
      </c>
      <c r="U37" s="33" t="s">
        <v>80</v>
      </c>
      <c r="AC37" s="33" t="s">
        <v>81</v>
      </c>
      <c r="AD37" s="33" t="s">
        <v>82</v>
      </c>
    </row>
    <row r="49" customFormat="false" ht="13.8" hidden="false" customHeight="false" outlineLevel="0" collapsed="false">
      <c r="E49" s="0" t="s">
        <v>72</v>
      </c>
    </row>
    <row r="50" customFormat="false" ht="13.8" hidden="false" customHeight="false" outlineLevel="0" collapsed="false">
      <c r="E50" s="0" t="s">
        <v>6</v>
      </c>
    </row>
    <row r="51" customFormat="false" ht="13.8" hidden="false" customHeight="false" outlineLevel="0" collapsed="false">
      <c r="E51" s="0" t="s">
        <v>7</v>
      </c>
    </row>
    <row r="52" customFormat="false" ht="13.8" hidden="false" customHeight="false" outlineLevel="0" collapsed="false">
      <c r="E52" s="0" t="s">
        <v>8</v>
      </c>
    </row>
    <row r="53" customFormat="false" ht="13.8" hidden="false" customHeight="false" outlineLevel="0" collapsed="false">
      <c r="E53" s="0" t="s">
        <v>9</v>
      </c>
    </row>
    <row r="54" customFormat="false" ht="13.8" hidden="false" customHeight="false" outlineLevel="0" collapsed="false">
      <c r="E54" s="0" t="s">
        <v>10</v>
      </c>
    </row>
    <row r="55" customFormat="false" ht="13.8" hidden="false" customHeight="false" outlineLevel="0" collapsed="false">
      <c r="E55" s="0" t="s">
        <v>12</v>
      </c>
    </row>
    <row r="56" customFormat="false" ht="13.8" hidden="false" customHeight="false" outlineLevel="0" collapsed="false">
      <c r="E56" s="0" t="s">
        <v>13</v>
      </c>
    </row>
    <row r="57" customFormat="false" ht="13.8" hidden="false" customHeight="false" outlineLevel="0" collapsed="false">
      <c r="E57" s="0" t="s">
        <v>14</v>
      </c>
    </row>
    <row r="58" customFormat="false" ht="13.8" hidden="false" customHeight="false" outlineLevel="0" collapsed="false">
      <c r="E58" s="0" t="s">
        <v>15</v>
      </c>
    </row>
    <row r="59" customFormat="false" ht="13.8" hidden="false" customHeight="false" outlineLevel="0" collapsed="false">
      <c r="E59" s="0" t="s">
        <v>16</v>
      </c>
    </row>
    <row r="60" customFormat="false" ht="13.8" hidden="false" customHeight="false" outlineLevel="0" collapsed="false">
      <c r="E60" s="0" t="s">
        <v>17</v>
      </c>
    </row>
    <row r="61" customFormat="false" ht="13.8" hidden="false" customHeight="false" outlineLevel="0" collapsed="false">
      <c r="E61" s="0" t="s">
        <v>18</v>
      </c>
    </row>
    <row r="62" customFormat="false" ht="13.8" hidden="false" customHeight="false" outlineLevel="0" collapsed="false">
      <c r="E62" s="0" t="s">
        <v>19</v>
      </c>
    </row>
    <row r="63" customFormat="false" ht="13.8" hidden="false" customHeight="false" outlineLevel="0" collapsed="false">
      <c r="E63" s="0" t="s">
        <v>20</v>
      </c>
    </row>
    <row r="64" customFormat="false" ht="13.8" hidden="false" customHeight="false" outlineLevel="0" collapsed="false">
      <c r="E64" s="0" t="s">
        <v>21</v>
      </c>
    </row>
    <row r="65" customFormat="false" ht="13.8" hidden="false" customHeight="false" outlineLevel="0" collapsed="false">
      <c r="E65" s="0" t="s">
        <v>22</v>
      </c>
    </row>
    <row r="66" customFormat="false" ht="13.8" hidden="false" customHeight="false" outlineLevel="0" collapsed="false">
      <c r="E66" s="0" t="s">
        <v>23</v>
      </c>
    </row>
    <row r="67" customFormat="false" ht="13.8" hidden="false" customHeight="false" outlineLevel="0" collapsed="false">
      <c r="E67" s="0" t="s">
        <v>24</v>
      </c>
    </row>
    <row r="68" customFormat="false" ht="13.8" hidden="false" customHeight="false" outlineLevel="0" collapsed="false">
      <c r="E68" s="0" t="s">
        <v>25</v>
      </c>
    </row>
    <row r="69" customFormat="false" ht="13.8" hidden="false" customHeight="false" outlineLevel="0" collapsed="false">
      <c r="E69" s="0" t="s">
        <v>26</v>
      </c>
    </row>
    <row r="70" customFormat="false" ht="13.8" hidden="false" customHeight="false" outlineLevel="0" collapsed="false">
      <c r="E70" s="0" t="s">
        <v>27</v>
      </c>
    </row>
    <row r="71" customFormat="false" ht="13.8" hidden="false" customHeight="false" outlineLevel="0" collapsed="false">
      <c r="E71" s="0" t="s">
        <v>28</v>
      </c>
    </row>
    <row r="72" customFormat="false" ht="13.8" hidden="false" customHeight="false" outlineLevel="0" collapsed="false">
      <c r="E72" s="0" t="s">
        <v>29</v>
      </c>
    </row>
    <row r="73" customFormat="false" ht="13.8" hidden="false" customHeight="false" outlineLevel="0" collapsed="false">
      <c r="E73" s="0" t="s">
        <v>30</v>
      </c>
    </row>
    <row r="74" customFormat="false" ht="13.8" hidden="false" customHeight="false" outlineLevel="0" collapsed="false">
      <c r="E74" s="0" t="s">
        <v>31</v>
      </c>
    </row>
    <row r="75" customFormat="false" ht="13.8" hidden="false" customHeight="false" outlineLevel="0" collapsed="false">
      <c r="E75" s="0" t="s">
        <v>83</v>
      </c>
    </row>
    <row r="76" customFormat="false" ht="13.8" hidden="false" customHeight="false" outlineLevel="0" collapsed="false">
      <c r="E76" s="0" t="s">
        <v>33</v>
      </c>
    </row>
    <row r="81" customFormat="false" ht="13.8" hidden="false" customHeight="false" outlineLevel="0" collapsed="false">
      <c r="BI81" s="0" t="s">
        <v>72</v>
      </c>
      <c r="BJ81" s="0" t="n">
        <v>636.13</v>
      </c>
    </row>
    <row r="82" customFormat="false" ht="13.8" hidden="false" customHeight="false" outlineLevel="0" collapsed="false">
      <c r="BI82" s="0" t="s">
        <v>6</v>
      </c>
      <c r="BJ82" s="0" t="n">
        <v>683.07</v>
      </c>
      <c r="BK82" s="0" t="n">
        <v>184.02927</v>
      </c>
    </row>
    <row r="83" customFormat="false" ht="13.8" hidden="false" customHeight="false" outlineLevel="0" collapsed="false">
      <c r="BI83" s="0" t="s">
        <v>7</v>
      </c>
      <c r="BJ83" s="0" t="n">
        <v>189.3</v>
      </c>
      <c r="BK83" s="0" t="n">
        <v>72.85334</v>
      </c>
    </row>
    <row r="84" customFormat="false" ht="13.8" hidden="false" customHeight="false" outlineLevel="0" collapsed="false">
      <c r="BI84" s="0" t="s">
        <v>8</v>
      </c>
      <c r="BJ84" s="0" t="n">
        <v>257.48</v>
      </c>
      <c r="BK84" s="0" t="n">
        <v>76.28002</v>
      </c>
    </row>
    <row r="85" customFormat="false" ht="13.8" hidden="false" customHeight="false" outlineLevel="0" collapsed="false">
      <c r="BI85" s="0" t="s">
        <v>9</v>
      </c>
      <c r="BJ85" s="0" t="n">
        <v>1440.74</v>
      </c>
      <c r="BK85" s="0" t="n">
        <v>349.71263</v>
      </c>
    </row>
    <row r="86" customFormat="false" ht="13.8" hidden="false" customHeight="false" outlineLevel="0" collapsed="false">
      <c r="BI86" s="0" t="s">
        <v>10</v>
      </c>
      <c r="BJ86" s="0" t="n">
        <v>141.39</v>
      </c>
      <c r="BK86" s="0" t="n">
        <v>38.67067</v>
      </c>
    </row>
    <row r="87" customFormat="false" ht="13.8" hidden="false" customHeight="false" outlineLevel="0" collapsed="false">
      <c r="BI87" s="0" t="s">
        <v>12</v>
      </c>
      <c r="BJ87" s="0" t="n">
        <v>420.46</v>
      </c>
      <c r="BK87" s="0" t="n">
        <v>82.07111</v>
      </c>
    </row>
    <row r="88" customFormat="false" ht="13.8" hidden="false" customHeight="false" outlineLevel="0" collapsed="false">
      <c r="BI88" s="0" t="s">
        <v>13</v>
      </c>
      <c r="BJ88" s="0" t="n">
        <v>96.99</v>
      </c>
      <c r="BK88" s="0" t="n">
        <v>40.81308</v>
      </c>
    </row>
    <row r="89" customFormat="false" ht="13.8" hidden="false" customHeight="false" outlineLevel="0" collapsed="false">
      <c r="BI89" s="0" t="s">
        <v>14</v>
      </c>
      <c r="BJ89" s="0" t="n">
        <v>547.6</v>
      </c>
      <c r="BK89" s="0" t="n">
        <v>154.66179</v>
      </c>
    </row>
    <row r="90" customFormat="false" ht="13.8" hidden="false" customHeight="false" outlineLevel="0" collapsed="false">
      <c r="BI90" s="0" t="s">
        <v>15</v>
      </c>
      <c r="BJ90" s="0" t="n">
        <v>314.62</v>
      </c>
      <c r="BK90" s="0" t="n">
        <v>108.24716</v>
      </c>
    </row>
    <row r="91" customFormat="false" ht="13.8" hidden="false" customHeight="false" outlineLevel="0" collapsed="false">
      <c r="BI91" s="0" t="s">
        <v>16</v>
      </c>
      <c r="BJ91" s="0" t="n">
        <v>400.01</v>
      </c>
      <c r="BK91" s="0" t="n">
        <v>125.53587</v>
      </c>
    </row>
    <row r="92" customFormat="false" ht="13.8" hidden="false" customHeight="false" outlineLevel="0" collapsed="false">
      <c r="BI92" s="0" t="s">
        <v>17</v>
      </c>
      <c r="BJ92" s="0" t="n">
        <v>2630.57</v>
      </c>
      <c r="BK92" s="0" t="n">
        <v>618.08973</v>
      </c>
    </row>
    <row r="93" customFormat="false" ht="13.8" hidden="false" customHeight="false" outlineLevel="0" collapsed="false">
      <c r="BI93" s="0" t="s">
        <v>18</v>
      </c>
    </row>
    <row r="94" customFormat="false" ht="13.8" hidden="false" customHeight="false" outlineLevel="0" collapsed="false">
      <c r="BI94" s="0" t="s">
        <v>19</v>
      </c>
      <c r="BJ94" s="0" t="n">
        <v>627.3</v>
      </c>
      <c r="BK94" s="0" t="n">
        <v>170.75118</v>
      </c>
    </row>
    <row r="95" customFormat="false" ht="13.8" hidden="false" customHeight="false" outlineLevel="0" collapsed="false">
      <c r="BI95" s="0" t="s">
        <v>20</v>
      </c>
      <c r="BJ95" s="0" t="n">
        <v>793.5</v>
      </c>
      <c r="BK95" s="0" t="n">
        <v>207.23633</v>
      </c>
    </row>
    <row r="96" customFormat="false" ht="13.8" hidden="false" customHeight="false" outlineLevel="0" collapsed="false">
      <c r="BI96" s="0" t="s">
        <v>21</v>
      </c>
      <c r="BJ96" s="0" t="n">
        <v>128.01</v>
      </c>
      <c r="BK96" s="0" t="n">
        <v>53.48696</v>
      </c>
    </row>
    <row r="97" customFormat="false" ht="13.8" hidden="false" customHeight="false" outlineLevel="0" collapsed="false">
      <c r="BI97" s="0" t="s">
        <v>22</v>
      </c>
      <c r="BJ97" s="0" t="n">
        <v>433.45</v>
      </c>
      <c r="BK97" s="0" t="n">
        <v>136.36899</v>
      </c>
    </row>
    <row r="98" customFormat="false" ht="13.8" hidden="false" customHeight="false" outlineLevel="0" collapsed="false">
      <c r="BI98" s="0" t="s">
        <v>23</v>
      </c>
      <c r="BJ98" s="0" t="n">
        <v>384.37</v>
      </c>
      <c r="BK98" s="0" t="n">
        <v>116.54091</v>
      </c>
    </row>
    <row r="99" customFormat="false" ht="13.8" hidden="false" customHeight="false" outlineLevel="0" collapsed="false">
      <c r="BI99" s="0" t="s">
        <v>24</v>
      </c>
      <c r="BJ99" s="0" t="n">
        <v>241.07</v>
      </c>
      <c r="BK99" s="0" t="n">
        <v>85.85521</v>
      </c>
    </row>
    <row r="100" customFormat="false" ht="13.8" hidden="false" customHeight="false" outlineLevel="0" collapsed="false">
      <c r="BI100" s="0" t="s">
        <v>25</v>
      </c>
      <c r="BJ100" s="0" t="n">
        <v>261.63</v>
      </c>
      <c r="BK100" s="0" t="n">
        <v>81.64308</v>
      </c>
    </row>
    <row r="101" customFormat="false" ht="13.8" hidden="false" customHeight="false" outlineLevel="0" collapsed="false">
      <c r="BI101" s="0" t="s">
        <v>26</v>
      </c>
      <c r="BJ101" s="0" t="n">
        <v>309.31</v>
      </c>
      <c r="BK101" s="0" t="n">
        <v>83.81372</v>
      </c>
    </row>
    <row r="102" customFormat="false" ht="13.8" hidden="false" customHeight="false" outlineLevel="0" collapsed="false">
      <c r="BI102" s="0" t="s">
        <v>27</v>
      </c>
      <c r="BJ102" s="0" t="n">
        <v>777.04</v>
      </c>
      <c r="BK102" s="0" t="n">
        <v>222.50691</v>
      </c>
    </row>
    <row r="103" customFormat="false" ht="13.8" hidden="false" customHeight="false" outlineLevel="0" collapsed="false">
      <c r="BI103" s="0" t="s">
        <v>28</v>
      </c>
      <c r="BJ103" s="0" t="n">
        <v>159.26</v>
      </c>
      <c r="BK103" s="0" t="n">
        <v>44.91844</v>
      </c>
    </row>
    <row r="104" customFormat="false" ht="13.8" hidden="false" customHeight="false" outlineLevel="0" collapsed="false">
      <c r="BI104" s="0" t="s">
        <v>29</v>
      </c>
      <c r="BJ104" s="0" t="n">
        <v>385.36</v>
      </c>
      <c r="BK104" s="0" t="n">
        <v>109.12426</v>
      </c>
    </row>
    <row r="105" customFormat="false" ht="13.8" hidden="false" customHeight="false" outlineLevel="0" collapsed="false">
      <c r="BI105" s="0" t="s">
        <v>30</v>
      </c>
      <c r="BJ105" s="0" t="n">
        <v>1620.35</v>
      </c>
      <c r="BK105" s="0" t="n">
        <v>418.55554</v>
      </c>
    </row>
    <row r="106" customFormat="false" ht="13.8" hidden="false" customHeight="false" outlineLevel="0" collapsed="false">
      <c r="BI106" s="0" t="s">
        <v>31</v>
      </c>
      <c r="BJ106" s="0" t="n">
        <v>38.92</v>
      </c>
      <c r="BK106" s="0" t="n">
        <v>19.64096</v>
      </c>
    </row>
    <row r="107" customFormat="false" ht="13.8" hidden="false" customHeight="false" outlineLevel="0" collapsed="false">
      <c r="BI107" s="0" t="s">
        <v>83</v>
      </c>
      <c r="BJ107" s="0" t="n">
        <v>27.54</v>
      </c>
      <c r="BK107" s="0" t="n">
        <v>21.33641</v>
      </c>
    </row>
    <row r="108" customFormat="false" ht="13.8" hidden="false" customHeight="false" outlineLevel="0" collapsed="false">
      <c r="BI108" s="0" t="s">
        <v>33</v>
      </c>
      <c r="BJ108" s="0" t="n">
        <v>148.48</v>
      </c>
      <c r="BK108" s="0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J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F4" activeCellId="0" sqref="AF4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28.48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true" hidden="false" outlineLevel="0" max="1024" min="1024" style="0" width="8.64"/>
  </cols>
  <sheetData>
    <row r="2" customFormat="false" ht="13.8" hidden="false" customHeight="false" outlineLevel="0" collapsed="false">
      <c r="B2" s="0" t="s">
        <v>62</v>
      </c>
    </row>
    <row r="4" s="37" customFormat="true" ht="43.25" hidden="false" customHeight="false" outlineLevel="0" collapsed="false">
      <c r="A4" s="0"/>
      <c r="B4" s="0"/>
      <c r="C4" s="35" t="n">
        <v>44136</v>
      </c>
      <c r="D4" s="36" t="n">
        <v>44144</v>
      </c>
      <c r="E4" s="35" t="n">
        <v>44151</v>
      </c>
      <c r="F4" s="35" t="n">
        <v>44157</v>
      </c>
      <c r="G4" s="35" t="n">
        <v>44164</v>
      </c>
      <c r="H4" s="35" t="n">
        <v>44171</v>
      </c>
      <c r="I4" s="35" t="n">
        <v>44178</v>
      </c>
      <c r="J4" s="35" t="n">
        <v>44185</v>
      </c>
      <c r="K4" s="35" t="n">
        <v>44192</v>
      </c>
      <c r="L4" s="35" t="n">
        <v>43833</v>
      </c>
      <c r="M4" s="35" t="n">
        <v>44206</v>
      </c>
      <c r="N4" s="35" t="n">
        <v>44213</v>
      </c>
      <c r="O4" s="35" t="n">
        <v>44220</v>
      </c>
      <c r="P4" s="23" t="s">
        <v>63</v>
      </c>
      <c r="Q4" s="23" t="s">
        <v>64</v>
      </c>
      <c r="R4" s="24" t="n">
        <v>44241</v>
      </c>
      <c r="S4" s="23" t="s">
        <v>65</v>
      </c>
      <c r="T4" s="24" t="n">
        <v>44255</v>
      </c>
      <c r="U4" s="23" t="s">
        <v>66</v>
      </c>
      <c r="V4" s="23" t="s">
        <v>67</v>
      </c>
      <c r="W4" s="24" t="n">
        <v>44276</v>
      </c>
      <c r="X4" s="24" t="n">
        <v>44276</v>
      </c>
      <c r="Y4" s="24" t="n">
        <v>44290</v>
      </c>
      <c r="Z4" s="23" t="s">
        <v>68</v>
      </c>
      <c r="AA4" s="23" t="s">
        <v>69</v>
      </c>
      <c r="AB4" s="21" t="n">
        <v>44311</v>
      </c>
      <c r="AC4" s="21" t="n">
        <v>44318</v>
      </c>
      <c r="AD4" s="35" t="n">
        <v>44325</v>
      </c>
      <c r="AE4" s="25" t="s">
        <v>70</v>
      </c>
      <c r="AG4" s="25" t="s">
        <v>71</v>
      </c>
      <c r="AH4" s="22" t="n">
        <v>44353</v>
      </c>
      <c r="AI4" s="22" t="n">
        <v>44360</v>
      </c>
      <c r="AJ4" s="22" t="n">
        <v>44367</v>
      </c>
    </row>
    <row r="5" s="37" customFormat="true" ht="14.05" hidden="false" customHeight="true" outlineLevel="0" collapsed="false">
      <c r="A5" s="0"/>
      <c r="B5" s="0" t="s">
        <v>72</v>
      </c>
      <c r="C5" s="38"/>
      <c r="D5" s="39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40"/>
      <c r="Q5" s="41"/>
      <c r="R5" s="40"/>
      <c r="S5" s="41"/>
      <c r="T5" s="40"/>
      <c r="U5" s="41"/>
      <c r="V5" s="41"/>
      <c r="W5" s="40"/>
      <c r="X5" s="40"/>
      <c r="Y5" s="40"/>
      <c r="Z5" s="41"/>
      <c r="AA5" s="41"/>
      <c r="AB5" s="41"/>
      <c r="AC5" s="28" t="n">
        <v>272.20742</v>
      </c>
      <c r="AD5" s="0" t="n">
        <v>244.35127</v>
      </c>
      <c r="AE5" s="0" t="n">
        <v>237.55435</v>
      </c>
      <c r="AG5" s="0" t="n">
        <v>258.51245</v>
      </c>
      <c r="AH5" s="0" t="n">
        <v>234.74612</v>
      </c>
      <c r="AI5" s="0" t="n">
        <v>242.91251</v>
      </c>
      <c r="AJ5" s="0" t="n">
        <v>257.4753</v>
      </c>
    </row>
    <row r="6" s="10" customFormat="true" ht="13.8" hidden="false" customHeight="false" outlineLevel="0" collapsed="false">
      <c r="A6" s="0"/>
      <c r="B6" s="27" t="s">
        <v>6</v>
      </c>
      <c r="C6" s="0" t="n">
        <v>125.35355</v>
      </c>
      <c r="D6" s="8" t="n">
        <v>144.04571</v>
      </c>
      <c r="E6" s="0" t="n">
        <v>124.61163</v>
      </c>
      <c r="F6" s="0" t="n">
        <v>133.20386</v>
      </c>
      <c r="G6" s="0" t="n">
        <v>138.31179</v>
      </c>
      <c r="H6" s="0" t="n">
        <v>148.02945</v>
      </c>
      <c r="I6" s="0" t="n">
        <v>144.46852</v>
      </c>
      <c r="J6" s="0" t="n">
        <v>143.01771</v>
      </c>
      <c r="K6" s="0" t="n">
        <v>156.06142</v>
      </c>
      <c r="L6" s="0" t="n">
        <v>146.84503</v>
      </c>
      <c r="M6" s="0" t="n">
        <v>153.43783</v>
      </c>
      <c r="N6" s="0" t="n">
        <v>154.86224</v>
      </c>
      <c r="O6" s="0" t="n">
        <v>167.50519</v>
      </c>
      <c r="P6" s="0" t="n">
        <v>160.3401</v>
      </c>
      <c r="Q6" s="0" t="n">
        <v>173.95677</v>
      </c>
      <c r="R6" s="0" t="n">
        <v>160.91695</v>
      </c>
      <c r="S6" s="0" t="n">
        <v>169.84797</v>
      </c>
      <c r="T6" s="0" t="n">
        <v>163.87059</v>
      </c>
      <c r="U6" s="0" t="n">
        <v>179.29641</v>
      </c>
      <c r="V6" s="0" t="n">
        <v>171.73667</v>
      </c>
      <c r="W6" s="0" t="n">
        <v>177.59581</v>
      </c>
      <c r="X6" s="0" t="n">
        <v>171.2321</v>
      </c>
      <c r="Y6" s="0" t="n">
        <v>158.75345</v>
      </c>
      <c r="Z6" s="0" t="n">
        <v>76.63395</v>
      </c>
      <c r="AA6" s="0" t="n">
        <v>172.62223</v>
      </c>
      <c r="AB6" s="0" t="n">
        <v>173.15972</v>
      </c>
      <c r="AC6" s="0" t="n">
        <v>184.02927</v>
      </c>
      <c r="AD6" s="0" t="n">
        <v>193.57418</v>
      </c>
      <c r="AE6" s="0" t="n">
        <v>179.54628</v>
      </c>
      <c r="AG6" s="0" t="n">
        <v>213.0403</v>
      </c>
      <c r="AH6" s="0" t="n">
        <v>192.65451</v>
      </c>
      <c r="AI6" s="0" t="n">
        <v>194.38746</v>
      </c>
      <c r="AJ6" s="0" t="n">
        <v>202.62068</v>
      </c>
    </row>
    <row r="7" customFormat="false" ht="13.8" hidden="false" customHeight="false" outlineLevel="0" collapsed="false">
      <c r="B7" s="29" t="s">
        <v>7</v>
      </c>
      <c r="C7" s="0" t="n">
        <v>56.43347</v>
      </c>
      <c r="D7" s="0" t="n">
        <v>66.38331</v>
      </c>
      <c r="E7" s="0" t="n">
        <v>56.67257</v>
      </c>
      <c r="F7" s="0" t="n">
        <v>60.30926</v>
      </c>
      <c r="G7" s="0" t="n">
        <v>61.54828</v>
      </c>
      <c r="H7" s="0" t="n">
        <v>65.90017</v>
      </c>
      <c r="I7" s="0" t="n">
        <v>63.784</v>
      </c>
      <c r="J7" s="0" t="n">
        <v>62.85505</v>
      </c>
      <c r="K7" s="0" t="n">
        <v>69.29366</v>
      </c>
      <c r="L7" s="0" t="n">
        <v>65.90068</v>
      </c>
      <c r="M7" s="0" t="n">
        <v>69.68538</v>
      </c>
      <c r="N7" s="0" t="n">
        <v>68.65335</v>
      </c>
      <c r="O7" s="0" t="n">
        <v>73.42461</v>
      </c>
      <c r="P7" s="0" t="n">
        <v>70.95546</v>
      </c>
      <c r="Q7" s="0" t="n">
        <v>74.84116</v>
      </c>
      <c r="R7" s="0" t="n">
        <v>71.2712</v>
      </c>
      <c r="S7" s="0" t="n">
        <v>82.52875</v>
      </c>
      <c r="T7" s="0" t="n">
        <v>74.14722</v>
      </c>
      <c r="U7" s="0" t="n">
        <v>75.4103</v>
      </c>
      <c r="V7" s="0" t="n">
        <v>75.94409</v>
      </c>
      <c r="W7" s="0" t="n">
        <v>79.1975</v>
      </c>
      <c r="X7" s="0" t="n">
        <v>78.41165</v>
      </c>
      <c r="Y7" s="0" t="n">
        <v>71.26856</v>
      </c>
      <c r="Z7" s="0" t="n">
        <v>73.0878</v>
      </c>
      <c r="AA7" s="0" t="n">
        <v>73.58938</v>
      </c>
      <c r="AB7" s="0" t="n">
        <v>75.65677</v>
      </c>
      <c r="AC7" s="0" t="n">
        <v>72.85334</v>
      </c>
      <c r="AD7" s="0" t="n">
        <v>79.00047</v>
      </c>
      <c r="AE7" s="0" t="n">
        <v>82.5198</v>
      </c>
      <c r="AG7" s="0" t="n">
        <v>87.49585</v>
      </c>
      <c r="AH7" s="0" t="n">
        <v>78.47657</v>
      </c>
      <c r="AI7" s="0" t="n">
        <v>82.78609</v>
      </c>
      <c r="AJ7" s="0" t="n">
        <v>84.56981</v>
      </c>
    </row>
    <row r="8" customFormat="false" ht="13.8" hidden="false" customHeight="false" outlineLevel="0" collapsed="false">
      <c r="B8" s="29" t="s">
        <v>8</v>
      </c>
      <c r="G8" s="0" t="n">
        <v>53.93862</v>
      </c>
      <c r="H8" s="0" t="n">
        <v>63.61132</v>
      </c>
      <c r="I8" s="0" t="n">
        <v>61.11228</v>
      </c>
      <c r="J8" s="0" t="n">
        <v>60.27009</v>
      </c>
      <c r="K8" s="0" t="n">
        <v>65.66029</v>
      </c>
      <c r="L8" s="0" t="n">
        <v>65.00622</v>
      </c>
      <c r="M8" s="0" t="n">
        <v>67.83735</v>
      </c>
      <c r="N8" s="0" t="n">
        <v>67.398</v>
      </c>
      <c r="O8" s="0" t="n">
        <v>70.77547</v>
      </c>
      <c r="P8" s="0" t="n">
        <v>70.14776</v>
      </c>
      <c r="Q8" s="0" t="n">
        <v>72.52725</v>
      </c>
      <c r="R8" s="0" t="n">
        <v>70.06879</v>
      </c>
      <c r="S8" s="0" t="n">
        <v>74.96519</v>
      </c>
      <c r="T8" s="0" t="n">
        <v>73.51739</v>
      </c>
      <c r="U8" s="0" t="n">
        <v>75.42586</v>
      </c>
      <c r="V8" s="0" t="n">
        <v>74.72113</v>
      </c>
      <c r="W8" s="0" t="n">
        <v>76.91985</v>
      </c>
      <c r="X8" s="0" t="n">
        <v>74.17902</v>
      </c>
      <c r="Y8" s="0" t="n">
        <v>69.78534</v>
      </c>
      <c r="Z8" s="0" t="n">
        <v>73.69496</v>
      </c>
      <c r="AA8" s="0" t="n">
        <v>72.08501</v>
      </c>
      <c r="AB8" s="0" t="n">
        <v>75.24837</v>
      </c>
      <c r="AC8" s="0" t="n">
        <v>76.28002</v>
      </c>
      <c r="AD8" s="0" t="n">
        <v>75.98735</v>
      </c>
      <c r="AE8" s="0" t="n">
        <v>81.41923</v>
      </c>
      <c r="AG8" s="0" t="n">
        <v>85.20797</v>
      </c>
      <c r="AH8" s="0" t="n">
        <v>77.71364</v>
      </c>
      <c r="AI8" s="0" t="n">
        <v>83.1724</v>
      </c>
      <c r="AJ8" s="0" t="n">
        <v>82.23518</v>
      </c>
    </row>
    <row r="9" customFormat="false" ht="13.8" hidden="false" customHeight="false" outlineLevel="0" collapsed="false">
      <c r="B9" s="27" t="s">
        <v>9</v>
      </c>
      <c r="C9" s="0" t="n">
        <v>252.15214</v>
      </c>
      <c r="D9" s="0" t="n">
        <v>300.31562</v>
      </c>
      <c r="E9" s="0" t="n">
        <v>256.14145</v>
      </c>
      <c r="F9" s="0" t="n">
        <v>270.21706</v>
      </c>
      <c r="G9" s="0" t="n">
        <v>285.8815</v>
      </c>
      <c r="H9" s="0" t="n">
        <v>300.64654</v>
      </c>
      <c r="I9" s="0" t="n">
        <v>287.65158</v>
      </c>
      <c r="J9" s="0" t="n">
        <v>284.6781</v>
      </c>
      <c r="K9" s="0" t="n">
        <v>303.29271</v>
      </c>
      <c r="L9" s="0" t="n">
        <v>299.16898</v>
      </c>
      <c r="M9" s="0" t="n">
        <v>312.10001</v>
      </c>
      <c r="N9" s="0" t="n">
        <v>311.28627</v>
      </c>
      <c r="O9" s="0" t="n">
        <v>325.45545</v>
      </c>
      <c r="P9" s="0" t="n">
        <v>337.973</v>
      </c>
      <c r="Q9" s="0" t="n">
        <v>338.48386</v>
      </c>
      <c r="R9" s="0" t="n">
        <v>320.29951</v>
      </c>
      <c r="S9" s="0" t="n">
        <v>340.16092</v>
      </c>
      <c r="T9" s="0" t="n">
        <v>332.44647</v>
      </c>
      <c r="U9" s="0" t="n">
        <v>348.94596</v>
      </c>
      <c r="V9" s="0" t="n">
        <v>340.9485</v>
      </c>
      <c r="W9" s="0" t="n">
        <v>342.15234</v>
      </c>
      <c r="X9" s="0" t="n">
        <v>343.4873</v>
      </c>
      <c r="Y9" s="0" t="n">
        <v>322.65738</v>
      </c>
      <c r="Z9" s="0" t="n">
        <v>314.22273</v>
      </c>
      <c r="AA9" s="0" t="n">
        <v>326.61039</v>
      </c>
      <c r="AB9" s="0" t="n">
        <v>347.27154</v>
      </c>
      <c r="AC9" s="0" t="n">
        <v>349.71263</v>
      </c>
      <c r="AD9" s="0" t="n">
        <v>347.93008</v>
      </c>
      <c r="AE9" s="0" t="n">
        <v>336.64159</v>
      </c>
      <c r="AG9" s="0" t="n">
        <v>388.64094</v>
      </c>
      <c r="AH9" s="0" t="n">
        <v>349.80451</v>
      </c>
      <c r="AI9" s="0" t="n">
        <v>368.39365</v>
      </c>
      <c r="AJ9" s="0" t="n">
        <v>367.02511</v>
      </c>
    </row>
    <row r="10" customFormat="false" ht="13.8" hidden="false" customHeight="false" outlineLevel="0" collapsed="false">
      <c r="B10" s="29" t="s">
        <v>10</v>
      </c>
      <c r="C10" s="0" t="n">
        <v>33.85712</v>
      </c>
      <c r="D10" s="0" t="n">
        <v>39.12661</v>
      </c>
      <c r="E10" s="0" t="n">
        <v>34.91194</v>
      </c>
      <c r="F10" s="0" t="n">
        <v>36.27076</v>
      </c>
      <c r="G10" s="0" t="n">
        <v>38.1469</v>
      </c>
      <c r="H10" s="0" t="n">
        <v>39.26351</v>
      </c>
      <c r="I10" s="0" t="n">
        <v>38.93922</v>
      </c>
      <c r="J10" s="0" t="n">
        <v>38.6741</v>
      </c>
      <c r="K10" s="0" t="n">
        <v>40.2997</v>
      </c>
      <c r="L10" s="0" t="n">
        <v>40.23538</v>
      </c>
      <c r="M10" s="0" t="n">
        <v>41.02709</v>
      </c>
      <c r="N10" s="0" t="n">
        <v>42.36333</v>
      </c>
      <c r="O10" s="0" t="n">
        <v>43.66897</v>
      </c>
      <c r="P10" s="0" t="n">
        <v>45.80935</v>
      </c>
      <c r="Q10" s="0" t="n">
        <v>45.09978</v>
      </c>
      <c r="R10" s="0" t="n">
        <v>42.81853</v>
      </c>
      <c r="S10" s="0" t="n">
        <v>44.67826</v>
      </c>
      <c r="T10" s="0" t="n">
        <v>44.01084</v>
      </c>
      <c r="U10" s="0" t="n">
        <v>44.35361</v>
      </c>
      <c r="V10" s="0" t="n">
        <v>46.01982</v>
      </c>
      <c r="W10" s="0" t="n">
        <v>47.01604</v>
      </c>
      <c r="X10" s="0" t="n">
        <v>43.28063</v>
      </c>
      <c r="Y10" s="0" t="n">
        <v>42.44725</v>
      </c>
      <c r="Z10" s="0" t="n">
        <v>44.0214</v>
      </c>
      <c r="AA10" s="0" t="n">
        <v>44.06511</v>
      </c>
      <c r="AB10" s="0" t="n">
        <v>45.9738</v>
      </c>
      <c r="AC10" s="0" t="n">
        <v>38.67067</v>
      </c>
      <c r="AD10" s="0" t="n">
        <v>47.00401</v>
      </c>
      <c r="AE10" s="0" t="n">
        <v>46.88993</v>
      </c>
      <c r="AG10" s="0" t="n">
        <v>50.03251</v>
      </c>
      <c r="AH10" s="0" t="n">
        <v>45.57574</v>
      </c>
      <c r="AI10" s="0" t="n">
        <v>47.34358</v>
      </c>
      <c r="AJ10" s="0" t="n">
        <v>46.60427</v>
      </c>
    </row>
    <row r="11" customFormat="false" ht="13.8" hidden="false" customHeight="false" outlineLevel="0" collapsed="false">
      <c r="B11" s="29" t="s">
        <v>12</v>
      </c>
      <c r="C11" s="0" t="n">
        <v>90.30445</v>
      </c>
      <c r="D11" s="0" t="n">
        <v>106.28729</v>
      </c>
      <c r="E11" s="0" t="n">
        <v>91.75194</v>
      </c>
      <c r="F11" s="0" t="n">
        <v>97.21848</v>
      </c>
      <c r="G11" s="0" t="n">
        <v>113.80489</v>
      </c>
      <c r="H11" s="0" t="n">
        <v>104.95113</v>
      </c>
      <c r="I11" s="0" t="n">
        <v>101.21718</v>
      </c>
      <c r="J11" s="0" t="n">
        <v>99.84575</v>
      </c>
      <c r="K11" s="0" t="n">
        <v>105.21073</v>
      </c>
      <c r="L11" s="0" t="n">
        <v>106.07822</v>
      </c>
      <c r="M11" s="0" t="n">
        <v>108.06914</v>
      </c>
      <c r="N11" s="0" t="n">
        <v>108.19104</v>
      </c>
      <c r="O11" s="0" t="n">
        <v>120.15734</v>
      </c>
      <c r="P11" s="0" t="n">
        <v>115.97558</v>
      </c>
      <c r="Q11" s="0" t="n">
        <v>114.12341</v>
      </c>
      <c r="R11" s="0" t="n">
        <v>112.69004</v>
      </c>
      <c r="S11" s="0" t="n">
        <v>117.25807</v>
      </c>
      <c r="T11" s="0" t="n">
        <v>115.81354</v>
      </c>
      <c r="U11" s="0" t="n">
        <v>117.40066</v>
      </c>
      <c r="V11" s="0" t="n">
        <v>117.38109</v>
      </c>
      <c r="W11" s="0" t="n">
        <v>118.9355</v>
      </c>
      <c r="X11" s="0" t="n">
        <v>115.5603</v>
      </c>
      <c r="Y11" s="0" t="n">
        <v>112.60941</v>
      </c>
      <c r="Z11" s="0" t="n">
        <v>116.51672</v>
      </c>
      <c r="AA11" s="0" t="n">
        <v>114.14384</v>
      </c>
      <c r="AB11" s="0" t="n">
        <v>120.8613</v>
      </c>
      <c r="AC11" s="0" t="n">
        <v>82.07111</v>
      </c>
      <c r="AD11" s="0" t="n">
        <v>121.9042</v>
      </c>
      <c r="AE11" s="0" t="n">
        <v>168.26276</v>
      </c>
      <c r="AG11" s="0" t="n">
        <v>135.05202</v>
      </c>
      <c r="AH11" s="0" t="n">
        <v>122.40038</v>
      </c>
      <c r="AI11" s="0" t="n">
        <v>129.97843</v>
      </c>
      <c r="AJ11" s="0" t="n">
        <v>134.45877</v>
      </c>
    </row>
    <row r="12" customFormat="false" ht="13.8" hidden="false" customHeight="false" outlineLevel="0" collapsed="false">
      <c r="B12" s="29" t="s">
        <v>13</v>
      </c>
      <c r="L12" s="0" t="n">
        <v>33.5291</v>
      </c>
      <c r="M12" s="0" t="n">
        <v>34.17438</v>
      </c>
      <c r="N12" s="0" t="n">
        <v>31.73617</v>
      </c>
      <c r="O12" s="0" t="n">
        <v>42.94565</v>
      </c>
      <c r="P12" s="0" t="n">
        <v>35.11353</v>
      </c>
      <c r="Q12" s="0" t="n">
        <v>35.741</v>
      </c>
      <c r="R12" s="0" t="n">
        <v>35.86945</v>
      </c>
      <c r="S12" s="0" t="n">
        <v>37.83322</v>
      </c>
      <c r="T12" s="0" t="n">
        <v>37.08393</v>
      </c>
      <c r="U12" s="0" t="n">
        <v>36.67582</v>
      </c>
      <c r="V12" s="0" t="n">
        <v>37.31769</v>
      </c>
      <c r="W12" s="0" t="n">
        <v>38.71703</v>
      </c>
      <c r="X12" s="0" t="n">
        <v>35.9231</v>
      </c>
      <c r="Y12" s="0" t="n">
        <v>35.24214</v>
      </c>
      <c r="Z12" s="0" t="n">
        <v>36.15498</v>
      </c>
      <c r="AA12" s="0" t="n">
        <v>36.22185</v>
      </c>
      <c r="AB12" s="0" t="n">
        <v>36.94171</v>
      </c>
      <c r="AC12" s="0" t="n">
        <v>40.81308</v>
      </c>
      <c r="AD12" s="0" t="n">
        <v>39.02007</v>
      </c>
      <c r="AE12" s="0" t="n">
        <v>42.13713</v>
      </c>
      <c r="AG12" s="0" t="n">
        <v>42.40137</v>
      </c>
      <c r="AH12" s="0" t="n">
        <v>39.04591</v>
      </c>
      <c r="AI12" s="0" t="n">
        <v>41.9856</v>
      </c>
      <c r="AJ12" s="0" t="n">
        <v>44.2461</v>
      </c>
    </row>
    <row r="13" customFormat="false" ht="13.8" hidden="false" customHeight="false" outlineLevel="0" collapsed="false">
      <c r="B13" s="29" t="s">
        <v>14</v>
      </c>
      <c r="P13" s="0" t="n">
        <v>134.91832</v>
      </c>
      <c r="Q13" s="0" t="n">
        <v>135.12385</v>
      </c>
      <c r="R13" s="0" t="n">
        <v>123.11262</v>
      </c>
      <c r="S13" s="0" t="n">
        <v>122.4196</v>
      </c>
      <c r="T13" s="0" t="n">
        <v>133.50188</v>
      </c>
      <c r="U13" s="0" t="n">
        <v>135.19153</v>
      </c>
      <c r="V13" s="0" t="n">
        <v>136.65305</v>
      </c>
      <c r="W13" s="0" t="n">
        <v>138.69777</v>
      </c>
      <c r="X13" s="0" t="n">
        <v>20.89887</v>
      </c>
      <c r="Y13" s="0" t="n">
        <v>131.20239</v>
      </c>
      <c r="Z13" s="0" t="n">
        <v>133.6795</v>
      </c>
      <c r="AA13" s="0" t="n">
        <v>130.63476</v>
      </c>
      <c r="AB13" s="0" t="n">
        <v>139.55047</v>
      </c>
      <c r="AC13" s="0" t="n">
        <v>154.66179</v>
      </c>
      <c r="AD13" s="0" t="n">
        <v>139.51348</v>
      </c>
      <c r="AE13" s="0" t="n">
        <v>143.65967</v>
      </c>
      <c r="AG13" s="0" t="n">
        <v>153.49844</v>
      </c>
      <c r="AH13" s="0" t="n">
        <v>138.99073</v>
      </c>
      <c r="AI13" s="0" t="n">
        <v>145.00068</v>
      </c>
      <c r="AJ13" s="0" t="n">
        <v>156.91935</v>
      </c>
    </row>
    <row r="14" customFormat="false" ht="13.8" hidden="false" customHeight="false" outlineLevel="0" collapsed="false">
      <c r="B14" s="27" t="s">
        <v>15</v>
      </c>
      <c r="C14" s="0" t="n">
        <v>74.7034</v>
      </c>
      <c r="D14" s="0" t="n">
        <v>88.08926</v>
      </c>
      <c r="E14" s="0" t="n">
        <v>78.74303</v>
      </c>
      <c r="F14" s="0" t="n">
        <v>83.83561</v>
      </c>
      <c r="G14" s="0" t="n">
        <v>101.74465</v>
      </c>
      <c r="H14" s="0" t="n">
        <v>90.99455</v>
      </c>
      <c r="I14" s="0" t="n">
        <v>88.51792</v>
      </c>
      <c r="J14" s="0" t="n">
        <v>88.54166</v>
      </c>
      <c r="K14" s="0" t="n">
        <v>91.87196</v>
      </c>
      <c r="L14" s="0" t="n">
        <v>94.9779</v>
      </c>
      <c r="M14" s="0" t="n">
        <v>97.4811</v>
      </c>
      <c r="N14" s="0" t="n">
        <v>97.19751</v>
      </c>
      <c r="O14" s="0" t="n">
        <v>118.80504</v>
      </c>
      <c r="P14" s="0" t="n">
        <v>101.45517</v>
      </c>
      <c r="Q14" s="0" t="n">
        <v>101.55544</v>
      </c>
      <c r="R14" s="0" t="n">
        <v>98.35104</v>
      </c>
      <c r="S14" s="0" t="n">
        <v>105.98852</v>
      </c>
      <c r="T14" s="0" t="n">
        <v>103.5481</v>
      </c>
      <c r="U14" s="0" t="n">
        <v>106.11035</v>
      </c>
      <c r="V14" s="0" t="n">
        <v>107.38318</v>
      </c>
      <c r="W14" s="0" t="n">
        <v>108.78772</v>
      </c>
      <c r="X14" s="0" t="n">
        <v>103.78614</v>
      </c>
      <c r="Y14" s="0" t="n">
        <v>100.63563</v>
      </c>
      <c r="Z14" s="0" t="n">
        <v>105.06606</v>
      </c>
      <c r="AA14" s="0" t="n">
        <v>100.75351</v>
      </c>
      <c r="AB14" s="0" t="n">
        <v>106.06415</v>
      </c>
      <c r="AC14" s="0" t="n">
        <v>108.24716</v>
      </c>
      <c r="AD14" s="0" t="n">
        <v>112.45416</v>
      </c>
      <c r="AE14" s="0" t="n">
        <v>112.28444</v>
      </c>
      <c r="AG14" s="0" t="n">
        <v>117.29597</v>
      </c>
      <c r="AH14" s="0" t="n">
        <v>108.48496</v>
      </c>
      <c r="AI14" s="0" t="n">
        <v>111.97882</v>
      </c>
      <c r="AJ14" s="0" t="n">
        <v>122.50085</v>
      </c>
    </row>
    <row r="15" customFormat="false" ht="13.8" hidden="false" customHeight="false" outlineLevel="0" collapsed="false">
      <c r="B15" s="27" t="s">
        <v>16</v>
      </c>
      <c r="C15" s="0" t="n">
        <v>101.31368</v>
      </c>
      <c r="D15" s="0" t="n">
        <v>106.53684</v>
      </c>
      <c r="E15" s="0" t="n">
        <v>98.77636</v>
      </c>
      <c r="F15" s="0" t="n">
        <v>101.58313</v>
      </c>
      <c r="G15" s="0" t="n">
        <v>120.78818</v>
      </c>
      <c r="H15" s="0" t="n">
        <v>109.41426</v>
      </c>
      <c r="I15" s="0" t="n">
        <v>107.53474</v>
      </c>
      <c r="J15" s="0" t="n">
        <v>106.81782</v>
      </c>
      <c r="K15" s="10" t="n">
        <v>111.0613</v>
      </c>
      <c r="L15" s="0" t="n">
        <v>113.33137</v>
      </c>
      <c r="M15" s="0" t="n">
        <v>116.2261</v>
      </c>
      <c r="N15" s="0" t="n">
        <v>117.61527</v>
      </c>
      <c r="O15" s="0" t="n">
        <v>144.12441</v>
      </c>
      <c r="P15" s="0" t="n">
        <v>119.67885</v>
      </c>
      <c r="Q15" s="0" t="n">
        <v>122.06671</v>
      </c>
      <c r="R15" s="0" t="n">
        <v>117.38727</v>
      </c>
      <c r="S15" s="0" t="n">
        <v>123.29965</v>
      </c>
      <c r="T15" s="0" t="n">
        <v>121.55534</v>
      </c>
      <c r="U15" s="0" t="n">
        <v>124.52928</v>
      </c>
      <c r="V15" s="0" t="n">
        <v>126.8429</v>
      </c>
      <c r="W15" s="0" t="n">
        <v>129.35639</v>
      </c>
      <c r="X15" s="0" t="n">
        <v>123.34377</v>
      </c>
      <c r="Y15" s="0" t="n">
        <v>121.11042</v>
      </c>
      <c r="Z15" s="0" t="n">
        <v>122.06188</v>
      </c>
      <c r="AA15" s="0" t="n">
        <v>121.64504</v>
      </c>
      <c r="AB15" s="0" t="n">
        <v>124.18934</v>
      </c>
      <c r="AC15" s="0" t="n">
        <v>125.53587</v>
      </c>
      <c r="AD15" s="0" t="n">
        <v>128.75784</v>
      </c>
      <c r="AE15" s="0" t="n">
        <v>141.3713</v>
      </c>
      <c r="AG15" s="0" t="n">
        <v>138.27627</v>
      </c>
      <c r="AH15" s="0" t="n">
        <v>126.82304</v>
      </c>
      <c r="AI15" s="0" t="n">
        <v>130.95272</v>
      </c>
      <c r="AJ15" s="0" t="n">
        <v>133.83578</v>
      </c>
    </row>
    <row r="16" customFormat="false" ht="13.8" hidden="false" customHeight="false" outlineLevel="0" collapsed="false">
      <c r="B16" s="27" t="s">
        <v>17</v>
      </c>
      <c r="C16" s="0" t="n">
        <v>523.34115</v>
      </c>
      <c r="D16" s="0" t="n">
        <v>606.72806</v>
      </c>
      <c r="E16" s="0" t="n">
        <v>523.34115</v>
      </c>
      <c r="F16" s="0" t="n">
        <v>550.24852</v>
      </c>
      <c r="G16" s="0" t="n">
        <v>607.57786</v>
      </c>
      <c r="H16" s="0" t="n">
        <v>621.32046</v>
      </c>
      <c r="I16" s="0" t="n">
        <v>605.67653</v>
      </c>
      <c r="J16" s="0" t="n">
        <v>606.90374</v>
      </c>
      <c r="K16" s="0" t="n">
        <v>623.50363</v>
      </c>
      <c r="L16" s="0" t="n">
        <v>631.85889</v>
      </c>
      <c r="M16" s="0" t="n">
        <v>655.51559</v>
      </c>
      <c r="N16" s="0" t="n">
        <v>661.9211</v>
      </c>
      <c r="O16" s="0" t="n">
        <v>730.16376</v>
      </c>
      <c r="P16" s="0" t="n">
        <v>674.41495</v>
      </c>
      <c r="Q16" s="0" t="n">
        <v>670.60847</v>
      </c>
      <c r="R16" s="0" t="n">
        <v>653.53486</v>
      </c>
      <c r="S16" s="0" t="n">
        <v>677.55772</v>
      </c>
      <c r="T16" s="0" t="n">
        <v>670.4256</v>
      </c>
      <c r="U16" s="0" t="n">
        <v>706.21244</v>
      </c>
      <c r="V16" s="0" t="n">
        <v>694.6154</v>
      </c>
      <c r="W16" s="0" t="n">
        <v>689.26896</v>
      </c>
      <c r="X16" s="0" t="n">
        <v>33.6924</v>
      </c>
      <c r="Y16" s="0" t="n">
        <v>634.5741</v>
      </c>
      <c r="Z16" s="0" t="n">
        <v>663.07612</v>
      </c>
      <c r="AA16" s="0" t="n">
        <v>641.11058</v>
      </c>
      <c r="AB16" s="0" t="n">
        <v>665.26702</v>
      </c>
      <c r="AC16" s="0" t="n">
        <v>618.08973</v>
      </c>
      <c r="AD16" s="0" t="n">
        <v>644.87711</v>
      </c>
      <c r="AE16" s="0" t="n">
        <v>691.36655</v>
      </c>
      <c r="AG16" s="0" t="n">
        <v>694.90991</v>
      </c>
      <c r="AH16" s="0" t="n">
        <v>630.8591</v>
      </c>
      <c r="AI16" s="0" t="n">
        <v>635.1125</v>
      </c>
      <c r="AJ16" s="0" t="n">
        <v>647.08731</v>
      </c>
    </row>
    <row r="17" customFormat="false" ht="13.8" hidden="false" customHeight="false" outlineLevel="0" collapsed="false">
      <c r="B17" s="27"/>
      <c r="AD17" s="0" t="n">
        <v>53.44944</v>
      </c>
      <c r="AE17" s="0" t="n">
        <v>62.66825</v>
      </c>
      <c r="AG17" s="0" t="n">
        <v>56.31038</v>
      </c>
      <c r="AH17" s="0" t="n">
        <v>53.59964</v>
      </c>
      <c r="AI17" s="0" t="n">
        <v>54.4993</v>
      </c>
      <c r="AJ17" s="0" t="n">
        <v>56.3747</v>
      </c>
    </row>
    <row r="18" customFormat="false" ht="13.8" hidden="false" customHeight="false" outlineLevel="0" collapsed="false">
      <c r="B18" s="27" t="s">
        <v>19</v>
      </c>
      <c r="C18" s="0" t="n">
        <v>136.269</v>
      </c>
      <c r="D18" s="0" t="n">
        <v>161.45066</v>
      </c>
      <c r="E18" s="0" t="n">
        <v>140.85922</v>
      </c>
      <c r="F18" s="0" t="n">
        <v>143.2272</v>
      </c>
      <c r="G18" s="0" t="n">
        <v>143.42671</v>
      </c>
      <c r="H18" s="0" t="n">
        <v>156.66637</v>
      </c>
      <c r="I18" s="0" t="n">
        <v>153.53128</v>
      </c>
      <c r="J18" s="0" t="n">
        <v>154.01186</v>
      </c>
      <c r="K18" s="0" t="n">
        <v>156.30124</v>
      </c>
      <c r="L18" s="0" t="n">
        <v>162.27109</v>
      </c>
      <c r="M18" s="0" t="n">
        <v>166.72479</v>
      </c>
      <c r="N18" s="0" t="n">
        <v>167.82987</v>
      </c>
      <c r="O18" s="0" t="n">
        <v>181.88134</v>
      </c>
      <c r="P18" s="0" t="n">
        <v>170.01561</v>
      </c>
      <c r="Q18" s="0" t="n">
        <v>172.32149</v>
      </c>
      <c r="R18" s="0" t="n">
        <v>166.05049</v>
      </c>
      <c r="S18" s="0" t="n">
        <v>174.96967</v>
      </c>
      <c r="T18" s="0" t="n">
        <v>171.9624</v>
      </c>
      <c r="U18" s="0" t="n">
        <v>190.06396</v>
      </c>
      <c r="V18" s="0" t="n">
        <v>179.19966</v>
      </c>
      <c r="W18" s="0" t="n">
        <v>179.69034</v>
      </c>
      <c r="X18" s="0" t="n">
        <v>267.4793</v>
      </c>
      <c r="Y18" s="0" t="n">
        <v>163.81274</v>
      </c>
      <c r="Z18" s="0" t="n">
        <v>171.57819</v>
      </c>
      <c r="AA18" s="0" t="n">
        <v>167.65961</v>
      </c>
      <c r="AB18" s="0" t="n">
        <v>172.09806</v>
      </c>
      <c r="AC18" s="0" t="n">
        <v>170.75118</v>
      </c>
      <c r="AD18" s="0" t="n">
        <v>178.72203</v>
      </c>
      <c r="AE18" s="0" t="n">
        <v>191.47504</v>
      </c>
      <c r="AG18" s="0" t="n">
        <v>191.22728</v>
      </c>
      <c r="AH18" s="0" t="n">
        <v>176.2637</v>
      </c>
      <c r="AI18" s="0" t="n">
        <v>184.17036</v>
      </c>
      <c r="AJ18" s="0" t="n">
        <v>187.68721</v>
      </c>
    </row>
    <row r="19" customFormat="false" ht="13.8" hidden="false" customHeight="false" outlineLevel="0" collapsed="false">
      <c r="B19" s="27" t="s">
        <v>20</v>
      </c>
      <c r="C19" s="0" t="n">
        <v>165.00564</v>
      </c>
      <c r="D19" s="0" t="n">
        <v>189.11621</v>
      </c>
      <c r="E19" s="0" t="n">
        <v>168.25995</v>
      </c>
      <c r="F19" s="0" t="n">
        <v>173.57817</v>
      </c>
      <c r="G19" s="0" t="n">
        <v>180.9749</v>
      </c>
      <c r="H19" s="0" t="n">
        <v>187.62902</v>
      </c>
      <c r="I19" s="0" t="n">
        <v>189.97224</v>
      </c>
      <c r="J19" s="0" t="n">
        <v>183.34478</v>
      </c>
      <c r="K19" s="0" t="n">
        <v>186.76324</v>
      </c>
      <c r="L19" s="0" t="n">
        <v>192.94652</v>
      </c>
      <c r="M19" s="0" t="n">
        <v>199.37706</v>
      </c>
      <c r="N19" s="0" t="n">
        <v>202.8954</v>
      </c>
      <c r="O19" s="0" t="n">
        <v>231.47094</v>
      </c>
      <c r="P19" s="0" t="n">
        <v>206.19785</v>
      </c>
      <c r="Q19" s="0" t="n">
        <v>207.50574</v>
      </c>
      <c r="R19" s="0" t="n">
        <v>195.84339</v>
      </c>
      <c r="S19" s="0" t="n">
        <v>208.98406</v>
      </c>
      <c r="T19" s="0" t="n">
        <v>205.36284</v>
      </c>
      <c r="U19" s="0" t="n">
        <v>226.36509</v>
      </c>
      <c r="V19" s="0" t="n">
        <v>236.77118</v>
      </c>
      <c r="W19" s="0" t="n">
        <v>216.0008</v>
      </c>
      <c r="X19" s="0" t="n">
        <v>212.77009</v>
      </c>
      <c r="Y19" s="0" t="n">
        <v>201.3891</v>
      </c>
      <c r="Z19" s="0" t="n">
        <v>207.35369</v>
      </c>
      <c r="AA19" s="0" t="n">
        <v>202.9323</v>
      </c>
      <c r="AB19" s="0" t="n">
        <v>205.1199</v>
      </c>
      <c r="AC19" s="0" t="n">
        <v>207.23633</v>
      </c>
      <c r="AD19" s="0" t="n">
        <v>219.31425</v>
      </c>
      <c r="AE19" s="0" t="n">
        <v>224.32711</v>
      </c>
      <c r="AG19" s="0" t="n">
        <v>231.60866</v>
      </c>
      <c r="AH19" s="0" t="n">
        <v>211.73571</v>
      </c>
      <c r="AI19" s="0" t="n">
        <v>216.28429</v>
      </c>
      <c r="AJ19" s="0" t="n">
        <v>222.75538</v>
      </c>
    </row>
    <row r="20" customFormat="false" ht="13.8" hidden="false" customHeight="false" outlineLevel="0" collapsed="false">
      <c r="B20" s="27" t="s">
        <v>21</v>
      </c>
      <c r="C20" s="0" t="n">
        <v>43.42474</v>
      </c>
      <c r="D20" s="0" t="n">
        <v>49.49627</v>
      </c>
      <c r="E20" s="0" t="n">
        <v>44.46715</v>
      </c>
      <c r="F20" s="0" t="n">
        <v>45.44983</v>
      </c>
      <c r="G20" s="0" t="n">
        <v>50.38272</v>
      </c>
      <c r="H20" s="0" t="n">
        <v>49.29975</v>
      </c>
      <c r="I20" s="0" t="n">
        <v>51.02859</v>
      </c>
      <c r="J20" s="0" t="n">
        <v>49.31684</v>
      </c>
      <c r="K20" s="0" t="n">
        <v>49.66465</v>
      </c>
      <c r="L20" s="0" t="n">
        <v>50.57137</v>
      </c>
      <c r="M20" s="0" t="n">
        <v>52.44094</v>
      </c>
      <c r="N20" s="0" t="n">
        <v>53.15982</v>
      </c>
      <c r="O20" s="0" t="n">
        <v>62.36116</v>
      </c>
      <c r="P20" s="0" t="n">
        <v>56.91597</v>
      </c>
      <c r="Q20" s="0" t="n">
        <v>53.74546</v>
      </c>
      <c r="R20" s="0" t="n">
        <v>55.01705</v>
      </c>
      <c r="S20" s="0" t="n">
        <v>54.38417</v>
      </c>
      <c r="T20" s="0" t="n">
        <v>53.42043</v>
      </c>
      <c r="U20" s="0" t="n">
        <v>58.38089</v>
      </c>
      <c r="V20" s="0" t="n">
        <v>64.22681</v>
      </c>
      <c r="W20" s="0" t="n">
        <v>57.03379</v>
      </c>
      <c r="X20" s="0" t="n">
        <v>280.18128</v>
      </c>
      <c r="Y20" s="0" t="n">
        <v>51.88207</v>
      </c>
      <c r="Z20" s="0" t="n">
        <v>52.8224</v>
      </c>
      <c r="AA20" s="0" t="n">
        <v>52.871</v>
      </c>
      <c r="AB20" s="0" t="n">
        <v>52.01414</v>
      </c>
      <c r="AC20" s="0" t="n">
        <v>53.48696</v>
      </c>
      <c r="AD20" s="0" t="n">
        <v>56.36486</v>
      </c>
      <c r="AE20" s="0" t="n">
        <v>62.06594</v>
      </c>
      <c r="AG20" s="0" t="n">
        <v>58.56922</v>
      </c>
      <c r="AH20" s="0" t="n">
        <v>54.68567</v>
      </c>
      <c r="AI20" s="0" t="n">
        <v>54.75699</v>
      </c>
      <c r="AJ20" s="0" t="n">
        <v>55.86961</v>
      </c>
    </row>
    <row r="21" customFormat="false" ht="13.8" hidden="false" customHeight="false" outlineLevel="0" collapsed="false">
      <c r="B21" s="27" t="s">
        <v>22</v>
      </c>
      <c r="C21" s="0" t="n">
        <v>109.78636</v>
      </c>
      <c r="D21" s="0" t="n">
        <v>131.80454</v>
      </c>
      <c r="E21" s="0" t="n">
        <v>113.83571</v>
      </c>
      <c r="F21" s="0" t="n">
        <v>116.82227</v>
      </c>
      <c r="G21" s="0" t="n">
        <v>125.71029</v>
      </c>
      <c r="H21" s="0" t="n">
        <v>130.30396</v>
      </c>
      <c r="I21" s="0" t="n">
        <v>130.6453</v>
      </c>
      <c r="J21" s="0" t="n">
        <v>126.6437</v>
      </c>
      <c r="K21" s="0" t="n">
        <v>128.88182</v>
      </c>
      <c r="L21" s="0" t="n">
        <v>132.01979</v>
      </c>
      <c r="M21" s="0" t="n">
        <v>137.31032</v>
      </c>
      <c r="N21" s="0" t="n">
        <v>137.30917</v>
      </c>
      <c r="O21" s="0" t="n">
        <v>156.67873</v>
      </c>
      <c r="P21" s="0" t="n">
        <v>147.23531</v>
      </c>
      <c r="Q21" s="0" t="n">
        <v>140.57244</v>
      </c>
      <c r="R21" s="0" t="n">
        <v>137.87351</v>
      </c>
      <c r="S21" s="0" t="n">
        <v>143.49712</v>
      </c>
      <c r="T21" s="0" t="n">
        <v>138.33128</v>
      </c>
      <c r="U21" s="0" t="n">
        <v>152.83462</v>
      </c>
      <c r="V21" s="0" t="n">
        <v>144.22771</v>
      </c>
      <c r="W21" s="0" t="n">
        <v>146.26363</v>
      </c>
      <c r="X21" s="0" t="n">
        <v>135.16041</v>
      </c>
      <c r="Y21" s="0" t="n">
        <v>142.63784</v>
      </c>
      <c r="Z21" s="0" t="n">
        <v>136.24864</v>
      </c>
      <c r="AA21" s="0" t="n">
        <v>133.67902</v>
      </c>
      <c r="AB21" s="0" t="n">
        <v>134.48872</v>
      </c>
      <c r="AC21" s="0" t="n">
        <v>136.36899</v>
      </c>
      <c r="AD21" s="0" t="n">
        <v>140.69953</v>
      </c>
      <c r="AE21" s="0" t="n">
        <v>146.16197</v>
      </c>
      <c r="AG21" s="0" t="n">
        <v>150.96982</v>
      </c>
      <c r="AH21" s="0" t="n">
        <v>140.06962</v>
      </c>
      <c r="AI21" s="0" t="n">
        <v>148.27171</v>
      </c>
      <c r="AJ21" s="0" t="n">
        <v>148.24599</v>
      </c>
    </row>
    <row r="22" customFormat="false" ht="13.8" hidden="false" customHeight="false" outlineLevel="0" collapsed="false">
      <c r="B22" s="27" t="s">
        <v>23</v>
      </c>
      <c r="C22" s="0" t="n">
        <v>93.06885</v>
      </c>
      <c r="D22" s="0" t="n">
        <v>93.06885</v>
      </c>
      <c r="E22" s="0" t="n">
        <v>94.5411</v>
      </c>
      <c r="F22" s="0" t="n">
        <v>96.92329</v>
      </c>
      <c r="G22" s="0" t="n">
        <v>104.05111</v>
      </c>
      <c r="H22" s="0" t="n">
        <v>104.20738</v>
      </c>
      <c r="I22" s="0" t="n">
        <v>104.13153</v>
      </c>
      <c r="J22" s="0" t="n">
        <v>104.97639</v>
      </c>
      <c r="K22" s="0" t="n">
        <v>104.63802</v>
      </c>
      <c r="L22" s="0" t="n">
        <v>107.28835</v>
      </c>
      <c r="M22" s="0" t="n">
        <v>111.04495</v>
      </c>
      <c r="N22" s="0" t="n">
        <v>110.71343</v>
      </c>
      <c r="O22" s="0" t="n">
        <v>126.4121</v>
      </c>
      <c r="P22" s="0" t="n">
        <v>114.12502</v>
      </c>
      <c r="Q22" s="0" t="n">
        <v>115.45428</v>
      </c>
      <c r="R22" s="0" t="n">
        <v>114.04429</v>
      </c>
      <c r="S22" s="0" t="n">
        <v>118.25316</v>
      </c>
      <c r="T22" s="0" t="n">
        <v>114.69782</v>
      </c>
      <c r="U22" s="0" t="n">
        <v>126.57031</v>
      </c>
      <c r="V22" s="0" t="n">
        <v>119.16341</v>
      </c>
      <c r="W22" s="0" t="n">
        <v>122.55837</v>
      </c>
      <c r="X22" s="0" t="n">
        <v>113.08094</v>
      </c>
      <c r="Y22" s="0" t="n">
        <v>123.42126</v>
      </c>
      <c r="Z22" s="0" t="n">
        <v>115.22824</v>
      </c>
      <c r="AA22" s="0" t="n">
        <v>113.63319</v>
      </c>
      <c r="AB22" s="10" t="n">
        <v>114.35779</v>
      </c>
      <c r="AC22" s="0" t="n">
        <v>116.54091</v>
      </c>
      <c r="AD22" s="0" t="n">
        <v>123.57027</v>
      </c>
      <c r="AE22" s="0" t="n">
        <v>125.35745</v>
      </c>
      <c r="AG22" s="0" t="n">
        <v>131.34985</v>
      </c>
      <c r="AH22" s="0" t="n">
        <v>120.52155</v>
      </c>
      <c r="AI22" s="0" t="n">
        <v>127.34753</v>
      </c>
      <c r="AJ22" s="0" t="n">
        <v>132.70001</v>
      </c>
    </row>
    <row r="23" customFormat="false" ht="13.8" hidden="false" customHeight="false" outlineLevel="0" collapsed="false">
      <c r="B23" s="27" t="s">
        <v>24</v>
      </c>
      <c r="C23" s="0" t="n">
        <v>66.16259</v>
      </c>
      <c r="D23" s="0" t="n">
        <v>75.62528</v>
      </c>
      <c r="E23" s="0" t="n">
        <v>67.13553</v>
      </c>
      <c r="F23" s="0" t="n">
        <v>70.65013</v>
      </c>
      <c r="G23" s="0" t="n">
        <v>73.04024</v>
      </c>
      <c r="H23" s="0" t="n">
        <v>77.77858</v>
      </c>
      <c r="I23" s="0" t="n">
        <v>77.37813</v>
      </c>
      <c r="J23" s="0" t="n">
        <v>77.7683</v>
      </c>
      <c r="K23" s="0" t="n">
        <v>82.46305</v>
      </c>
      <c r="L23" s="0" t="n">
        <v>79.87846</v>
      </c>
      <c r="M23" s="0" t="n">
        <v>83.32606</v>
      </c>
      <c r="N23" s="0" t="n">
        <v>83.1169</v>
      </c>
      <c r="O23" s="0" t="n">
        <v>93.49264</v>
      </c>
      <c r="P23" s="0" t="n">
        <v>85.35477</v>
      </c>
      <c r="Q23" s="0" t="n">
        <v>84.98119</v>
      </c>
      <c r="R23" s="0" t="n">
        <v>84.85761</v>
      </c>
      <c r="S23" s="0" t="n">
        <v>88.4438</v>
      </c>
      <c r="T23" s="0" t="n">
        <v>85.68435</v>
      </c>
      <c r="U23" s="0" t="n">
        <v>93.44194</v>
      </c>
      <c r="V23" s="0" t="n">
        <v>89.36253</v>
      </c>
      <c r="W23" s="0" t="n">
        <v>91.31598</v>
      </c>
      <c r="X23" s="0" t="n">
        <v>82.34807</v>
      </c>
      <c r="Y23" s="0" t="n">
        <v>88.00413</v>
      </c>
      <c r="Z23" s="0" t="n">
        <v>85.53278</v>
      </c>
      <c r="AA23" s="0" t="n">
        <v>86.4668</v>
      </c>
      <c r="AB23" s="0" t="n">
        <v>83.35844</v>
      </c>
      <c r="AC23" s="0" t="n">
        <v>85.85521</v>
      </c>
      <c r="AD23" s="0" t="n">
        <v>88.29644</v>
      </c>
      <c r="AE23" s="0" t="n">
        <v>92.57257</v>
      </c>
      <c r="AG23" s="0" t="n">
        <v>94.65544</v>
      </c>
      <c r="AH23" s="0" t="n">
        <v>87.4921</v>
      </c>
      <c r="AI23" s="0" t="n">
        <v>94.24321</v>
      </c>
      <c r="AJ23" s="0" t="n">
        <v>95.84901</v>
      </c>
    </row>
    <row r="24" customFormat="false" ht="13.8" hidden="false" customHeight="false" outlineLevel="0" collapsed="false">
      <c r="B24" s="27" t="s">
        <v>25</v>
      </c>
      <c r="C24" s="0" t="n">
        <v>66.85539</v>
      </c>
      <c r="D24" s="0" t="n">
        <v>77.31095</v>
      </c>
      <c r="E24" s="0" t="n">
        <v>67.41106</v>
      </c>
      <c r="F24" s="0" t="n">
        <v>70.30049</v>
      </c>
      <c r="G24" s="0" t="n">
        <v>73.58801</v>
      </c>
      <c r="H24" s="0" t="n">
        <v>75.25928</v>
      </c>
      <c r="I24" s="0" t="n">
        <v>75.0254</v>
      </c>
      <c r="J24" s="0" t="n">
        <v>76.56207</v>
      </c>
      <c r="K24" s="0" t="n">
        <v>78.50624</v>
      </c>
      <c r="L24" s="0" t="n">
        <v>77.08228</v>
      </c>
      <c r="M24" s="0" t="n">
        <v>79.96226</v>
      </c>
      <c r="N24" s="0" t="n">
        <v>80.76331</v>
      </c>
      <c r="O24" s="0" t="n">
        <v>90.09587</v>
      </c>
      <c r="P24" s="0" t="n">
        <v>82.84983</v>
      </c>
      <c r="Q24" s="0" t="n">
        <v>85.03844</v>
      </c>
      <c r="R24" s="0" t="n">
        <v>81.94679</v>
      </c>
      <c r="S24" s="0" t="n">
        <v>85.97542</v>
      </c>
      <c r="T24" s="0" t="n">
        <v>84.99575</v>
      </c>
      <c r="U24" s="0" t="n">
        <v>89.58428</v>
      </c>
      <c r="V24" s="0" t="n">
        <v>86.19037</v>
      </c>
      <c r="W24" s="0" t="n">
        <v>88.26255</v>
      </c>
      <c r="X24" s="0" t="n">
        <v>81.75623</v>
      </c>
      <c r="Y24" s="0" t="n">
        <v>82.03504</v>
      </c>
      <c r="Z24" s="0" t="n">
        <v>82.33485</v>
      </c>
      <c r="AA24" s="0" t="n">
        <v>82.54715</v>
      </c>
      <c r="AB24" s="0" t="n">
        <v>81.39469</v>
      </c>
      <c r="AC24" s="0" t="n">
        <v>81.64308</v>
      </c>
      <c r="AD24" s="0" t="n">
        <v>87.60199</v>
      </c>
      <c r="AE24" s="0" t="n">
        <v>86.98076</v>
      </c>
      <c r="AG24" s="0" t="n">
        <v>92.65651</v>
      </c>
      <c r="AH24" s="0" t="n">
        <v>84.71037</v>
      </c>
      <c r="AI24" s="0" t="n">
        <v>86.45133</v>
      </c>
      <c r="AJ24" s="0" t="n">
        <v>87.66823</v>
      </c>
    </row>
    <row r="25" customFormat="false" ht="13.8" hidden="false" customHeight="false" outlineLevel="0" collapsed="false">
      <c r="B25" s="27" t="s">
        <v>26</v>
      </c>
      <c r="C25" s="0" t="n">
        <v>64.77227</v>
      </c>
      <c r="D25" s="0" t="n">
        <v>75.90818</v>
      </c>
      <c r="E25" s="0" t="n">
        <v>63.96252</v>
      </c>
      <c r="F25" s="0" t="n">
        <v>68.09305</v>
      </c>
      <c r="G25" s="0" t="n">
        <v>72.99323</v>
      </c>
      <c r="H25" s="0" t="n">
        <v>73.50185</v>
      </c>
      <c r="I25" s="0" t="n">
        <v>74.88307</v>
      </c>
      <c r="J25" s="0" t="n">
        <v>74.17379</v>
      </c>
      <c r="K25" s="0" t="n">
        <v>76.02302</v>
      </c>
      <c r="L25" s="0" t="n">
        <v>75.72878</v>
      </c>
      <c r="M25" s="0" t="n">
        <v>79.74615</v>
      </c>
      <c r="N25" s="0" t="n">
        <v>79.39045</v>
      </c>
      <c r="O25" s="0" t="n">
        <v>91.41758</v>
      </c>
      <c r="P25" s="0" t="n">
        <v>82.0035</v>
      </c>
      <c r="Q25" s="0" t="n">
        <v>86.24286</v>
      </c>
      <c r="R25" s="0" t="n">
        <v>80.24513</v>
      </c>
      <c r="S25" s="0" t="n">
        <v>86.61895</v>
      </c>
      <c r="T25" s="0" t="n">
        <v>85.96842</v>
      </c>
      <c r="U25" s="0" t="n">
        <v>90.40008</v>
      </c>
      <c r="V25" s="0" t="n">
        <v>86.53309</v>
      </c>
      <c r="W25" s="0" t="n">
        <v>88.35246</v>
      </c>
      <c r="X25" s="0" t="n">
        <v>82.12509</v>
      </c>
      <c r="Y25" s="0" t="n">
        <v>82.23657</v>
      </c>
      <c r="Z25" s="0" t="n">
        <v>84.41544</v>
      </c>
      <c r="AA25" s="0" t="n">
        <v>84.01791</v>
      </c>
      <c r="AB25" s="0" t="n">
        <v>83.42488</v>
      </c>
      <c r="AC25" s="0" t="n">
        <v>83.81372</v>
      </c>
      <c r="AD25" s="0" t="n">
        <v>90.19151</v>
      </c>
      <c r="AE25" s="0" t="n">
        <v>92.17535</v>
      </c>
      <c r="AG25" s="0" t="n">
        <v>95.62413</v>
      </c>
      <c r="AH25" s="0" t="n">
        <v>87.90351</v>
      </c>
      <c r="AI25" s="0" t="n">
        <v>92.84857</v>
      </c>
      <c r="AJ25" s="0" t="n">
        <v>95.01073</v>
      </c>
    </row>
    <row r="26" customFormat="false" ht="13.8" hidden="false" customHeight="false" outlineLevel="0" collapsed="false">
      <c r="B26" s="30" t="s">
        <v>27</v>
      </c>
      <c r="C26" s="0" t="n">
        <v>170.8217</v>
      </c>
      <c r="D26" s="0" t="n">
        <v>202.48674</v>
      </c>
      <c r="E26" s="0" t="n">
        <v>170.31291</v>
      </c>
      <c r="F26" s="0" t="n">
        <v>179.98653</v>
      </c>
      <c r="G26" s="0" t="n">
        <v>186.21726</v>
      </c>
      <c r="H26" s="0" t="n">
        <v>203.87023</v>
      </c>
      <c r="I26" s="0" t="n">
        <v>200.43361</v>
      </c>
      <c r="J26" s="0" t="n">
        <v>203.08758</v>
      </c>
      <c r="K26" s="0" t="n">
        <v>213.84599</v>
      </c>
      <c r="L26" s="0" t="n">
        <v>208.35884</v>
      </c>
      <c r="M26" s="0" t="n">
        <v>213.81571</v>
      </c>
      <c r="N26" s="0" t="n">
        <v>215.40655</v>
      </c>
      <c r="O26" s="0" t="n">
        <v>242.71061</v>
      </c>
      <c r="P26" s="0" t="n">
        <v>221.98239</v>
      </c>
      <c r="Q26" s="0" t="n">
        <v>223.92043</v>
      </c>
      <c r="R26" s="0" t="n">
        <v>221.53779</v>
      </c>
      <c r="S26" s="0" t="n">
        <v>228.52243</v>
      </c>
      <c r="T26" s="0" t="n">
        <v>233.30647</v>
      </c>
      <c r="U26" s="0" t="n">
        <v>239.82175</v>
      </c>
      <c r="V26" s="0" t="n">
        <v>228.86828</v>
      </c>
      <c r="W26" s="0" t="n">
        <v>235.01523</v>
      </c>
      <c r="X26" s="0" t="n">
        <v>218.02336</v>
      </c>
      <c r="Y26" s="0" t="n">
        <v>218.66827</v>
      </c>
      <c r="Z26" s="0" t="n">
        <v>223.04232</v>
      </c>
      <c r="AA26" s="0" t="n">
        <v>221.95999</v>
      </c>
      <c r="AB26" s="0" t="n">
        <v>224.39658</v>
      </c>
      <c r="AC26" s="0" t="n">
        <v>222.50691</v>
      </c>
      <c r="AD26" s="0" t="n">
        <v>237.86214</v>
      </c>
      <c r="AE26" s="0" t="n">
        <v>239.19984</v>
      </c>
      <c r="AG26" s="0" t="n">
        <v>250.92221</v>
      </c>
      <c r="AH26" s="0" t="n">
        <v>230.80461</v>
      </c>
      <c r="AI26" s="0" t="n">
        <v>236.01994</v>
      </c>
      <c r="AJ26" s="0" t="n">
        <v>240.82268</v>
      </c>
    </row>
    <row r="27" customFormat="false" ht="13.8" hidden="false" customHeight="false" outlineLevel="0" collapsed="false">
      <c r="B27" s="27" t="s">
        <v>28</v>
      </c>
      <c r="C27" s="0" t="n">
        <v>34.37503</v>
      </c>
      <c r="D27" s="0" t="n">
        <v>40.44141</v>
      </c>
      <c r="E27" s="0" t="n">
        <v>35.1899</v>
      </c>
      <c r="F27" s="0" t="n">
        <v>36.12913</v>
      </c>
      <c r="G27" s="0" t="n">
        <v>37.4628</v>
      </c>
      <c r="H27" s="0" t="n">
        <v>40.53173</v>
      </c>
      <c r="I27" s="0" t="n">
        <v>39.13408</v>
      </c>
      <c r="J27" s="0" t="n">
        <v>39.67648</v>
      </c>
      <c r="K27" s="0" t="n">
        <v>41.91833</v>
      </c>
      <c r="L27" s="0" t="n">
        <v>42.06896</v>
      </c>
      <c r="M27" s="0" t="n">
        <v>43.10998</v>
      </c>
      <c r="N27" s="0" t="n">
        <v>44.15295</v>
      </c>
      <c r="O27" s="0" t="n">
        <v>49.36029</v>
      </c>
      <c r="P27" s="0" t="n">
        <v>44.29747</v>
      </c>
      <c r="Q27" s="0" t="n">
        <v>44.21051</v>
      </c>
      <c r="R27" s="0" t="n">
        <v>44.01771</v>
      </c>
      <c r="S27" s="0" t="n">
        <v>46.01515</v>
      </c>
      <c r="T27" s="0" t="n">
        <v>46.71226</v>
      </c>
      <c r="U27" s="0" t="n">
        <v>47.98968</v>
      </c>
      <c r="V27" s="0" t="n">
        <v>45.54525</v>
      </c>
      <c r="W27" s="0" t="n">
        <v>46.68435</v>
      </c>
      <c r="X27" s="0" t="n">
        <v>43.92723</v>
      </c>
      <c r="Y27" s="0" t="n">
        <v>43.33385</v>
      </c>
      <c r="Z27" s="0" t="n">
        <v>44.1766</v>
      </c>
      <c r="AA27" s="0" t="n">
        <v>42.47254</v>
      </c>
      <c r="AB27" s="0" t="n">
        <v>44.02344</v>
      </c>
      <c r="AC27" s="0" t="n">
        <v>44.91844</v>
      </c>
      <c r="AD27" s="0" t="n">
        <v>46.85914</v>
      </c>
      <c r="AE27" s="0" t="n">
        <v>48.0721</v>
      </c>
      <c r="AG27" s="0" t="n">
        <v>50.46453</v>
      </c>
      <c r="AH27" s="0" t="n">
        <v>46.32595</v>
      </c>
      <c r="AI27" s="0" t="n">
        <v>50.98505</v>
      </c>
      <c r="AJ27" s="0" t="n">
        <v>52.09334</v>
      </c>
    </row>
    <row r="28" customFormat="false" ht="13.8" hidden="false" customHeight="false" outlineLevel="0" collapsed="false">
      <c r="B28" s="27" t="s">
        <v>29</v>
      </c>
      <c r="U28" s="0" t="n">
        <v>70.84659</v>
      </c>
      <c r="V28" s="0" t="n">
        <v>74.14206</v>
      </c>
      <c r="W28" s="0" t="n">
        <v>67.79633</v>
      </c>
      <c r="X28" s="0" t="n">
        <v>64.78421</v>
      </c>
      <c r="Y28" s="0" t="n">
        <v>112.83073</v>
      </c>
      <c r="Z28" s="0" t="n">
        <v>108.80914</v>
      </c>
      <c r="AA28" s="0" t="n">
        <v>107.16391</v>
      </c>
      <c r="AB28" s="0" t="n">
        <v>108.69581</v>
      </c>
      <c r="AC28" s="0" t="n">
        <v>109.12426</v>
      </c>
      <c r="AD28" s="0" t="n">
        <v>115.04266</v>
      </c>
      <c r="AE28" s="0" t="n">
        <v>116.48825</v>
      </c>
      <c r="AG28" s="0" t="n">
        <v>123.34101</v>
      </c>
      <c r="AH28" s="0" t="n">
        <v>112.95685</v>
      </c>
      <c r="AI28" s="0" t="n">
        <v>120.99359</v>
      </c>
      <c r="AJ28" s="0" t="n">
        <v>123.55108</v>
      </c>
    </row>
    <row r="29" customFormat="false" ht="13.8" hidden="false" customHeight="false" outlineLevel="0" collapsed="false">
      <c r="B29" s="27" t="s">
        <v>30</v>
      </c>
      <c r="C29" s="0" t="n">
        <v>338.33972</v>
      </c>
      <c r="D29" s="0" t="n">
        <v>398.17692</v>
      </c>
      <c r="E29" s="0" t="n">
        <v>337.71322</v>
      </c>
      <c r="F29" s="0" t="n">
        <v>356.24548</v>
      </c>
      <c r="G29" s="0" t="n">
        <v>366.12753</v>
      </c>
      <c r="H29" s="0" t="n">
        <v>392.79114</v>
      </c>
      <c r="I29" s="0" t="n">
        <v>376.07026</v>
      </c>
      <c r="J29" s="0" t="n">
        <v>375.2051</v>
      </c>
      <c r="K29" s="0" t="n">
        <v>399.01652</v>
      </c>
      <c r="L29" s="0" t="n">
        <v>386.06307</v>
      </c>
      <c r="M29" s="0" t="n">
        <v>405.27885</v>
      </c>
      <c r="N29" s="0" t="n">
        <v>405.9664</v>
      </c>
      <c r="O29" s="0" t="n">
        <v>453.03062</v>
      </c>
      <c r="P29" s="0" t="n">
        <v>458.76778</v>
      </c>
      <c r="Q29" s="0" t="n">
        <v>420.14724</v>
      </c>
      <c r="R29" s="0" t="n">
        <v>408.15911</v>
      </c>
      <c r="S29" s="0" t="n">
        <v>432.85458</v>
      </c>
      <c r="T29" s="0" t="n">
        <v>422.91155</v>
      </c>
      <c r="U29" s="0" t="n">
        <v>445.19384</v>
      </c>
      <c r="V29" s="0" t="n">
        <v>430.0879</v>
      </c>
      <c r="W29" s="0" t="n">
        <v>435.35844</v>
      </c>
      <c r="X29" s="0" t="n">
        <v>411.66614</v>
      </c>
      <c r="Y29" s="0" t="n">
        <v>423.19845</v>
      </c>
      <c r="Z29" s="0" t="n">
        <v>427.14196</v>
      </c>
      <c r="AA29" s="0" t="n">
        <v>413.5038</v>
      </c>
      <c r="AB29" s="0" t="n">
        <v>418.69514</v>
      </c>
      <c r="AC29" s="0" t="n">
        <v>418.55554</v>
      </c>
      <c r="AD29" s="0" t="n">
        <v>446.50147</v>
      </c>
      <c r="AE29" s="0" t="n">
        <v>444.13327</v>
      </c>
      <c r="AG29" s="0" t="n">
        <v>474.17398</v>
      </c>
      <c r="AH29" s="0" t="n">
        <v>434.81214</v>
      </c>
      <c r="AI29" s="0" t="n">
        <v>440.70349</v>
      </c>
      <c r="AJ29" s="0" t="n">
        <v>455.05082</v>
      </c>
    </row>
    <row r="30" customFormat="false" ht="13.8" hidden="false" customHeight="false" outlineLevel="0" collapsed="false">
      <c r="B30" s="27" t="s">
        <v>31</v>
      </c>
      <c r="C30" s="0" t="n">
        <v>14.4627</v>
      </c>
      <c r="D30" s="0" t="n">
        <v>16.26798</v>
      </c>
      <c r="E30" s="0" t="n">
        <v>15.12392</v>
      </c>
      <c r="F30" s="0" t="n">
        <v>15.2637</v>
      </c>
      <c r="G30" s="0" t="n">
        <v>15.52556</v>
      </c>
      <c r="H30" s="0" t="n">
        <v>16.88629</v>
      </c>
      <c r="I30" s="0" t="n">
        <v>16.16161</v>
      </c>
      <c r="J30" s="0" t="n">
        <v>16.34754</v>
      </c>
      <c r="K30" s="0" t="n">
        <v>16.91219</v>
      </c>
      <c r="L30" s="0" t="n">
        <v>16.89198</v>
      </c>
      <c r="M30" s="0" t="n">
        <v>17.16255</v>
      </c>
      <c r="N30" s="0" t="n">
        <v>17.22106</v>
      </c>
      <c r="O30" s="0" t="n">
        <v>18.85795</v>
      </c>
      <c r="P30" s="0" t="n">
        <v>19.46274</v>
      </c>
      <c r="Q30" s="0" t="n">
        <v>18.52702</v>
      </c>
      <c r="R30" s="0" t="n">
        <v>17.87628</v>
      </c>
      <c r="S30" s="0" t="n">
        <v>20.07382</v>
      </c>
      <c r="T30" s="0" t="n">
        <v>18.12773</v>
      </c>
      <c r="U30" s="0" t="n">
        <v>19.8792</v>
      </c>
      <c r="V30" s="0" t="n">
        <v>18.56797</v>
      </c>
      <c r="W30" s="0" t="n">
        <v>19.76029</v>
      </c>
      <c r="X30" s="0" t="n">
        <v>18.16674</v>
      </c>
      <c r="Y30" s="0" t="n">
        <v>19.50879</v>
      </c>
      <c r="Z30" s="0" t="n">
        <v>17.99493</v>
      </c>
      <c r="AA30" s="0" t="n">
        <v>18.58802</v>
      </c>
      <c r="AB30" s="0" t="n">
        <v>17.97004</v>
      </c>
      <c r="AC30" s="0" t="n">
        <v>19.64096</v>
      </c>
      <c r="AD30" s="0" t="n">
        <v>20.20602</v>
      </c>
      <c r="AE30" s="0" t="n">
        <v>20.1875</v>
      </c>
      <c r="AG30" s="0" t="n">
        <v>21.24368</v>
      </c>
      <c r="AH30" s="0" t="n">
        <v>20.04682</v>
      </c>
      <c r="AI30" s="0" t="n">
        <v>21.10584</v>
      </c>
      <c r="AJ30" s="0" t="n">
        <v>22.31878</v>
      </c>
    </row>
    <row r="31" customFormat="false" ht="13.8" hidden="false" customHeight="false" outlineLevel="0" collapsed="false">
      <c r="B31" s="29" t="s">
        <v>32</v>
      </c>
      <c r="C31" s="0" t="n">
        <v>6.41945</v>
      </c>
      <c r="D31" s="0" t="n">
        <v>7.50548</v>
      </c>
      <c r="E31" s="0" t="n">
        <v>16.88693</v>
      </c>
      <c r="F31" s="0" t="n">
        <v>17.67056</v>
      </c>
      <c r="G31" s="0" t="n">
        <v>17.84513</v>
      </c>
      <c r="H31" s="0" t="n">
        <v>19.44378</v>
      </c>
      <c r="I31" s="0" t="n">
        <v>18.66763</v>
      </c>
      <c r="J31" s="0" t="n">
        <v>18.72971</v>
      </c>
      <c r="K31" s="0" t="n">
        <v>19.51976</v>
      </c>
      <c r="L31" s="0" t="n">
        <v>19.34595</v>
      </c>
      <c r="M31" s="0" t="n">
        <v>20.31046</v>
      </c>
      <c r="N31" s="0" t="n">
        <v>20.07275</v>
      </c>
      <c r="O31" s="0" t="n">
        <v>22.30164</v>
      </c>
      <c r="P31" s="0" t="n">
        <v>23.24786</v>
      </c>
      <c r="Q31" s="0" t="n">
        <v>21.49345</v>
      </c>
      <c r="R31" s="0" t="n">
        <v>20.53152</v>
      </c>
      <c r="S31" s="0" t="n">
        <v>22.95111</v>
      </c>
      <c r="T31" s="0" t="n">
        <v>21.05473</v>
      </c>
      <c r="U31" s="0" t="n">
        <v>22.78129</v>
      </c>
      <c r="V31" s="0" t="n">
        <v>21.48038</v>
      </c>
      <c r="W31" s="0" t="n">
        <v>22.4641</v>
      </c>
      <c r="X31" s="0" t="n">
        <v>20.53725</v>
      </c>
      <c r="Y31" s="0" t="n">
        <v>21.56444</v>
      </c>
      <c r="Z31" s="0" t="n">
        <v>20.68129</v>
      </c>
      <c r="AA31" s="0" t="n">
        <v>20.95554</v>
      </c>
      <c r="AB31" s="0" t="n">
        <v>20.61581</v>
      </c>
      <c r="AC31" s="0" t="n">
        <v>21.33641</v>
      </c>
      <c r="AD31" s="0" t="n">
        <v>22.10232</v>
      </c>
      <c r="AE31" s="0" t="n">
        <v>23.05808</v>
      </c>
      <c r="AG31" s="0" t="n">
        <v>23.35269</v>
      </c>
      <c r="AH31" s="0" t="n">
        <v>22.39389</v>
      </c>
      <c r="AI31" s="0" t="n">
        <v>24.54437</v>
      </c>
      <c r="AJ31" s="0" t="n">
        <v>26.58519</v>
      </c>
    </row>
    <row r="32" customFormat="false" ht="13.8" hidden="false" customHeight="false" outlineLevel="0" collapsed="false">
      <c r="B32" s="29" t="s">
        <v>33</v>
      </c>
      <c r="C32" s="0" t="n">
        <v>45.24003</v>
      </c>
      <c r="D32" s="0" t="n">
        <v>52.60036</v>
      </c>
      <c r="E32" s="0" t="n">
        <v>46.50025</v>
      </c>
      <c r="F32" s="0" t="n">
        <v>46.53731</v>
      </c>
      <c r="G32" s="0" t="n">
        <v>47.48462</v>
      </c>
      <c r="H32" s="0" t="n">
        <v>51.73588</v>
      </c>
      <c r="I32" s="0" t="n">
        <v>50.54041</v>
      </c>
      <c r="J32" s="0" t="n">
        <v>50.60598</v>
      </c>
      <c r="K32" s="0" t="n">
        <v>53.34956</v>
      </c>
      <c r="L32" s="0" t="n">
        <v>51.87898</v>
      </c>
      <c r="M32" s="0" t="n">
        <v>54.70651</v>
      </c>
      <c r="N32" s="0" t="n">
        <v>55.04938</v>
      </c>
      <c r="O32" s="0" t="n">
        <v>59.91318</v>
      </c>
      <c r="P32" s="0" t="n">
        <v>65.34127</v>
      </c>
      <c r="Q32" s="0" t="n">
        <v>56.60665</v>
      </c>
      <c r="R32" s="0" t="n">
        <v>54.9158</v>
      </c>
      <c r="S32" s="0" t="n">
        <v>60.10879</v>
      </c>
      <c r="T32" s="0" t="n">
        <v>54.99548</v>
      </c>
      <c r="U32" s="0" t="n">
        <v>59.28989</v>
      </c>
      <c r="V32" s="0" t="n">
        <v>57.78956</v>
      </c>
      <c r="W32" s="0" t="n">
        <v>58.89374</v>
      </c>
      <c r="X32" s="0" t="n">
        <v>53.84615</v>
      </c>
      <c r="Y32" s="0" t="n">
        <v>55.49851</v>
      </c>
      <c r="Z32" s="0" t="n">
        <v>54.83146</v>
      </c>
      <c r="AA32" s="0" t="n">
        <v>58.43685</v>
      </c>
      <c r="AB32" s="0" t="n">
        <v>54.58689</v>
      </c>
      <c r="AC32" s="0" t="n">
        <v>54.7953</v>
      </c>
      <c r="AD32" s="0" t="n">
        <v>59.03968</v>
      </c>
      <c r="AE32" s="0" t="n">
        <v>58.77529</v>
      </c>
      <c r="AG32" s="0" t="n">
        <v>61.56137</v>
      </c>
      <c r="AH32" s="0" t="n">
        <v>57.8155</v>
      </c>
      <c r="AI32" s="0" t="n">
        <v>56.19962</v>
      </c>
      <c r="AJ32" s="0" t="n">
        <v>60.24165</v>
      </c>
    </row>
    <row r="34" customFormat="false" ht="13.8" hidden="false" customHeight="false" outlineLevel="0" collapsed="false">
      <c r="B34" s="0" t="s">
        <v>73</v>
      </c>
      <c r="C34" s="0" t="n">
        <f aca="false">SUM(C$6:C$32)</f>
        <v>2612.46243</v>
      </c>
      <c r="D34" s="0" t="n">
        <f aca="false">SUM(D$6:D$32)</f>
        <v>3028.77253</v>
      </c>
      <c r="E34" s="0" t="n">
        <f aca="false">SUM(E$6:E$32)</f>
        <v>2647.14944</v>
      </c>
      <c r="F34" s="0" t="n">
        <f aca="false">SUM(F$6:F$32)</f>
        <v>2769.76382</v>
      </c>
      <c r="G34" s="0" t="n">
        <f aca="false">SUM(G$6:G$32)</f>
        <v>3016.57278</v>
      </c>
      <c r="H34" s="0" t="n">
        <f aca="false">SUM(H$6:H$32)</f>
        <v>3124.03663</v>
      </c>
      <c r="I34" s="0" t="n">
        <f aca="false">SUM(I$6:I$32)</f>
        <v>3056.50511</v>
      </c>
      <c r="J34" s="0" t="n">
        <f aca="false">SUM(J$6:J$32)</f>
        <v>3042.05414</v>
      </c>
      <c r="K34" s="0" t="n">
        <f aca="false">SUM(K$6:K$32)</f>
        <v>3174.05903</v>
      </c>
      <c r="L34" s="0" t="n">
        <f aca="false">SUM(L$6:L$32)</f>
        <v>3199.32619</v>
      </c>
      <c r="M34" s="0" t="n">
        <f aca="false">SUM(M$6:M$32)</f>
        <v>3319.87056</v>
      </c>
      <c r="N34" s="0" t="n">
        <f aca="false">SUM(N$6:N$32)</f>
        <v>3334.27172</v>
      </c>
      <c r="O34" s="0" t="n">
        <f aca="false">SUM(O$6:O$32)</f>
        <v>3717.01054</v>
      </c>
      <c r="P34" s="0" t="n">
        <f aca="false">SUM(P$6:P$32)</f>
        <v>3644.57944</v>
      </c>
      <c r="Q34" s="0" t="n">
        <f aca="false">SUM(Q$6:Q$32)</f>
        <v>3614.8949</v>
      </c>
      <c r="R34" s="0" t="n">
        <f aca="false">SUM(R$6:R$32)</f>
        <v>3489.23673</v>
      </c>
      <c r="S34" s="0" t="n">
        <f aca="false">SUM(S$6:S$32)</f>
        <v>3668.1901</v>
      </c>
      <c r="T34" s="0" t="n">
        <f aca="false">SUM(T$6:T$32)</f>
        <v>3607.45241</v>
      </c>
      <c r="U34" s="0" t="n">
        <f aca="false">SUM(U$6:U$32)</f>
        <v>3882.99563</v>
      </c>
      <c r="V34" s="0" t="n">
        <f aca="false">SUM(V$6:V$32)</f>
        <v>3811.71968</v>
      </c>
      <c r="W34" s="0" t="n">
        <f aca="false">SUM(W$6:W$32)</f>
        <v>3822.09531</v>
      </c>
      <c r="X34" s="0" t="n">
        <f aca="false">SUM(X$6:X$32)</f>
        <v>3229.64777</v>
      </c>
      <c r="Y34" s="0" t="n">
        <f aca="false">SUM(Y$6:Y$32)</f>
        <v>3630.30786</v>
      </c>
      <c r="Z34" s="0" t="n">
        <f aca="false">SUM(Z$6:Z$32)</f>
        <v>3590.40803</v>
      </c>
      <c r="AA34" s="0" t="n">
        <f aca="false">SUM(AA$6:AA$32)</f>
        <v>3640.36933</v>
      </c>
      <c r="AB34" s="0" t="n">
        <f aca="false">SUM(AB$6:AB$32)</f>
        <v>3725.42452</v>
      </c>
      <c r="AC34" s="0" t="n">
        <f aca="false">SUM(AC$5:AC$32)</f>
        <v>3949.74629</v>
      </c>
      <c r="AD34" s="0" t="n">
        <f aca="false">SUM(AD$5:AD$32)</f>
        <v>4160.19797</v>
      </c>
      <c r="AE34" s="0" t="n">
        <f aca="false">SUM(AE$5:AE$32)</f>
        <v>4297.3518</v>
      </c>
      <c r="AG34" s="0" t="n">
        <f aca="false">SUM(AG$5:AG$32)</f>
        <v>4472.39476</v>
      </c>
      <c r="AH34" s="0" t="n">
        <f aca="false">SUM(AH$5:AH$32)</f>
        <v>4087.71284</v>
      </c>
      <c r="AI34" s="0" t="n">
        <f aca="false">SUM(AI$5:AI$32)</f>
        <v>4223.42963</v>
      </c>
      <c r="AJ34" s="0" t="n">
        <f aca="false">SUM(AJ$5:AJ$32)</f>
        <v>4342.40292</v>
      </c>
    </row>
    <row r="35" customFormat="false" ht="13.8" hidden="false" customHeight="false" outlineLevel="0" collapsed="false">
      <c r="B35" s="0" t="s">
        <v>84</v>
      </c>
      <c r="C35" s="42" t="n">
        <f aca="false">1/(C34/Regular_Timings!C34)</f>
        <v>3.74749121272531</v>
      </c>
      <c r="D35" s="42" t="n">
        <f aca="false">1/(D34/Regular_Timings!D34)</f>
        <v>3.41302620041922</v>
      </c>
      <c r="E35" s="42" t="n">
        <f aca="false">1/(E34/Regular_Timings!E34)</f>
        <v>3.58035321194409</v>
      </c>
      <c r="F35" s="42" t="n">
        <f aca="false">1/(F34/Regular_Timings!F34)</f>
        <v>3.77604759094586</v>
      </c>
      <c r="G35" s="42" t="n">
        <f aca="false">1/(G34/Regular_Timings!G34)</f>
        <v>3.60534646208669</v>
      </c>
      <c r="H35" s="42" t="n">
        <f aca="false">1/(H34/Regular_Timings!H34)</f>
        <v>3.71338155532446</v>
      </c>
      <c r="I35" s="42" t="n">
        <f aca="false">1/(I34/Regular_Timings!I34)</f>
        <v>3.87995098100785</v>
      </c>
      <c r="J35" s="42" t="n">
        <f aca="false">1/(J34/Regular_Timings!J34)</f>
        <v>3.77692817787917</v>
      </c>
      <c r="K35" s="42" t="n">
        <f aca="false">1/(K34/Regular_Timings!K34)</f>
        <v>3.64724155744514</v>
      </c>
      <c r="L35" s="42" t="n">
        <f aca="false">1/(L34/Regular_Timings!L34)</f>
        <v>3.74020943453721</v>
      </c>
      <c r="M35" s="42" t="n">
        <f aca="false">1/(M34/Regular_Timings!M34)</f>
        <v>3.50672105722098</v>
      </c>
      <c r="N35" s="42" t="n">
        <f aca="false">1/(N34/Regular_Timings!N34)</f>
        <v>3.73405080495359</v>
      </c>
      <c r="O35" s="42" t="n">
        <f aca="false">1/(O34/Regular_Timings!O34)</f>
        <v>3.48066002524706</v>
      </c>
      <c r="P35" s="42" t="n">
        <f aca="false">1/(P34/Regular_Timings!P34)</f>
        <v>3.64532320360124</v>
      </c>
      <c r="Q35" s="42" t="n">
        <f aca="false">1/(Q34/Regular_Timings!Q34)</f>
        <v>3.69283488712217</v>
      </c>
      <c r="R35" s="42" t="n">
        <f aca="false">1/(R34/Regular_Timings!R34)</f>
        <v>3.91914079157363</v>
      </c>
      <c r="S35" s="42" t="n">
        <f aca="false">1/(S34/Regular_Timings!S34)</f>
        <v>3.70850736443567</v>
      </c>
      <c r="T35" s="42" t="n">
        <f aca="false">1/(T34/Regular_Timings!T34)</f>
        <v>3.75420891553771</v>
      </c>
      <c r="U35" s="42" t="n">
        <f aca="false">1/(U34/Regular_Timings!U34)</f>
        <v>3.84853896938329</v>
      </c>
      <c r="V35" s="42" t="n">
        <f aca="false">Regular_Timings!V34/V34</f>
        <v>3.72104488019434</v>
      </c>
      <c r="W35" s="42" t="n">
        <f aca="false">Regular_Timings!W34/W34</f>
        <v>3.67572728059469</v>
      </c>
      <c r="X35" s="42" t="n">
        <f aca="false">Regular_Timings!X34/X34</f>
        <v>4.19080065811635</v>
      </c>
      <c r="Y35" s="42" t="n">
        <f aca="false">Regular_Timings!Y34/Y34</f>
        <v>3.89406092958739</v>
      </c>
      <c r="Z35" s="42" t="n">
        <f aca="false">Regular_Timings!Z34/Z34</f>
        <v>3.55407794695691</v>
      </c>
      <c r="AA35" s="42" t="n">
        <f aca="false">Regular_Timings!AA34/AA34</f>
        <v>4.00488485600993</v>
      </c>
      <c r="AB35" s="42" t="n">
        <f aca="false">Regular_Timings!AB34/AB34</f>
        <v>3.66631773819967</v>
      </c>
      <c r="AC35" s="42" t="n">
        <f aca="false">Regular_Timings!AC34/AC34</f>
        <v>3.56831780200242</v>
      </c>
      <c r="AD35" s="42" t="n">
        <f aca="false">Regular_Timings!AD34/AD34</f>
        <v>3.7717099313906</v>
      </c>
      <c r="AE35" s="42" t="n">
        <f aca="false">Regular_Timings!AE34/AE34</f>
        <v>3.65797605865082</v>
      </c>
      <c r="AG35" s="42" t="n">
        <f aca="false">Regular_Timings!AG34/AG34</f>
        <v>3.6639766566581</v>
      </c>
      <c r="AH35" s="42" t="n">
        <f aca="false">Regular_Timings!AH34/AH34</f>
        <v>3.88981824858324</v>
      </c>
      <c r="AI35" s="42" t="n">
        <f aca="false">Regular_Timings!AI34/AI34</f>
        <v>3.95034639182564</v>
      </c>
      <c r="AJ35" s="42" t="n">
        <f aca="false">Regular_Timings!AJ34/AJ34</f>
        <v>3.61276930976272</v>
      </c>
    </row>
    <row r="36" customFormat="false" ht="13.8" hidden="false" customHeight="false" outlineLevel="0" collapsed="false">
      <c r="B36" s="5"/>
      <c r="C36" s="5"/>
      <c r="AC36" s="33"/>
    </row>
    <row r="37" customFormat="false" ht="13.8" hidden="false" customHeight="false" outlineLevel="0" collapsed="false">
      <c r="AC37" s="43" t="s">
        <v>85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9" activeCellId="0" sqref="A29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64" min="4" style="0" width="9.05"/>
  </cols>
  <sheetData>
    <row r="1" customFormat="false" ht="13.8" hidden="false" customHeight="false" outlineLevel="0" collapsed="false">
      <c r="A1" s="3" t="s">
        <v>50</v>
      </c>
      <c r="E1" s="3" t="s">
        <v>86</v>
      </c>
      <c r="I1" s="3" t="s">
        <v>38</v>
      </c>
      <c r="M1" s="3" t="s">
        <v>15</v>
      </c>
      <c r="Q1" s="3" t="s">
        <v>20</v>
      </c>
      <c r="T1" s="3" t="s">
        <v>30</v>
      </c>
      <c r="X1" s="3" t="s">
        <v>12</v>
      </c>
      <c r="AB1" s="3" t="s">
        <v>9</v>
      </c>
      <c r="AF1" s="1" t="s">
        <v>11</v>
      </c>
    </row>
    <row r="3" customFormat="false" ht="13.8" hidden="false" customHeight="false" outlineLevel="0" collapsed="false">
      <c r="A3" s="0" t="s">
        <v>87</v>
      </c>
      <c r="E3" s="0" t="s">
        <v>88</v>
      </c>
      <c r="I3" s="0" t="s">
        <v>89</v>
      </c>
      <c r="M3" s="0" t="s">
        <v>90</v>
      </c>
      <c r="Q3" s="44" t="s">
        <v>91</v>
      </c>
      <c r="T3" s="0" t="s">
        <v>92</v>
      </c>
      <c r="X3" s="0" t="s">
        <v>93</v>
      </c>
      <c r="AB3" s="0" t="s">
        <v>94</v>
      </c>
      <c r="AF3" s="0" t="s">
        <v>95</v>
      </c>
    </row>
    <row r="4" customFormat="false" ht="13.8" hidden="false" customHeight="false" outlineLevel="0" collapsed="false">
      <c r="A4" s="0" t="s">
        <v>96</v>
      </c>
      <c r="E4" s="0" t="s">
        <v>97</v>
      </c>
      <c r="I4" s="0" t="s">
        <v>98</v>
      </c>
      <c r="T4" s="0" t="s">
        <v>99</v>
      </c>
    </row>
    <row r="5" customFormat="false" ht="13.8" hidden="false" customHeight="false" outlineLevel="0" collapsed="false">
      <c r="A5" s="0" t="s">
        <v>100</v>
      </c>
      <c r="E5" s="0" t="s">
        <v>101</v>
      </c>
    </row>
    <row r="6" customFormat="false" ht="13.8" hidden="false" customHeight="false" outlineLevel="0" collapsed="false">
      <c r="A6" s="0" t="s">
        <v>102</v>
      </c>
      <c r="E6" s="0" t="s">
        <v>103</v>
      </c>
    </row>
    <row r="7" customFormat="false" ht="13.8" hidden="false" customHeight="false" outlineLevel="0" collapsed="false">
      <c r="A7" s="0" t="s">
        <v>104</v>
      </c>
      <c r="E7" s="0" t="s">
        <v>105</v>
      </c>
    </row>
    <row r="8" customFormat="false" ht="13.8" hidden="false" customHeight="false" outlineLevel="0" collapsed="false">
      <c r="A8" s="0" t="s">
        <v>106</v>
      </c>
      <c r="E8" s="44" t="s">
        <v>107</v>
      </c>
    </row>
    <row r="9" customFormat="false" ht="13.8" hidden="false" customHeight="false" outlineLevel="0" collapsed="false">
      <c r="A9" s="0" t="s">
        <v>108</v>
      </c>
    </row>
    <row r="10" customFormat="false" ht="13.8" hidden="false" customHeight="false" outlineLevel="0" collapsed="false">
      <c r="A10" s="0" t="s">
        <v>109</v>
      </c>
    </row>
    <row r="11" customFormat="false" ht="13.8" hidden="false" customHeight="false" outlineLevel="0" collapsed="false">
      <c r="A11" s="0" t="s">
        <v>110</v>
      </c>
    </row>
    <row r="12" customFormat="false" ht="13.8" hidden="false" customHeight="false" outlineLevel="0" collapsed="false">
      <c r="A12" s="0" t="s">
        <v>111</v>
      </c>
    </row>
    <row r="13" customFormat="false" ht="13.8" hidden="false" customHeight="false" outlineLevel="0" collapsed="false">
      <c r="A13" s="0" t="s">
        <v>112</v>
      </c>
    </row>
    <row r="14" customFormat="false" ht="13.8" hidden="false" customHeight="false" outlineLevel="0" collapsed="false">
      <c r="A14" s="0" t="s">
        <v>113</v>
      </c>
    </row>
    <row r="15" customFormat="false" ht="13.8" hidden="false" customHeight="false" outlineLevel="0" collapsed="false">
      <c r="A15" s="0" t="s">
        <v>114</v>
      </c>
    </row>
    <row r="16" customFormat="false" ht="13.8" hidden="false" customHeight="false" outlineLevel="0" collapsed="false">
      <c r="A16" s="0" t="s">
        <v>115</v>
      </c>
    </row>
    <row r="17" customFormat="false" ht="13.8" hidden="false" customHeight="false" outlineLevel="0" collapsed="false">
      <c r="A17" s="0" t="s">
        <v>116</v>
      </c>
    </row>
    <row r="18" customFormat="false" ht="13.8" hidden="false" customHeight="false" outlineLevel="0" collapsed="false">
      <c r="A18" s="0" t="s">
        <v>117</v>
      </c>
    </row>
    <row r="19" customFormat="false" ht="13.8" hidden="false" customHeight="false" outlineLevel="0" collapsed="false">
      <c r="A19" s="0" t="s">
        <v>118</v>
      </c>
    </row>
    <row r="20" customFormat="false" ht="13.8" hidden="false" customHeight="false" outlineLevel="0" collapsed="false">
      <c r="A20" s="0" t="s">
        <v>119</v>
      </c>
    </row>
    <row r="21" customFormat="false" ht="13.8" hidden="false" customHeight="false" outlineLevel="0" collapsed="false">
      <c r="A21" s="0" t="s">
        <v>120</v>
      </c>
    </row>
    <row r="22" customFormat="false" ht="13.8" hidden="false" customHeight="false" outlineLevel="0" collapsed="false">
      <c r="A22" s="0" t="s">
        <v>121</v>
      </c>
    </row>
    <row r="23" customFormat="false" ht="13.8" hidden="false" customHeight="false" outlineLevel="0" collapsed="false">
      <c r="A23" s="0" t="s">
        <v>122</v>
      </c>
    </row>
    <row r="24" customFormat="false" ht="13.8" hidden="false" customHeight="false" outlineLevel="0" collapsed="false">
      <c r="A24" s="0" t="s">
        <v>123</v>
      </c>
    </row>
    <row r="25" customFormat="false" ht="13.8" hidden="false" customHeight="false" outlineLevel="0" collapsed="false">
      <c r="A25" s="0" t="s">
        <v>124</v>
      </c>
    </row>
    <row r="26" customFormat="false" ht="13.8" hidden="false" customHeight="false" outlineLevel="0" collapsed="false">
      <c r="A26" s="0" t="s">
        <v>125</v>
      </c>
    </row>
    <row r="27" customFormat="false" ht="13.8" hidden="false" customHeight="false" outlineLevel="0" collapsed="false">
      <c r="A27" s="0" t="s">
        <v>126</v>
      </c>
    </row>
    <row r="28" customFormat="false" ht="13.8" hidden="false" customHeight="false" outlineLevel="0" collapsed="false">
      <c r="A28" s="0" t="s">
        <v>127</v>
      </c>
    </row>
    <row r="29" customFormat="false" ht="13.8" hidden="false" customHeight="false" outlineLevel="0" collapsed="false">
      <c r="A29" s="0" t="s">
        <v>128</v>
      </c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3717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2021-06-23T15:24:19Z</dcterms:modified>
  <cp:revision>654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