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9.png" ContentType="image/png"/>
  <Override PartName="/xl/media/image70.png" ContentType="image/png"/>
  <Override PartName="/xl/media/image68.png" ContentType="image/png"/>
  <Override PartName="/xl/media/image67.png" ContentType="image/png"/>
  <Override PartName="/xl/media/image66.png" ContentType="image/png"/>
  <Override PartName="/xl/media/image65.png" ContentType="image/png"/>
  <Override PartName="/xl/media/image64.png" ContentType="image/png"/>
  <Override PartName="/xl/media/image63.png" ContentType="image/png"/>
  <Override PartName="/xl/media/image62.png" ContentType="image/png"/>
  <Override PartName="/xl/media/image61.png" ContentType="image/png"/>
  <Override PartName="/xl/media/image59.png" ContentType="image/png"/>
  <Override PartName="/xl/media/image60.png" ContentType="image/png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xl/media/image75.png" ContentType="image/png"/>
  <Override PartName="/xl/media/image52.png" ContentType="image/png"/>
  <Override PartName="/xl/media/image76.png" ContentType="image/png"/>
  <Override PartName="/xl/media/image53.png" ContentType="image/png"/>
  <Override PartName="/xl/media/image77.png" ContentType="image/png"/>
  <Override PartName="/xl/media/image78.png" ContentType="image/png"/>
  <Override PartName="/xl/media/image80.png" ContentType="image/png"/>
  <Override PartName="/xl/media/image43.png" ContentType="image/png"/>
  <Override PartName="/xl/media/image81.png" ContentType="image/png"/>
  <Override PartName="/xl/media/image44.png" ContentType="image/png"/>
  <Override PartName="/xl/media/image42.png" ContentType="image/png"/>
  <Override PartName="/xl/media/image79.png" ContentType="image/png"/>
  <Override PartName="/xl/media/image82.png" ContentType="image/png"/>
  <Override PartName="/xl/media/image45.png" ContentType="image/png"/>
  <Override PartName="/xl/media/image51.png" ContentType="image/png"/>
  <Override PartName="/xl/media/image49.png" ContentType="image/png"/>
  <Override PartName="/xl/media/image50.png" ContentType="image/png"/>
  <Override PartName="/xl/media/image48.png" ContentType="image/png"/>
  <Override PartName="/xl/media/image47.png" ContentType="image/png"/>
  <Override PartName="/xl/media/image46.png" ContentType="image/png"/>
  <Override PartName="/xl/media/image54.png" ContentType="image/png"/>
  <Override PartName="/xl/media/image55.png" ContentType="image/png"/>
  <Override PartName="/xl/media/image56.png" ContentType="image/png"/>
  <Override PartName="/xl/media/image57.png" ContentType="image/png"/>
  <Override PartName="/xl/media/image5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Regular_Timings" sheetId="2" state="visible" r:id="rId3"/>
    <sheet name="Parallel_Timings" sheetId="3" state="visible" r:id="rId4"/>
    <sheet name="Miletone_Trac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<sst xmlns="http://schemas.openxmlformats.org/spreadsheetml/2006/main" count="276" uniqueCount="168">
  <si>
    <t xml:space="preserve">Projects Since June 15, 2018</t>
  </si>
  <si>
    <t xml:space="preserve">Last Updated:</t>
  </si>
  <si>
    <t xml:space="preserve">Non Parallel</t>
  </si>
  <si>
    <t xml:space="preserve">Parallel</t>
  </si>
  <si>
    <t xml:space="preserve">LOC</t>
  </si>
  <si>
    <t xml:space="preserve"># CU</t>
  </si>
  <si>
    <t xml:space="preserve">Last Milestone</t>
  </si>
  <si>
    <t xml:space="preserve">Build scripts</t>
  </si>
  <si>
    <t xml:space="preserve">ICal</t>
  </si>
  <si>
    <t xml:space="preserve">GLib</t>
  </si>
  <si>
    <t xml:space="preserve">GIR</t>
  </si>
  <si>
    <t xml:space="preserve">ATK</t>
  </si>
  <si>
    <t xml:space="preserve">GIO</t>
  </si>
  <si>
    <t xml:space="preserve">ICal:</t>
  </si>
  <si>
    <t xml:space="preserve">JSON-GLib</t>
  </si>
  <si>
    <t xml:space="preserve">GLib:</t>
  </si>
  <si>
    <t xml:space="preserve">SOUP</t>
  </si>
  <si>
    <t xml:space="preserve">GIR:</t>
  </si>
  <si>
    <t xml:space="preserve">GSSDP</t>
  </si>
  <si>
    <t xml:space="preserve">ATK:</t>
  </si>
  <si>
    <t xml:space="preserve">GUPnP</t>
  </si>
  <si>
    <t xml:space="preserve">GIO:</t>
  </si>
  <si>
    <t xml:space="preserve">Pango</t>
  </si>
  <si>
    <t xml:space="preserve">JSON-GLib:</t>
  </si>
  <si>
    <t xml:space="preserve">GDK</t>
  </si>
  <si>
    <t xml:space="preserve">SOUP:</t>
  </si>
  <si>
    <t xml:space="preserve">GtkPlus</t>
  </si>
  <si>
    <t xml:space="preserve">GSSDP:</t>
  </si>
  <si>
    <t xml:space="preserve">GtkBuilder</t>
  </si>
  <si>
    <t xml:space="preserve">GUPnP:</t>
  </si>
  <si>
    <t xml:space="preserve">SourceViewGTK</t>
  </si>
  <si>
    <t xml:space="preserve">Pango:</t>
  </si>
  <si>
    <t xml:space="preserve">WebkitGTK</t>
  </si>
  <si>
    <t xml:space="preserve">GDK:</t>
  </si>
  <si>
    <t xml:space="preserve">AMTK</t>
  </si>
  <si>
    <t xml:space="preserve">GtkPlus:</t>
  </si>
  <si>
    <t xml:space="preserve">TEPL</t>
  </si>
  <si>
    <t xml:space="preserve">GtkBuilder:</t>
  </si>
  <si>
    <t xml:space="preserve">GooCanvas</t>
  </si>
  <si>
    <t xml:space="preserve">SourceViewGTK:</t>
  </si>
  <si>
    <t xml:space="preserve">Slope</t>
  </si>
  <si>
    <t xml:space="preserve">WebkitGTK:</t>
  </si>
  <si>
    <t xml:space="preserve">WNCK</t>
  </si>
  <si>
    <t xml:space="preserve">AMTK:</t>
  </si>
  <si>
    <t xml:space="preserve">COGL</t>
  </si>
  <si>
    <t xml:space="preserve">TEPL:</t>
  </si>
  <si>
    <t xml:space="preserve">Clutter</t>
  </si>
  <si>
    <t xml:space="preserve">GooCanvas:</t>
  </si>
  <si>
    <t xml:space="preserve">GtkClutter</t>
  </si>
  <si>
    <t xml:space="preserve">Slope:</t>
  </si>
  <si>
    <t xml:space="preserve">Champlain</t>
  </si>
  <si>
    <t xml:space="preserve">WNCK:</t>
  </si>
  <si>
    <t xml:space="preserve">GStreamer</t>
  </si>
  <si>
    <t xml:space="preserve">COGL:</t>
  </si>
  <si>
    <t xml:space="preserve">RSVG</t>
  </si>
  <si>
    <t xml:space="preserve">Clutter:</t>
  </si>
  <si>
    <t xml:space="preserve">CardDecks</t>
  </si>
  <si>
    <t xml:space="preserve">GtkClutter:</t>
  </si>
  <si>
    <t xml:space="preserve">VTE</t>
  </si>
  <si>
    <t xml:space="preserve">Champlain:</t>
  </si>
  <si>
    <t xml:space="preserve">ICal-GLib</t>
  </si>
  <si>
    <t xml:space="preserve">GStreamer:</t>
  </si>
  <si>
    <t xml:space="preserve">EDS</t>
  </si>
  <si>
    <t xml:space="preserve">RSVG:</t>
  </si>
  <si>
    <t xml:space="preserve">X11</t>
  </si>
  <si>
    <t xml:space="preserve">CardDeck:</t>
  </si>
  <si>
    <t xml:space="preserve">Sheet</t>
  </si>
  <si>
    <t xml:space="preserve">VTE:</t>
  </si>
  <si>
    <t xml:space="preserve">VisualGrammar </t>
  </si>
  <si>
    <t xml:space="preserve">CoreTemps</t>
  </si>
  <si>
    <t xml:space="preserve">GIMP</t>
  </si>
  <si>
    <t xml:space="preserve">BABL</t>
  </si>
  <si>
    <t xml:space="preserve">Others</t>
  </si>
  <si>
    <t xml:space="preserve">WebService-EveOnline</t>
  </si>
  <si>
    <t xml:space="preserve">be9afbd88567debe355828f21b40d87c52bfce22</t>
  </si>
  <si>
    <t xml:space="preserve">(since May 2018)</t>
  </si>
  <si>
    <t xml:space="preserve">Parser-SQL</t>
  </si>
  <si>
    <t xml:space="preserve">0df477626c94dba789710095dbbc53dfc6e0a312</t>
  </si>
  <si>
    <t xml:space="preserve">Amazon-AWS-EC2</t>
  </si>
  <si>
    <t xml:space="preserve">OpenVR</t>
  </si>
  <si>
    <t xml:space="preserve">Totals</t>
  </si>
  <si>
    <t xml:space="preserve">Number of Projects</t>
  </si>
  <si>
    <t xml:space="preserve">Parallel x</t>
  </si>
  <si>
    <t xml:space="preserve">Properly</t>
  </si>
  <si>
    <t xml:space="preserve"> </t>
  </si>
  <si>
    <t xml:space="preserve">As of June 3, 2019</t>
  </si>
  <si>
    <t xml:space="preserve">As of June 9, 2019 – LOL!</t>
  </si>
  <si>
    <t xml:space="preserve">As of July 11, 2019!</t>
  </si>
  <si>
    <t xml:space="preserve">As of August 10, 2019!</t>
  </si>
  <si>
    <t xml:space="preserve">As of August 18, 2019!</t>
  </si>
  <si>
    <t xml:space="preserve">As of August 29, 2019!</t>
  </si>
  <si>
    <t xml:space="preserve">Third time’s the charm!</t>
  </si>
  <si>
    <t xml:space="preserve">Surpassed 2500 a long time ago, largest number of commits to date is 2550-ish, achieved the week of 11/18/2019</t>
  </si>
  <si>
    <t xml:space="preserve">Timings in seconds for each project</t>
  </si>
  <si>
    <r>
      <rPr>
        <b val="true"/>
        <sz val="13"/>
        <color rgb="FF000000"/>
        <rFont val="Calibri"/>
        <family val="0"/>
      </rPr>
      <t xml:space="preserve">01/31/2021
</t>
    </r>
    <r>
      <rPr>
        <sz val="8"/>
        <color rgb="FF000000"/>
        <rFont val="Calibri"/>
        <family val="0"/>
      </rPr>
      <t xml:space="preserve">(run on 02/04/2021)</t>
    </r>
  </si>
  <si>
    <r>
      <rPr>
        <b val="true"/>
        <sz val="13"/>
        <color rgb="FF000000"/>
        <rFont val="Calibri"/>
        <family val="0"/>
      </rPr>
      <t xml:space="preserve">02/07/2021
</t>
    </r>
    <r>
      <rPr>
        <sz val="8"/>
        <color rgb="FF000000"/>
        <rFont val="Calibri"/>
        <family val="0"/>
      </rPr>
      <t xml:space="preserve">(run on 02/08/2021)</t>
    </r>
  </si>
  <si>
    <r>
      <rPr>
        <b val="true"/>
        <sz val="13"/>
        <color rgb="FF000000"/>
        <rFont val="Calibri"/>
        <family val="0"/>
      </rPr>
      <t xml:space="preserve">02/21/2021
</t>
    </r>
    <r>
      <rPr>
        <sz val="8"/>
        <color rgb="FF000000"/>
        <rFont val="Calibri"/>
        <family val="0"/>
      </rPr>
      <t xml:space="preserve">(run on 02/22/2021)</t>
    </r>
  </si>
  <si>
    <r>
      <rPr>
        <b val="true"/>
        <sz val="13"/>
        <color rgb="FF000000"/>
        <rFont val="Calibri"/>
        <family val="0"/>
      </rPr>
      <t xml:space="preserve">03/07/2021
</t>
    </r>
    <r>
      <rPr>
        <sz val="8"/>
        <color rgb="FF000000"/>
        <rFont val="Calibri"/>
        <family val="0"/>
      </rPr>
      <t xml:space="preserve">(some results on 03/08/2021)</t>
    </r>
  </si>
  <si>
    <r>
      <rPr>
        <b val="true"/>
        <sz val="13"/>
        <color rgb="FF000000"/>
        <rFont val="Calibri"/>
        <family val="0"/>
      </rPr>
      <t xml:space="preserve">03/14/2021
</t>
    </r>
    <r>
      <rPr>
        <sz val="8"/>
        <color rgb="FF000000"/>
        <rFont val="Calibri"/>
        <family val="0"/>
      </rPr>
      <t xml:space="preserve">(run on 03/17/2021)</t>
    </r>
  </si>
  <si>
    <r>
      <rPr>
        <b val="true"/>
        <sz val="13"/>
        <color rgb="FF000000"/>
        <rFont val="Calibri"/>
        <family val="0"/>
      </rPr>
      <t xml:space="preserve">04/11/2021
</t>
    </r>
    <r>
      <rPr>
        <sz val="8"/>
        <color rgb="FF000000"/>
        <rFont val="Calibri"/>
        <family val="0"/>
      </rPr>
      <t xml:space="preserve">also 4/12/21)</t>
    </r>
  </si>
  <si>
    <r>
      <rPr>
        <b val="true"/>
        <sz val="13"/>
        <color rgb="FF000000"/>
        <rFont val="Calibri"/>
        <family val="0"/>
      </rPr>
      <t xml:space="preserve">04/18/2021
</t>
    </r>
    <r>
      <rPr>
        <sz val="8"/>
        <color rgb="FF000000"/>
        <rFont val="Calibri"/>
        <family val="0"/>
      </rPr>
      <t xml:space="preserve">(run on  4/19/21)</t>
    </r>
  </si>
  <si>
    <r>
      <rPr>
        <b val="true"/>
        <sz val="13"/>
        <color rgb="FF000000"/>
        <rFont val="Calibri"/>
        <family val="0"/>
      </rPr>
      <t xml:space="preserve">05/16/2021
</t>
    </r>
    <r>
      <rPr>
        <sz val="8"/>
        <color rgb="FF000000"/>
        <rFont val="Calibri"/>
        <family val="0"/>
      </rPr>
      <t xml:space="preserve">(run on  5/19/21)</t>
    </r>
  </si>
  <si>
    <r>
      <rPr>
        <b val="true"/>
        <sz val="13"/>
        <color rgb="FF000000"/>
        <rFont val="Calibri"/>
        <family val="0"/>
      </rPr>
      <t xml:space="preserve">05/30/2021
</t>
    </r>
    <r>
      <rPr>
        <sz val="8"/>
        <color rgb="FF000000"/>
        <rFont val="Calibri"/>
        <family val="0"/>
      </rPr>
      <t xml:space="preserve">(run  on 5/31 
and 6/1/21)</t>
    </r>
  </si>
  <si>
    <r>
      <rPr>
        <b val="true"/>
        <sz val="13"/>
        <color rgb="FF000000"/>
        <rFont val="Calibri"/>
        <family val="0"/>
      </rPr>
      <t xml:space="preserve">07/04/2021
</t>
    </r>
    <r>
      <rPr>
        <sz val="8"/>
        <color rgb="FF000000"/>
        <rFont val="Calibri"/>
        <family val="0"/>
      </rPr>
      <t xml:space="preserve">(run  on 7/6/21)</t>
    </r>
  </si>
  <si>
    <r>
      <rPr>
        <b val="true"/>
        <sz val="13"/>
        <color rgb="FF000000"/>
        <rFont val="Calibri"/>
        <family val="0"/>
      </rPr>
      <t xml:space="preserve">07/11/2021
</t>
    </r>
    <r>
      <rPr>
        <sz val="8"/>
        <color rgb="FF000000"/>
        <rFont val="Calibri"/>
        <family val="0"/>
      </rPr>
      <t xml:space="preserve">(run on  7/12/21)</t>
    </r>
  </si>
  <si>
    <r>
      <rPr>
        <b val="true"/>
        <sz val="13"/>
        <color rgb="FF000000"/>
        <rFont val="Calibri"/>
        <family val="0"/>
      </rPr>
      <t xml:space="preserve">08/08/2021
</t>
    </r>
    <r>
      <rPr>
        <sz val="7"/>
        <color rgb="FF000000"/>
        <rFont val="Calibri"/>
        <family val="0"/>
      </rPr>
      <t xml:space="preserve">(latter half run on 8/13)</t>
    </r>
  </si>
  <si>
    <t xml:space="preserve">Totals:</t>
  </si>
  <si>
    <t xml:space="preserve">Performance change
from Prev Week</t>
  </si>
  <si>
    <t xml:space="preserve">Notes</t>
  </si>
  <si>
    <t xml:space="preserve">ATK Added</t>
  </si>
  <si>
    <t xml:space="preserve">GSSDP Added</t>
  </si>
  <si>
    <t xml:space="preserve">machine under
active use</t>
  </si>
  <si>
    <t xml:space="preserve">GUPnP Added</t>
  </si>
  <si>
    <t xml:space="preserve">Champlain Added</t>
  </si>
  <si>
    <t xml:space="preserve">iCal Added</t>
  </si>
  <si>
    <t xml:space="preserve">GtkBuilder Added</t>
  </si>
  <si>
    <t xml:space="preserve">Rerun these?</t>
  </si>
  <si>
    <t xml:space="preserve">CardDeck</t>
  </si>
  <si>
    <r>
      <rPr>
        <b val="true"/>
        <sz val="13"/>
        <color rgb="FF000000"/>
        <rFont val="Calibri"/>
        <family val="0"/>
      </rPr>
      <t xml:space="preserve">08/08/2021
</t>
    </r>
    <r>
      <rPr>
        <sz val="8"/>
        <color rgb="FF000000"/>
        <rFont val="Calibri"/>
        <family val="0"/>
      </rPr>
      <t xml:space="preserve">(parallel on 08/14)</t>
    </r>
  </si>
  <si>
    <t xml:space="preserve">Speedup Factor</t>
  </si>
  <si>
    <t xml:space="preserve">iCal compiled on 05/06</t>
  </si>
  <si>
    <t xml:space="preserve">GTKPlus</t>
  </si>
  <si>
    <t xml:space="preserve">Crossed 270,000 on 8/30/2019</t>
  </si>
  <si>
    <t xml:space="preserve">Crossed 120,000 on 09/16/19</t>
  </si>
  <si>
    <t xml:space="preserve">Crossed 10,000 on 12/11/19</t>
  </si>
  <si>
    <t xml:space="preserve">Crossed 10,000 on 12/02/2019</t>
  </si>
  <si>
    <t xml:space="preserve">Crossed 15,000 on 01/24/20</t>
  </si>
  <si>
    <t xml:space="preserve">Crossed 35,000 lines on 04/17/20</t>
  </si>
  <si>
    <t xml:space="preserve">Crossed 10,000 lines on 08/20/2020</t>
  </si>
  <si>
    <t xml:space="preserve">Crossed 50,000 lines on 10/04/2020</t>
  </si>
  <si>
    <t xml:space="preserve">Crossed 20,000 lines on 04/21/21</t>
  </si>
  <si>
    <t xml:space="preserve">Crossed 10,000 lines on 07/12/21</t>
  </si>
  <si>
    <t xml:space="preserve">Crossed 280,000 on 9/13/2019</t>
  </si>
  <si>
    <t xml:space="preserve">Crossed 130,000 on 09/22/19</t>
  </si>
  <si>
    <t xml:space="preserve">Crossed 20,000 on 12/19/19</t>
  </si>
  <si>
    <t xml:space="preserve">Crossed 50,000 lines on 05/08/20</t>
  </si>
  <si>
    <t xml:space="preserve">Crossed 290,000 on 09/22/2019</t>
  </si>
  <si>
    <t xml:space="preserve">Crossed 140,000 on 10/02/19</t>
  </si>
  <si>
    <t xml:space="preserve">Crossed 300,000 on 09/29/19</t>
  </si>
  <si>
    <t xml:space="preserve">Crossed 150,000 on 10/23/19</t>
  </si>
  <si>
    <t xml:space="preserve">Crossed 310,000 on 10/19/2019</t>
  </si>
  <si>
    <t xml:space="preserve">Crossed 160,000 on 11/15/19</t>
  </si>
  <si>
    <t xml:space="preserve">Crossed 320,000 on 11/01/19</t>
  </si>
  <si>
    <t xml:space="preserve">Split to 85,550 on 01/04/20</t>
  </si>
  <si>
    <t xml:space="preserve">Crossed 330,000 on 12/01/19</t>
  </si>
  <si>
    <t xml:space="preserve">Crossed340,000 on 12/12/19</t>
  </si>
  <si>
    <t xml:space="preserve">Crossed 350,000 on 12/19/19</t>
  </si>
  <si>
    <t xml:space="preserve">Crossed 360,000 on 01/31/20</t>
  </si>
  <si>
    <t xml:space="preserve">Crossed 370,000 on 04/01/20</t>
  </si>
  <si>
    <t xml:space="preserve">Crossed 380,000 on 04/20/20</t>
  </si>
  <si>
    <t xml:space="preserve">Crossed 390,000 on 5/4/20</t>
  </si>
  <si>
    <t xml:space="preserve">Crossed 400,000 on 05/14/20</t>
  </si>
  <si>
    <t xml:space="preserve">Crossed 430,000 on 08/7/20</t>
  </si>
  <si>
    <t xml:space="preserve">Crossed 440,000 on 08/19/20</t>
  </si>
  <si>
    <t xml:space="preserve">Crossed 450,000 on 09/02/20</t>
  </si>
  <si>
    <t xml:space="preserve">Crossed 460,000 on 10/27/20</t>
  </si>
  <si>
    <t xml:space="preserve">Crossed 470,000 on 12/21/20</t>
  </si>
  <si>
    <t xml:space="preserve">Crossed 480,000 on 01/22/21</t>
  </si>
  <si>
    <t xml:space="preserve">Crossed 490,000 on 2/11/2021</t>
  </si>
  <si>
    <t xml:space="preserve">Crossed 500,000 on 3/2/2021</t>
  </si>
  <si>
    <t xml:space="preserve">Crossed 530,000 on or about 4/1/2021</t>
  </si>
  <si>
    <t xml:space="preserve">Crossed 540,000 on 04/22/21</t>
  </si>
  <si>
    <t xml:space="preserve">Crossed 550,000 on 05/02/21</t>
  </si>
  <si>
    <t xml:space="preserve">Crossed 560,000 on ~06/05/21</t>
  </si>
  <si>
    <t xml:space="preserve">Crossed 570,000 on 06/13/21</t>
  </si>
  <si>
    <t xml:space="preserve">Crossed 580,000 on 07/08/21</t>
  </si>
  <si>
    <t xml:space="preserve">Crossed 590,000 on 07/12/21</t>
  </si>
  <si>
    <t xml:space="preserve">Crossed 600,000 on 7/19/21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</si>
</sst>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mm/dd/yy"/>
    <numFmt numFmtId="168" formatCode="0.00%"/>
    <numFmt numFmtId="169" formatCode="0.00"/>
  </numFmts>
  <fonts count="27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i val="true"/>
      <sz val="10"/>
      <color rgb="FF808080"/>
      <name val="Calibri"/>
      <family val="0"/>
    </font>
    <font>
      <sz val="10"/>
      <color rgb="FF0066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b val="true"/>
      <sz val="24"/>
      <color rgb="FF000000"/>
      <name val="Calibri"/>
      <family val="0"/>
    </font>
    <font>
      <u val="single"/>
      <sz val="10"/>
      <color rgb="FF0000EE"/>
      <name val="Calibri"/>
      <family val="0"/>
    </font>
    <font>
      <sz val="10"/>
      <color rgb="FF996600"/>
      <name val="Calibri"/>
      <family val="0"/>
    </font>
    <font>
      <sz val="10"/>
      <color rgb="FF333333"/>
      <name val="Calibri"/>
      <family val="0"/>
    </font>
    <font>
      <u val="single"/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</font>
    <font>
      <b val="true"/>
      <sz val="9"/>
      <color rgb="FF444D56"/>
      <name val="Consolas"/>
      <family val="0"/>
    </font>
    <font>
      <sz val="8"/>
      <color rgb="FF000000"/>
      <name val="Calibri"/>
      <family val="0"/>
    </font>
    <font>
      <sz val="9"/>
      <color rgb="FF000000"/>
      <name val="Consolas"/>
      <family val="3"/>
    </font>
    <font>
      <sz val="9"/>
      <color rgb="FF000000"/>
      <name val="Calibri"/>
      <family val="0"/>
    </font>
    <font>
      <b val="true"/>
      <sz val="13"/>
      <color rgb="FF000000"/>
      <name val="Calibri"/>
      <family val="0"/>
    </font>
    <font>
      <b val="true"/>
      <sz val="14"/>
      <color rgb="FF000000"/>
      <name val="Calibri"/>
      <family val="0"/>
    </font>
    <font>
      <sz val="7"/>
      <color rgb="FF000000"/>
      <name val="Calibri"/>
      <family val="0"/>
    </font>
    <font>
      <b val="true"/>
      <i val="true"/>
      <sz val="13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44D5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2.png"/><Relationship Id="rId2" Type="http://schemas.openxmlformats.org/officeDocument/2006/relationships/image" Target="../media/image43.png"/><Relationship Id="rId3" Type="http://schemas.openxmlformats.org/officeDocument/2006/relationships/image" Target="../media/image44.png"/><Relationship Id="rId4" Type="http://schemas.openxmlformats.org/officeDocument/2006/relationships/image" Target="../media/image45.png"/><Relationship Id="rId5" Type="http://schemas.openxmlformats.org/officeDocument/2006/relationships/image" Target="../media/image46.png"/><Relationship Id="rId6" Type="http://schemas.openxmlformats.org/officeDocument/2006/relationships/image" Target="../media/image47.png"/><Relationship Id="rId7" Type="http://schemas.openxmlformats.org/officeDocument/2006/relationships/image" Target="../media/image48.png"/><Relationship Id="rId8" Type="http://schemas.openxmlformats.org/officeDocument/2006/relationships/image" Target="../media/image49.png"/><Relationship Id="rId9" Type="http://schemas.openxmlformats.org/officeDocument/2006/relationships/image" Target="../media/image50.png"/><Relationship Id="rId10" Type="http://schemas.openxmlformats.org/officeDocument/2006/relationships/image" Target="../media/image51.png"/><Relationship Id="rId11" Type="http://schemas.openxmlformats.org/officeDocument/2006/relationships/image" Target="../media/image52.png"/><Relationship Id="rId12" Type="http://schemas.openxmlformats.org/officeDocument/2006/relationships/image" Target="../media/image53.png"/><Relationship Id="rId13" Type="http://schemas.openxmlformats.org/officeDocument/2006/relationships/image" Target="../media/image54.png"/><Relationship Id="rId14" Type="http://schemas.openxmlformats.org/officeDocument/2006/relationships/image" Target="../media/image55.png"/><Relationship Id="rId15" Type="http://schemas.openxmlformats.org/officeDocument/2006/relationships/image" Target="../media/image56.png"/><Relationship Id="rId16" Type="http://schemas.openxmlformats.org/officeDocument/2006/relationships/image" Target="../media/image57.png"/><Relationship Id="rId17" Type="http://schemas.openxmlformats.org/officeDocument/2006/relationships/image" Target="../media/image58.png"/><Relationship Id="rId18" Type="http://schemas.openxmlformats.org/officeDocument/2006/relationships/image" Target="../media/image59.png"/><Relationship Id="rId19" Type="http://schemas.openxmlformats.org/officeDocument/2006/relationships/image" Target="../media/image60.png"/><Relationship Id="rId20" Type="http://schemas.openxmlformats.org/officeDocument/2006/relationships/image" Target="../media/image61.png"/><Relationship Id="rId21" Type="http://schemas.openxmlformats.org/officeDocument/2006/relationships/image" Target="../media/image62.png"/><Relationship Id="rId22" Type="http://schemas.openxmlformats.org/officeDocument/2006/relationships/image" Target="../media/image63.png"/><Relationship Id="rId23" Type="http://schemas.openxmlformats.org/officeDocument/2006/relationships/image" Target="../media/image64.png"/><Relationship Id="rId24" Type="http://schemas.openxmlformats.org/officeDocument/2006/relationships/image" Target="../media/image65.png"/><Relationship Id="rId25" Type="http://schemas.openxmlformats.org/officeDocument/2006/relationships/image" Target="../media/image66.png"/><Relationship Id="rId26" Type="http://schemas.openxmlformats.org/officeDocument/2006/relationships/image" Target="../media/image67.png"/><Relationship Id="rId27" Type="http://schemas.openxmlformats.org/officeDocument/2006/relationships/image" Target="../media/image68.png"/><Relationship Id="rId28" Type="http://schemas.openxmlformats.org/officeDocument/2006/relationships/image" Target="../media/image69.png"/><Relationship Id="rId29" Type="http://schemas.openxmlformats.org/officeDocument/2006/relationships/image" Target="../media/image70.png"/><Relationship Id="rId30" Type="http://schemas.openxmlformats.org/officeDocument/2006/relationships/image" Target="../media/image71.png"/><Relationship Id="rId31" Type="http://schemas.openxmlformats.org/officeDocument/2006/relationships/image" Target="../media/image72.png"/><Relationship Id="rId32" Type="http://schemas.openxmlformats.org/officeDocument/2006/relationships/image" Target="../media/image73.png"/><Relationship Id="rId33" Type="http://schemas.openxmlformats.org/officeDocument/2006/relationships/image" Target="../media/image74.png"/><Relationship Id="rId34" Type="http://schemas.openxmlformats.org/officeDocument/2006/relationships/image" Target="../media/image75.png"/><Relationship Id="rId35" Type="http://schemas.openxmlformats.org/officeDocument/2006/relationships/image" Target="../media/image76.png"/><Relationship Id="rId36" Type="http://schemas.openxmlformats.org/officeDocument/2006/relationships/image" Target="../media/image77.png"/><Relationship Id="rId37" Type="http://schemas.openxmlformats.org/officeDocument/2006/relationships/image" Target="../media/image78.png"/><Relationship Id="rId38" Type="http://schemas.openxmlformats.org/officeDocument/2006/relationships/image" Target="../media/image79.png"/><Relationship Id="rId39" Type="http://schemas.openxmlformats.org/officeDocument/2006/relationships/image" Target="../media/image80.png"/><Relationship Id="rId40" Type="http://schemas.openxmlformats.org/officeDocument/2006/relationships/image" Target="../media/image81.png"/><Relationship Id="rId41" Type="http://schemas.openxmlformats.org/officeDocument/2006/relationships/image" Target="../media/image8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738360</xdr:colOff>
      <xdr:row>55</xdr:row>
      <xdr:rowOff>32400</xdr:rowOff>
    </xdr:from>
    <xdr:to>
      <xdr:col>14</xdr:col>
      <xdr:colOff>186480</xdr:colOff>
      <xdr:row>66</xdr:row>
      <xdr:rowOff>158400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8360" y="9559080"/>
          <a:ext cx="9703800" cy="20538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23040</xdr:colOff>
      <xdr:row>69</xdr:row>
      <xdr:rowOff>29160</xdr:rowOff>
    </xdr:from>
    <xdr:to>
      <xdr:col>16</xdr:col>
      <xdr:colOff>64080</xdr:colOff>
      <xdr:row>81</xdr:row>
      <xdr:rowOff>43200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233800" y="12009600"/>
          <a:ext cx="9486720" cy="21171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23040</xdr:colOff>
      <xdr:row>84</xdr:row>
      <xdr:rowOff>15120</xdr:rowOff>
    </xdr:from>
    <xdr:to>
      <xdr:col>16</xdr:col>
      <xdr:colOff>29520</xdr:colOff>
      <xdr:row>95</xdr:row>
      <xdr:rowOff>83160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2233800" y="14624280"/>
          <a:ext cx="9452160" cy="19958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23040</xdr:colOff>
      <xdr:row>97</xdr:row>
      <xdr:rowOff>32400</xdr:rowOff>
    </xdr:from>
    <xdr:to>
      <xdr:col>15</xdr:col>
      <xdr:colOff>633960</xdr:colOff>
      <xdr:row>112</xdr:row>
      <xdr:rowOff>16200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2233800" y="16920000"/>
          <a:ext cx="9294840" cy="2612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22680</xdr:colOff>
      <xdr:row>115</xdr:row>
      <xdr:rowOff>32400</xdr:rowOff>
    </xdr:from>
    <xdr:to>
      <xdr:col>15</xdr:col>
      <xdr:colOff>587160</xdr:colOff>
      <xdr:row>128</xdr:row>
      <xdr:rowOff>83880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2233440" y="20074680"/>
          <a:ext cx="9248400" cy="23299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52200</xdr:colOff>
      <xdr:row>131</xdr:row>
      <xdr:rowOff>7920</xdr:rowOff>
    </xdr:from>
    <xdr:to>
      <xdr:col>15</xdr:col>
      <xdr:colOff>612000</xdr:colOff>
      <xdr:row>143</xdr:row>
      <xdr:rowOff>15120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2262960" y="22854240"/>
          <a:ext cx="9243720" cy="2110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20160</xdr:colOff>
      <xdr:row>145</xdr:row>
      <xdr:rowOff>32400</xdr:rowOff>
    </xdr:from>
    <xdr:to>
      <xdr:col>16</xdr:col>
      <xdr:colOff>257400</xdr:colOff>
      <xdr:row>157</xdr:row>
      <xdr:rowOff>38520</xdr:rowOff>
    </xdr:to>
    <xdr:pic>
      <xdr:nvPicPr>
        <xdr:cNvPr id="6" name="Image 3" descr=""/>
        <xdr:cNvPicPr/>
      </xdr:nvPicPr>
      <xdr:blipFill>
        <a:blip r:embed="rId7"/>
        <a:stretch/>
      </xdr:blipFill>
      <xdr:spPr>
        <a:xfrm>
          <a:off x="2230920" y="25332480"/>
          <a:ext cx="9682920" cy="21092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265320</xdr:colOff>
      <xdr:row>175</xdr:row>
      <xdr:rowOff>38520</xdr:rowOff>
    </xdr:from>
    <xdr:to>
      <xdr:col>17</xdr:col>
      <xdr:colOff>309600</xdr:colOff>
      <xdr:row>187</xdr:row>
      <xdr:rowOff>73800</xdr:rowOff>
    </xdr:to>
    <xdr:pic>
      <xdr:nvPicPr>
        <xdr:cNvPr id="7" name="Image 6" descr=""/>
        <xdr:cNvPicPr/>
      </xdr:nvPicPr>
      <xdr:blipFill>
        <a:blip r:embed="rId8"/>
        <a:stretch/>
      </xdr:blipFill>
      <xdr:spPr>
        <a:xfrm>
          <a:off x="3115080" y="30596400"/>
          <a:ext cx="9708120" cy="21384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360360</xdr:colOff>
      <xdr:row>160</xdr:row>
      <xdr:rowOff>12600</xdr:rowOff>
    </xdr:from>
    <xdr:to>
      <xdr:col>16</xdr:col>
      <xdr:colOff>271800</xdr:colOff>
      <xdr:row>171</xdr:row>
      <xdr:rowOff>49680</xdr:rowOff>
    </xdr:to>
    <xdr:pic>
      <xdr:nvPicPr>
        <xdr:cNvPr id="8" name="Image 5" descr=""/>
        <xdr:cNvPicPr/>
      </xdr:nvPicPr>
      <xdr:blipFill>
        <a:blip r:embed="rId9"/>
        <a:stretch/>
      </xdr:blipFill>
      <xdr:spPr>
        <a:xfrm>
          <a:off x="3210120" y="27941760"/>
          <a:ext cx="8718120" cy="1964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209880</xdr:colOff>
      <xdr:row>189</xdr:row>
      <xdr:rowOff>168840</xdr:rowOff>
    </xdr:from>
    <xdr:to>
      <xdr:col>17</xdr:col>
      <xdr:colOff>333720</xdr:colOff>
      <xdr:row>202</xdr:row>
      <xdr:rowOff>81720</xdr:rowOff>
    </xdr:to>
    <xdr:pic>
      <xdr:nvPicPr>
        <xdr:cNvPr id="9" name="Image 8" descr=""/>
        <xdr:cNvPicPr/>
      </xdr:nvPicPr>
      <xdr:blipFill>
        <a:blip r:embed="rId10"/>
        <a:stretch/>
      </xdr:blipFill>
      <xdr:spPr>
        <a:xfrm>
          <a:off x="3059640" y="33180480"/>
          <a:ext cx="9787680" cy="2191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306720</xdr:colOff>
      <xdr:row>203</xdr:row>
      <xdr:rowOff>115200</xdr:rowOff>
    </xdr:from>
    <xdr:to>
      <xdr:col>17</xdr:col>
      <xdr:colOff>123840</xdr:colOff>
      <xdr:row>215</xdr:row>
      <xdr:rowOff>121680</xdr:rowOff>
    </xdr:to>
    <xdr:pic>
      <xdr:nvPicPr>
        <xdr:cNvPr id="10" name="Image 9" descr=""/>
        <xdr:cNvPicPr/>
      </xdr:nvPicPr>
      <xdr:blipFill>
        <a:blip r:embed="rId11"/>
        <a:stretch/>
      </xdr:blipFill>
      <xdr:spPr>
        <a:xfrm>
          <a:off x="3156480" y="35580240"/>
          <a:ext cx="9480960" cy="21096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275040</xdr:colOff>
      <xdr:row>216</xdr:row>
      <xdr:rowOff>38520</xdr:rowOff>
    </xdr:from>
    <xdr:to>
      <xdr:col>16</xdr:col>
      <xdr:colOff>629640</xdr:colOff>
      <xdr:row>227</xdr:row>
      <xdr:rowOff>155520</xdr:rowOff>
    </xdr:to>
    <xdr:pic>
      <xdr:nvPicPr>
        <xdr:cNvPr id="11" name="Image 10" descr=""/>
        <xdr:cNvPicPr/>
      </xdr:nvPicPr>
      <xdr:blipFill>
        <a:blip r:embed="rId12"/>
        <a:stretch/>
      </xdr:blipFill>
      <xdr:spPr>
        <a:xfrm>
          <a:off x="3124800" y="37782000"/>
          <a:ext cx="9161280" cy="204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382680</xdr:colOff>
      <xdr:row>229</xdr:row>
      <xdr:rowOff>6120</xdr:rowOff>
    </xdr:from>
    <xdr:to>
      <xdr:col>16</xdr:col>
      <xdr:colOff>579960</xdr:colOff>
      <xdr:row>241</xdr:row>
      <xdr:rowOff>73440</xdr:rowOff>
    </xdr:to>
    <xdr:pic>
      <xdr:nvPicPr>
        <xdr:cNvPr id="12" name="Image 11" descr=""/>
        <xdr:cNvPicPr/>
      </xdr:nvPicPr>
      <xdr:blipFill>
        <a:blip r:embed="rId13"/>
        <a:stretch/>
      </xdr:blipFill>
      <xdr:spPr>
        <a:xfrm>
          <a:off x="3232440" y="40028040"/>
          <a:ext cx="900396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400680</xdr:colOff>
      <xdr:row>243</xdr:row>
      <xdr:rowOff>2520</xdr:rowOff>
    </xdr:from>
    <xdr:to>
      <xdr:col>16</xdr:col>
      <xdr:colOff>573840</xdr:colOff>
      <xdr:row>254</xdr:row>
      <xdr:rowOff>44640</xdr:rowOff>
    </xdr:to>
    <xdr:pic>
      <xdr:nvPicPr>
        <xdr:cNvPr id="13" name="Image 7" descr=""/>
        <xdr:cNvPicPr/>
      </xdr:nvPicPr>
      <xdr:blipFill>
        <a:blip r:embed="rId14"/>
        <a:stretch/>
      </xdr:blipFill>
      <xdr:spPr>
        <a:xfrm>
          <a:off x="3250440" y="42478200"/>
          <a:ext cx="8979840" cy="196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373320</xdr:colOff>
      <xdr:row>256</xdr:row>
      <xdr:rowOff>360</xdr:rowOff>
    </xdr:from>
    <xdr:to>
      <xdr:col>16</xdr:col>
      <xdr:colOff>533160</xdr:colOff>
      <xdr:row>268</xdr:row>
      <xdr:rowOff>20160</xdr:rowOff>
    </xdr:to>
    <xdr:pic>
      <xdr:nvPicPr>
        <xdr:cNvPr id="14" name="Image 12" descr=""/>
        <xdr:cNvPicPr/>
      </xdr:nvPicPr>
      <xdr:blipFill>
        <a:blip r:embed="rId15"/>
        <a:stretch/>
      </xdr:blipFill>
      <xdr:spPr>
        <a:xfrm>
          <a:off x="3223080" y="44754480"/>
          <a:ext cx="8966520" cy="2122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346320</xdr:colOff>
      <xdr:row>269</xdr:row>
      <xdr:rowOff>29880</xdr:rowOff>
    </xdr:from>
    <xdr:to>
      <xdr:col>16</xdr:col>
      <xdr:colOff>563040</xdr:colOff>
      <xdr:row>281</xdr:row>
      <xdr:rowOff>11520</xdr:rowOff>
    </xdr:to>
    <xdr:pic>
      <xdr:nvPicPr>
        <xdr:cNvPr id="15" name="Image 13" descr=""/>
        <xdr:cNvPicPr/>
      </xdr:nvPicPr>
      <xdr:blipFill>
        <a:blip r:embed="rId16"/>
        <a:stretch/>
      </xdr:blipFill>
      <xdr:spPr>
        <a:xfrm>
          <a:off x="3196080" y="47062080"/>
          <a:ext cx="90234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602280</xdr:colOff>
      <xdr:row>283</xdr:row>
      <xdr:rowOff>4680</xdr:rowOff>
    </xdr:from>
    <xdr:to>
      <xdr:col>16</xdr:col>
      <xdr:colOff>552600</xdr:colOff>
      <xdr:row>294</xdr:row>
      <xdr:rowOff>161640</xdr:rowOff>
    </xdr:to>
    <xdr:pic>
      <xdr:nvPicPr>
        <xdr:cNvPr id="16" name="Image 14" descr=""/>
        <xdr:cNvPicPr/>
      </xdr:nvPicPr>
      <xdr:blipFill>
        <a:blip r:embed="rId17"/>
        <a:stretch/>
      </xdr:blipFill>
      <xdr:spPr>
        <a:xfrm>
          <a:off x="3452040" y="49490640"/>
          <a:ext cx="87570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553680</xdr:colOff>
      <xdr:row>296</xdr:row>
      <xdr:rowOff>6480</xdr:rowOff>
    </xdr:from>
    <xdr:to>
      <xdr:col>16</xdr:col>
      <xdr:colOff>541800</xdr:colOff>
      <xdr:row>306</xdr:row>
      <xdr:rowOff>148320</xdr:rowOff>
    </xdr:to>
    <xdr:pic>
      <xdr:nvPicPr>
        <xdr:cNvPr id="17" name="Image 15" descr=""/>
        <xdr:cNvPicPr/>
      </xdr:nvPicPr>
      <xdr:blipFill>
        <a:blip r:embed="rId18"/>
        <a:stretch/>
      </xdr:blipFill>
      <xdr:spPr>
        <a:xfrm>
          <a:off x="3403440" y="51770880"/>
          <a:ext cx="8794800" cy="1894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428400</xdr:colOff>
      <xdr:row>307</xdr:row>
      <xdr:rowOff>165960</xdr:rowOff>
    </xdr:from>
    <xdr:to>
      <xdr:col>16</xdr:col>
      <xdr:colOff>548280</xdr:colOff>
      <xdr:row>319</xdr:row>
      <xdr:rowOff>156240</xdr:rowOff>
    </xdr:to>
    <xdr:pic>
      <xdr:nvPicPr>
        <xdr:cNvPr id="18" name="Image 16" descr=""/>
        <xdr:cNvPicPr/>
      </xdr:nvPicPr>
      <xdr:blipFill>
        <a:blip r:embed="rId19"/>
        <a:stretch/>
      </xdr:blipFill>
      <xdr:spPr>
        <a:xfrm>
          <a:off x="3278160" y="53858160"/>
          <a:ext cx="8926560" cy="2093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550440</xdr:colOff>
      <xdr:row>320</xdr:row>
      <xdr:rowOff>13680</xdr:rowOff>
    </xdr:from>
    <xdr:to>
      <xdr:col>16</xdr:col>
      <xdr:colOff>567360</xdr:colOff>
      <xdr:row>332</xdr:row>
      <xdr:rowOff>5040</xdr:rowOff>
    </xdr:to>
    <xdr:pic>
      <xdr:nvPicPr>
        <xdr:cNvPr id="19" name="Image 18" descr=""/>
        <xdr:cNvPicPr/>
      </xdr:nvPicPr>
      <xdr:blipFill>
        <a:blip r:embed="rId20"/>
        <a:stretch/>
      </xdr:blipFill>
      <xdr:spPr>
        <a:xfrm>
          <a:off x="3400200" y="55984320"/>
          <a:ext cx="88236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332</xdr:row>
      <xdr:rowOff>174600</xdr:rowOff>
    </xdr:from>
    <xdr:to>
      <xdr:col>16</xdr:col>
      <xdr:colOff>540360</xdr:colOff>
      <xdr:row>344</xdr:row>
      <xdr:rowOff>51480</xdr:rowOff>
    </xdr:to>
    <xdr:pic>
      <xdr:nvPicPr>
        <xdr:cNvPr id="20" name="Image 17" descr=""/>
        <xdr:cNvPicPr/>
      </xdr:nvPicPr>
      <xdr:blipFill>
        <a:blip r:embed="rId21"/>
        <a:stretch/>
      </xdr:blipFill>
      <xdr:spPr>
        <a:xfrm>
          <a:off x="3344760" y="58248360"/>
          <a:ext cx="8852040" cy="19800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471960</xdr:colOff>
      <xdr:row>346</xdr:row>
      <xdr:rowOff>5400</xdr:rowOff>
    </xdr:from>
    <xdr:to>
      <xdr:col>16</xdr:col>
      <xdr:colOff>555480</xdr:colOff>
      <xdr:row>358</xdr:row>
      <xdr:rowOff>72720</xdr:rowOff>
    </xdr:to>
    <xdr:pic>
      <xdr:nvPicPr>
        <xdr:cNvPr id="21" name="Image 19" descr=""/>
        <xdr:cNvPicPr/>
      </xdr:nvPicPr>
      <xdr:blipFill>
        <a:blip r:embed="rId22"/>
        <a:stretch/>
      </xdr:blipFill>
      <xdr:spPr>
        <a:xfrm>
          <a:off x="3321720" y="60532920"/>
          <a:ext cx="889020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480240</xdr:colOff>
      <xdr:row>360</xdr:row>
      <xdr:rowOff>169560</xdr:rowOff>
    </xdr:from>
    <xdr:to>
      <xdr:col>16</xdr:col>
      <xdr:colOff>563760</xdr:colOff>
      <xdr:row>373</xdr:row>
      <xdr:rowOff>109440</xdr:rowOff>
    </xdr:to>
    <xdr:pic>
      <xdr:nvPicPr>
        <xdr:cNvPr id="22" name="Image 20" descr=""/>
        <xdr:cNvPicPr/>
      </xdr:nvPicPr>
      <xdr:blipFill>
        <a:blip r:embed="rId23"/>
        <a:stretch/>
      </xdr:blipFill>
      <xdr:spPr>
        <a:xfrm>
          <a:off x="3330000" y="63150480"/>
          <a:ext cx="8890200" cy="2218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311040</xdr:colOff>
      <xdr:row>375</xdr:row>
      <xdr:rowOff>29880</xdr:rowOff>
    </xdr:from>
    <xdr:to>
      <xdr:col>16</xdr:col>
      <xdr:colOff>537480</xdr:colOff>
      <xdr:row>386</xdr:row>
      <xdr:rowOff>148680</xdr:rowOff>
    </xdr:to>
    <xdr:pic>
      <xdr:nvPicPr>
        <xdr:cNvPr id="23" name="Image 21" descr=""/>
        <xdr:cNvPicPr/>
      </xdr:nvPicPr>
      <xdr:blipFill>
        <a:blip r:embed="rId24"/>
        <a:stretch/>
      </xdr:blipFill>
      <xdr:spPr>
        <a:xfrm>
          <a:off x="3160800" y="65639880"/>
          <a:ext cx="903312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465840</xdr:colOff>
      <xdr:row>389</xdr:row>
      <xdr:rowOff>18000</xdr:rowOff>
    </xdr:from>
    <xdr:to>
      <xdr:col>16</xdr:col>
      <xdr:colOff>549360</xdr:colOff>
      <xdr:row>401</xdr:row>
      <xdr:rowOff>9360</xdr:rowOff>
    </xdr:to>
    <xdr:pic>
      <xdr:nvPicPr>
        <xdr:cNvPr id="24" name="Image 22" descr=""/>
        <xdr:cNvPicPr/>
      </xdr:nvPicPr>
      <xdr:blipFill>
        <a:blip r:embed="rId25"/>
        <a:stretch/>
      </xdr:blipFill>
      <xdr:spPr>
        <a:xfrm>
          <a:off x="3315600" y="68081400"/>
          <a:ext cx="88902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509040</xdr:colOff>
      <xdr:row>402</xdr:row>
      <xdr:rowOff>17280</xdr:rowOff>
    </xdr:from>
    <xdr:to>
      <xdr:col>16</xdr:col>
      <xdr:colOff>551520</xdr:colOff>
      <xdr:row>413</xdr:row>
      <xdr:rowOff>105120</xdr:rowOff>
    </xdr:to>
    <xdr:pic>
      <xdr:nvPicPr>
        <xdr:cNvPr id="25" name="Image 23" descr=""/>
        <xdr:cNvPicPr/>
      </xdr:nvPicPr>
      <xdr:blipFill>
        <a:blip r:embed="rId26"/>
        <a:stretch/>
      </xdr:blipFill>
      <xdr:spPr>
        <a:xfrm>
          <a:off x="3358800" y="70359120"/>
          <a:ext cx="8849160" cy="20156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415</xdr:row>
      <xdr:rowOff>172800</xdr:rowOff>
    </xdr:from>
    <xdr:to>
      <xdr:col>16</xdr:col>
      <xdr:colOff>569160</xdr:colOff>
      <xdr:row>427</xdr:row>
      <xdr:rowOff>97200</xdr:rowOff>
    </xdr:to>
    <xdr:pic>
      <xdr:nvPicPr>
        <xdr:cNvPr id="26" name="Image 24" descr=""/>
        <xdr:cNvPicPr/>
      </xdr:nvPicPr>
      <xdr:blipFill>
        <a:blip r:embed="rId27"/>
        <a:stretch/>
      </xdr:blipFill>
      <xdr:spPr>
        <a:xfrm>
          <a:off x="3344760" y="72793080"/>
          <a:ext cx="8880840" cy="20275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517680</xdr:colOff>
      <xdr:row>428</xdr:row>
      <xdr:rowOff>169920</xdr:rowOff>
    </xdr:from>
    <xdr:to>
      <xdr:col>16</xdr:col>
      <xdr:colOff>568080</xdr:colOff>
      <xdr:row>440</xdr:row>
      <xdr:rowOff>65880</xdr:rowOff>
    </xdr:to>
    <xdr:pic>
      <xdr:nvPicPr>
        <xdr:cNvPr id="27" name="Image 25" descr=""/>
        <xdr:cNvPicPr/>
      </xdr:nvPicPr>
      <xdr:blipFill>
        <a:blip r:embed="rId28"/>
        <a:stretch/>
      </xdr:blipFill>
      <xdr:spPr>
        <a:xfrm>
          <a:off x="3367440" y="75068640"/>
          <a:ext cx="8857080" cy="19990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368640</xdr:colOff>
      <xdr:row>441</xdr:row>
      <xdr:rowOff>6480</xdr:rowOff>
    </xdr:from>
    <xdr:to>
      <xdr:col>16</xdr:col>
      <xdr:colOff>556920</xdr:colOff>
      <xdr:row>452</xdr:row>
      <xdr:rowOff>125280</xdr:rowOff>
    </xdr:to>
    <xdr:pic>
      <xdr:nvPicPr>
        <xdr:cNvPr id="28" name="Image 26" descr=""/>
        <xdr:cNvPicPr/>
      </xdr:nvPicPr>
      <xdr:blipFill>
        <a:blip r:embed="rId29"/>
        <a:stretch/>
      </xdr:blipFill>
      <xdr:spPr>
        <a:xfrm>
          <a:off x="3218400" y="77183640"/>
          <a:ext cx="899496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362880</xdr:colOff>
      <xdr:row>456</xdr:row>
      <xdr:rowOff>31320</xdr:rowOff>
    </xdr:from>
    <xdr:to>
      <xdr:col>16</xdr:col>
      <xdr:colOff>553320</xdr:colOff>
      <xdr:row>467</xdr:row>
      <xdr:rowOff>127800</xdr:rowOff>
    </xdr:to>
    <xdr:pic>
      <xdr:nvPicPr>
        <xdr:cNvPr id="29" name="Image 27" descr=""/>
        <xdr:cNvPicPr/>
      </xdr:nvPicPr>
      <xdr:blipFill>
        <a:blip r:embed="rId30"/>
        <a:stretch/>
      </xdr:blipFill>
      <xdr:spPr>
        <a:xfrm>
          <a:off x="3212640" y="79837200"/>
          <a:ext cx="8997120" cy="2024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313200</xdr:colOff>
      <xdr:row>468</xdr:row>
      <xdr:rowOff>23400</xdr:rowOff>
    </xdr:from>
    <xdr:to>
      <xdr:col>16</xdr:col>
      <xdr:colOff>582840</xdr:colOff>
      <xdr:row>479</xdr:row>
      <xdr:rowOff>154440</xdr:rowOff>
    </xdr:to>
    <xdr:pic>
      <xdr:nvPicPr>
        <xdr:cNvPr id="30" name="Image 28" descr=""/>
        <xdr:cNvPicPr/>
      </xdr:nvPicPr>
      <xdr:blipFill>
        <a:blip r:embed="rId31"/>
        <a:stretch/>
      </xdr:blipFill>
      <xdr:spPr>
        <a:xfrm>
          <a:off x="3162960" y="81932400"/>
          <a:ext cx="9076320" cy="2058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178920</xdr:colOff>
      <xdr:row>481</xdr:row>
      <xdr:rowOff>25920</xdr:rowOff>
    </xdr:from>
    <xdr:to>
      <xdr:col>16</xdr:col>
      <xdr:colOff>555120</xdr:colOff>
      <xdr:row>493</xdr:row>
      <xdr:rowOff>53640</xdr:rowOff>
    </xdr:to>
    <xdr:pic>
      <xdr:nvPicPr>
        <xdr:cNvPr id="31" name="Image 29" descr=""/>
        <xdr:cNvPicPr/>
      </xdr:nvPicPr>
      <xdr:blipFill>
        <a:blip r:embed="rId32"/>
        <a:stretch/>
      </xdr:blipFill>
      <xdr:spPr>
        <a:xfrm>
          <a:off x="3028680" y="84213360"/>
          <a:ext cx="9182880" cy="2130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123840</xdr:colOff>
      <xdr:row>494</xdr:row>
      <xdr:rowOff>159120</xdr:rowOff>
    </xdr:from>
    <xdr:to>
      <xdr:col>16</xdr:col>
      <xdr:colOff>536400</xdr:colOff>
      <xdr:row>507</xdr:row>
      <xdr:rowOff>10080</xdr:rowOff>
    </xdr:to>
    <xdr:pic>
      <xdr:nvPicPr>
        <xdr:cNvPr id="32" name="Image 30" descr=""/>
        <xdr:cNvPicPr/>
      </xdr:nvPicPr>
      <xdr:blipFill>
        <a:blip r:embed="rId33"/>
        <a:stretch/>
      </xdr:blipFill>
      <xdr:spPr>
        <a:xfrm>
          <a:off x="2973600" y="86625000"/>
          <a:ext cx="9219240" cy="212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143640</xdr:colOff>
      <xdr:row>508</xdr:row>
      <xdr:rowOff>26280</xdr:rowOff>
    </xdr:from>
    <xdr:to>
      <xdr:col>16</xdr:col>
      <xdr:colOff>550800</xdr:colOff>
      <xdr:row>520</xdr:row>
      <xdr:rowOff>160200</xdr:rowOff>
    </xdr:to>
    <xdr:pic>
      <xdr:nvPicPr>
        <xdr:cNvPr id="33" name="Image 31" descr=""/>
        <xdr:cNvPicPr/>
      </xdr:nvPicPr>
      <xdr:blipFill>
        <a:blip r:embed="rId34"/>
        <a:stretch/>
      </xdr:blipFill>
      <xdr:spPr>
        <a:xfrm>
          <a:off x="2354400" y="88945920"/>
          <a:ext cx="9852840" cy="22370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55080</xdr:colOff>
      <xdr:row>523</xdr:row>
      <xdr:rowOff>69840</xdr:rowOff>
    </xdr:from>
    <xdr:to>
      <xdr:col>16</xdr:col>
      <xdr:colOff>541800</xdr:colOff>
      <xdr:row>537</xdr:row>
      <xdr:rowOff>126000</xdr:rowOff>
    </xdr:to>
    <xdr:pic>
      <xdr:nvPicPr>
        <xdr:cNvPr id="34" name="Image 32" descr=""/>
        <xdr:cNvPicPr/>
      </xdr:nvPicPr>
      <xdr:blipFill>
        <a:blip r:embed="rId35"/>
        <a:stretch/>
      </xdr:blipFill>
      <xdr:spPr>
        <a:xfrm>
          <a:off x="2265840" y="91618200"/>
          <a:ext cx="9932400" cy="250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5760</xdr:colOff>
      <xdr:row>538</xdr:row>
      <xdr:rowOff>24120</xdr:rowOff>
    </xdr:from>
    <xdr:to>
      <xdr:col>16</xdr:col>
      <xdr:colOff>532440</xdr:colOff>
      <xdr:row>551</xdr:row>
      <xdr:rowOff>108360</xdr:rowOff>
    </xdr:to>
    <xdr:pic>
      <xdr:nvPicPr>
        <xdr:cNvPr id="35" name="Image 33" descr=""/>
        <xdr:cNvPicPr/>
      </xdr:nvPicPr>
      <xdr:blipFill>
        <a:blip r:embed="rId36"/>
        <a:stretch/>
      </xdr:blipFill>
      <xdr:spPr>
        <a:xfrm>
          <a:off x="2216520" y="94201560"/>
          <a:ext cx="9972360" cy="2362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0</xdr:colOff>
      <xdr:row>552</xdr:row>
      <xdr:rowOff>108720</xdr:rowOff>
    </xdr:from>
    <xdr:to>
      <xdr:col>16</xdr:col>
      <xdr:colOff>533160</xdr:colOff>
      <xdr:row>566</xdr:row>
      <xdr:rowOff>54360</xdr:rowOff>
    </xdr:to>
    <xdr:pic>
      <xdr:nvPicPr>
        <xdr:cNvPr id="36" name="Image 34" descr=""/>
        <xdr:cNvPicPr/>
      </xdr:nvPicPr>
      <xdr:blipFill>
        <a:blip r:embed="rId37"/>
        <a:stretch/>
      </xdr:blipFill>
      <xdr:spPr>
        <a:xfrm>
          <a:off x="2210760" y="96739560"/>
          <a:ext cx="9978840" cy="239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1</xdr:col>
      <xdr:colOff>1308600</xdr:colOff>
      <xdr:row>566</xdr:row>
      <xdr:rowOff>163800</xdr:rowOff>
    </xdr:from>
    <xdr:to>
      <xdr:col>16</xdr:col>
      <xdr:colOff>516960</xdr:colOff>
      <xdr:row>581</xdr:row>
      <xdr:rowOff>29880</xdr:rowOff>
    </xdr:to>
    <xdr:pic>
      <xdr:nvPicPr>
        <xdr:cNvPr id="37" name="Image 35" descr=""/>
        <xdr:cNvPicPr/>
      </xdr:nvPicPr>
      <xdr:blipFill>
        <a:blip r:embed="rId38"/>
        <a:stretch/>
      </xdr:blipFill>
      <xdr:spPr>
        <a:xfrm>
          <a:off x="2175840" y="99248400"/>
          <a:ext cx="9997560" cy="249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8280</xdr:colOff>
      <xdr:row>585</xdr:row>
      <xdr:rowOff>24120</xdr:rowOff>
    </xdr:from>
    <xdr:to>
      <xdr:col>16</xdr:col>
      <xdr:colOff>551520</xdr:colOff>
      <xdr:row>598</xdr:row>
      <xdr:rowOff>161640</xdr:rowOff>
    </xdr:to>
    <xdr:pic>
      <xdr:nvPicPr>
        <xdr:cNvPr id="38" name="Image 36" descr=""/>
        <xdr:cNvPicPr/>
      </xdr:nvPicPr>
      <xdr:blipFill>
        <a:blip r:embed="rId39"/>
        <a:stretch/>
      </xdr:blipFill>
      <xdr:spPr>
        <a:xfrm>
          <a:off x="2219040" y="102438720"/>
          <a:ext cx="9988920" cy="2415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601</xdr:row>
      <xdr:rowOff>15120</xdr:rowOff>
    </xdr:from>
    <xdr:to>
      <xdr:col>16</xdr:col>
      <xdr:colOff>612720</xdr:colOff>
      <xdr:row>616</xdr:row>
      <xdr:rowOff>720</xdr:rowOff>
    </xdr:to>
    <xdr:pic>
      <xdr:nvPicPr>
        <xdr:cNvPr id="39" name="Image 37" descr=""/>
        <xdr:cNvPicPr/>
      </xdr:nvPicPr>
      <xdr:blipFill>
        <a:blip r:embed="rId40"/>
        <a:stretch/>
      </xdr:blipFill>
      <xdr:spPr>
        <a:xfrm>
          <a:off x="2210760" y="105233760"/>
          <a:ext cx="10058400" cy="2614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1337040</xdr:colOff>
      <xdr:row>617</xdr:row>
      <xdr:rowOff>147960</xdr:rowOff>
    </xdr:from>
    <xdr:to>
      <xdr:col>16</xdr:col>
      <xdr:colOff>545400</xdr:colOff>
      <xdr:row>631</xdr:row>
      <xdr:rowOff>163440</xdr:rowOff>
    </xdr:to>
    <xdr:pic>
      <xdr:nvPicPr>
        <xdr:cNvPr id="40" name="Image 39" descr=""/>
        <xdr:cNvPicPr/>
      </xdr:nvPicPr>
      <xdr:blipFill>
        <a:blip r:embed="rId41"/>
        <a:stretch/>
      </xdr:blipFill>
      <xdr:spPr>
        <a:xfrm>
          <a:off x="2204280" y="108170640"/>
          <a:ext cx="9997560" cy="2469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21"/>
  <sheetViews>
    <sheetView showFormulas="false" showGridLines="true" showRowColHeaders="true" showZeros="true" rightToLeft="false" tabSelected="false" showOutlineSymbols="true" defaultGridColor="true" view="normal" topLeftCell="A47" colorId="64" zoomScale="140" zoomScaleNormal="140" zoomScalePageLayoutView="100" workbookViewId="0">
      <selection pane="topLeft" activeCell="E48" activeCellId="0" sqref="E48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9.04"/>
    <col collapsed="false" customWidth="true" hidden="false" outlineLevel="0" max="6" min="3" style="0" width="9.05"/>
    <col collapsed="false" customWidth="true" hidden="false" outlineLevel="0" max="7" min="7" style="0" width="9.85"/>
    <col collapsed="false" customWidth="true" hidden="false" outlineLevel="0" max="8" min="8" style="0" width="13.63"/>
    <col collapsed="false" customWidth="true" hidden="false" outlineLevel="0" max="15" min="9" style="0" width="9.05"/>
    <col collapsed="false" customWidth="true" hidden="false" outlineLevel="0" max="16" min="16" style="0" width="10.8"/>
    <col collapsed="false" customWidth="true" hidden="false" outlineLevel="0" max="17" min="17" style="0" width="12.15"/>
    <col collapsed="false" customWidth="true" hidden="false" outlineLevel="0" max="19" min="18" style="0" width="9.05"/>
    <col collapsed="false" customWidth="true" hidden="false" outlineLevel="0" max="20" min="20" style="0" width="9.85"/>
    <col collapsed="false" customWidth="true" hidden="false" outlineLevel="0" max="65" min="21" style="0" width="9.05"/>
  </cols>
  <sheetData>
    <row r="1" customFormat="false" ht="13.8" hidden="false" customHeight="false" outlineLevel="0" collapsed="false">
      <c r="A1" s="1" t="s">
        <v>0</v>
      </c>
      <c r="F1" s="0" t="s">
        <v>1</v>
      </c>
      <c r="H1" s="2" t="n">
        <v>44401</v>
      </c>
      <c r="P1" s="0" t="s">
        <v>2</v>
      </c>
      <c r="Q1" s="0" t="s">
        <v>3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/>
      <c r="C3" s="3" t="s">
        <v>4</v>
      </c>
      <c r="D3" s="3" t="s">
        <v>5</v>
      </c>
      <c r="F3" s="4" t="s">
        <v>6</v>
      </c>
    </row>
    <row r="4" customFormat="false" ht="13.8" hidden="false" customHeight="false" outlineLevel="0" collapsed="false">
      <c r="A4" s="1"/>
      <c r="B4" s="0" t="s">
        <v>7</v>
      </c>
      <c r="C4" s="5" t="n">
        <v>7365</v>
      </c>
    </row>
    <row r="5" customFormat="false" ht="13.8" hidden="false" customHeight="false" outlineLevel="0" collapsed="false">
      <c r="A5" s="1"/>
      <c r="B5" s="0" t="s">
        <v>8</v>
      </c>
      <c r="C5" s="5" t="n">
        <v>21021</v>
      </c>
      <c r="D5" s="0" t="n">
        <v>255</v>
      </c>
    </row>
    <row r="6" customFormat="false" ht="13.8" hidden="false" customHeight="false" outlineLevel="0" collapsed="false">
      <c r="A6" s="1"/>
      <c r="B6" s="6" t="s">
        <v>9</v>
      </c>
      <c r="C6" s="7" t="n">
        <v>35374</v>
      </c>
      <c r="D6" s="0" t="n">
        <v>151</v>
      </c>
      <c r="P6" s="0" t="n">
        <f aca="false">LOOKUP(2,1/(Regular_Timings!C6:NC6&lt;&gt;""),Regular_Timings!C6:NC6)</f>
        <v>718.46</v>
      </c>
      <c r="Q6" s="0" t="n">
        <f aca="false">LOOKUP(2,1/(Parallel_Timings!D6:ND6&lt;&gt;""),Parallel_Timings!D6:ND6)</f>
        <v>208.05438</v>
      </c>
    </row>
    <row r="7" customFormat="false" ht="12.6" hidden="false" customHeight="true" outlineLevel="0" collapsed="false">
      <c r="B7" s="0" t="s">
        <v>10</v>
      </c>
      <c r="C7" s="5" t="n">
        <v>4649</v>
      </c>
      <c r="D7" s="0" t="n">
        <v>37</v>
      </c>
      <c r="P7" s="0" t="n">
        <f aca="false">LOOKUP(2,1/(Regular_Timings!C7:NC7&lt;&gt;""),Regular_Timings!C7:NC7)</f>
        <v>206.34</v>
      </c>
      <c r="Q7" s="0" t="n">
        <f aca="false">LOOKUP(2,1/(Parallel_Timings!D7:ND7&lt;&gt;""),Parallel_Timings!D7:ND7)</f>
        <v>88.19253</v>
      </c>
    </row>
    <row r="8" customFormat="false" ht="12.6" hidden="false" customHeight="true" outlineLevel="0" collapsed="false">
      <c r="B8" s="0" t="s">
        <v>11</v>
      </c>
      <c r="C8" s="5" t="n">
        <v>6344</v>
      </c>
      <c r="D8" s="0" t="n">
        <v>50</v>
      </c>
      <c r="P8" s="0" t="n">
        <f aca="false">LOOKUP(2,1/(Regular_Timings!C8:NC8&lt;&gt;""),Regular_Timings!C8:NC8)</f>
        <v>293.42</v>
      </c>
      <c r="Q8" s="0" t="n">
        <f aca="false">LOOKUP(2,1/(Parallel_Timings!D8:ND8&lt;&gt;""),Parallel_Timings!D8:ND8)</f>
        <v>88.95074</v>
      </c>
    </row>
    <row r="9" customFormat="false" ht="13.8" hidden="false" customHeight="false" outlineLevel="0" collapsed="false">
      <c r="A9" s="1"/>
      <c r="B9" s="6" t="s">
        <v>12</v>
      </c>
      <c r="C9" s="5" t="n">
        <v>56809</v>
      </c>
      <c r="D9" s="0" t="n">
        <v>285</v>
      </c>
      <c r="F9" s="0" t="str">
        <f aca="false">LOOKUP(2, 1/(1-ISBLANK(Miletone_Tracking!AB:AB)), Miletone_Tracking!AB:AB)</f>
        <v>Crossed 50,000 lines on 10/04/2020</v>
      </c>
      <c r="K9" s="0" t="s">
        <v>13</v>
      </c>
      <c r="P9" s="0" t="n">
        <f aca="false">LOOKUP(2,1/(Regular_Timings!C9:NC9&lt;&gt;""),Regular_Timings!C9:NC9)</f>
        <v>1563.83</v>
      </c>
      <c r="Q9" s="0" t="n">
        <f aca="false">LOOKUP(2,1/(Parallel_Timings!D9:ND9&lt;&gt;""),Parallel_Timings!D9:ND9)</f>
        <v>402.22093</v>
      </c>
    </row>
    <row r="10" customFormat="false" ht="12.6" hidden="false" customHeight="true" outlineLevel="0" collapsed="false">
      <c r="B10" s="0" t="s">
        <v>14</v>
      </c>
      <c r="C10" s="5" t="n">
        <v>5602</v>
      </c>
      <c r="D10" s="0" t="n">
        <v>19</v>
      </c>
      <c r="K10" s="0" t="s">
        <v>15</v>
      </c>
      <c r="O10" s="4"/>
      <c r="P10" s="0" t="n">
        <f aca="false">LOOKUP(2,1/(Regular_Timings!C10:NC10&lt;&gt;""),Regular_Timings!C10:NC10)</f>
        <v>160.46</v>
      </c>
      <c r="Q10" s="0" t="n">
        <f aca="false">LOOKUP(2,1/(Parallel_Timings!D10:ND10&lt;&gt;""),Parallel_Timings!D10:ND10)</f>
        <v>51.02656</v>
      </c>
    </row>
    <row r="11" customFormat="false" ht="12.6" hidden="false" customHeight="true" outlineLevel="0" collapsed="false">
      <c r="B11" s="0" t="s">
        <v>16</v>
      </c>
      <c r="C11" s="5" t="n">
        <v>13418</v>
      </c>
      <c r="D11" s="0" t="n">
        <v>65</v>
      </c>
      <c r="K11" s="0" t="s">
        <v>17</v>
      </c>
      <c r="O11" s="4"/>
      <c r="P11" s="0" t="n">
        <f aca="false">LOOKUP(2,1/(Parallel_Timings!C11:NC11&lt;&gt;""),Parallel_Timings!C11:NC11)</f>
        <v>141.90512</v>
      </c>
      <c r="Q11" s="0" t="n">
        <f aca="false">LOOKUP(2,1/(Parallel_Timings!D11:ND11&lt;&gt;""),Parallel_Timings!D11:ND11)</f>
        <v>141.90512</v>
      </c>
    </row>
    <row r="12" customFormat="false" ht="12.6" hidden="false" customHeight="true" outlineLevel="0" collapsed="false">
      <c r="B12" s="0" t="s">
        <v>18</v>
      </c>
      <c r="C12" s="5" t="n">
        <v>1821</v>
      </c>
      <c r="D12" s="0" t="n">
        <v>11</v>
      </c>
      <c r="K12" s="0" t="s">
        <v>19</v>
      </c>
      <c r="O12" s="4"/>
      <c r="P12" s="0" t="n">
        <f aca="false">LOOKUP(2,1/(Regular_Timings!C12:NC12&lt;&gt;""),Regular_Timings!C12:NC12)</f>
        <v>110.49</v>
      </c>
      <c r="Q12" s="0" t="n">
        <f aca="false">LOOKUP(2,1/(Parallel_Timings!D12:ND12&lt;&gt;""),Parallel_Timings!D12:ND12)</f>
        <v>45.08509</v>
      </c>
    </row>
    <row r="13" customFormat="false" ht="12.6" hidden="false" customHeight="true" outlineLevel="0" collapsed="false">
      <c r="B13" s="0" t="s">
        <v>20</v>
      </c>
      <c r="C13" s="7" t="n">
        <v>12474</v>
      </c>
      <c r="D13" s="0" t="n">
        <v>80</v>
      </c>
      <c r="K13" s="0" t="s">
        <v>21</v>
      </c>
      <c r="O13" s="4"/>
      <c r="P13" s="0" t="n">
        <f aca="false">LOOKUP(2,1/(Regular_Timings!C13:NC13&lt;&gt;""),Regular_Timings!C13:NC13)</f>
        <v>589.26</v>
      </c>
      <c r="Q13" s="0" t="n">
        <f aca="false">LOOKUP(2,1/(Parallel_Timings!D13:ND13&lt;&gt;""),Parallel_Timings!D13:ND13)</f>
        <v>160.43867</v>
      </c>
    </row>
    <row r="14" customFormat="false" ht="13.8" hidden="false" customHeight="false" outlineLevel="0" collapsed="false">
      <c r="A14" s="1"/>
      <c r="B14" s="6" t="s">
        <v>22</v>
      </c>
      <c r="C14" s="5" t="n">
        <v>8998</v>
      </c>
      <c r="D14" s="0" t="n">
        <v>62</v>
      </c>
      <c r="F14" s="0" t="str">
        <f aca="false">LOOKUP(2, 1/(1-ISBLANK(Miletone_Tracking!M:M)), Miletone_Tracking!M:M)</f>
        <v>Crossed 10,000 on 12/02/2019</v>
      </c>
      <c r="K14" s="0" t="s">
        <v>23</v>
      </c>
      <c r="P14" s="0" t="n">
        <f aca="false">LOOKUP(2,1/(Regular_Timings!C14:NC14&lt;&gt;""),Regular_Timings!C14:NC14)</f>
        <v>334.27</v>
      </c>
      <c r="Q14" s="0" t="n">
        <f aca="false">LOOKUP(2,1/(Parallel_Timings!D14:ND14&lt;&gt;""),Parallel_Timings!D14:ND14)</f>
        <v>120.60729</v>
      </c>
    </row>
    <row r="15" customFormat="false" ht="13.8" hidden="false" customHeight="false" outlineLevel="0" collapsed="false">
      <c r="A15" s="1"/>
      <c r="B15" s="6" t="s">
        <v>24</v>
      </c>
      <c r="C15" s="5" t="n">
        <v>15698</v>
      </c>
      <c r="D15" s="0" t="n">
        <v>63</v>
      </c>
      <c r="K15" s="0" t="s">
        <v>25</v>
      </c>
      <c r="P15" s="0" t="n">
        <f aca="false">LOOKUP(2,1/(Regular_Timings!C15:NC15&lt;&gt;""),Regular_Timings!C15:NC15)</f>
        <v>416.12</v>
      </c>
      <c r="Q15" s="0" t="n">
        <f aca="false">LOOKUP(2,1/(Parallel_Timings!D15:ND15&lt;&gt;""),Parallel_Timings!D15:ND15)</f>
        <v>140.40068</v>
      </c>
    </row>
    <row r="16" customFormat="false" ht="13.8" hidden="false" customHeight="false" outlineLevel="0" collapsed="false">
      <c r="B16" s="6" t="s">
        <v>26</v>
      </c>
      <c r="C16" s="7" t="n">
        <v>89388</v>
      </c>
      <c r="D16" s="0" t="n">
        <v>395</v>
      </c>
      <c r="F16" s="0" t="str">
        <f aca="false">LOOKUP(2, 1/(1-ISBLANK(Miletone_Tracking!E:E)), Miletone_Tracking!E:E)</f>
        <v>Split to 85,550 on 01/04/20</v>
      </c>
      <c r="K16" s="0" t="s">
        <v>27</v>
      </c>
      <c r="P16" s="0" t="n">
        <f aca="false">LOOKUP(2,1/(Regular_Timings!C16:NC16&lt;&gt;""),Regular_Timings!C16:NC16)</f>
        <v>2766.77</v>
      </c>
      <c r="Q16" s="0" t="n">
        <f aca="false">LOOKUP(2,1/(Parallel_Timings!D16:ND16&lt;&gt;""),Parallel_Timings!D16:ND16)</f>
        <v>690.5803</v>
      </c>
    </row>
    <row r="17" customFormat="false" ht="13.8" hidden="false" customHeight="false" outlineLevel="0" collapsed="false">
      <c r="B17" s="6" t="s">
        <v>28</v>
      </c>
      <c r="C17" s="5" t="n">
        <v>2490</v>
      </c>
      <c r="D17" s="0" t="n">
        <v>35</v>
      </c>
      <c r="K17" s="0" t="s">
        <v>29</v>
      </c>
      <c r="P17" s="0" t="n">
        <f aca="false">LOOKUP(2,1/(Regular_Timings!C17:NC17&lt;&gt;""),Regular_Timings!C17:NC17)</f>
        <v>339.13</v>
      </c>
      <c r="Q17" s="0" t="n">
        <f aca="false">LOOKUP(2,1/(Parallel_Timings!D17:ND17&lt;&gt;""),Parallel_Timings!D17:ND17)</f>
        <v>57.41775</v>
      </c>
    </row>
    <row r="18" customFormat="false" ht="13.8" hidden="false" customHeight="false" outlineLevel="0" collapsed="false">
      <c r="B18" s="6" t="s">
        <v>30</v>
      </c>
      <c r="C18" s="5" t="n">
        <v>11666</v>
      </c>
      <c r="D18" s="0" t="n">
        <v>82</v>
      </c>
      <c r="K18" s="0" t="s">
        <v>31</v>
      </c>
      <c r="P18" s="0" t="n">
        <f aca="false">LOOKUP(2,1/(Regular_Timings!C18:NC18&lt;&gt;""),Regular_Timings!C18:NC18)</f>
        <v>940.81</v>
      </c>
      <c r="Q18" s="0" t="n">
        <f aca="false">LOOKUP(2,1/(Parallel_Timings!D18:ND18&lt;&gt;""),Parallel_Timings!D18:ND18)</f>
        <v>198.75492</v>
      </c>
    </row>
    <row r="19" customFormat="false" ht="13.8" hidden="false" customHeight="false" outlineLevel="0" collapsed="false">
      <c r="B19" s="6" t="s">
        <v>32</v>
      </c>
      <c r="C19" s="5" t="n">
        <v>15279</v>
      </c>
      <c r="D19" s="0" t="n">
        <v>128</v>
      </c>
      <c r="F19" s="0" t="str">
        <f aca="false">LOOKUP(2, 1/(1-ISBLANK(Miletone_Tracking!Q:Q)), Miletone_Tracking!Q:Q)</f>
        <v>Crossed 15,000 on 01/24/20</v>
      </c>
      <c r="K19" s="0" t="s">
        <v>33</v>
      </c>
      <c r="P19" s="0" t="n">
        <f aca="false">LOOKUP(2,1/(Regular_Timings!C19:NC19&lt;&gt;""),Regular_Timings!C19:NC19)</f>
        <v>888.46</v>
      </c>
      <c r="Q19" s="0" t="n">
        <f aca="false">LOOKUP(2,1/(Parallel_Timings!D19:ND19&lt;&gt;""),Parallel_Timings!D19:ND19)</f>
        <v>234.58123</v>
      </c>
    </row>
    <row r="20" customFormat="false" ht="13.8" hidden="false" customHeight="false" outlineLevel="0" collapsed="false">
      <c r="B20" s="6" t="s">
        <v>34</v>
      </c>
      <c r="C20" s="5" t="n">
        <v>2242</v>
      </c>
      <c r="D20" s="0" t="n">
        <v>7</v>
      </c>
      <c r="K20" s="0" t="s">
        <v>35</v>
      </c>
      <c r="P20" s="0" t="n">
        <f aca="false">LOOKUP(2,1/(Regular_Timings!C20:NC20&lt;&gt;""),Regular_Timings!C20:NC20)</f>
        <v>134.32</v>
      </c>
      <c r="Q20" s="0" t="n">
        <f aca="false">LOOKUP(2,1/(Parallel_Timings!D20:ND20&lt;&gt;""),Parallel_Timings!D20:ND20)</f>
        <v>56.79314</v>
      </c>
    </row>
    <row r="21" customFormat="false" ht="13.8" hidden="false" customHeight="false" outlineLevel="0" collapsed="false">
      <c r="B21" s="6" t="s">
        <v>36</v>
      </c>
      <c r="C21" s="5" t="n">
        <v>4002</v>
      </c>
      <c r="D21" s="0" t="n">
        <v>39</v>
      </c>
      <c r="K21" s="0" t="s">
        <v>37</v>
      </c>
      <c r="P21" s="0" t="n">
        <f aca="false">LOOKUP(2,1/(Regular_Timings!C21:NC21&lt;&gt;""),Regular_Timings!C21:NC21)</f>
        <v>458.41</v>
      </c>
      <c r="Q21" s="0" t="n">
        <f aca="false">LOOKUP(2,1/(Parallel_Timings!D21:ND21&lt;&gt;""),Parallel_Timings!D21:ND21)</f>
        <v>157.68583</v>
      </c>
    </row>
    <row r="22" customFormat="false" ht="13.8" hidden="false" customHeight="false" outlineLevel="0" collapsed="false">
      <c r="B22" s="6" t="s">
        <v>38</v>
      </c>
      <c r="C22" s="7" t="n">
        <v>11420</v>
      </c>
      <c r="D22" s="0" t="n">
        <v>53</v>
      </c>
      <c r="K22" s="0" t="s">
        <v>39</v>
      </c>
      <c r="P22" s="0" t="n">
        <f aca="false">LOOKUP(2,1/(Regular_Timings!C22:NC22&lt;&gt;""),Regular_Timings!C22:NC22)</f>
        <v>412.82</v>
      </c>
      <c r="Q22" s="0" t="n">
        <f aca="false">LOOKUP(2,1/(Parallel_Timings!D22:ND22&lt;&gt;""),Parallel_Timings!D22:ND22)</f>
        <v>135.29315</v>
      </c>
    </row>
    <row r="23" customFormat="false" ht="13.8" hidden="false" customHeight="false" outlineLevel="0" collapsed="false">
      <c r="B23" s="6" t="s">
        <v>40</v>
      </c>
      <c r="C23" s="5" t="n">
        <v>2936</v>
      </c>
      <c r="D23" s="0" t="n">
        <v>27</v>
      </c>
      <c r="K23" s="0" t="s">
        <v>41</v>
      </c>
      <c r="P23" s="0" t="n">
        <f aca="false">LOOKUP(2,1/(Regular_Timings!C23:NC23&lt;&gt;""),Regular_Timings!C23:NC23)</f>
        <v>257.81</v>
      </c>
      <c r="Q23" s="0" t="n">
        <f aca="false">LOOKUP(2,1/(Parallel_Timings!D23:ND23&lt;&gt;""),Parallel_Timings!D23:ND23)</f>
        <v>98.06408</v>
      </c>
    </row>
    <row r="24" customFormat="false" ht="13.8" hidden="false" customHeight="false" outlineLevel="0" collapsed="false">
      <c r="B24" s="6" t="s">
        <v>42</v>
      </c>
      <c r="C24" s="5" t="n">
        <v>4261</v>
      </c>
      <c r="D24" s="0" t="n">
        <v>24</v>
      </c>
      <c r="K24" s="0" t="s">
        <v>43</v>
      </c>
      <c r="P24" s="0" t="n">
        <f aca="false">LOOKUP(2,1/(Regular_Timings!C24:NC24&lt;&gt;""),Regular_Timings!C24:NC24)</f>
        <v>280.82</v>
      </c>
      <c r="Q24" s="0" t="n">
        <f aca="false">LOOKUP(2,1/(Parallel_Timings!D24:ND24&lt;&gt;""),Parallel_Timings!D24:ND24)</f>
        <v>90.14262</v>
      </c>
    </row>
    <row r="25" customFormat="false" ht="13.8" hidden="false" customHeight="false" outlineLevel="0" collapsed="false">
      <c r="B25" s="6" t="s">
        <v>44</v>
      </c>
      <c r="C25" s="5" t="n">
        <v>11312</v>
      </c>
      <c r="D25" s="0" t="n">
        <v>61</v>
      </c>
      <c r="K25" s="0" t="s">
        <v>45</v>
      </c>
      <c r="O25" s="1"/>
      <c r="P25" s="0" t="n">
        <f aca="false">LOOKUP(2,1/(Regular_Timings!C25:NC25&lt;&gt;""),Regular_Timings!C25:NC25)</f>
        <v>331.41</v>
      </c>
      <c r="Q25" s="0" t="n">
        <f aca="false">LOOKUP(2,1/(Parallel_Timings!D25:ND25&lt;&gt;""),Parallel_Timings!D25:ND25)</f>
        <v>99.25307</v>
      </c>
    </row>
    <row r="26" customFormat="false" ht="13.8" hidden="false" customHeight="false" outlineLevel="0" collapsed="false">
      <c r="B26" s="8" t="s">
        <v>46</v>
      </c>
      <c r="C26" s="5" t="n">
        <v>28579</v>
      </c>
      <c r="D26" s="0" t="n">
        <v>126</v>
      </c>
      <c r="K26" s="0" t="s">
        <v>47</v>
      </c>
      <c r="P26" s="0" t="n">
        <f aca="false">LOOKUP(2,1/(Regular_Timings!C26:NC26&lt;&gt;""),Regular_Timings!C26:NC26)</f>
        <v>814.98</v>
      </c>
      <c r="Q26" s="0" t="n">
        <f aca="false">LOOKUP(2,1/(Parallel_Timings!D26:ND26&lt;&gt;""),Parallel_Timings!D26:ND26)</f>
        <v>251.39177</v>
      </c>
    </row>
    <row r="27" customFormat="false" ht="13.8" hidden="false" customHeight="false" outlineLevel="0" collapsed="false">
      <c r="B27" s="6" t="s">
        <v>48</v>
      </c>
      <c r="C27" s="5" t="n">
        <v>1404</v>
      </c>
      <c r="D27" s="0" t="n">
        <v>10</v>
      </c>
      <c r="K27" s="0" t="s">
        <v>49</v>
      </c>
      <c r="P27" s="0" t="n">
        <f aca="false">LOOKUP(2,1/(Regular_Timings!C27:NC27&lt;&gt;""),Regular_Timings!C27:NC27)</f>
        <v>189.39</v>
      </c>
      <c r="Q27" s="0" t="n">
        <f aca="false">LOOKUP(2,1/(Parallel_Timings!D27:ND27&lt;&gt;""),Parallel_Timings!D27:ND27)</f>
        <v>53.83953</v>
      </c>
    </row>
    <row r="28" customFormat="false" ht="13.8" hidden="false" customHeight="false" outlineLevel="0" collapsed="false">
      <c r="B28" s="9" t="s">
        <v>50</v>
      </c>
      <c r="C28" s="5" t="n">
        <v>9645</v>
      </c>
      <c r="D28" s="0" t="n">
        <v>52</v>
      </c>
      <c r="K28" s="0" t="s">
        <v>51</v>
      </c>
      <c r="P28" s="0" t="n">
        <f aca="false">LOOKUP(2,1/(Regular_Timings!C28:NC28&lt;&gt;""),Regular_Timings!C28:NC28)</f>
        <v>428.23</v>
      </c>
      <c r="Q28" s="0" t="n">
        <f aca="false">LOOKUP(2,1/(Parallel_Timings!D28:ND28&lt;&gt;""),Parallel_Timings!D28:ND28)</f>
        <v>128.0109</v>
      </c>
    </row>
    <row r="29" customFormat="false" ht="13.8" hidden="false" customHeight="false" outlineLevel="0" collapsed="false">
      <c r="B29" s="6" t="s">
        <v>52</v>
      </c>
      <c r="C29" s="5" t="n">
        <v>66230</v>
      </c>
      <c r="D29" s="0" t="n">
        <v>274</v>
      </c>
      <c r="F29" s="0" t="str">
        <f aca="false">LOOKUP(2, 1/(1-ISBLANK(Miletone_Tracking!T:T)), Miletone_Tracking!T:T)</f>
        <v>Crossed 50,000 lines on 05/08/20</v>
      </c>
      <c r="K29" s="0" t="s">
        <v>53</v>
      </c>
      <c r="P29" s="0" t="n">
        <f aca="false">LOOKUP(2,1/(Regular_Timings!C29:NC29&lt;&gt;""),Regular_Timings!C29:NC29)</f>
        <v>1727.58</v>
      </c>
      <c r="Q29" s="0" t="n">
        <f aca="false">LOOKUP(2,1/(Parallel_Timings!D29:ND29&lt;&gt;""),Parallel_Timings!D29:ND29)</f>
        <v>479.03154</v>
      </c>
    </row>
    <row r="30" customFormat="false" ht="13.8" hidden="false" customHeight="false" outlineLevel="0" collapsed="false">
      <c r="B30" s="6" t="s">
        <v>54</v>
      </c>
      <c r="C30" s="5" t="n">
        <v>1044</v>
      </c>
      <c r="D30" s="0" t="n">
        <v>3</v>
      </c>
      <c r="K30" s="0" t="s">
        <v>55</v>
      </c>
      <c r="P30" s="0" t="n">
        <f aca="false">LOOKUP(2,1/(Regular_Timings!C30:NC30&lt;&gt;""),Regular_Timings!C30:NC30)</f>
        <v>44.85</v>
      </c>
      <c r="Q30" s="0" t="n">
        <f aca="false">LOOKUP(2,1/(Parallel_Timings!D30:ND30&lt;&gt;""),Parallel_Timings!D30:ND30)</f>
        <v>22.08076</v>
      </c>
    </row>
    <row r="31" customFormat="false" ht="13.8" hidden="false" customHeight="false" outlineLevel="0" collapsed="false">
      <c r="B31" s="0" t="s">
        <v>56</v>
      </c>
      <c r="C31" s="5" t="n">
        <v>207</v>
      </c>
      <c r="D31" s="0" t="n">
        <v>5</v>
      </c>
      <c r="K31" s="0" t="s">
        <v>57</v>
      </c>
      <c r="P31" s="0" t="n">
        <f aca="false">LOOKUP(2,1/(Regular_Timings!C31:NC31&lt;&gt;""),Regular_Timings!C31:NC31)</f>
        <v>32.61</v>
      </c>
      <c r="Q31" s="0" t="n">
        <f aca="false">LOOKUP(2,1/(Parallel_Timings!D31:ND31&lt;&gt;""),Parallel_Timings!D31:ND31)</f>
        <v>25.16425</v>
      </c>
    </row>
    <row r="32" customFormat="false" ht="12.6" hidden="false" customHeight="true" outlineLevel="0" collapsed="false">
      <c r="B32" s="0" t="s">
        <v>58</v>
      </c>
      <c r="C32" s="5" t="n">
        <v>3625</v>
      </c>
      <c r="D32" s="10" t="n">
        <v>11</v>
      </c>
      <c r="K32" s="0" t="s">
        <v>59</v>
      </c>
      <c r="P32" s="11" t="n">
        <f aca="false">LOOKUP(2,1/(Regular_Timings!C32:NC32&lt;&gt;""),Regular_Timings!C32:NC32)</f>
        <v>167.46</v>
      </c>
      <c r="Q32" s="11" t="n">
        <f aca="false">LOOKUP(2,1/(Parallel_Timings!D32:ND32&lt;&gt;""),Parallel_Timings!D32:ND32)</f>
        <v>60.31915</v>
      </c>
      <c r="R32" s="11"/>
    </row>
    <row r="33" customFormat="false" ht="12.6" hidden="false" customHeight="true" outlineLevel="0" collapsed="false">
      <c r="B33" s="0" t="s">
        <v>60</v>
      </c>
      <c r="C33" s="5" t="n">
        <v>18796</v>
      </c>
      <c r="K33" s="0" t="s">
        <v>61</v>
      </c>
      <c r="P33" s="12"/>
      <c r="Q33" s="12"/>
      <c r="R33" s="12"/>
    </row>
    <row r="34" customFormat="false" ht="12.6" hidden="false" customHeight="true" outlineLevel="0" collapsed="false">
      <c r="B34" s="0" t="s">
        <v>62</v>
      </c>
      <c r="C34" s="5" t="n">
        <v>39684</v>
      </c>
      <c r="F34" s="0" t="str">
        <f aca="false">LOOKUP(2, 1/(1-ISBLANK(Miletone_Tracking!AF:AF)), Miletone_Tracking!AF:AF)</f>
        <v>Crossed 20,000 lines on 04/21/21</v>
      </c>
      <c r="K34" s="0" t="s">
        <v>63</v>
      </c>
      <c r="O34" s="4"/>
    </row>
    <row r="35" customFormat="false" ht="12.6" hidden="false" customHeight="true" outlineLevel="0" collapsed="false">
      <c r="B35" s="0" t="s">
        <v>64</v>
      </c>
      <c r="C35" s="5" t="n">
        <v>19623</v>
      </c>
      <c r="F35" s="0" t="str">
        <f aca="false">LOOKUP(2, 1/(1-ISBLANK(Miletone_Tracking!AJ:AJ)), Miletone_Tracking!AJ:AJ )</f>
        <v>Crossed 10,000 lines on 07/12/21</v>
      </c>
      <c r="K35" s="0" t="s">
        <v>65</v>
      </c>
      <c r="O35" s="4"/>
      <c r="P35" s="13"/>
      <c r="Q35" s="13"/>
      <c r="R35" s="13"/>
    </row>
    <row r="36" s="10" customFormat="true" ht="13.8" hidden="false" customHeight="false" outlineLevel="0" collapsed="false">
      <c r="B36" s="10" t="s">
        <v>66</v>
      </c>
      <c r="C36" s="14" t="n">
        <v>5260</v>
      </c>
      <c r="K36" s="10" t="s">
        <v>67</v>
      </c>
      <c r="L36" s="0"/>
      <c r="P36" s="0"/>
      <c r="Q36" s="0"/>
      <c r="R36" s="0"/>
      <c r="W36" s="0"/>
      <c r="X36" s="0"/>
    </row>
    <row r="37" customFormat="false" ht="13.8" hidden="false" customHeight="false" outlineLevel="0" collapsed="false">
      <c r="B37" s="0" t="s">
        <v>68</v>
      </c>
      <c r="C37" s="5" t="n">
        <v>878</v>
      </c>
    </row>
    <row r="38" customFormat="false" ht="13.8" hidden="false" customHeight="false" outlineLevel="0" collapsed="false">
      <c r="B38" s="0" t="s">
        <v>69</v>
      </c>
      <c r="C38" s="5" t="n">
        <v>190</v>
      </c>
    </row>
    <row r="40" customFormat="false" ht="13.8" hidden="false" customHeight="false" outlineLevel="0" collapsed="false">
      <c r="B40" s="0" t="s">
        <v>70</v>
      </c>
      <c r="C40" s="5" t="n">
        <v>22184</v>
      </c>
    </row>
    <row r="41" customFormat="false" ht="14.85" hidden="false" customHeight="true" outlineLevel="0" collapsed="false">
      <c r="B41" s="0" t="s">
        <v>71</v>
      </c>
      <c r="C41" s="5" t="n">
        <v>825</v>
      </c>
    </row>
    <row r="42" customFormat="false" ht="14.85" hidden="false" customHeight="true" outlineLevel="0" collapsed="false"/>
    <row r="43" customFormat="false" ht="14.85" hidden="false" customHeight="true" outlineLevel="0" collapsed="false">
      <c r="C43" s="5"/>
    </row>
    <row r="44" customFormat="false" ht="13.8" hidden="false" customHeight="false" outlineLevel="0" collapsed="false">
      <c r="A44" s="1" t="s">
        <v>72</v>
      </c>
      <c r="B44" s="0" t="s">
        <v>73</v>
      </c>
      <c r="C44" s="0" t="n">
        <f aca="false">4650-865</f>
        <v>3785</v>
      </c>
      <c r="J44" s="15" t="s">
        <v>74</v>
      </c>
    </row>
    <row r="45" customFormat="false" ht="13.8" hidden="false" customHeight="false" outlineLevel="0" collapsed="false">
      <c r="A45" s="16" t="s">
        <v>75</v>
      </c>
      <c r="B45" s="0" t="s">
        <v>76</v>
      </c>
      <c r="C45" s="0" t="n">
        <f aca="false">10319-580</f>
        <v>9739</v>
      </c>
      <c r="J45" s="17" t="s">
        <v>77</v>
      </c>
    </row>
    <row r="46" customFormat="false" ht="13.8" hidden="false" customHeight="false" outlineLevel="0" collapsed="false">
      <c r="B46" s="0" t="s">
        <v>78</v>
      </c>
      <c r="C46" s="0" t="n">
        <v>23768</v>
      </c>
      <c r="F46" s="18"/>
    </row>
    <row r="47" customFormat="false" ht="13.8" hidden="false" customHeight="false" outlineLevel="0" collapsed="false">
      <c r="B47" s="0" t="s">
        <v>79</v>
      </c>
      <c r="C47" s="0" t="n">
        <v>3357</v>
      </c>
      <c r="F47" s="18"/>
    </row>
    <row r="49" customFormat="false" ht="13.8" hidden="false" customHeight="false" outlineLevel="0" collapsed="false">
      <c r="B49" s="5" t="s">
        <v>80</v>
      </c>
      <c r="C49" s="5" t="n">
        <f aca="false">SUM(C4:C47)</f>
        <v>603392</v>
      </c>
      <c r="D49" s="0" t="n">
        <f aca="false">SUM(D5:D32)</f>
        <v>2410</v>
      </c>
      <c r="F49" s="0" t="str">
        <f aca="false">LOOKUP(2, 1/(1-ISBLANK(Miletone_Tracking!A:A)), Miletone_Tracking!A:A)</f>
        <v>Crossed 600,000 on 7/19/21</v>
      </c>
      <c r="O49" s="0" t="s">
        <v>80</v>
      </c>
      <c r="P49" s="0" t="n">
        <f aca="false">INDEX(Regular_Timings!35:35,COUNT(Regular_Timings!35:35,1,1))</f>
        <v>16188.34</v>
      </c>
      <c r="Q49" s="11" t="n">
        <f aca="false">LOOKUP(2,1/(Parallel_Timings!D35:ND35&lt;&gt;""),Parallel_Timings!D35:ND35)</f>
        <v>4536.31213</v>
      </c>
    </row>
    <row r="50" customFormat="false" ht="13.8" hidden="false" customHeight="false" outlineLevel="0" collapsed="false">
      <c r="B50" s="5" t="s">
        <v>81</v>
      </c>
      <c r="C50" s="5" t="n">
        <v>32</v>
      </c>
      <c r="O50" s="0" t="s">
        <v>82</v>
      </c>
      <c r="Q50" s="19" t="n">
        <f aca="false">P49/Q49</f>
        <v>3.56861246229986</v>
      </c>
    </row>
    <row r="53" customFormat="false" ht="13.8" hidden="false" customHeight="false" outlineLevel="0" collapsed="false">
      <c r="B53" s="0" t="s">
        <v>83</v>
      </c>
      <c r="Q53" s="0" t="s">
        <v>84</v>
      </c>
    </row>
    <row r="57" customFormat="false" ht="13.8" hidden="false" customHeight="false" outlineLevel="0" collapsed="false">
      <c r="S57" s="0" t="s">
        <v>85</v>
      </c>
    </row>
    <row r="65" customFormat="false" ht="13.8" hidden="false" customHeight="false" outlineLevel="0" collapsed="false">
      <c r="C65" s="0" t="s">
        <v>86</v>
      </c>
    </row>
    <row r="78" customFormat="false" ht="13.8" hidden="false" customHeight="false" outlineLevel="0" collapsed="false">
      <c r="C78" s="0" t="s">
        <v>87</v>
      </c>
    </row>
    <row r="91" customFormat="false" ht="13.8" hidden="false" customHeight="false" outlineLevel="0" collapsed="false">
      <c r="C91" s="0" t="s">
        <v>88</v>
      </c>
    </row>
    <row r="107" customFormat="false" ht="13.8" hidden="false" customHeight="false" outlineLevel="0" collapsed="false">
      <c r="C107" s="0" t="s">
        <v>89</v>
      </c>
    </row>
    <row r="122" customFormat="false" ht="13.8" hidden="false" customHeight="false" outlineLevel="0" collapsed="false">
      <c r="C122" s="0" t="s">
        <v>90</v>
      </c>
    </row>
    <row r="147" customFormat="false" ht="13.8" hidden="false" customHeight="false" outlineLevel="0" collapsed="false">
      <c r="T147" s="20" t="n">
        <v>43729</v>
      </c>
    </row>
    <row r="159" customFormat="false" ht="13.8" hidden="false" customHeight="false" outlineLevel="0" collapsed="false">
      <c r="C159" s="0" t="s">
        <v>91</v>
      </c>
    </row>
    <row r="163" customFormat="false" ht="13.8" hidden="false" customHeight="false" outlineLevel="0" collapsed="false">
      <c r="T163" s="20" t="n">
        <v>43780</v>
      </c>
    </row>
    <row r="174" customFormat="false" ht="13.8" hidden="false" customHeight="false" outlineLevel="0" collapsed="false">
      <c r="C174" s="0" t="s">
        <v>92</v>
      </c>
    </row>
    <row r="176" customFormat="false" ht="13.8" hidden="false" customHeight="false" outlineLevel="0" collapsed="false">
      <c r="T176" s="20" t="n">
        <v>43765</v>
      </c>
    </row>
    <row r="191" customFormat="false" ht="13.8" hidden="false" customHeight="false" outlineLevel="0" collapsed="false">
      <c r="T191" s="20" t="n">
        <v>43799</v>
      </c>
    </row>
    <row r="205" customFormat="false" ht="13.8" hidden="false" customHeight="false" outlineLevel="0" collapsed="false">
      <c r="T205" s="20" t="n">
        <v>43814</v>
      </c>
    </row>
    <row r="217" customFormat="false" ht="13.8" hidden="false" customHeight="false" outlineLevel="0" collapsed="false">
      <c r="T217" s="20" t="n">
        <v>43827</v>
      </c>
    </row>
    <row r="232" customFormat="false" ht="13.8" hidden="false" customHeight="false" outlineLevel="0" collapsed="false">
      <c r="T232" s="20" t="n">
        <v>43930</v>
      </c>
    </row>
    <row r="246" customFormat="false" ht="13.8" hidden="false" customHeight="false" outlineLevel="0" collapsed="false">
      <c r="T246" s="20" t="n">
        <v>43939</v>
      </c>
    </row>
    <row r="259" customFormat="false" ht="13.8" hidden="false" customHeight="false" outlineLevel="0" collapsed="false">
      <c r="T259" s="20" t="n">
        <v>43955</v>
      </c>
    </row>
    <row r="267" customFormat="false" ht="13.8" hidden="false" customHeight="false" outlineLevel="0" collapsed="false">
      <c r="T267" s="20"/>
    </row>
    <row r="268" customFormat="false" ht="13.8" hidden="false" customHeight="false" outlineLevel="0" collapsed="false">
      <c r="T268" s="20"/>
    </row>
    <row r="269" customFormat="false" ht="13.8" hidden="false" customHeight="false" outlineLevel="0" collapsed="false">
      <c r="T269" s="20"/>
    </row>
    <row r="270" customFormat="false" ht="13.8" hidden="false" customHeight="false" outlineLevel="0" collapsed="false">
      <c r="T270" s="20"/>
    </row>
    <row r="271" customFormat="false" ht="13.8" hidden="false" customHeight="false" outlineLevel="0" collapsed="false">
      <c r="T271" s="20"/>
    </row>
    <row r="272" customFormat="false" ht="13.8" hidden="false" customHeight="false" outlineLevel="0" collapsed="false">
      <c r="T272" s="20" t="n">
        <v>43968</v>
      </c>
    </row>
    <row r="286" customFormat="false" ht="13.8" hidden="false" customHeight="false" outlineLevel="0" collapsed="false">
      <c r="T286" s="20" t="n">
        <v>44025</v>
      </c>
    </row>
    <row r="299" customFormat="false" ht="13.8" hidden="false" customHeight="false" outlineLevel="0" collapsed="false">
      <c r="T299" s="20" t="n">
        <v>44031</v>
      </c>
    </row>
    <row r="311" customFormat="false" ht="13.8" hidden="false" customHeight="false" outlineLevel="0" collapsed="false">
      <c r="T311" s="20" t="n">
        <v>44050</v>
      </c>
    </row>
    <row r="325" customFormat="false" ht="13.8" hidden="false" customHeight="false" outlineLevel="0" collapsed="false">
      <c r="T325" s="20" t="n">
        <v>44053</v>
      </c>
    </row>
    <row r="338" customFormat="false" ht="13.8" hidden="false" customHeight="false" outlineLevel="0" collapsed="false">
      <c r="T338" s="20" t="n">
        <v>44072</v>
      </c>
    </row>
    <row r="351" customFormat="false" ht="13.8" hidden="false" customHeight="false" outlineLevel="0" collapsed="false">
      <c r="T351" s="20" t="n">
        <v>44094</v>
      </c>
    </row>
    <row r="366" customFormat="false" ht="13.8" hidden="false" customHeight="false" outlineLevel="0" collapsed="false">
      <c r="T366" s="20" t="n">
        <v>44101</v>
      </c>
    </row>
    <row r="380" customFormat="false" ht="13.8" hidden="false" customHeight="false" outlineLevel="0" collapsed="false">
      <c r="T380" s="20" t="n">
        <v>44125</v>
      </c>
    </row>
    <row r="394" customFormat="false" ht="13.8" hidden="false" customHeight="false" outlineLevel="0" collapsed="false">
      <c r="T394" s="20" t="n">
        <v>44130</v>
      </c>
    </row>
    <row r="407" customFormat="false" ht="13.8" hidden="false" customHeight="false" outlineLevel="0" collapsed="false">
      <c r="T407" s="20" t="n">
        <v>44136</v>
      </c>
    </row>
    <row r="421" customFormat="false" ht="13.8" hidden="false" customHeight="false" outlineLevel="0" collapsed="false">
      <c r="T421" s="20" t="n">
        <v>44157</v>
      </c>
    </row>
    <row r="434" customFormat="false" ht="13.8" hidden="false" customHeight="false" outlineLevel="0" collapsed="false">
      <c r="T434" s="20" t="n">
        <v>44164</v>
      </c>
    </row>
    <row r="446" customFormat="false" ht="13.8" hidden="false" customHeight="false" outlineLevel="0" collapsed="false">
      <c r="T446" s="20" t="n">
        <v>44171</v>
      </c>
    </row>
    <row r="461" customFormat="false" ht="13.8" hidden="false" customHeight="false" outlineLevel="0" collapsed="false">
      <c r="T461" s="20" t="n">
        <v>44199</v>
      </c>
    </row>
    <row r="473" customFormat="false" ht="13.8" hidden="false" customHeight="false" outlineLevel="0" collapsed="false">
      <c r="T473" s="20" t="n">
        <v>44218</v>
      </c>
    </row>
    <row r="486" customFormat="false" ht="13.8" hidden="false" customHeight="false" outlineLevel="0" collapsed="false">
      <c r="T486" s="20" t="n">
        <v>44220</v>
      </c>
    </row>
    <row r="500" customFormat="false" ht="13.8" hidden="false" customHeight="false" outlineLevel="0" collapsed="false">
      <c r="T500" s="20" t="n">
        <v>44241</v>
      </c>
    </row>
    <row r="513" customFormat="false" ht="13.8" hidden="false" customHeight="false" outlineLevel="0" collapsed="false">
      <c r="T513" s="20" t="n">
        <v>44241</v>
      </c>
    </row>
    <row r="529" customFormat="false" ht="13.8" hidden="false" customHeight="false" outlineLevel="0" collapsed="false">
      <c r="T529" s="20" t="n">
        <v>44284</v>
      </c>
    </row>
    <row r="542" customFormat="false" ht="13.8" hidden="false" customHeight="false" outlineLevel="0" collapsed="false">
      <c r="K542" s="0" t="n">
        <v>44</v>
      </c>
    </row>
    <row r="543" customFormat="false" ht="13.8" hidden="false" customHeight="false" outlineLevel="0" collapsed="false">
      <c r="T543" s="20" t="n">
        <v>44290</v>
      </c>
    </row>
    <row r="558" customFormat="false" ht="13.8" hidden="false" customHeight="false" outlineLevel="0" collapsed="false">
      <c r="T558" s="20" t="n">
        <v>44318</v>
      </c>
    </row>
    <row r="572" customFormat="false" ht="13.8" hidden="false" customHeight="false" outlineLevel="0" collapsed="false">
      <c r="T572" s="20" t="n">
        <v>44325</v>
      </c>
    </row>
    <row r="589" customFormat="false" ht="13.8" hidden="false" customHeight="false" outlineLevel="0" collapsed="false">
      <c r="T589" s="20" t="n">
        <v>44367</v>
      </c>
    </row>
    <row r="605" customFormat="false" ht="13.8" hidden="false" customHeight="false" outlineLevel="0" collapsed="false">
      <c r="T605" s="20" t="n">
        <v>44370</v>
      </c>
    </row>
    <row r="621" customFormat="false" ht="13.8" hidden="false" customHeight="false" outlineLevel="0" collapsed="false">
      <c r="T621" s="20" t="n">
        <v>44395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K10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P42" activeCellId="0" sqref="AP42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6.47"/>
    <col collapsed="false" customWidth="true" hidden="false" outlineLevel="0" max="16" min="16" style="0" width="13.23"/>
    <col collapsed="false" customWidth="true" hidden="false" outlineLevel="0" max="17" min="17" style="0" width="14.93"/>
    <col collapsed="false" customWidth="true" hidden="false" outlineLevel="0" max="19" min="19" style="0" width="13.74"/>
    <col collapsed="false" customWidth="true" hidden="false" outlineLevel="0" max="21" min="21" style="0" width="18.92"/>
    <col collapsed="false" customWidth="true" hidden="false" outlineLevel="0" max="22" min="22" style="0" width="13.07"/>
    <col collapsed="false" customWidth="true" hidden="false" outlineLevel="0" max="26" min="26" style="0" width="15.45"/>
    <col collapsed="false" customWidth="true" hidden="false" outlineLevel="0" max="27" min="27" style="0" width="14.41"/>
    <col collapsed="false" customWidth="true" hidden="false" outlineLevel="0" max="31" min="31" style="0" width="13.81"/>
    <col collapsed="false" customWidth="true" hidden="false" outlineLevel="0" max="33" min="33" style="0" width="14.67"/>
    <col collapsed="false" customWidth="true" hidden="false" outlineLevel="0" max="43" min="43" style="0" width="13.1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93</v>
      </c>
    </row>
    <row r="4" s="21" customFormat="true" ht="35.8" hidden="false" customHeight="true" outlineLevel="0" collapsed="false">
      <c r="C4" s="22" t="n">
        <v>44136</v>
      </c>
      <c r="D4" s="22" t="n">
        <v>44143</v>
      </c>
      <c r="E4" s="23" t="n">
        <v>44151</v>
      </c>
      <c r="F4" s="23" t="n">
        <v>44157</v>
      </c>
      <c r="G4" s="22" t="n">
        <v>44164</v>
      </c>
      <c r="H4" s="23" t="n">
        <v>44171</v>
      </c>
      <c r="I4" s="23" t="n">
        <v>44178</v>
      </c>
      <c r="J4" s="23" t="n">
        <v>44185</v>
      </c>
      <c r="K4" s="23" t="n">
        <v>44192</v>
      </c>
      <c r="L4" s="23" t="n">
        <v>43833</v>
      </c>
      <c r="M4" s="23" t="n">
        <v>44206</v>
      </c>
      <c r="N4" s="23" t="n">
        <v>44213</v>
      </c>
      <c r="O4" s="23" t="n">
        <v>44220</v>
      </c>
      <c r="P4" s="24" t="s">
        <v>94</v>
      </c>
      <c r="Q4" s="24" t="s">
        <v>95</v>
      </c>
      <c r="R4" s="23" t="n">
        <v>44241</v>
      </c>
      <c r="S4" s="24" t="s">
        <v>96</v>
      </c>
      <c r="T4" s="23" t="n">
        <v>44255</v>
      </c>
      <c r="U4" s="24" t="s">
        <v>97</v>
      </c>
      <c r="V4" s="24" t="s">
        <v>98</v>
      </c>
      <c r="W4" s="25" t="n">
        <v>44276</v>
      </c>
      <c r="X4" s="25" t="n">
        <v>44283</v>
      </c>
      <c r="Y4" s="25" t="n">
        <v>44290</v>
      </c>
      <c r="Z4" s="24" t="s">
        <v>99</v>
      </c>
      <c r="AA4" s="24" t="s">
        <v>100</v>
      </c>
      <c r="AB4" s="23" t="n">
        <v>44311</v>
      </c>
      <c r="AC4" s="23" t="n">
        <v>44318</v>
      </c>
      <c r="AD4" s="23" t="n">
        <v>44325</v>
      </c>
      <c r="AE4" s="26" t="s">
        <v>101</v>
      </c>
      <c r="AF4" s="23" t="n">
        <v>44339</v>
      </c>
      <c r="AG4" s="26" t="s">
        <v>102</v>
      </c>
      <c r="AH4" s="23" t="n">
        <v>44353</v>
      </c>
      <c r="AI4" s="23" t="n">
        <v>44360</v>
      </c>
      <c r="AJ4" s="23" t="n">
        <v>44367</v>
      </c>
      <c r="AK4" s="23" t="n">
        <v>44374</v>
      </c>
      <c r="AL4" s="26" t="s">
        <v>103</v>
      </c>
      <c r="AM4" s="26" t="s">
        <v>104</v>
      </c>
      <c r="AN4" s="23" t="n">
        <v>44395</v>
      </c>
      <c r="AO4" s="27" t="n">
        <v>44402</v>
      </c>
      <c r="AP4" s="27" t="n">
        <v>44409</v>
      </c>
      <c r="AQ4" s="28" t="s">
        <v>105</v>
      </c>
      <c r="AR4" s="27" t="n">
        <v>44423</v>
      </c>
      <c r="AS4" s="27" t="n">
        <v>44430</v>
      </c>
    </row>
    <row r="5" s="30" customFormat="true" ht="14.05" hidden="false" customHeight="true" outlineLevel="0" collapsed="false">
      <c r="A5" s="29" t="s">
        <v>8</v>
      </c>
      <c r="C5" s="31"/>
      <c r="D5" s="32"/>
      <c r="E5" s="33"/>
      <c r="F5" s="33"/>
      <c r="G5" s="31"/>
      <c r="H5" s="34"/>
      <c r="I5" s="34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5"/>
      <c r="X5" s="35"/>
      <c r="Y5" s="35"/>
      <c r="Z5" s="33"/>
      <c r="AA5" s="33"/>
      <c r="AB5" s="33"/>
      <c r="AC5" s="0" t="n">
        <v>636.13</v>
      </c>
      <c r="AD5" s="0" t="n">
        <v>1131.35</v>
      </c>
      <c r="AE5" s="0" t="n">
        <v>1066.46</v>
      </c>
      <c r="AF5" s="0" t="n">
        <v>1117.83</v>
      </c>
      <c r="AG5" s="0" t="n">
        <v>1142.16</v>
      </c>
      <c r="AH5" s="0" t="n">
        <v>1108.29</v>
      </c>
      <c r="AI5" s="0" t="n">
        <v>1178.67</v>
      </c>
      <c r="AJ5" s="0" t="n">
        <v>1132.27</v>
      </c>
      <c r="AK5" s="0" t="n">
        <v>1065.15</v>
      </c>
      <c r="AL5" s="0" t="n">
        <v>1121.77</v>
      </c>
      <c r="AM5" s="0" t="n">
        <v>1165.64</v>
      </c>
      <c r="AN5" s="0" t="n">
        <v>1179.7</v>
      </c>
      <c r="AO5" s="0" t="n">
        <v>1271.03</v>
      </c>
      <c r="AP5" s="0" t="n">
        <v>1081.19</v>
      </c>
      <c r="AQ5" s="0" t="n">
        <v>1142.04</v>
      </c>
      <c r="AR5" s="0" t="n">
        <v>1292.34</v>
      </c>
      <c r="AS5" s="0" t="n">
        <v>1117.64</v>
      </c>
    </row>
    <row r="6" s="12" customFormat="true" ht="12.4" hidden="false" customHeight="true" outlineLevel="0" collapsed="false">
      <c r="A6" s="36" t="s">
        <v>9</v>
      </c>
      <c r="B6" s="0"/>
      <c r="C6" s="0" t="n">
        <v>509.17</v>
      </c>
      <c r="D6" s="12" t="n">
        <v>561.22</v>
      </c>
      <c r="E6" s="0"/>
      <c r="F6" s="0" t="n">
        <v>557.88</v>
      </c>
      <c r="G6" s="0" t="n">
        <v>560.8</v>
      </c>
      <c r="H6" s="0" t="n">
        <v>592.35</v>
      </c>
      <c r="I6" s="0" t="n">
        <v>620.62</v>
      </c>
      <c r="J6" s="0" t="n">
        <v>608.38</v>
      </c>
      <c r="K6" s="0" t="n">
        <v>615.52</v>
      </c>
      <c r="L6" s="0" t="n">
        <v>616.28</v>
      </c>
      <c r="M6" s="0" t="n">
        <v>644.66</v>
      </c>
      <c r="N6" s="0" t="n">
        <v>654.71</v>
      </c>
      <c r="O6" s="0" t="n">
        <v>679.52</v>
      </c>
      <c r="P6" s="0" t="n">
        <v>667.84</v>
      </c>
      <c r="Q6" s="0" t="n">
        <v>675.98</v>
      </c>
      <c r="R6" s="0" t="n">
        <v>703.53</v>
      </c>
      <c r="S6" s="0" t="n">
        <v>694.19</v>
      </c>
      <c r="T6" s="0" t="n">
        <v>695.11</v>
      </c>
      <c r="U6" s="0" t="n">
        <v>682.7</v>
      </c>
      <c r="V6" s="7" t="n">
        <v>730.42</v>
      </c>
      <c r="W6" s="0" t="n">
        <v>742.05</v>
      </c>
      <c r="X6" s="0" t="n">
        <v>662.03</v>
      </c>
      <c r="Y6" s="0" t="n">
        <v>735.84</v>
      </c>
      <c r="Z6" s="0" t="n">
        <v>653.83</v>
      </c>
      <c r="AA6" s="0" t="n">
        <v>737.67</v>
      </c>
      <c r="AB6" s="0" t="n">
        <v>694.26</v>
      </c>
      <c r="AC6" s="0" t="n">
        <v>683.07</v>
      </c>
      <c r="AD6" s="0" t="n">
        <v>715.86</v>
      </c>
      <c r="AE6" s="0" t="n">
        <v>727.96</v>
      </c>
      <c r="AF6" s="0" t="n">
        <v>766.61</v>
      </c>
      <c r="AG6" s="0" t="n">
        <v>785.26</v>
      </c>
      <c r="AH6" s="0" t="n">
        <v>745.01</v>
      </c>
      <c r="AI6" s="0" t="n">
        <v>755.97</v>
      </c>
      <c r="AJ6" s="0" t="n">
        <v>721.07</v>
      </c>
      <c r="AK6" s="0" t="n">
        <v>700.97</v>
      </c>
      <c r="AL6" s="0" t="n">
        <v>721.09</v>
      </c>
      <c r="AM6" s="0" t="n">
        <v>763.4</v>
      </c>
      <c r="AN6" s="0" t="n">
        <v>736.16</v>
      </c>
      <c r="AO6" s="0" t="n">
        <v>721.55</v>
      </c>
      <c r="AP6" s="0" t="n">
        <v>698.93</v>
      </c>
      <c r="AQ6" s="0" t="n">
        <v>736.9</v>
      </c>
      <c r="AR6" s="0" t="n">
        <v>794.02</v>
      </c>
      <c r="AS6" s="0" t="n">
        <v>718.46</v>
      </c>
    </row>
    <row r="7" customFormat="false" ht="13.8" hidden="false" customHeight="false" outlineLevel="0" collapsed="false">
      <c r="A7" s="37" t="s">
        <v>10</v>
      </c>
      <c r="C7" s="0" t="n">
        <v>150.15</v>
      </c>
      <c r="D7" s="0" t="n">
        <v>162.83</v>
      </c>
      <c r="E7" s="0" t="n">
        <v>148.83</v>
      </c>
      <c r="F7" s="0" t="n">
        <v>158.87</v>
      </c>
      <c r="G7" s="0" t="n">
        <v>158.79</v>
      </c>
      <c r="H7" s="0" t="n">
        <v>170.04</v>
      </c>
      <c r="I7" s="0" t="n">
        <v>174.27</v>
      </c>
      <c r="J7" s="0" t="n">
        <v>170.45</v>
      </c>
      <c r="K7" s="0" t="n">
        <v>172.43</v>
      </c>
      <c r="L7" s="0" t="n">
        <v>175.86</v>
      </c>
      <c r="M7" s="0" t="n">
        <v>187.23</v>
      </c>
      <c r="N7" s="0" t="n">
        <v>184.87</v>
      </c>
      <c r="O7" s="0" t="n">
        <v>191</v>
      </c>
      <c r="P7" s="0" t="n">
        <v>188.18</v>
      </c>
      <c r="Q7" s="0" t="n">
        <v>188.63</v>
      </c>
      <c r="R7" s="0" t="n">
        <v>199.94</v>
      </c>
      <c r="S7" s="0" t="n">
        <v>198.07</v>
      </c>
      <c r="T7" s="0" t="n">
        <v>197.12</v>
      </c>
      <c r="U7" s="0" t="n">
        <v>212.43</v>
      </c>
      <c r="V7" s="0" t="n">
        <v>198.7</v>
      </c>
      <c r="W7" s="0" t="n">
        <v>209.37</v>
      </c>
      <c r="X7" s="0" t="n">
        <v>190.23</v>
      </c>
      <c r="Y7" s="0" t="n">
        <v>213.98</v>
      </c>
      <c r="Z7" s="0" t="n">
        <v>178.37</v>
      </c>
      <c r="AA7" s="0" t="n">
        <v>193.34</v>
      </c>
      <c r="AB7" s="0" t="n">
        <v>189.53</v>
      </c>
      <c r="AC7" s="0" t="n">
        <v>189.3</v>
      </c>
      <c r="AD7" s="0" t="n">
        <v>193.31</v>
      </c>
      <c r="AE7" s="0" t="n">
        <v>201.17</v>
      </c>
      <c r="AF7" s="0" t="n">
        <v>211.21</v>
      </c>
      <c r="AG7" s="0" t="n">
        <v>213.95</v>
      </c>
      <c r="AH7" s="0" t="n">
        <v>207.59</v>
      </c>
      <c r="AI7" s="0" t="n">
        <v>214.34</v>
      </c>
      <c r="AJ7" s="0" t="n">
        <v>206.34</v>
      </c>
      <c r="AK7" s="0" t="n">
        <v>206.72</v>
      </c>
      <c r="AL7" s="0" t="n">
        <v>207.11</v>
      </c>
      <c r="AM7" s="0" t="n">
        <v>218.1</v>
      </c>
      <c r="AN7" s="0" t="n">
        <v>207.61</v>
      </c>
      <c r="AO7" s="0" t="n">
        <v>206.73</v>
      </c>
      <c r="AP7" s="0" t="n">
        <v>202.28</v>
      </c>
      <c r="AQ7" s="0" t="n">
        <v>211.49</v>
      </c>
      <c r="AR7" s="0" t="n">
        <v>227.04</v>
      </c>
      <c r="AS7" s="0" t="n">
        <v>206.34</v>
      </c>
    </row>
    <row r="8" customFormat="false" ht="13.8" hidden="false" customHeight="false" outlineLevel="0" collapsed="false">
      <c r="A8" s="37" t="s">
        <v>11</v>
      </c>
      <c r="G8" s="0" t="n">
        <v>206.14</v>
      </c>
      <c r="H8" s="0" t="n">
        <v>230.91</v>
      </c>
      <c r="I8" s="0" t="n">
        <v>237.39</v>
      </c>
      <c r="J8" s="0" t="n">
        <v>230.26</v>
      </c>
      <c r="K8" s="0" t="n">
        <v>232.05</v>
      </c>
      <c r="L8" s="0" t="n">
        <v>237.43</v>
      </c>
      <c r="M8" s="0" t="n">
        <v>254.97</v>
      </c>
      <c r="N8" s="0" t="n">
        <v>248.5</v>
      </c>
      <c r="O8" s="0" t="n">
        <v>257.53</v>
      </c>
      <c r="P8" s="0" t="n">
        <v>254.43</v>
      </c>
      <c r="Q8" s="0" t="n">
        <v>258.2</v>
      </c>
      <c r="R8" s="0" t="n">
        <v>270.16</v>
      </c>
      <c r="S8" s="0" t="n">
        <v>267.8</v>
      </c>
      <c r="T8" s="0" t="n">
        <v>267.3</v>
      </c>
      <c r="U8" s="0" t="n">
        <v>286.94</v>
      </c>
      <c r="V8" s="0" t="n">
        <v>272.14</v>
      </c>
      <c r="W8" s="0" t="n">
        <v>283.38</v>
      </c>
      <c r="X8" s="0" t="n">
        <v>278.35</v>
      </c>
      <c r="Y8" s="0" t="n">
        <v>265.99</v>
      </c>
      <c r="Z8" s="0" t="n">
        <v>242.94</v>
      </c>
      <c r="AA8" s="0" t="n">
        <v>263.17</v>
      </c>
      <c r="AB8" s="0" t="n">
        <v>266.01</v>
      </c>
      <c r="AC8" s="0" t="n">
        <v>257.48</v>
      </c>
      <c r="AD8" s="0" t="n">
        <v>263.38</v>
      </c>
      <c r="AE8" s="0" t="n">
        <v>273.42</v>
      </c>
      <c r="AF8" s="0" t="n">
        <v>287.51</v>
      </c>
      <c r="AG8" s="0" t="n">
        <v>288.98</v>
      </c>
      <c r="AH8" s="0" t="n">
        <v>288.1</v>
      </c>
      <c r="AI8" s="0" t="n">
        <v>312.87</v>
      </c>
      <c r="AJ8" s="0" t="n">
        <v>283.06</v>
      </c>
      <c r="AK8" s="0" t="n">
        <v>293.24</v>
      </c>
      <c r="AL8" s="0" t="n">
        <v>283.49</v>
      </c>
      <c r="AM8" s="0" t="n">
        <v>299.26</v>
      </c>
      <c r="AN8" s="0" t="n">
        <v>285.33</v>
      </c>
      <c r="AO8" s="0" t="n">
        <v>280.21</v>
      </c>
      <c r="AP8" s="0" t="n">
        <v>285.5</v>
      </c>
      <c r="AQ8" s="0" t="n">
        <v>289.8</v>
      </c>
      <c r="AR8" s="0" t="n">
        <v>348.45</v>
      </c>
      <c r="AS8" s="0" t="n">
        <v>293.42</v>
      </c>
    </row>
    <row r="9" customFormat="false" ht="13.8" hidden="false" customHeight="false" outlineLevel="0" collapsed="false">
      <c r="A9" s="38" t="s">
        <v>12</v>
      </c>
      <c r="C9" s="0" t="n">
        <v>1157.85</v>
      </c>
      <c r="D9" s="0" t="n">
        <v>1221.52</v>
      </c>
      <c r="E9" s="0" t="n">
        <v>1163.29</v>
      </c>
      <c r="F9" s="0" t="n">
        <v>1227.54</v>
      </c>
      <c r="G9" s="0" t="n">
        <v>1214.65</v>
      </c>
      <c r="H9" s="0" t="n">
        <v>1298.71</v>
      </c>
      <c r="I9" s="0" t="n">
        <v>1339.24</v>
      </c>
      <c r="J9" s="0" t="n">
        <v>1300.08</v>
      </c>
      <c r="K9" s="0" t="n">
        <v>1311.58</v>
      </c>
      <c r="L9" s="0" t="n">
        <v>1330.66</v>
      </c>
      <c r="M9" s="0" t="n">
        <v>1443.89</v>
      </c>
      <c r="N9" s="0" t="n">
        <v>1394.2</v>
      </c>
      <c r="O9" s="0" t="n">
        <v>1439.13</v>
      </c>
      <c r="P9" s="0" t="n">
        <v>1433.38</v>
      </c>
      <c r="Q9" s="0" t="n">
        <v>1431.97</v>
      </c>
      <c r="R9" s="0" t="n">
        <v>1504.02</v>
      </c>
      <c r="S9" s="0" t="n">
        <v>1489.11</v>
      </c>
      <c r="T9" s="0" t="n">
        <v>1481.05</v>
      </c>
      <c r="U9" s="0" t="n">
        <v>1572.14</v>
      </c>
      <c r="V9" s="0" t="n">
        <v>1510.9</v>
      </c>
      <c r="W9" s="0" t="n">
        <v>1530.22</v>
      </c>
      <c r="X9" s="0" t="n">
        <v>1454.65</v>
      </c>
      <c r="Y9" s="0" t="n">
        <v>1610.47</v>
      </c>
      <c r="Z9" s="0" t="n">
        <v>1354.66</v>
      </c>
      <c r="AA9" s="0" t="n">
        <v>1518.44</v>
      </c>
      <c r="AB9" s="0" t="n">
        <v>1466.2</v>
      </c>
      <c r="AC9" s="0" t="n">
        <v>1440.74</v>
      </c>
      <c r="AD9" s="0" t="n">
        <v>1579.47</v>
      </c>
      <c r="AE9" s="0" t="n">
        <v>1619.46</v>
      </c>
      <c r="AF9" s="0" t="n">
        <v>1587.34</v>
      </c>
      <c r="AG9" s="0" t="n">
        <v>1599.18</v>
      </c>
      <c r="AH9" s="0" t="n">
        <v>1590.47</v>
      </c>
      <c r="AI9" s="0" t="n">
        <v>1604.37</v>
      </c>
      <c r="AJ9" s="0" t="n">
        <v>1564.59</v>
      </c>
      <c r="AK9" s="0" t="n">
        <v>1542.62</v>
      </c>
      <c r="AL9" s="0" t="n">
        <v>1549.65</v>
      </c>
      <c r="AM9" s="0" t="n">
        <v>1634.58</v>
      </c>
      <c r="AN9" s="0" t="n">
        <v>1548.6</v>
      </c>
      <c r="AO9" s="0" t="n">
        <v>1521.09</v>
      </c>
      <c r="AP9" s="0" t="n">
        <v>1519.52</v>
      </c>
      <c r="AQ9" s="0" t="n">
        <v>1577.99</v>
      </c>
      <c r="AR9" s="0" t="n">
        <v>1692.44</v>
      </c>
      <c r="AS9" s="0" t="n">
        <v>1563.83</v>
      </c>
    </row>
    <row r="10" customFormat="false" ht="13.8" hidden="false" customHeight="false" outlineLevel="0" collapsed="false">
      <c r="A10" s="37" t="s">
        <v>14</v>
      </c>
      <c r="C10" s="0" t="n">
        <v>109.49</v>
      </c>
      <c r="D10" s="0" t="n">
        <v>115.54</v>
      </c>
      <c r="E10" s="0" t="n">
        <v>112.41</v>
      </c>
      <c r="F10" s="0" t="n">
        <v>117.43</v>
      </c>
      <c r="G10" s="0" t="n">
        <v>116.46</v>
      </c>
      <c r="H10" s="0" t="n">
        <v>125.64</v>
      </c>
      <c r="I10" s="0" t="n">
        <v>129.33</v>
      </c>
      <c r="J10" s="0" t="n">
        <v>124.9</v>
      </c>
      <c r="K10" s="0" t="n">
        <v>125.9</v>
      </c>
      <c r="L10" s="0" t="n">
        <v>128.39</v>
      </c>
      <c r="M10" s="0" t="n">
        <v>136.33</v>
      </c>
      <c r="N10" s="0" t="n">
        <v>135.98</v>
      </c>
      <c r="O10" s="0" t="n">
        <v>139.79</v>
      </c>
      <c r="P10" s="0" t="n">
        <v>138.85</v>
      </c>
      <c r="Q10" s="0" t="n">
        <v>140.72</v>
      </c>
      <c r="R10" s="0" t="n">
        <v>146.97</v>
      </c>
      <c r="S10" s="0" t="n">
        <v>146.89</v>
      </c>
      <c r="T10" s="0" t="n">
        <v>145.08</v>
      </c>
      <c r="U10" s="0" t="n">
        <v>148.02</v>
      </c>
      <c r="V10" s="0" t="n">
        <v>146.76</v>
      </c>
      <c r="W10" s="0" t="n">
        <v>142.05</v>
      </c>
      <c r="X10" s="0" t="n">
        <v>142.38</v>
      </c>
      <c r="Y10" s="0" t="n">
        <v>155.31</v>
      </c>
      <c r="Z10" s="0" t="n">
        <v>132.32</v>
      </c>
      <c r="AA10" s="0" t="n">
        <v>155.5</v>
      </c>
      <c r="AB10" s="0" t="n">
        <v>143.73</v>
      </c>
      <c r="AC10" s="0" t="n">
        <v>141.39</v>
      </c>
      <c r="AD10" s="0" t="n">
        <v>151.89</v>
      </c>
      <c r="AE10" s="0" t="n">
        <v>157.47</v>
      </c>
      <c r="AF10" s="0" t="n">
        <v>157.46</v>
      </c>
      <c r="AG10" s="0" t="n">
        <v>156.96</v>
      </c>
      <c r="AH10" s="0" t="n">
        <v>150.06</v>
      </c>
      <c r="AI10" s="0" t="n">
        <v>153.88</v>
      </c>
      <c r="AJ10" s="0" t="n">
        <v>154.26</v>
      </c>
      <c r="AK10" s="0" t="n">
        <v>148.7</v>
      </c>
      <c r="AL10" s="0" t="n">
        <v>153.26</v>
      </c>
      <c r="AM10" s="0" t="n">
        <v>162.82</v>
      </c>
      <c r="AN10" s="0" t="n">
        <v>153.45</v>
      </c>
      <c r="AO10" s="0" t="n">
        <v>150.04</v>
      </c>
      <c r="AP10" s="0" t="n">
        <v>152.53</v>
      </c>
      <c r="AQ10" s="0" t="n">
        <v>157.13</v>
      </c>
      <c r="AR10" s="0" t="n">
        <v>167.94</v>
      </c>
      <c r="AS10" s="0" t="n">
        <v>160.46</v>
      </c>
    </row>
    <row r="11" customFormat="false" ht="13.8" hidden="false" customHeight="false" outlineLevel="0" collapsed="false">
      <c r="A11" s="37" t="s">
        <v>16</v>
      </c>
      <c r="C11" s="0" t="n">
        <v>329.82</v>
      </c>
      <c r="D11" s="0" t="n">
        <v>350.26</v>
      </c>
      <c r="E11" s="0" t="n">
        <v>337.73</v>
      </c>
      <c r="F11" s="0" t="n">
        <v>351.11</v>
      </c>
      <c r="G11" s="0" t="n">
        <v>354.35</v>
      </c>
      <c r="H11" s="0" t="n">
        <v>372.51</v>
      </c>
      <c r="I11" s="0" t="n">
        <v>385.36</v>
      </c>
      <c r="J11" s="0" t="n">
        <v>371.96</v>
      </c>
      <c r="K11" s="0" t="n">
        <v>373.78</v>
      </c>
      <c r="L11" s="0" t="n">
        <v>381.01</v>
      </c>
      <c r="M11" s="0" t="n">
        <v>413.43</v>
      </c>
      <c r="N11" s="0" t="n">
        <v>393.78</v>
      </c>
      <c r="O11" s="0" t="n">
        <v>405.69</v>
      </c>
      <c r="P11" s="0" t="n">
        <v>403.6</v>
      </c>
      <c r="Q11" s="0" t="n">
        <v>409.07</v>
      </c>
      <c r="R11" s="0" t="n">
        <v>427.86</v>
      </c>
      <c r="S11" s="0" t="n">
        <v>429.47</v>
      </c>
      <c r="T11" s="0" t="n">
        <v>424.56</v>
      </c>
      <c r="U11" s="0" t="n">
        <v>457.32</v>
      </c>
      <c r="V11" s="0" t="n">
        <v>428.16</v>
      </c>
      <c r="W11" s="0" t="n">
        <v>413.46</v>
      </c>
      <c r="X11" s="0" t="n">
        <v>416.95</v>
      </c>
      <c r="Y11" s="0" t="n">
        <v>452.57</v>
      </c>
      <c r="Z11" s="0" t="n">
        <v>395.28</v>
      </c>
      <c r="AA11" s="0" t="n">
        <v>458.3</v>
      </c>
      <c r="AB11" s="0" t="n">
        <v>425.79</v>
      </c>
      <c r="AC11" s="0" t="n">
        <v>420.46</v>
      </c>
      <c r="AD11" s="0" t="n">
        <v>447.67</v>
      </c>
      <c r="AE11" s="0" t="n">
        <v>470.86</v>
      </c>
      <c r="AF11" s="0" t="n">
        <v>462.61</v>
      </c>
      <c r="AG11" s="0" t="n">
        <v>465.98</v>
      </c>
      <c r="AH11" s="0" t="n">
        <v>465.22</v>
      </c>
      <c r="AI11" s="0" t="n">
        <v>462.26</v>
      </c>
      <c r="AJ11" s="0" t="n">
        <v>460.18</v>
      </c>
      <c r="AK11" s="0" t="n">
        <v>443.06</v>
      </c>
      <c r="AL11" s="0" t="n">
        <v>458.95</v>
      </c>
      <c r="AM11" s="0" t="n">
        <v>485.04</v>
      </c>
      <c r="AN11" s="0" t="n">
        <v>459.3</v>
      </c>
      <c r="AO11" s="0" t="n">
        <v>453.04</v>
      </c>
      <c r="AP11" s="0" t="n">
        <v>471.39</v>
      </c>
      <c r="AQ11" s="0" t="n">
        <v>469.62</v>
      </c>
      <c r="AR11" s="0" t="n">
        <v>523.99</v>
      </c>
      <c r="AS11" s="0" t="n">
        <v>462.19</v>
      </c>
    </row>
    <row r="12" customFormat="false" ht="13.8" hidden="false" customHeight="false" outlineLevel="0" collapsed="false">
      <c r="A12" s="37" t="s">
        <v>18</v>
      </c>
      <c r="L12" s="0" t="n">
        <v>87.98</v>
      </c>
      <c r="M12" s="0" t="n">
        <v>100.42</v>
      </c>
      <c r="N12" s="0" t="n">
        <v>92.16</v>
      </c>
      <c r="O12" s="0" t="n">
        <v>95.46</v>
      </c>
      <c r="P12" s="0" t="n">
        <v>94.42</v>
      </c>
      <c r="Q12" s="0" t="n">
        <v>95.69</v>
      </c>
      <c r="R12" s="0" t="n">
        <v>100.1</v>
      </c>
      <c r="S12" s="0" t="n">
        <v>101.7</v>
      </c>
      <c r="T12" s="0" t="n">
        <v>100.1</v>
      </c>
      <c r="U12" s="0" t="n">
        <v>107.37</v>
      </c>
      <c r="V12" s="0" t="n">
        <v>100.13</v>
      </c>
      <c r="W12" s="0" t="n">
        <v>96.55</v>
      </c>
      <c r="X12" s="0" t="n">
        <v>97.84</v>
      </c>
      <c r="Y12" s="0" t="n">
        <v>107.11</v>
      </c>
      <c r="Z12" s="0" t="n">
        <v>90.96</v>
      </c>
      <c r="AA12" s="0" t="n">
        <v>105.53</v>
      </c>
      <c r="AB12" s="0" t="n">
        <v>99.6</v>
      </c>
      <c r="AC12" s="0" t="n">
        <v>96.99</v>
      </c>
      <c r="AD12" s="0" t="n">
        <v>103.36</v>
      </c>
      <c r="AE12" s="0" t="n">
        <v>107.26</v>
      </c>
      <c r="AF12" s="0" t="n">
        <v>107.62</v>
      </c>
      <c r="AG12" s="0" t="n">
        <v>110.81</v>
      </c>
      <c r="AH12" s="0" t="n">
        <v>114.79</v>
      </c>
      <c r="AI12" s="0" t="n">
        <v>109.22</v>
      </c>
      <c r="AJ12" s="0" t="n">
        <v>109.11</v>
      </c>
      <c r="AK12" s="0" t="n">
        <v>104.71</v>
      </c>
      <c r="AL12" s="0" t="n">
        <v>108.67</v>
      </c>
      <c r="AM12" s="0" t="n">
        <v>114.75</v>
      </c>
      <c r="AN12" s="0" t="n">
        <v>108.81</v>
      </c>
      <c r="AO12" s="0" t="n">
        <v>111.63</v>
      </c>
      <c r="AP12" s="0" t="n">
        <v>115.27</v>
      </c>
      <c r="AQ12" s="0" t="n">
        <v>111.39</v>
      </c>
      <c r="AR12" s="0" t="n">
        <v>115.41</v>
      </c>
      <c r="AS12" s="0" t="n">
        <v>110.49</v>
      </c>
    </row>
    <row r="13" customFormat="false" ht="13.8" hidden="false" customHeight="false" outlineLevel="0" collapsed="false">
      <c r="A13" s="37" t="s">
        <v>20</v>
      </c>
      <c r="P13" s="0" t="n">
        <v>511.4</v>
      </c>
      <c r="Q13" s="0" t="n">
        <v>559.68</v>
      </c>
      <c r="R13" s="0" t="n">
        <v>482.89</v>
      </c>
      <c r="S13" s="0" t="n">
        <v>565.99</v>
      </c>
      <c r="T13" s="0" t="n">
        <v>557.48</v>
      </c>
      <c r="U13" s="0" t="n">
        <v>517.18</v>
      </c>
      <c r="V13" s="0" t="n">
        <v>570.84</v>
      </c>
      <c r="W13" s="0" t="n">
        <v>551.24</v>
      </c>
      <c r="X13" s="0" t="n">
        <v>447.92</v>
      </c>
      <c r="Y13" s="0" t="n">
        <v>389.53</v>
      </c>
      <c r="Z13" s="0" t="n">
        <v>517.11</v>
      </c>
      <c r="AA13" s="0" t="n">
        <v>601.9</v>
      </c>
      <c r="AB13" s="0" t="n">
        <v>545.33</v>
      </c>
      <c r="AC13" s="0" t="n">
        <v>547.6</v>
      </c>
      <c r="AD13" s="0" t="n">
        <v>589.31</v>
      </c>
      <c r="AE13" s="0" t="n">
        <v>519.55</v>
      </c>
      <c r="AF13" s="0" t="n">
        <v>602.35</v>
      </c>
      <c r="AG13" s="0" t="n">
        <v>613.16</v>
      </c>
      <c r="AH13" s="0" t="n">
        <v>621.24</v>
      </c>
      <c r="AI13" s="0" t="n">
        <v>564.64</v>
      </c>
      <c r="AJ13" s="0" t="n">
        <v>588.87</v>
      </c>
      <c r="AK13" s="0" t="n">
        <v>566.37</v>
      </c>
      <c r="AL13" s="0" t="n">
        <v>585.16</v>
      </c>
      <c r="AM13" s="0" t="n">
        <v>617.09</v>
      </c>
      <c r="AN13" s="0" t="n">
        <v>589.14</v>
      </c>
      <c r="AO13" s="0" t="n">
        <v>590.76</v>
      </c>
      <c r="AP13" s="0" t="n">
        <v>611.21</v>
      </c>
      <c r="AQ13" s="0" t="n">
        <v>599.81</v>
      </c>
      <c r="AR13" s="0" t="n">
        <v>608.85</v>
      </c>
      <c r="AS13" s="0" t="n">
        <v>589.26</v>
      </c>
    </row>
    <row r="14" customFormat="false" ht="13.8" hidden="false" customHeight="false" outlineLevel="0" collapsed="false">
      <c r="A14" s="38" t="s">
        <v>22</v>
      </c>
      <c r="C14" s="0" t="n">
        <v>248.23</v>
      </c>
      <c r="D14" s="0" t="n">
        <v>252.82</v>
      </c>
      <c r="E14" s="0" t="n">
        <v>255.08</v>
      </c>
      <c r="F14" s="0" t="n">
        <v>266.35</v>
      </c>
      <c r="G14" s="0" t="n">
        <v>268.11</v>
      </c>
      <c r="H14" s="0" t="n">
        <v>284.04</v>
      </c>
      <c r="I14" s="0" t="n">
        <v>293.14</v>
      </c>
      <c r="J14" s="0" t="n">
        <v>286.46</v>
      </c>
      <c r="K14" s="0" t="n">
        <v>286.78</v>
      </c>
      <c r="L14" s="0" t="n">
        <v>290.94</v>
      </c>
      <c r="M14" s="0" t="n">
        <v>302.4</v>
      </c>
      <c r="N14" s="0" t="n">
        <v>309.19</v>
      </c>
      <c r="O14" s="0" t="n">
        <v>319.98</v>
      </c>
      <c r="P14" s="0" t="n">
        <v>316.3</v>
      </c>
      <c r="Q14" s="0" t="n">
        <v>316.77</v>
      </c>
      <c r="R14" s="0" t="n">
        <v>333.76</v>
      </c>
      <c r="S14" s="0" t="n">
        <v>330.2</v>
      </c>
      <c r="T14" s="0" t="n">
        <v>322.71</v>
      </c>
      <c r="U14" s="0" t="n">
        <v>342.09</v>
      </c>
      <c r="V14" s="0" t="n">
        <v>336.89</v>
      </c>
      <c r="W14" s="0" t="n">
        <v>320.25</v>
      </c>
      <c r="X14" s="0" t="n">
        <v>320.19</v>
      </c>
      <c r="Y14" s="0" t="n">
        <v>347.98</v>
      </c>
      <c r="Z14" s="0" t="n">
        <v>295.24</v>
      </c>
      <c r="AA14" s="0" t="n">
        <v>348.22</v>
      </c>
      <c r="AB14" s="0" t="n">
        <v>312.72</v>
      </c>
      <c r="AC14" s="0" t="n">
        <v>314.62</v>
      </c>
      <c r="AD14" s="0" t="n">
        <v>340.3</v>
      </c>
      <c r="AE14" s="0" t="n">
        <v>344.32</v>
      </c>
      <c r="AF14" s="0" t="n">
        <v>344.24</v>
      </c>
      <c r="AG14" s="0" t="n">
        <v>350.17</v>
      </c>
      <c r="AH14" s="0" t="n">
        <v>340.83</v>
      </c>
      <c r="AI14" s="0" t="n">
        <v>330.4</v>
      </c>
      <c r="AJ14" s="0" t="n">
        <v>336.18</v>
      </c>
      <c r="AK14" s="0" t="n">
        <v>322.41</v>
      </c>
      <c r="AL14" s="0" t="n">
        <v>334.56</v>
      </c>
      <c r="AM14" s="0" t="n">
        <v>354.04</v>
      </c>
      <c r="AN14" s="0" t="n">
        <v>335.68</v>
      </c>
      <c r="AO14" s="0" t="n">
        <v>337.16</v>
      </c>
      <c r="AP14" s="0" t="n">
        <v>365.23</v>
      </c>
      <c r="AQ14" s="0" t="n">
        <v>341.25</v>
      </c>
      <c r="AR14" s="0" t="n">
        <v>381.37</v>
      </c>
      <c r="AS14" s="0" t="n">
        <v>334.27</v>
      </c>
    </row>
    <row r="15" customFormat="false" ht="13.8" hidden="false" customHeight="false" outlineLevel="0" collapsed="false">
      <c r="A15" s="38" t="s">
        <v>24</v>
      </c>
      <c r="C15" s="0" t="n">
        <v>309.51</v>
      </c>
      <c r="D15" s="0" t="n">
        <v>332.05</v>
      </c>
      <c r="E15" s="0" t="n">
        <v>316.04</v>
      </c>
      <c r="F15" s="0" t="n">
        <v>344.07</v>
      </c>
      <c r="G15" s="0" t="n">
        <v>348.25</v>
      </c>
      <c r="H15" s="0" t="n">
        <v>364.53</v>
      </c>
      <c r="I15" s="0" t="n">
        <v>373.78</v>
      </c>
      <c r="J15" s="0" t="n">
        <v>366.98</v>
      </c>
      <c r="K15" s="0" t="n">
        <v>368.66</v>
      </c>
      <c r="L15" s="0" t="n">
        <v>379.27</v>
      </c>
      <c r="M15" s="0" t="n">
        <v>398.17</v>
      </c>
      <c r="N15" s="0" t="n">
        <v>392.48</v>
      </c>
      <c r="O15" s="0" t="n">
        <v>403.16</v>
      </c>
      <c r="P15" s="0" t="n">
        <v>400.13</v>
      </c>
      <c r="Q15" s="0" t="n">
        <v>400.22</v>
      </c>
      <c r="R15" s="0" t="n">
        <v>420.71</v>
      </c>
      <c r="S15" s="0" t="n">
        <v>417.94</v>
      </c>
      <c r="T15" s="0" t="n">
        <v>402.87</v>
      </c>
      <c r="U15" s="0" t="n">
        <v>447.84</v>
      </c>
      <c r="V15" s="0" t="n">
        <v>425.01</v>
      </c>
      <c r="W15" s="0" t="n">
        <v>403.85</v>
      </c>
      <c r="X15" s="0" t="n">
        <v>404.14</v>
      </c>
      <c r="Y15" s="0" t="n">
        <v>438.18</v>
      </c>
      <c r="Z15" s="0" t="n">
        <v>378.26</v>
      </c>
      <c r="AA15" s="0" t="n">
        <v>438.03</v>
      </c>
      <c r="AB15" s="0" t="n">
        <v>423.37</v>
      </c>
      <c r="AC15" s="0" t="n">
        <v>400.01</v>
      </c>
      <c r="AD15" s="0" t="n">
        <v>428.93</v>
      </c>
      <c r="AE15" s="0" t="n">
        <v>441.82</v>
      </c>
      <c r="AF15" s="0" t="n">
        <v>435.28</v>
      </c>
      <c r="AG15" s="0" t="n">
        <v>443.84</v>
      </c>
      <c r="AH15" s="0" t="n">
        <v>431.12</v>
      </c>
      <c r="AI15" s="0" t="n">
        <v>418.45</v>
      </c>
      <c r="AJ15" s="0" t="n">
        <v>414.92</v>
      </c>
      <c r="AK15" s="0" t="n">
        <v>397.11</v>
      </c>
      <c r="AL15" s="0" t="n">
        <v>410.34</v>
      </c>
      <c r="AM15" s="0" t="n">
        <v>436.89</v>
      </c>
      <c r="AN15" s="0" t="n">
        <v>411.26</v>
      </c>
      <c r="AO15" s="0" t="n">
        <v>416.19</v>
      </c>
      <c r="AP15" s="0" t="n">
        <v>492</v>
      </c>
      <c r="AQ15" s="0" t="n">
        <v>420.88</v>
      </c>
      <c r="AR15" s="0" t="n">
        <v>462.26</v>
      </c>
      <c r="AS15" s="0" t="n">
        <v>416.12</v>
      </c>
    </row>
    <row r="16" customFormat="false" ht="13.8" hidden="false" customHeight="false" outlineLevel="0" collapsed="false">
      <c r="A16" s="38" t="s">
        <v>26</v>
      </c>
      <c r="C16" s="0" t="n">
        <v>2194.98</v>
      </c>
      <c r="D16" s="0" t="n">
        <v>2336.64</v>
      </c>
      <c r="E16" s="0" t="n">
        <v>2286.09</v>
      </c>
      <c r="F16" s="0" t="n">
        <v>2357.45</v>
      </c>
      <c r="G16" s="0" t="n">
        <v>2448.9</v>
      </c>
      <c r="H16" s="0" t="n">
        <v>2599.77</v>
      </c>
      <c r="I16" s="0" t="n">
        <v>2650.38</v>
      </c>
      <c r="J16" s="0" t="n">
        <v>2599.08</v>
      </c>
      <c r="K16" s="0" t="n">
        <v>2616.51</v>
      </c>
      <c r="L16" s="0" t="n">
        <v>2680.79</v>
      </c>
      <c r="M16" s="0" t="n">
        <v>2711.52</v>
      </c>
      <c r="N16" s="0" t="n">
        <v>2748.76</v>
      </c>
      <c r="O16" s="0" t="n">
        <v>2958.14</v>
      </c>
      <c r="P16" s="0" t="n">
        <v>2851.5</v>
      </c>
      <c r="Q16" s="0" t="n">
        <v>2761.03</v>
      </c>
      <c r="R16" s="0" t="n">
        <v>2857.95</v>
      </c>
      <c r="S16" s="0" t="n">
        <v>2799.91</v>
      </c>
      <c r="T16" s="0" t="n">
        <v>2855.67</v>
      </c>
      <c r="U16" s="0" t="n">
        <v>3065.4</v>
      </c>
      <c r="V16" s="0" t="n">
        <v>2877.5</v>
      </c>
      <c r="W16" s="0" t="n">
        <v>2759.26</v>
      </c>
      <c r="X16" s="0" t="n">
        <v>2735.14</v>
      </c>
      <c r="Y16" s="0" t="n">
        <v>2954.24</v>
      </c>
      <c r="Z16" s="0" t="n">
        <v>2562.61</v>
      </c>
      <c r="AA16" s="0" t="n">
        <v>2935.55</v>
      </c>
      <c r="AB16" s="0" t="n">
        <v>2700.92</v>
      </c>
      <c r="AC16" s="0" t="n">
        <v>2630.57</v>
      </c>
      <c r="AD16" s="0" t="n">
        <v>2813.6</v>
      </c>
      <c r="AE16" s="0" t="n">
        <v>2797.06</v>
      </c>
      <c r="AF16" s="0" t="n">
        <v>2958.6</v>
      </c>
      <c r="AG16" s="0" t="n">
        <v>2907.93</v>
      </c>
      <c r="AH16" s="0" t="n">
        <v>2832.92</v>
      </c>
      <c r="AI16" s="0" t="n">
        <v>3099.3</v>
      </c>
      <c r="AJ16" s="0" t="n">
        <v>2672.48</v>
      </c>
      <c r="AK16" s="0" t="n">
        <v>2554.98</v>
      </c>
      <c r="AL16" s="0" t="n">
        <v>2668.12</v>
      </c>
      <c r="AM16" s="0" t="n">
        <v>2812.44</v>
      </c>
      <c r="AN16" s="0" t="n">
        <v>2718.77</v>
      </c>
      <c r="AO16" s="0" t="n">
        <v>2698.37</v>
      </c>
      <c r="AP16" s="0" t="n">
        <v>2796.93</v>
      </c>
      <c r="AQ16" s="0" t="n">
        <v>2710.12</v>
      </c>
      <c r="AR16" s="0" t="n">
        <v>2869.1</v>
      </c>
      <c r="AS16" s="0" t="n">
        <v>2766.77</v>
      </c>
    </row>
    <row r="17" customFormat="false" ht="13.8" hidden="false" customHeight="false" outlineLevel="0" collapsed="false">
      <c r="A17" s="38" t="s">
        <v>28</v>
      </c>
      <c r="AD17" s="0" t="n">
        <v>218.85</v>
      </c>
      <c r="AE17" s="0" t="n">
        <v>219.67</v>
      </c>
      <c r="AF17" s="0" t="n">
        <v>181.07</v>
      </c>
      <c r="AG17" s="0" t="n">
        <v>228.67</v>
      </c>
      <c r="AH17" s="0" t="n">
        <v>222.62</v>
      </c>
      <c r="AI17" s="0" t="n">
        <v>282.23</v>
      </c>
      <c r="AJ17" s="0" t="n">
        <v>233.89</v>
      </c>
      <c r="AK17" s="0" t="n">
        <v>221.49</v>
      </c>
      <c r="AL17" s="0" t="n">
        <v>229.12</v>
      </c>
      <c r="AM17" s="0" t="n">
        <v>237.57</v>
      </c>
      <c r="AN17" s="0" t="n">
        <v>242.28</v>
      </c>
      <c r="AO17" s="0" t="n">
        <v>245.65</v>
      </c>
      <c r="AP17" s="0" t="n">
        <v>248.19</v>
      </c>
      <c r="AQ17" s="0" t="n">
        <v>239.92</v>
      </c>
      <c r="AR17" s="0" t="n">
        <v>194.14</v>
      </c>
      <c r="AS17" s="0" t="n">
        <v>339.13</v>
      </c>
    </row>
    <row r="18" customFormat="false" ht="13.8" hidden="false" customHeight="false" outlineLevel="0" collapsed="false">
      <c r="A18" s="38" t="s">
        <v>30</v>
      </c>
      <c r="C18" s="0" t="n">
        <v>508.87</v>
      </c>
      <c r="D18" s="0" t="n">
        <v>530.97</v>
      </c>
      <c r="E18" s="0" t="n">
        <v>517.77</v>
      </c>
      <c r="F18" s="0" t="n">
        <v>544.6</v>
      </c>
      <c r="G18" s="0" t="n">
        <v>556.73</v>
      </c>
      <c r="H18" s="0" t="n">
        <v>652.35</v>
      </c>
      <c r="I18" s="0" t="n">
        <v>595.8</v>
      </c>
      <c r="J18" s="0" t="n">
        <v>585.65</v>
      </c>
      <c r="K18" s="0" t="n">
        <v>587.45</v>
      </c>
      <c r="L18" s="0" t="n">
        <v>606.97</v>
      </c>
      <c r="M18" s="0" t="n">
        <v>620.74</v>
      </c>
      <c r="N18" s="0" t="n">
        <v>620.78</v>
      </c>
      <c r="O18" s="0" t="n">
        <v>650.36</v>
      </c>
      <c r="P18" s="0" t="n">
        <v>668.34</v>
      </c>
      <c r="Q18" s="0" t="n">
        <v>635.12</v>
      </c>
      <c r="R18" s="0" t="n">
        <v>660.31</v>
      </c>
      <c r="S18" s="0" t="n">
        <v>648.61</v>
      </c>
      <c r="T18" s="0" t="n">
        <v>655.11</v>
      </c>
      <c r="U18" s="0" t="n">
        <v>715.55</v>
      </c>
      <c r="V18" s="0" t="n">
        <v>656.24</v>
      </c>
      <c r="W18" s="0" t="n">
        <v>633.22</v>
      </c>
      <c r="X18" s="0" t="n">
        <v>640.24</v>
      </c>
      <c r="Y18" s="0" t="n">
        <v>642.69</v>
      </c>
      <c r="Z18" s="0" t="n">
        <v>594.22</v>
      </c>
      <c r="AA18" s="0" t="n">
        <v>676.85</v>
      </c>
      <c r="AB18" s="0" t="n">
        <v>624.28</v>
      </c>
      <c r="AC18" s="0" t="n">
        <v>627.3</v>
      </c>
      <c r="AD18" s="0" t="n">
        <v>665.48</v>
      </c>
      <c r="AE18" s="0" t="n">
        <v>684.4</v>
      </c>
      <c r="AF18" s="0" t="n">
        <v>702.04</v>
      </c>
      <c r="AG18" s="0" t="n">
        <v>699.61</v>
      </c>
      <c r="AH18" s="0" t="n">
        <v>687.41</v>
      </c>
      <c r="AI18" s="0" t="n">
        <v>700.31</v>
      </c>
      <c r="AJ18" s="0" t="n">
        <v>679.99</v>
      </c>
      <c r="AK18" s="0" t="n">
        <v>636.59</v>
      </c>
      <c r="AL18" s="0" t="n">
        <v>666.57</v>
      </c>
      <c r="AM18" s="0" t="n">
        <v>702.06</v>
      </c>
      <c r="AN18" s="0" t="n">
        <v>667.02</v>
      </c>
      <c r="AO18" s="0" t="n">
        <v>673.81</v>
      </c>
      <c r="AP18" s="0" t="n">
        <v>681.34</v>
      </c>
      <c r="AQ18" s="0" t="n">
        <v>654.41</v>
      </c>
      <c r="AR18" s="0" t="n">
        <v>690.24</v>
      </c>
      <c r="AS18" s="0" t="n">
        <v>940.81</v>
      </c>
    </row>
    <row r="19" customFormat="false" ht="13.8" hidden="false" customHeight="false" outlineLevel="0" collapsed="false">
      <c r="A19" s="38" t="s">
        <v>32</v>
      </c>
      <c r="C19" s="0" t="n">
        <v>621.42</v>
      </c>
      <c r="D19" s="0" t="n">
        <v>644.2</v>
      </c>
      <c r="E19" s="0" t="n">
        <v>633.89</v>
      </c>
      <c r="F19" s="0" t="n">
        <v>664.19</v>
      </c>
      <c r="G19" s="0" t="n">
        <v>674.91</v>
      </c>
      <c r="H19" s="0" t="n">
        <v>703.87</v>
      </c>
      <c r="I19" s="0" t="n">
        <v>718.35</v>
      </c>
      <c r="J19" s="0" t="n">
        <v>703.78</v>
      </c>
      <c r="K19" s="0" t="n">
        <v>705.33</v>
      </c>
      <c r="L19" s="0" t="n">
        <v>721.26</v>
      </c>
      <c r="M19" s="0" t="n">
        <v>814.28</v>
      </c>
      <c r="N19" s="0" t="n">
        <v>746.08</v>
      </c>
      <c r="O19" s="0" t="n">
        <v>785.02</v>
      </c>
      <c r="P19" s="0" t="n">
        <v>788.28</v>
      </c>
      <c r="Q19" s="0" t="n">
        <v>801.8</v>
      </c>
      <c r="R19" s="0" t="n">
        <v>806.58</v>
      </c>
      <c r="S19" s="0" t="n">
        <v>792.28</v>
      </c>
      <c r="T19" s="0" t="n">
        <v>794.58</v>
      </c>
      <c r="U19" s="0" t="n">
        <v>871.74</v>
      </c>
      <c r="V19" s="0" t="n">
        <v>798.78</v>
      </c>
      <c r="W19" s="0" t="n">
        <v>771.14</v>
      </c>
      <c r="X19" s="0" t="n">
        <v>778.57</v>
      </c>
      <c r="Y19" s="0" t="n">
        <v>787.47</v>
      </c>
      <c r="Z19" s="0" t="n">
        <v>727.29</v>
      </c>
      <c r="AA19" s="0" t="n">
        <v>834.82</v>
      </c>
      <c r="AB19" s="0" t="n">
        <v>767.98</v>
      </c>
      <c r="AC19" s="0" t="n">
        <v>793.5</v>
      </c>
      <c r="AD19" s="0" t="n">
        <v>824.28</v>
      </c>
      <c r="AE19" s="0" t="n">
        <v>837.95</v>
      </c>
      <c r="AF19" s="0" t="n">
        <v>872.14</v>
      </c>
      <c r="AG19" s="0" t="n">
        <v>869.98</v>
      </c>
      <c r="AH19" s="0" t="n">
        <v>829.44</v>
      </c>
      <c r="AI19" s="0" t="n">
        <v>864.4</v>
      </c>
      <c r="AJ19" s="0" t="n">
        <v>867.6</v>
      </c>
      <c r="AK19" s="0" t="n">
        <v>777.85</v>
      </c>
      <c r="AL19" s="0" t="n">
        <v>815.33</v>
      </c>
      <c r="AM19" s="0" t="n">
        <v>855.38</v>
      </c>
      <c r="AN19" s="0" t="n">
        <v>814.21</v>
      </c>
      <c r="AO19" s="0" t="n">
        <v>821.4</v>
      </c>
      <c r="AP19" s="0" t="n">
        <v>834.25</v>
      </c>
      <c r="AQ19" s="0" t="n">
        <v>799.07</v>
      </c>
      <c r="AR19" s="0" t="n">
        <v>819.99</v>
      </c>
      <c r="AS19" s="0" t="n">
        <v>888.46</v>
      </c>
    </row>
    <row r="20" customFormat="false" ht="13.8" hidden="false" customHeight="false" outlineLevel="0" collapsed="false">
      <c r="A20" s="38" t="s">
        <v>34</v>
      </c>
      <c r="C20" s="0" t="n">
        <v>96.76</v>
      </c>
      <c r="D20" s="0" t="n">
        <v>100.43</v>
      </c>
      <c r="E20" s="0" t="n">
        <v>99.51</v>
      </c>
      <c r="F20" s="0" t="n">
        <v>104.64</v>
      </c>
      <c r="G20" s="0" t="n">
        <v>105.92</v>
      </c>
      <c r="H20" s="0" t="n">
        <v>111.86</v>
      </c>
      <c r="I20" s="0" t="n">
        <v>113.73</v>
      </c>
      <c r="J20" s="0" t="n">
        <v>111.49</v>
      </c>
      <c r="K20" s="0" t="n">
        <v>110.18</v>
      </c>
      <c r="L20" s="0" t="n">
        <v>115.62</v>
      </c>
      <c r="M20" s="0" t="n">
        <v>119.77</v>
      </c>
      <c r="N20" s="0" t="n">
        <v>118.88</v>
      </c>
      <c r="O20" s="0" t="n">
        <v>125.31</v>
      </c>
      <c r="P20" s="0" t="n">
        <v>120.25</v>
      </c>
      <c r="Q20" s="0" t="n">
        <v>131.21</v>
      </c>
      <c r="R20" s="0" t="n">
        <v>128.41</v>
      </c>
      <c r="S20" s="0" t="n">
        <v>127.88</v>
      </c>
      <c r="T20" s="0" t="n">
        <v>127.49</v>
      </c>
      <c r="U20" s="0" t="n">
        <v>137.15</v>
      </c>
      <c r="V20" s="0" t="n">
        <v>128.72</v>
      </c>
      <c r="W20" s="0" t="n">
        <v>124.77</v>
      </c>
      <c r="X20" s="0" t="n">
        <v>125.15</v>
      </c>
      <c r="Y20" s="0" t="n">
        <v>127.43</v>
      </c>
      <c r="Z20" s="0" t="n">
        <v>116.38</v>
      </c>
      <c r="AA20" s="0" t="n">
        <v>134.72</v>
      </c>
      <c r="AB20" s="0" t="n">
        <v>123.31</v>
      </c>
      <c r="AC20" s="0" t="n">
        <v>128.01</v>
      </c>
      <c r="AD20" s="0" t="n">
        <v>131.43</v>
      </c>
      <c r="AE20" s="0" t="n">
        <v>135.46</v>
      </c>
      <c r="AF20" s="0" t="n">
        <v>135.27</v>
      </c>
      <c r="AG20" s="0" t="n">
        <v>141.98</v>
      </c>
      <c r="AH20" s="0" t="n">
        <v>133.41</v>
      </c>
      <c r="AI20" s="0" t="n">
        <v>142.58</v>
      </c>
      <c r="AJ20" s="0" t="n">
        <v>138.85</v>
      </c>
      <c r="AK20" s="0" t="n">
        <v>127.5</v>
      </c>
      <c r="AL20" s="0" t="n">
        <v>135.95</v>
      </c>
      <c r="AM20" s="0" t="n">
        <v>140.71</v>
      </c>
      <c r="AN20" s="0" t="n">
        <v>133.93</v>
      </c>
      <c r="AO20" s="0" t="n">
        <v>135.64</v>
      </c>
      <c r="AP20" s="0" t="n">
        <v>138.15</v>
      </c>
      <c r="AQ20" s="0" t="n">
        <v>130.99</v>
      </c>
      <c r="AR20" s="0" t="n">
        <v>132.48</v>
      </c>
      <c r="AS20" s="0" t="n">
        <v>134.32</v>
      </c>
    </row>
    <row r="21" customFormat="false" ht="13.8" hidden="false" customHeight="false" outlineLevel="0" collapsed="false">
      <c r="A21" s="38" t="s">
        <v>36</v>
      </c>
      <c r="C21" s="0" t="n">
        <v>369.58</v>
      </c>
      <c r="D21" s="0" t="n">
        <v>363.74</v>
      </c>
      <c r="E21" s="0" t="n">
        <v>352.34</v>
      </c>
      <c r="F21" s="0" t="n">
        <v>365.19</v>
      </c>
      <c r="G21" s="0" t="n">
        <v>375.83</v>
      </c>
      <c r="H21" s="0" t="n">
        <v>405.06</v>
      </c>
      <c r="I21" s="0" t="n">
        <v>414.51</v>
      </c>
      <c r="J21" s="0" t="n">
        <v>398.98</v>
      </c>
      <c r="K21" s="0" t="n">
        <v>400.06</v>
      </c>
      <c r="L21" s="0" t="n">
        <v>410.39</v>
      </c>
      <c r="M21" s="0" t="n">
        <v>424.06</v>
      </c>
      <c r="N21" s="0" t="n">
        <v>424</v>
      </c>
      <c r="O21" s="0" t="n">
        <v>443.39</v>
      </c>
      <c r="P21" s="0" t="n">
        <v>424.76</v>
      </c>
      <c r="Q21" s="0" t="n">
        <v>464.62</v>
      </c>
      <c r="R21" s="0" t="n">
        <v>443.8</v>
      </c>
      <c r="S21" s="0" t="n">
        <v>444.64</v>
      </c>
      <c r="T21" s="0" t="n">
        <v>438.7</v>
      </c>
      <c r="U21" s="0" t="n">
        <v>478.7</v>
      </c>
      <c r="V21" s="0" t="n">
        <v>442.63</v>
      </c>
      <c r="W21" s="0" t="n">
        <v>427.44</v>
      </c>
      <c r="X21" s="0" t="n">
        <v>432.46</v>
      </c>
      <c r="Y21" s="0" t="n">
        <v>430.28</v>
      </c>
      <c r="Z21" s="0" t="n">
        <v>398.86</v>
      </c>
      <c r="AA21" s="0" t="n">
        <v>450.23</v>
      </c>
      <c r="AB21" s="0" t="n">
        <v>415.57</v>
      </c>
      <c r="AC21" s="0" t="n">
        <v>433.45</v>
      </c>
      <c r="AD21" s="0" t="n">
        <v>441.3</v>
      </c>
      <c r="AE21" s="0" t="n">
        <v>446.22</v>
      </c>
      <c r="AF21" s="0" t="n">
        <v>465.83</v>
      </c>
      <c r="AG21" s="0" t="n">
        <v>474.59</v>
      </c>
      <c r="AH21" s="0" t="n">
        <v>449.86</v>
      </c>
      <c r="AI21" s="0" t="n">
        <v>476.07</v>
      </c>
      <c r="AJ21" s="0" t="n">
        <v>461.76</v>
      </c>
      <c r="AK21" s="0" t="n">
        <v>433.56</v>
      </c>
      <c r="AL21" s="0" t="n">
        <v>456.1</v>
      </c>
      <c r="AM21" s="0" t="n">
        <v>476.98</v>
      </c>
      <c r="AN21" s="0" t="n">
        <v>452.39</v>
      </c>
      <c r="AO21" s="0" t="n">
        <v>459.92</v>
      </c>
      <c r="AP21" s="0" t="n">
        <v>467.84</v>
      </c>
      <c r="AQ21" s="0" t="n">
        <v>443.88</v>
      </c>
      <c r="AR21" s="0" t="n">
        <v>452.53</v>
      </c>
      <c r="AS21" s="0" t="n">
        <v>458.41</v>
      </c>
    </row>
    <row r="22" customFormat="false" ht="13.8" hidden="false" customHeight="false" outlineLevel="0" collapsed="false">
      <c r="A22" s="38" t="s">
        <v>38</v>
      </c>
      <c r="C22" s="0" t="n">
        <v>301.53</v>
      </c>
      <c r="D22" s="0" t="n">
        <v>318.17</v>
      </c>
      <c r="E22" s="0" t="n">
        <v>310.95</v>
      </c>
      <c r="F22" s="0" t="n">
        <v>321.38</v>
      </c>
      <c r="G22" s="0" t="n">
        <v>327.94</v>
      </c>
      <c r="H22" s="0" t="n">
        <v>344.32</v>
      </c>
      <c r="I22" s="0" t="n">
        <v>359.27</v>
      </c>
      <c r="J22" s="0" t="n">
        <v>342.29</v>
      </c>
      <c r="K22" s="0" t="n">
        <v>342.75</v>
      </c>
      <c r="L22" s="0" t="n">
        <v>367.71</v>
      </c>
      <c r="M22" s="0" t="n">
        <v>364.87</v>
      </c>
      <c r="N22" s="0" t="n">
        <v>363.14</v>
      </c>
      <c r="O22" s="0" t="n">
        <v>383.57</v>
      </c>
      <c r="P22" s="0" t="n">
        <v>371.76</v>
      </c>
      <c r="Q22" s="0" t="n">
        <v>398.59</v>
      </c>
      <c r="R22" s="0" t="n">
        <v>393.3</v>
      </c>
      <c r="S22" s="0" t="n">
        <v>390.52</v>
      </c>
      <c r="T22" s="0" t="n">
        <v>387.35</v>
      </c>
      <c r="U22" s="0" t="n">
        <v>426.72</v>
      </c>
      <c r="V22" s="0" t="n">
        <v>389.39</v>
      </c>
      <c r="W22" s="0" t="n">
        <v>376.48</v>
      </c>
      <c r="X22" s="0" t="n">
        <v>380.85</v>
      </c>
      <c r="Y22" s="0" t="n">
        <v>382.01</v>
      </c>
      <c r="Z22" s="0" t="n">
        <v>356.13</v>
      </c>
      <c r="AA22" s="0" t="n">
        <v>407.53</v>
      </c>
      <c r="AB22" s="10" t="n">
        <v>375.94</v>
      </c>
      <c r="AC22" s="0" t="n">
        <v>384.37</v>
      </c>
      <c r="AD22" s="0" t="n">
        <v>400.56</v>
      </c>
      <c r="AE22" s="0" t="n">
        <v>422.83</v>
      </c>
      <c r="AF22" s="0" t="n">
        <v>426.21</v>
      </c>
      <c r="AG22" s="0" t="n">
        <v>426.43</v>
      </c>
      <c r="AH22" s="0" t="n">
        <v>406.76</v>
      </c>
      <c r="AI22" s="0" t="n">
        <v>440.5</v>
      </c>
      <c r="AJ22" s="0" t="n">
        <v>409.87</v>
      </c>
      <c r="AK22" s="0" t="n">
        <v>393.03</v>
      </c>
      <c r="AL22" s="0" t="n">
        <v>412.46</v>
      </c>
      <c r="AM22" s="0" t="n">
        <v>436.46</v>
      </c>
      <c r="AN22" s="0" t="n">
        <v>409.92</v>
      </c>
      <c r="AO22" s="0" t="n">
        <v>416.36</v>
      </c>
      <c r="AP22" s="0" t="n">
        <v>425.95</v>
      </c>
      <c r="AQ22" s="0" t="n">
        <v>464.28</v>
      </c>
      <c r="AR22" s="0" t="n">
        <v>408.59</v>
      </c>
      <c r="AS22" s="0" t="n">
        <v>412.82</v>
      </c>
    </row>
    <row r="23" customFormat="false" ht="13.8" hidden="false" customHeight="false" outlineLevel="0" collapsed="false">
      <c r="A23" s="38" t="s">
        <v>40</v>
      </c>
      <c r="C23" s="0" t="n">
        <v>190.42</v>
      </c>
      <c r="D23" s="0" t="n">
        <v>198.63</v>
      </c>
      <c r="E23" s="0" t="n">
        <v>196.57</v>
      </c>
      <c r="F23" s="0" t="n">
        <v>203.24</v>
      </c>
      <c r="G23" s="0" t="n">
        <v>206.72</v>
      </c>
      <c r="H23" s="0" t="n">
        <v>222.36</v>
      </c>
      <c r="I23" s="0" t="n">
        <v>232.97</v>
      </c>
      <c r="J23" s="0" t="n">
        <v>220.76</v>
      </c>
      <c r="K23" s="0" t="n">
        <v>221.6</v>
      </c>
      <c r="L23" s="0" t="n">
        <v>229.63</v>
      </c>
      <c r="M23" s="0" t="n">
        <v>234.81</v>
      </c>
      <c r="N23" s="0" t="n">
        <v>234.5</v>
      </c>
      <c r="O23" s="0" t="n">
        <v>248.84</v>
      </c>
      <c r="P23" s="0" t="n">
        <v>241.91</v>
      </c>
      <c r="Q23" s="0" t="n">
        <v>245.13</v>
      </c>
      <c r="R23" s="0" t="n">
        <v>251.9</v>
      </c>
      <c r="S23" s="0" t="n">
        <v>251.23</v>
      </c>
      <c r="T23" s="0" t="n">
        <v>248.38</v>
      </c>
      <c r="U23" s="0" t="n">
        <v>272.37</v>
      </c>
      <c r="V23" s="0" t="n">
        <v>252.05</v>
      </c>
      <c r="W23" s="0" t="n">
        <v>241.94</v>
      </c>
      <c r="X23" s="0" t="n">
        <v>244.9</v>
      </c>
      <c r="Y23" s="0" t="n">
        <v>241.28</v>
      </c>
      <c r="Z23" s="0" t="n">
        <v>224.76</v>
      </c>
      <c r="AA23" s="0" t="n">
        <v>256.86</v>
      </c>
      <c r="AB23" s="0" t="n">
        <v>236.97</v>
      </c>
      <c r="AC23" s="0" t="n">
        <v>241.07</v>
      </c>
      <c r="AD23" s="0" t="n">
        <v>253.47</v>
      </c>
      <c r="AE23" s="0" t="n">
        <v>259.56</v>
      </c>
      <c r="AF23" s="0" t="n">
        <v>266.87</v>
      </c>
      <c r="AG23" s="0" t="n">
        <v>268.01</v>
      </c>
      <c r="AH23" s="0" t="n">
        <v>257.61</v>
      </c>
      <c r="AI23" s="0" t="n">
        <v>274.58</v>
      </c>
      <c r="AJ23" s="0" t="n">
        <v>257.73</v>
      </c>
      <c r="AK23" s="0" t="n">
        <v>246.15</v>
      </c>
      <c r="AL23" s="0" t="n">
        <v>258.54</v>
      </c>
      <c r="AM23" s="0" t="n">
        <v>272.59</v>
      </c>
      <c r="AN23" s="0" t="n">
        <v>256.29</v>
      </c>
      <c r="AO23" s="0" t="n">
        <v>259.86</v>
      </c>
      <c r="AP23" s="0" t="n">
        <v>268.45</v>
      </c>
      <c r="AQ23" s="0" t="n">
        <v>268.08</v>
      </c>
      <c r="AR23" s="0" t="n">
        <v>254.97</v>
      </c>
      <c r="AS23" s="0" t="n">
        <v>257.81</v>
      </c>
    </row>
    <row r="24" customFormat="false" ht="13.8" hidden="false" customHeight="false" outlineLevel="0" collapsed="false">
      <c r="A24" s="38" t="s">
        <v>42</v>
      </c>
      <c r="C24" s="0" t="n">
        <v>209.15</v>
      </c>
      <c r="D24" s="0" t="n">
        <v>218.91</v>
      </c>
      <c r="E24" s="0" t="n">
        <v>219.45</v>
      </c>
      <c r="F24" s="0" t="n">
        <v>223.26</v>
      </c>
      <c r="G24" s="0" t="n">
        <v>227.95</v>
      </c>
      <c r="H24" s="0" t="n">
        <v>252.89</v>
      </c>
      <c r="I24" s="0" t="n">
        <v>254.66</v>
      </c>
      <c r="J24" s="0" t="n">
        <v>240.56</v>
      </c>
      <c r="K24" s="0" t="n">
        <v>241.17</v>
      </c>
      <c r="L24" s="0" t="n">
        <v>250.69</v>
      </c>
      <c r="M24" s="0" t="n">
        <v>255.34</v>
      </c>
      <c r="N24" s="0" t="n">
        <v>255.86</v>
      </c>
      <c r="O24" s="0" t="n">
        <v>273.38</v>
      </c>
      <c r="P24" s="0" t="n">
        <v>263.65</v>
      </c>
      <c r="Q24" s="0" t="n">
        <v>269.3</v>
      </c>
      <c r="R24" s="0" t="n">
        <v>273.85</v>
      </c>
      <c r="S24" s="0" t="n">
        <v>275.21</v>
      </c>
      <c r="T24" s="0" t="n">
        <v>268.88</v>
      </c>
      <c r="U24" s="0" t="n">
        <v>295.65</v>
      </c>
      <c r="V24" s="0" t="n">
        <v>271.57</v>
      </c>
      <c r="W24" s="0" t="n">
        <v>262.98</v>
      </c>
      <c r="X24" s="0" t="n">
        <v>265.34</v>
      </c>
      <c r="Y24" s="0" t="n">
        <v>269.81</v>
      </c>
      <c r="Z24" s="0" t="n">
        <v>246.79</v>
      </c>
      <c r="AA24" s="0" t="n">
        <v>282.1</v>
      </c>
      <c r="AB24" s="0" t="n">
        <v>259.48</v>
      </c>
      <c r="AC24" s="0" t="n">
        <v>261.63</v>
      </c>
      <c r="AD24" s="0" t="n">
        <v>276.52</v>
      </c>
      <c r="AE24" s="0" t="n">
        <v>279.23</v>
      </c>
      <c r="AF24" s="0" t="n">
        <v>289.7</v>
      </c>
      <c r="AG24" s="0" t="n">
        <v>293.17</v>
      </c>
      <c r="AH24" s="0" t="n">
        <v>283.65</v>
      </c>
      <c r="AI24" s="0" t="n">
        <v>296.43</v>
      </c>
      <c r="AJ24" s="0" t="n">
        <v>282.56</v>
      </c>
      <c r="AK24" s="0" t="n">
        <v>266.93</v>
      </c>
      <c r="AL24" s="0" t="n">
        <v>279.62</v>
      </c>
      <c r="AM24" s="0" t="n">
        <v>294.42</v>
      </c>
      <c r="AN24" s="0" t="n">
        <v>276.76</v>
      </c>
      <c r="AO24" s="0" t="n">
        <v>281.98</v>
      </c>
      <c r="AP24" s="0" t="n">
        <v>287.75</v>
      </c>
      <c r="AQ24" s="0" t="n">
        <v>286</v>
      </c>
      <c r="AR24" s="0" t="n">
        <v>277.5</v>
      </c>
      <c r="AS24" s="0" t="n">
        <v>280.82</v>
      </c>
    </row>
    <row r="25" customFormat="false" ht="13.8" hidden="false" customHeight="false" outlineLevel="0" collapsed="false">
      <c r="A25" s="38" t="s">
        <v>44</v>
      </c>
      <c r="C25" s="0" t="n">
        <v>242.4</v>
      </c>
      <c r="D25" s="0" t="n">
        <v>251.4</v>
      </c>
      <c r="E25" s="0" t="n">
        <v>253.32</v>
      </c>
      <c r="F25" s="0" t="n">
        <v>259.94</v>
      </c>
      <c r="G25" s="0" t="n">
        <v>264.34</v>
      </c>
      <c r="H25" s="0" t="n">
        <v>277.06</v>
      </c>
      <c r="I25" s="0" t="n">
        <v>298.19</v>
      </c>
      <c r="J25" s="0" t="n">
        <v>278.84</v>
      </c>
      <c r="K25" s="0" t="n">
        <v>279.61</v>
      </c>
      <c r="L25" s="0" t="n">
        <v>285.33</v>
      </c>
      <c r="M25" s="0" t="n">
        <v>294.79</v>
      </c>
      <c r="N25" s="0" t="n">
        <v>305.18</v>
      </c>
      <c r="O25" s="0" t="n">
        <v>324.55</v>
      </c>
      <c r="P25" s="0" t="n">
        <v>302.79</v>
      </c>
      <c r="Q25" s="0" t="n">
        <v>314.24</v>
      </c>
      <c r="R25" s="0" t="n">
        <v>327.07</v>
      </c>
      <c r="S25" s="0" t="n">
        <v>322.97</v>
      </c>
      <c r="T25" s="0" t="n">
        <v>316.63</v>
      </c>
      <c r="U25" s="0" t="n">
        <v>348.53</v>
      </c>
      <c r="V25" s="0" t="n">
        <v>321.37</v>
      </c>
      <c r="W25" s="0" t="n">
        <v>312.3</v>
      </c>
      <c r="X25" s="0" t="n">
        <v>313.87</v>
      </c>
      <c r="Y25" s="0" t="n">
        <v>320.19</v>
      </c>
      <c r="Z25" s="0" t="n">
        <v>289.76</v>
      </c>
      <c r="AA25" s="0" t="n">
        <v>337.43</v>
      </c>
      <c r="AB25" s="0" t="n">
        <v>307.4</v>
      </c>
      <c r="AC25" s="0" t="n">
        <v>309.31</v>
      </c>
      <c r="AD25" s="0" t="n">
        <v>331.78</v>
      </c>
      <c r="AE25" s="0" t="n">
        <v>334.56</v>
      </c>
      <c r="AF25" s="0" t="n">
        <v>344.92</v>
      </c>
      <c r="AG25" s="0" t="n">
        <v>351.03</v>
      </c>
      <c r="AH25" s="0" t="n">
        <v>331.66</v>
      </c>
      <c r="AI25" s="0" t="n">
        <v>364.39</v>
      </c>
      <c r="AJ25" s="0" t="n">
        <v>335.87</v>
      </c>
      <c r="AK25" s="0" t="n">
        <v>316.55</v>
      </c>
      <c r="AL25" s="0" t="n">
        <v>333.04</v>
      </c>
      <c r="AM25" s="0" t="n">
        <v>347.88</v>
      </c>
      <c r="AN25" s="0" t="n">
        <v>327.61</v>
      </c>
      <c r="AO25" s="0" t="n">
        <v>333.8</v>
      </c>
      <c r="AP25" s="0" t="n">
        <v>344.28</v>
      </c>
      <c r="AQ25" s="0" t="n">
        <v>322.43</v>
      </c>
      <c r="AR25" s="0" t="n">
        <v>327.1</v>
      </c>
      <c r="AS25" s="0" t="n">
        <v>331.41</v>
      </c>
    </row>
    <row r="26" customFormat="false" ht="13.8" hidden="false" customHeight="false" outlineLevel="0" collapsed="false">
      <c r="A26" s="39" t="s">
        <v>46</v>
      </c>
      <c r="C26" s="0" t="n">
        <v>597.06</v>
      </c>
      <c r="D26" s="0" t="n">
        <v>620.46</v>
      </c>
      <c r="E26" s="0" t="n">
        <v>617.66</v>
      </c>
      <c r="F26" s="0" t="n">
        <v>636.52</v>
      </c>
      <c r="G26" s="0" t="n">
        <v>674.76</v>
      </c>
      <c r="H26" s="0" t="n">
        <v>745.99</v>
      </c>
      <c r="I26" s="0" t="n">
        <v>765.77</v>
      </c>
      <c r="J26" s="0" t="n">
        <v>712.47</v>
      </c>
      <c r="K26" s="0" t="n">
        <v>722.31</v>
      </c>
      <c r="L26" s="0" t="n">
        <v>722.37</v>
      </c>
      <c r="M26" s="0" t="n">
        <v>745.99</v>
      </c>
      <c r="N26" s="0" t="n">
        <v>770.5</v>
      </c>
      <c r="O26" s="0" t="n">
        <v>784.44</v>
      </c>
      <c r="P26" s="0" t="n">
        <v>783.4</v>
      </c>
      <c r="Q26" s="0" t="n">
        <v>790</v>
      </c>
      <c r="R26" s="0" t="n">
        <v>817.95</v>
      </c>
      <c r="S26" s="0" t="n">
        <v>801.77</v>
      </c>
      <c r="T26" s="0" t="n">
        <v>792.02</v>
      </c>
      <c r="U26" s="0" t="n">
        <v>879.49</v>
      </c>
      <c r="V26" s="0" t="n">
        <v>805.68</v>
      </c>
      <c r="W26" s="0" t="n">
        <v>806.35</v>
      </c>
      <c r="X26" s="0" t="n">
        <v>786.2</v>
      </c>
      <c r="Y26" s="0" t="n">
        <v>795.3</v>
      </c>
      <c r="Z26" s="0" t="n">
        <v>732.05</v>
      </c>
      <c r="AA26" s="0" t="n">
        <v>843.89</v>
      </c>
      <c r="AB26" s="0" t="n">
        <v>813.09</v>
      </c>
      <c r="AC26" s="0" t="n">
        <v>777.04</v>
      </c>
      <c r="AD26" s="0" t="n">
        <v>828.77</v>
      </c>
      <c r="AE26" s="0" t="n">
        <v>820.4</v>
      </c>
      <c r="AF26" s="0" t="n">
        <v>865</v>
      </c>
      <c r="AG26" s="0" t="n">
        <v>864.2</v>
      </c>
      <c r="AH26" s="0" t="n">
        <v>839.15</v>
      </c>
      <c r="AI26" s="0" t="n">
        <v>909.25</v>
      </c>
      <c r="AJ26" s="0" t="n">
        <v>802.45</v>
      </c>
      <c r="AK26" s="0" t="n">
        <v>770.94</v>
      </c>
      <c r="AL26" s="0" t="n">
        <v>805.76</v>
      </c>
      <c r="AM26" s="0" t="n">
        <v>845.61</v>
      </c>
      <c r="AN26" s="0" t="n">
        <v>799.21</v>
      </c>
      <c r="AO26" s="0" t="n">
        <v>815.28</v>
      </c>
      <c r="AP26" s="0" t="n">
        <v>844.47</v>
      </c>
      <c r="AQ26" s="0" t="n">
        <v>789.22</v>
      </c>
      <c r="AR26" s="0" t="n">
        <v>801.22</v>
      </c>
      <c r="AS26" s="0" t="n">
        <v>814.98</v>
      </c>
    </row>
    <row r="27" customFormat="false" ht="13.8" hidden="false" customHeight="false" outlineLevel="0" collapsed="false">
      <c r="A27" s="38" t="s">
        <v>48</v>
      </c>
      <c r="C27" s="0" t="n">
        <v>124.46</v>
      </c>
      <c r="D27" s="0" t="n">
        <v>130.3</v>
      </c>
      <c r="E27" s="0" t="n">
        <v>127.33</v>
      </c>
      <c r="F27" s="0" t="n">
        <v>134.25</v>
      </c>
      <c r="G27" s="0" t="n">
        <v>136.77</v>
      </c>
      <c r="H27" s="0" t="n">
        <v>148.43</v>
      </c>
      <c r="I27" s="0" t="n">
        <v>153.32</v>
      </c>
      <c r="J27" s="0" t="n">
        <v>142.38</v>
      </c>
      <c r="K27" s="0" t="n">
        <v>144.71</v>
      </c>
      <c r="L27" s="0" t="n">
        <v>148.32</v>
      </c>
      <c r="M27" s="0" t="n">
        <v>154.42</v>
      </c>
      <c r="N27" s="0" t="n">
        <v>156.8</v>
      </c>
      <c r="O27" s="0" t="n">
        <v>159.65</v>
      </c>
      <c r="P27" s="0" t="n">
        <v>162.82</v>
      </c>
      <c r="Q27" s="0" t="n">
        <v>158.26</v>
      </c>
      <c r="R27" s="0" t="n">
        <v>165.14</v>
      </c>
      <c r="S27" s="0" t="n">
        <v>165.77</v>
      </c>
      <c r="T27" s="0" t="n">
        <v>165.6</v>
      </c>
      <c r="U27" s="0" t="n">
        <v>177.26</v>
      </c>
      <c r="V27" s="0" t="n">
        <v>164.3</v>
      </c>
      <c r="W27" s="0" t="n">
        <v>174.84</v>
      </c>
      <c r="X27" s="0" t="n">
        <v>161.44</v>
      </c>
      <c r="Y27" s="0" t="n">
        <v>162.54</v>
      </c>
      <c r="Z27" s="0" t="n">
        <v>147.35</v>
      </c>
      <c r="AA27" s="0" t="n">
        <v>170.45</v>
      </c>
      <c r="AB27" s="0" t="n">
        <v>169.17</v>
      </c>
      <c r="AC27" s="0" t="n">
        <v>159.26</v>
      </c>
      <c r="AD27" s="0" t="n">
        <v>167.39</v>
      </c>
      <c r="AE27" s="7" t="n">
        <v>168.41</v>
      </c>
      <c r="AF27" s="0" t="n">
        <v>172.37</v>
      </c>
      <c r="AG27" s="0" t="n">
        <v>181.87</v>
      </c>
      <c r="AH27" s="0" t="n">
        <v>169.71</v>
      </c>
      <c r="AI27" s="0" t="n">
        <v>204.56</v>
      </c>
      <c r="AJ27" s="0" t="n">
        <v>181.05</v>
      </c>
      <c r="AK27" s="0" t="n">
        <v>171.16</v>
      </c>
      <c r="AL27" s="0" t="n">
        <v>179.86</v>
      </c>
      <c r="AM27" s="0" t="n">
        <v>187.19</v>
      </c>
      <c r="AN27" s="0" t="n">
        <v>177.5</v>
      </c>
      <c r="AO27" s="0" t="n">
        <v>180.75</v>
      </c>
      <c r="AP27" s="0" t="n">
        <v>188.68</v>
      </c>
      <c r="AQ27" s="0" t="n">
        <v>174.23</v>
      </c>
      <c r="AR27" s="0" t="n">
        <v>176.97</v>
      </c>
      <c r="AS27" s="0" t="n">
        <v>189.39</v>
      </c>
    </row>
    <row r="28" customFormat="false" ht="13.8" hidden="false" customHeight="false" outlineLevel="0" collapsed="false">
      <c r="A28" s="38" t="s">
        <v>50</v>
      </c>
      <c r="U28" s="0" t="n">
        <v>430.65</v>
      </c>
      <c r="V28" s="0" t="n">
        <v>396.51</v>
      </c>
      <c r="W28" s="0" t="n">
        <v>419.87</v>
      </c>
      <c r="X28" s="0" t="n">
        <v>389.59</v>
      </c>
      <c r="Y28" s="0" t="n">
        <v>404.29</v>
      </c>
      <c r="Z28" s="0" t="n">
        <v>363.52</v>
      </c>
      <c r="AA28" s="0" t="n">
        <v>414.96</v>
      </c>
      <c r="AB28" s="0" t="n">
        <v>395.72</v>
      </c>
      <c r="AC28" s="0" t="n">
        <v>385.36</v>
      </c>
      <c r="AD28" s="0" t="n">
        <v>407.56</v>
      </c>
      <c r="AE28" s="0" t="n">
        <v>407.38</v>
      </c>
      <c r="AF28" s="0" t="n">
        <v>423.71</v>
      </c>
      <c r="AG28" s="0" t="n">
        <v>431.49</v>
      </c>
      <c r="AH28" s="0" t="n">
        <v>409.1</v>
      </c>
      <c r="AI28" s="0" t="n">
        <v>466.16</v>
      </c>
      <c r="AJ28" s="0" t="n">
        <v>424.32</v>
      </c>
      <c r="AK28" s="0" t="n">
        <v>402.58</v>
      </c>
      <c r="AL28" s="0" t="n">
        <v>421.24</v>
      </c>
      <c r="AM28" s="0" t="n">
        <v>442.08</v>
      </c>
      <c r="AN28" s="0" t="n">
        <v>417.1</v>
      </c>
      <c r="AO28" s="0" t="n">
        <v>425.18</v>
      </c>
      <c r="AP28" s="0" t="n">
        <v>436.42</v>
      </c>
      <c r="AQ28" s="0" t="n">
        <v>410.67</v>
      </c>
      <c r="AR28" s="0" t="n">
        <v>416.46</v>
      </c>
      <c r="AS28" s="0" t="n">
        <v>428.23</v>
      </c>
    </row>
    <row r="29" customFormat="false" ht="13.8" hidden="false" customHeight="false" outlineLevel="0" collapsed="false">
      <c r="A29" s="38" t="s">
        <v>52</v>
      </c>
      <c r="C29" s="0" t="n">
        <v>1348.93</v>
      </c>
      <c r="D29" s="0" t="n">
        <v>1448.7</v>
      </c>
      <c r="E29" s="0" t="n">
        <v>1361.13</v>
      </c>
      <c r="F29" s="0" t="n">
        <v>1438.05</v>
      </c>
      <c r="G29" s="0" t="n">
        <v>1461.57</v>
      </c>
      <c r="H29" s="0" t="n">
        <v>1500.61</v>
      </c>
      <c r="I29" s="0" t="n">
        <v>1548.87</v>
      </c>
      <c r="J29" s="0" t="n">
        <v>1499.56</v>
      </c>
      <c r="K29" s="0" t="n">
        <v>1523.52</v>
      </c>
      <c r="L29" s="0" t="n">
        <v>1598.22</v>
      </c>
      <c r="M29" s="0" t="n">
        <v>811.79</v>
      </c>
      <c r="N29" s="0" t="n">
        <v>1690.01</v>
      </c>
      <c r="O29" s="0" t="n">
        <v>1653.52</v>
      </c>
      <c r="P29" s="0" t="n">
        <v>1680.19</v>
      </c>
      <c r="Q29" s="0" t="n">
        <v>1684.01</v>
      </c>
      <c r="R29" s="0" t="n">
        <v>1733.11</v>
      </c>
      <c r="S29" s="0" t="n">
        <v>1712.1</v>
      </c>
      <c r="T29" s="0" t="n">
        <v>1675.81</v>
      </c>
      <c r="U29" s="0" t="n">
        <v>1829.25</v>
      </c>
      <c r="V29" s="0" t="n">
        <v>1731.05</v>
      </c>
      <c r="W29" s="0" t="n">
        <v>1807.12</v>
      </c>
      <c r="X29" s="0" t="n">
        <v>1647.11</v>
      </c>
      <c r="Y29" s="0" t="n">
        <v>1677.7</v>
      </c>
      <c r="Z29" s="0" t="n">
        <v>1558.65</v>
      </c>
      <c r="AA29" s="0" t="n">
        <v>1787.37</v>
      </c>
      <c r="AB29" s="0" t="n">
        <v>1683.31</v>
      </c>
      <c r="AC29" s="0" t="n">
        <v>1620.35</v>
      </c>
      <c r="AD29" s="0" t="n">
        <v>1754.41</v>
      </c>
      <c r="AE29" s="0" t="n">
        <v>1741.06</v>
      </c>
      <c r="AF29" s="0" t="n">
        <v>1825.83</v>
      </c>
      <c r="AG29" s="0" t="n">
        <v>1834.12</v>
      </c>
      <c r="AH29" s="0" t="n">
        <v>1748.92</v>
      </c>
      <c r="AI29" s="0" t="n">
        <v>1817.3</v>
      </c>
      <c r="AJ29" s="0" t="n">
        <v>1731.28</v>
      </c>
      <c r="AK29" s="0" t="n">
        <v>1636.37</v>
      </c>
      <c r="AL29" s="0" t="n">
        <v>1704.92</v>
      </c>
      <c r="AM29" s="0" t="n">
        <v>1800.39</v>
      </c>
      <c r="AN29" s="0" t="n">
        <v>1701.77</v>
      </c>
      <c r="AO29" s="0" t="n">
        <v>1731.05</v>
      </c>
      <c r="AP29" s="0" t="n">
        <v>1784.57</v>
      </c>
      <c r="AQ29" s="0" t="n">
        <v>1674.9</v>
      </c>
      <c r="AR29" s="0" t="n">
        <v>1697.75</v>
      </c>
      <c r="AS29" s="0" t="n">
        <v>1727.58</v>
      </c>
    </row>
    <row r="30" customFormat="false" ht="13.8" hidden="false" customHeight="false" outlineLevel="0" collapsed="false">
      <c r="A30" s="38" t="s">
        <v>54</v>
      </c>
      <c r="C30" s="0" t="n">
        <v>30.85</v>
      </c>
      <c r="D30" s="0" t="n">
        <v>32.2</v>
      </c>
      <c r="E30" s="0" t="n">
        <v>30.84</v>
      </c>
      <c r="F30" s="0" t="n">
        <v>32.99</v>
      </c>
      <c r="G30" s="0" t="n">
        <v>33.75</v>
      </c>
      <c r="H30" s="0" t="n">
        <v>35.48</v>
      </c>
      <c r="I30" s="0" t="n">
        <v>36.27</v>
      </c>
      <c r="J30" s="0" t="n">
        <v>35.27</v>
      </c>
      <c r="K30" s="0" t="n">
        <v>35.62</v>
      </c>
      <c r="L30" s="0" t="n">
        <v>35.86</v>
      </c>
      <c r="M30" s="0" t="n">
        <v>37.36</v>
      </c>
      <c r="N30" s="0" t="n">
        <v>37.74</v>
      </c>
      <c r="O30" s="0" t="n">
        <v>38.75</v>
      </c>
      <c r="P30" s="0" t="n">
        <v>38.51</v>
      </c>
      <c r="Q30" s="0" t="n">
        <v>39.25</v>
      </c>
      <c r="R30" s="0" t="n">
        <v>41.07</v>
      </c>
      <c r="S30" s="0" t="n">
        <v>41.75</v>
      </c>
      <c r="T30" s="0" t="n">
        <v>40.48</v>
      </c>
      <c r="U30" s="0" t="n">
        <v>43.38</v>
      </c>
      <c r="V30" s="0" t="n">
        <v>41.96</v>
      </c>
      <c r="W30" s="0" t="n">
        <v>43.39</v>
      </c>
      <c r="X30" s="0" t="n">
        <v>39.72</v>
      </c>
      <c r="Y30" s="0" t="n">
        <v>40.71</v>
      </c>
      <c r="Z30" s="0" t="n">
        <v>36.79</v>
      </c>
      <c r="AA30" s="0" t="n">
        <v>42.9</v>
      </c>
      <c r="AB30" s="0" t="n">
        <v>39.74</v>
      </c>
      <c r="AC30" s="0" t="n">
        <v>38.92</v>
      </c>
      <c r="AD30" s="0" t="n">
        <v>41.93</v>
      </c>
      <c r="AE30" s="0" t="n">
        <v>42.41</v>
      </c>
      <c r="AF30" s="0" t="n">
        <v>44.42</v>
      </c>
      <c r="AG30" s="0" t="n">
        <v>44.26</v>
      </c>
      <c r="AH30" s="0" t="n">
        <v>42.29</v>
      </c>
      <c r="AI30" s="0" t="n">
        <v>44.19</v>
      </c>
      <c r="AJ30" s="0" t="n">
        <v>46.35</v>
      </c>
      <c r="AK30" s="0" t="n">
        <v>42.28</v>
      </c>
      <c r="AL30" s="0" t="n">
        <v>44.53</v>
      </c>
      <c r="AM30" s="0" t="n">
        <v>46.47</v>
      </c>
      <c r="AN30" s="0" t="n">
        <v>43.79</v>
      </c>
      <c r="AO30" s="0" t="n">
        <v>44.53</v>
      </c>
      <c r="AP30" s="0" t="n">
        <v>45.62</v>
      </c>
      <c r="AQ30" s="0" t="n">
        <v>43.09</v>
      </c>
      <c r="AR30" s="0" t="n">
        <v>43.58</v>
      </c>
      <c r="AS30" s="0" t="n">
        <v>44.85</v>
      </c>
    </row>
    <row r="31" customFormat="false" ht="13.8" hidden="false" customHeight="false" outlineLevel="0" collapsed="false">
      <c r="A31" s="37" t="s">
        <v>56</v>
      </c>
      <c r="C31" s="0" t="n">
        <v>22.21</v>
      </c>
      <c r="D31" s="0" t="n">
        <v>23.35</v>
      </c>
      <c r="E31" s="0" t="n">
        <v>19.81</v>
      </c>
      <c r="F31" s="0" t="n">
        <v>23.91</v>
      </c>
      <c r="G31" s="0" t="n">
        <v>24.19</v>
      </c>
      <c r="H31" s="0" t="n">
        <v>25.42</v>
      </c>
      <c r="I31" s="0" t="n">
        <v>25.78</v>
      </c>
      <c r="J31" s="0" t="n">
        <v>25.03</v>
      </c>
      <c r="K31" s="0" t="n">
        <v>25.06</v>
      </c>
      <c r="L31" s="0" t="n">
        <v>25.65</v>
      </c>
      <c r="M31" s="0" t="n">
        <v>27.12</v>
      </c>
      <c r="N31" s="0" t="n">
        <v>27.06</v>
      </c>
      <c r="O31" s="0" t="n">
        <v>27.8</v>
      </c>
      <c r="P31" s="0" t="n">
        <v>27.72</v>
      </c>
      <c r="Q31" s="0" t="n">
        <v>27.98</v>
      </c>
      <c r="R31" s="0" t="n">
        <v>29.01</v>
      </c>
      <c r="S31" s="0" t="n">
        <v>29.6</v>
      </c>
      <c r="T31" s="0" t="n">
        <v>28.54</v>
      </c>
      <c r="U31" s="0" t="n">
        <v>31.72</v>
      </c>
      <c r="V31" s="0" t="n">
        <v>29.33</v>
      </c>
      <c r="W31" s="0" t="n">
        <v>30.41</v>
      </c>
      <c r="X31" s="0" t="n">
        <v>28.49</v>
      </c>
      <c r="Y31" s="0" t="n">
        <v>28.78</v>
      </c>
      <c r="Z31" s="0" t="n">
        <v>26.36</v>
      </c>
      <c r="AA31" s="0" t="n">
        <v>29.93</v>
      </c>
      <c r="AB31" s="0" t="n">
        <v>28.08</v>
      </c>
      <c r="AC31" s="0" t="n">
        <v>27.54</v>
      </c>
      <c r="AD31" s="0" t="n">
        <v>29.31</v>
      </c>
      <c r="AE31" s="0" t="n">
        <v>29.98</v>
      </c>
      <c r="AF31" s="0" t="n">
        <v>32.55</v>
      </c>
      <c r="AG31" s="0" t="n">
        <v>31.07</v>
      </c>
      <c r="AH31" s="0" t="n">
        <v>30.14</v>
      </c>
      <c r="AI31" s="0" t="n">
        <v>31.9</v>
      </c>
      <c r="AJ31" s="0" t="n">
        <v>31.52</v>
      </c>
      <c r="AK31" s="0" t="n">
        <v>30.52</v>
      </c>
      <c r="AL31" s="0" t="n">
        <v>31.58</v>
      </c>
      <c r="AM31" s="0" t="n">
        <v>33.34</v>
      </c>
      <c r="AN31" s="0" t="n">
        <v>31.74</v>
      </c>
      <c r="AO31" s="0" t="n">
        <v>32.14</v>
      </c>
      <c r="AP31" s="0" t="n">
        <v>33.26</v>
      </c>
      <c r="AQ31" s="0" t="n">
        <v>31.02</v>
      </c>
      <c r="AR31" s="0" t="n">
        <v>31.45</v>
      </c>
      <c r="AS31" s="0" t="n">
        <v>32.61</v>
      </c>
    </row>
    <row r="32" customFormat="false" ht="13.8" hidden="false" customHeight="false" outlineLevel="0" collapsed="false">
      <c r="A32" s="37" t="s">
        <v>58</v>
      </c>
      <c r="C32" s="0" t="n">
        <v>117.34</v>
      </c>
      <c r="D32" s="0" t="n">
        <v>122.94</v>
      </c>
      <c r="E32" s="0" t="n">
        <v>117.69</v>
      </c>
      <c r="F32" s="0" t="n">
        <v>125.9</v>
      </c>
      <c r="G32" s="0" t="n">
        <v>127.96</v>
      </c>
      <c r="H32" s="0" t="n">
        <v>136.54</v>
      </c>
      <c r="I32" s="0" t="n">
        <v>138.09</v>
      </c>
      <c r="J32" s="0" t="n">
        <v>134.01</v>
      </c>
      <c r="K32" s="0" t="n">
        <v>133.98</v>
      </c>
      <c r="L32" s="0" t="n">
        <v>139.52</v>
      </c>
      <c r="M32" s="0" t="n">
        <v>143.5</v>
      </c>
      <c r="N32" s="0" t="n">
        <v>145.18</v>
      </c>
      <c r="O32" s="0" t="n">
        <v>149.67</v>
      </c>
      <c r="P32" s="0" t="n">
        <v>151.26</v>
      </c>
      <c r="Q32" s="0" t="n">
        <v>151.74</v>
      </c>
      <c r="R32" s="0" t="n">
        <v>155.42</v>
      </c>
      <c r="S32" s="0" t="n">
        <v>157.91</v>
      </c>
      <c r="T32" s="0" t="n">
        <v>154.51</v>
      </c>
      <c r="U32" s="0" t="n">
        <v>166.27</v>
      </c>
      <c r="V32" s="0" t="n">
        <v>156.55</v>
      </c>
      <c r="W32" s="0" t="n">
        <v>165.05</v>
      </c>
      <c r="X32" s="0" t="n">
        <v>151.06</v>
      </c>
      <c r="Y32" s="0" t="n">
        <v>154.96</v>
      </c>
      <c r="Z32" s="0" t="n">
        <v>140.1</v>
      </c>
      <c r="AA32" s="0" t="n">
        <v>153.57</v>
      </c>
      <c r="AB32" s="0" t="n">
        <v>151.09</v>
      </c>
      <c r="AC32" s="0" t="n">
        <v>148.48</v>
      </c>
      <c r="AD32" s="0" t="n">
        <v>159.59</v>
      </c>
      <c r="AE32" s="0" t="n">
        <v>163.28</v>
      </c>
      <c r="AF32" s="0" t="n">
        <v>171.31</v>
      </c>
      <c r="AG32" s="0" t="n">
        <v>167.89</v>
      </c>
      <c r="AH32" s="0" t="n">
        <v>163.09</v>
      </c>
      <c r="AI32" s="0" t="n">
        <v>164.79</v>
      </c>
      <c r="AJ32" s="0" t="n">
        <v>159.68</v>
      </c>
      <c r="AK32" s="0" t="n">
        <v>156.35</v>
      </c>
      <c r="AL32" s="0" t="n">
        <v>163.64</v>
      </c>
      <c r="AM32" s="0" t="n">
        <v>171.26</v>
      </c>
      <c r="AN32" s="0" t="n">
        <v>162.32</v>
      </c>
      <c r="AO32" s="0" t="n">
        <v>164.67</v>
      </c>
      <c r="AP32" s="0" t="n">
        <v>169.15</v>
      </c>
      <c r="AQ32" s="0" t="n">
        <v>160.24</v>
      </c>
      <c r="AR32" s="0" t="n">
        <v>161.45</v>
      </c>
      <c r="AS32" s="0" t="n">
        <v>167.46</v>
      </c>
    </row>
    <row r="33" customFormat="false" ht="13.8" hidden="false" customHeight="false" outlineLevel="0" collapsed="false">
      <c r="A33" s="37" t="s">
        <v>60</v>
      </c>
    </row>
    <row r="35" customFormat="false" ht="13.8" hidden="false" customHeight="false" outlineLevel="0" collapsed="false">
      <c r="A35" s="0" t="s">
        <v>106</v>
      </c>
      <c r="C35" s="0" t="n">
        <f aca="false">SUM(C$6:C$32)</f>
        <v>9790.18</v>
      </c>
      <c r="D35" s="0" t="n">
        <f aca="false">SUM(D$6:D$32)</f>
        <v>10337.28</v>
      </c>
      <c r="E35" s="0" t="n">
        <f aca="false">SUM(E$6:E$32)</f>
        <v>9477.73</v>
      </c>
      <c r="F35" s="0" t="n">
        <f aca="false">SUM(F$6:F$32)</f>
        <v>10458.76</v>
      </c>
      <c r="G35" s="0" t="n">
        <f aca="false">SUM(G$6:G$32)</f>
        <v>10875.79</v>
      </c>
      <c r="H35" s="0" t="n">
        <f aca="false">SUM(H$6:H$32)</f>
        <v>11600.74</v>
      </c>
      <c r="I35" s="0" t="n">
        <f aca="false">SUM(I$6:I$32)</f>
        <v>11859.09</v>
      </c>
      <c r="J35" s="0" t="n">
        <f aca="false">SUM(J$6:J$32)</f>
        <v>11489.62</v>
      </c>
      <c r="K35" s="0" t="n">
        <f aca="false">SUM(K$6:K$32)</f>
        <v>11576.56</v>
      </c>
      <c r="L35" s="0" t="n">
        <f aca="false">SUM(L$6:L$32)</f>
        <v>11966.15</v>
      </c>
      <c r="M35" s="0" t="n">
        <f aca="false">SUM(M$6:M$32)</f>
        <v>11641.86</v>
      </c>
      <c r="N35" s="0" t="n">
        <f aca="false">SUM(N$6:N$32)</f>
        <v>12450.34</v>
      </c>
      <c r="O35" s="0" t="n">
        <f aca="false">SUM(O$6:O$32)</f>
        <v>12937.65</v>
      </c>
      <c r="P35" s="0" t="n">
        <f aca="false">SUM(P$6:P$32)</f>
        <v>13285.67</v>
      </c>
      <c r="Q35" s="0" t="n">
        <f aca="false">SUM(Q$6:Q$32)</f>
        <v>13349.21</v>
      </c>
      <c r="R35" s="0" t="n">
        <f aca="false">SUM(R$6:R$32)</f>
        <v>13674.81</v>
      </c>
      <c r="S35" s="0" t="n">
        <f aca="false">SUM(S$6:S$32)</f>
        <v>13603.51</v>
      </c>
      <c r="T35" s="0" t="n">
        <f aca="false">SUM(T$6:T$32)</f>
        <v>13543.13</v>
      </c>
      <c r="U35" s="0" t="n">
        <f aca="false">SUM(U$6:U$32)</f>
        <v>14943.86</v>
      </c>
      <c r="V35" s="0" t="n">
        <f aca="false">SUM(V$6:V$32)</f>
        <v>14183.58</v>
      </c>
      <c r="W35" s="0" t="n">
        <f aca="false">SUM(W$6:W$32)</f>
        <v>14048.98</v>
      </c>
      <c r="X35" s="0" t="n">
        <f aca="false">SUM(X$6:X$32)</f>
        <v>13534.81</v>
      </c>
      <c r="Y35" s="0" t="n">
        <f aca="false">SUM(Y$6:Y$32)</f>
        <v>14136.64</v>
      </c>
      <c r="Z35" s="0" t="n">
        <f aca="false">SUM(Z$6:Z$32)</f>
        <v>12760.59</v>
      </c>
      <c r="AA35" s="0" t="n">
        <f aca="false">SUM(AA$6:AA$32)</f>
        <v>14579.26</v>
      </c>
      <c r="AB35" s="0" t="n">
        <f aca="false">SUM(AB$6:AB$32)</f>
        <v>13658.59</v>
      </c>
      <c r="AC35" s="0" t="n">
        <f aca="false">SUM(AC$5:AC$32)</f>
        <v>14093.95</v>
      </c>
      <c r="AD35" s="0" t="n">
        <f aca="false">SUM(AD$5:AD$32)</f>
        <v>15691.06</v>
      </c>
      <c r="AE35" s="0" t="n">
        <f aca="false">SUM(AE$5:AE$32)</f>
        <v>15719.61</v>
      </c>
      <c r="AF35" s="0" t="n">
        <f aca="false">SUM(AF$5:AF$32)</f>
        <v>16257.9</v>
      </c>
      <c r="AG35" s="0" t="n">
        <f aca="false">SUM(AG$5:AG$32)</f>
        <v>16386.75</v>
      </c>
      <c r="AH35" s="0" t="n">
        <f aca="false">SUM(AH$5:AH$32)</f>
        <v>15900.46</v>
      </c>
      <c r="AI35" s="0" t="n">
        <f aca="false">SUM(AI$5:AI$32)</f>
        <v>16684.01</v>
      </c>
      <c r="AJ35" s="0" t="n">
        <f aca="false">SUM(AJ$5:AJ$32)</f>
        <v>15688.1</v>
      </c>
      <c r="AK35" s="0" t="n">
        <f aca="false">SUM(AK$5:AK$32)</f>
        <v>14975.89</v>
      </c>
      <c r="AL35" s="0" t="n">
        <f aca="false">SUM(AL$5:AL$32)</f>
        <v>15540.43</v>
      </c>
      <c r="AM35" s="0" t="n">
        <f aca="false">SUM(AM$5:AM$32)</f>
        <v>16354.44</v>
      </c>
      <c r="AN35" s="0" t="n">
        <f aca="false">SUM(AN$5:AN$32)</f>
        <v>15647.65</v>
      </c>
      <c r="AO35" s="0" t="n">
        <f aca="false">SUM(AO$5:AO$32)</f>
        <v>15779.82</v>
      </c>
      <c r="AP35" s="0" t="n">
        <f aca="false">SUM(AP$5:AP$32)</f>
        <v>15990.35</v>
      </c>
      <c r="AQ35" s="0" t="n">
        <f aca="false">SUM(AQ$5:AQ$32)</f>
        <v>15660.85</v>
      </c>
      <c r="AR35" s="0" t="n">
        <f aca="false">SUM(AR$5:AR$32)</f>
        <v>16369.63</v>
      </c>
      <c r="AS35" s="0" t="n">
        <f aca="false">SUM(AS$5:AS$32)</f>
        <v>16188.34</v>
      </c>
    </row>
    <row r="36" customFormat="false" ht="23.45" hidden="false" customHeight="false" outlineLevel="0" collapsed="false">
      <c r="A36" s="7" t="s">
        <v>107</v>
      </c>
      <c r="C36" s="40"/>
      <c r="D36" s="40" t="n">
        <f aca="false">D35/C35</f>
        <v>1.0558825271854</v>
      </c>
      <c r="E36" s="40" t="n">
        <f aca="false">E35/D35</f>
        <v>0.916849500061912</v>
      </c>
      <c r="F36" s="40" t="n">
        <f aca="false">F35/E35</f>
        <v>1.10350896258914</v>
      </c>
      <c r="G36" s="40" t="n">
        <f aca="false">G35/F35</f>
        <v>1.03987375176407</v>
      </c>
      <c r="H36" s="40" t="n">
        <f aca="false">H35/G35</f>
        <v>1.06665722673939</v>
      </c>
      <c r="I36" s="40" t="n">
        <f aca="false">I35/H35</f>
        <v>1.02227013104336</v>
      </c>
      <c r="J36" s="40" t="n">
        <f aca="false">J35/I35</f>
        <v>0.968844995695285</v>
      </c>
      <c r="K36" s="40" t="n">
        <f aca="false">K35/J35</f>
        <v>1.00756682988645</v>
      </c>
      <c r="L36" s="40" t="n">
        <f aca="false">L35/K35</f>
        <v>1.03365334779935</v>
      </c>
      <c r="M36" s="40" t="n">
        <f aca="false">M35/L35</f>
        <v>0.972899387020888</v>
      </c>
      <c r="N36" s="40" t="n">
        <f aca="false">N35/M35</f>
        <v>1.06944594764067</v>
      </c>
      <c r="O36" s="40" t="n">
        <f aca="false">O35/N35</f>
        <v>1.03914029657021</v>
      </c>
      <c r="P36" s="40" t="n">
        <f aca="false">P35/O35</f>
        <v>1.0268997847368</v>
      </c>
      <c r="Q36" s="40" t="n">
        <f aca="false">Q35/P35</f>
        <v>1.00478259658715</v>
      </c>
      <c r="R36" s="40" t="n">
        <f aca="false">R35/Q35</f>
        <v>1.02439095646859</v>
      </c>
      <c r="S36" s="40" t="n">
        <f aca="false">S35/R35</f>
        <v>0.994786033590229</v>
      </c>
      <c r="T36" s="40" t="n">
        <f aca="false">T35/S35</f>
        <v>0.995561439657853</v>
      </c>
      <c r="U36" s="40" t="n">
        <f aca="false">U35/T35</f>
        <v>1.10342734655874</v>
      </c>
      <c r="V36" s="40" t="n">
        <f aca="false">V35/U35</f>
        <v>0.949124255714387</v>
      </c>
      <c r="W36" s="40" t="n">
        <f aca="false">W35/V35</f>
        <v>0.990510153289931</v>
      </c>
      <c r="X36" s="40" t="n">
        <f aca="false">X35/W35</f>
        <v>0.963401613497919</v>
      </c>
      <c r="Y36" s="40" t="n">
        <f aca="false">Y35/X35</f>
        <v>1.04446534528375</v>
      </c>
      <c r="Z36" s="40" t="n">
        <f aca="false">Z35/Y35</f>
        <v>0.902660745410508</v>
      </c>
      <c r="AA36" s="40" t="n">
        <f aca="false">AA35/Z35</f>
        <v>1.14252240687931</v>
      </c>
      <c r="AB36" s="40" t="n">
        <f aca="false">AB35/AA35</f>
        <v>0.936850704356737</v>
      </c>
      <c r="AC36" s="40" t="n">
        <f aca="false">AC35/AB35</f>
        <v>1.03187444677672</v>
      </c>
      <c r="AD36" s="40" t="n">
        <f aca="false">AD35/AC35</f>
        <v>1.11331883538682</v>
      </c>
      <c r="AE36" s="40" t="n">
        <f aca="false">AE35/AD35</f>
        <v>1.00181950741378</v>
      </c>
      <c r="AF36" s="40" t="n">
        <f aca="false">AF35/AE35</f>
        <v>1.03424321595765</v>
      </c>
      <c r="AG36" s="40" t="n">
        <f aca="false">AG35/AF35</f>
        <v>1.00792537781632</v>
      </c>
      <c r="AH36" s="40" t="n">
        <f aca="false">AH35/AG35</f>
        <v>0.970324194852549</v>
      </c>
      <c r="AI36" s="40" t="n">
        <f aca="false">AI35/AH35</f>
        <v>1.04927844854803</v>
      </c>
      <c r="AJ36" s="40" t="n">
        <f aca="false">AJ35/AI35</f>
        <v>0.940307515998851</v>
      </c>
      <c r="AK36" s="40" t="n">
        <f aca="false">AK35/AJ35</f>
        <v>0.954601895704387</v>
      </c>
      <c r="AL36" s="40" t="n">
        <f aca="false">AL35/AK35</f>
        <v>1.03769659098725</v>
      </c>
      <c r="AM36" s="40" t="n">
        <f aca="false">AM35/AL35</f>
        <v>1.0523801464953</v>
      </c>
      <c r="AN36" s="40" t="n">
        <f aca="false">AN35/AM35</f>
        <v>0.956782989818056</v>
      </c>
      <c r="AO36" s="40" t="n">
        <f aca="false">AO35/AN35</f>
        <v>1.00844663575681</v>
      </c>
      <c r="AP36" s="40" t="n">
        <f aca="false">AP35/AO35</f>
        <v>1.0133417237966</v>
      </c>
      <c r="AQ36" s="40" t="n">
        <f aca="false">AQ35/AP35</f>
        <v>0.979393821898833</v>
      </c>
      <c r="AR36" s="40" t="n">
        <f aca="false">AR35/AQ35</f>
        <v>1.04525807986157</v>
      </c>
      <c r="AS36" s="40" t="n">
        <f aca="false">AS35/AR35</f>
        <v>0.988925223111335</v>
      </c>
    </row>
    <row r="38" customFormat="false" ht="19.15" hidden="false" customHeight="false" outlineLevel="0" collapsed="false">
      <c r="A38" s="0" t="s">
        <v>108</v>
      </c>
      <c r="C38" s="16"/>
      <c r="D38" s="16"/>
      <c r="E38" s="16"/>
      <c r="F38" s="16"/>
      <c r="G38" s="16"/>
      <c r="H38" s="41" t="s">
        <v>109</v>
      </c>
      <c r="L38" s="42" t="s">
        <v>110</v>
      </c>
      <c r="O38" s="43" t="s">
        <v>111</v>
      </c>
      <c r="P38" s="42" t="s">
        <v>112</v>
      </c>
      <c r="U38" s="42" t="s">
        <v>113</v>
      </c>
      <c r="AC38" s="42" t="s">
        <v>114</v>
      </c>
      <c r="AD38" s="42" t="s">
        <v>115</v>
      </c>
      <c r="AL38" s="44"/>
      <c r="AR38" s="0" t="s">
        <v>116</v>
      </c>
      <c r="AS38" s="0" t="s">
        <v>116</v>
      </c>
    </row>
    <row r="82" customFormat="false" ht="13.8" hidden="false" customHeight="false" outlineLevel="0" collapsed="false">
      <c r="BI82" s="0" t="s">
        <v>8</v>
      </c>
      <c r="BJ82" s="0" t="n">
        <v>636.13</v>
      </c>
    </row>
    <row r="83" customFormat="false" ht="13.8" hidden="false" customHeight="false" outlineLevel="0" collapsed="false">
      <c r="BI83" s="0" t="s">
        <v>9</v>
      </c>
      <c r="BJ83" s="0" t="n">
        <v>683.07</v>
      </c>
      <c r="BK83" s="0" t="n">
        <v>184.02927</v>
      </c>
    </row>
    <row r="84" customFormat="false" ht="13.8" hidden="false" customHeight="false" outlineLevel="0" collapsed="false">
      <c r="BI84" s="0" t="s">
        <v>10</v>
      </c>
      <c r="BJ84" s="0" t="n">
        <v>189.3</v>
      </c>
      <c r="BK84" s="0" t="n">
        <v>72.85334</v>
      </c>
    </row>
    <row r="85" customFormat="false" ht="13.8" hidden="false" customHeight="false" outlineLevel="0" collapsed="false">
      <c r="BI85" s="0" t="s">
        <v>11</v>
      </c>
      <c r="BJ85" s="0" t="n">
        <v>257.48</v>
      </c>
      <c r="BK85" s="0" t="n">
        <v>76.28002</v>
      </c>
    </row>
    <row r="86" customFormat="false" ht="13.8" hidden="false" customHeight="false" outlineLevel="0" collapsed="false">
      <c r="BI86" s="0" t="s">
        <v>12</v>
      </c>
      <c r="BJ86" s="0" t="n">
        <v>1440.74</v>
      </c>
      <c r="BK86" s="0" t="n">
        <v>349.71263</v>
      </c>
    </row>
    <row r="87" customFormat="false" ht="13.8" hidden="false" customHeight="false" outlineLevel="0" collapsed="false">
      <c r="BI87" s="0" t="s">
        <v>14</v>
      </c>
      <c r="BJ87" s="0" t="n">
        <v>141.39</v>
      </c>
      <c r="BK87" s="0" t="n">
        <v>38.67067</v>
      </c>
    </row>
    <row r="88" customFormat="false" ht="13.8" hidden="false" customHeight="false" outlineLevel="0" collapsed="false">
      <c r="BI88" s="0" t="s">
        <v>16</v>
      </c>
      <c r="BJ88" s="0" t="n">
        <v>420.46</v>
      </c>
      <c r="BK88" s="0" t="n">
        <v>82.07111</v>
      </c>
    </row>
    <row r="89" customFormat="false" ht="13.8" hidden="false" customHeight="false" outlineLevel="0" collapsed="false">
      <c r="BI89" s="0" t="s">
        <v>18</v>
      </c>
      <c r="BJ89" s="0" t="n">
        <v>96.99</v>
      </c>
      <c r="BK89" s="0" t="n">
        <v>40.81308</v>
      </c>
    </row>
    <row r="90" customFormat="false" ht="13.8" hidden="false" customHeight="false" outlineLevel="0" collapsed="false">
      <c r="BI90" s="0" t="s">
        <v>20</v>
      </c>
      <c r="BJ90" s="0" t="n">
        <v>547.6</v>
      </c>
      <c r="BK90" s="0" t="n">
        <v>154.66179</v>
      </c>
    </row>
    <row r="91" customFormat="false" ht="13.8" hidden="false" customHeight="false" outlineLevel="0" collapsed="false">
      <c r="BI91" s="0" t="s">
        <v>22</v>
      </c>
      <c r="BJ91" s="0" t="n">
        <v>314.62</v>
      </c>
      <c r="BK91" s="0" t="n">
        <v>108.24716</v>
      </c>
    </row>
    <row r="92" customFormat="false" ht="13.8" hidden="false" customHeight="false" outlineLevel="0" collapsed="false">
      <c r="BI92" s="0" t="s">
        <v>24</v>
      </c>
      <c r="BJ92" s="0" t="n">
        <v>400.01</v>
      </c>
      <c r="BK92" s="0" t="n">
        <v>125.53587</v>
      </c>
    </row>
    <row r="93" customFormat="false" ht="13.8" hidden="false" customHeight="false" outlineLevel="0" collapsed="false">
      <c r="BI93" s="0" t="s">
        <v>26</v>
      </c>
      <c r="BJ93" s="0" t="n">
        <v>2630.57</v>
      </c>
      <c r="BK93" s="0" t="n">
        <v>618.08973</v>
      </c>
    </row>
    <row r="94" customFormat="false" ht="13.8" hidden="false" customHeight="false" outlineLevel="0" collapsed="false">
      <c r="BI94" s="0" t="s">
        <v>28</v>
      </c>
    </row>
    <row r="95" customFormat="false" ht="13.8" hidden="false" customHeight="false" outlineLevel="0" collapsed="false">
      <c r="BI95" s="0" t="s">
        <v>30</v>
      </c>
      <c r="BJ95" s="0" t="n">
        <v>627.3</v>
      </c>
      <c r="BK95" s="0" t="n">
        <v>170.75118</v>
      </c>
    </row>
    <row r="96" customFormat="false" ht="13.8" hidden="false" customHeight="false" outlineLevel="0" collapsed="false">
      <c r="BI96" s="0" t="s">
        <v>32</v>
      </c>
      <c r="BJ96" s="0" t="n">
        <v>793.5</v>
      </c>
      <c r="BK96" s="0" t="n">
        <v>207.23633</v>
      </c>
    </row>
    <row r="97" customFormat="false" ht="13.8" hidden="false" customHeight="false" outlineLevel="0" collapsed="false">
      <c r="BI97" s="0" t="s">
        <v>34</v>
      </c>
      <c r="BJ97" s="0" t="n">
        <v>128.01</v>
      </c>
      <c r="BK97" s="0" t="n">
        <v>53.48696</v>
      </c>
    </row>
    <row r="98" customFormat="false" ht="13.8" hidden="false" customHeight="false" outlineLevel="0" collapsed="false">
      <c r="BI98" s="0" t="s">
        <v>36</v>
      </c>
      <c r="BJ98" s="0" t="n">
        <v>433.45</v>
      </c>
      <c r="BK98" s="0" t="n">
        <v>136.36899</v>
      </c>
    </row>
    <row r="99" customFormat="false" ht="13.8" hidden="false" customHeight="false" outlineLevel="0" collapsed="false">
      <c r="BI99" s="0" t="s">
        <v>38</v>
      </c>
      <c r="BJ99" s="0" t="n">
        <v>384.37</v>
      </c>
      <c r="BK99" s="0" t="n">
        <v>116.54091</v>
      </c>
    </row>
    <row r="100" customFormat="false" ht="13.8" hidden="false" customHeight="false" outlineLevel="0" collapsed="false">
      <c r="BI100" s="0" t="s">
        <v>40</v>
      </c>
      <c r="BJ100" s="0" t="n">
        <v>241.07</v>
      </c>
      <c r="BK100" s="0" t="n">
        <v>85.85521</v>
      </c>
    </row>
    <row r="101" customFormat="false" ht="13.8" hidden="false" customHeight="false" outlineLevel="0" collapsed="false">
      <c r="BI101" s="0" t="s">
        <v>42</v>
      </c>
      <c r="BJ101" s="0" t="n">
        <v>261.63</v>
      </c>
      <c r="BK101" s="0" t="n">
        <v>81.64308</v>
      </c>
    </row>
    <row r="102" customFormat="false" ht="13.8" hidden="false" customHeight="false" outlineLevel="0" collapsed="false">
      <c r="BI102" s="0" t="s">
        <v>44</v>
      </c>
      <c r="BJ102" s="0" t="n">
        <v>309.31</v>
      </c>
      <c r="BK102" s="0" t="n">
        <v>83.81372</v>
      </c>
    </row>
    <row r="103" customFormat="false" ht="13.8" hidden="false" customHeight="false" outlineLevel="0" collapsed="false">
      <c r="BI103" s="0" t="s">
        <v>46</v>
      </c>
      <c r="BJ103" s="0" t="n">
        <v>777.04</v>
      </c>
      <c r="BK103" s="0" t="n">
        <v>222.50691</v>
      </c>
    </row>
    <row r="104" customFormat="false" ht="13.8" hidden="false" customHeight="false" outlineLevel="0" collapsed="false">
      <c r="BI104" s="0" t="s">
        <v>48</v>
      </c>
      <c r="BJ104" s="0" t="n">
        <v>159.26</v>
      </c>
      <c r="BK104" s="0" t="n">
        <v>44.91844</v>
      </c>
    </row>
    <row r="105" customFormat="false" ht="13.8" hidden="false" customHeight="false" outlineLevel="0" collapsed="false">
      <c r="BI105" s="0" t="s">
        <v>50</v>
      </c>
      <c r="BJ105" s="0" t="n">
        <v>385.36</v>
      </c>
      <c r="BK105" s="0" t="n">
        <v>109.12426</v>
      </c>
    </row>
    <row r="106" customFormat="false" ht="13.8" hidden="false" customHeight="false" outlineLevel="0" collapsed="false">
      <c r="BI106" s="0" t="s">
        <v>52</v>
      </c>
      <c r="BJ106" s="0" t="n">
        <v>1620.35</v>
      </c>
      <c r="BK106" s="0" t="n">
        <v>418.55554</v>
      </c>
    </row>
    <row r="107" customFormat="false" ht="13.8" hidden="false" customHeight="false" outlineLevel="0" collapsed="false">
      <c r="BI107" s="0" t="s">
        <v>54</v>
      </c>
      <c r="BJ107" s="0" t="n">
        <v>38.92</v>
      </c>
      <c r="BK107" s="0" t="n">
        <v>19.64096</v>
      </c>
    </row>
    <row r="108" customFormat="false" ht="13.8" hidden="false" customHeight="false" outlineLevel="0" collapsed="false">
      <c r="BI108" s="0" t="s">
        <v>117</v>
      </c>
      <c r="BJ108" s="0" t="n">
        <v>27.54</v>
      </c>
      <c r="BK108" s="0" t="n">
        <v>21.33641</v>
      </c>
    </row>
    <row r="109" customFormat="false" ht="13.8" hidden="false" customHeight="false" outlineLevel="0" collapsed="false">
      <c r="BI109" s="0" t="s">
        <v>58</v>
      </c>
      <c r="BJ109" s="0" t="n">
        <v>148.48</v>
      </c>
      <c r="BK109" s="0" t="n">
        <v>54.7953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S3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2" ySplit="4" topLeftCell="AH44" activePane="bottomRight" state="frozen"/>
      <selection pane="topLeft" activeCell="A1" activeCellId="0" sqref="A1"/>
      <selection pane="topRight" activeCell="AH1" activeCellId="0" sqref="AH1"/>
      <selection pane="bottomLeft" activeCell="A44" activeCellId="0" sqref="A44"/>
      <selection pane="bottomRight" activeCell="AR39" activeCellId="0" sqref="AR39"/>
    </sheetView>
  </sheetViews>
  <sheetFormatPr defaultColWidth="11.48046875" defaultRowHeight="13.8" zeroHeight="false" outlineLevelRow="0" outlineLevelCol="0"/>
  <cols>
    <col collapsed="false" customWidth="true" hidden="false" outlineLevel="0" max="2" min="2" style="0" width="28.48"/>
    <col collapsed="false" customWidth="true" hidden="false" outlineLevel="0" max="16" min="16" style="0" width="13.11"/>
    <col collapsed="false" customWidth="true" hidden="false" outlineLevel="0" max="17" min="17" style="0" width="13.24"/>
    <col collapsed="false" customWidth="true" hidden="false" outlineLevel="0" max="21" min="21" style="0" width="18.92"/>
    <col collapsed="false" customWidth="true" hidden="false" outlineLevel="0" max="22" min="22" style="0" width="14.41"/>
    <col collapsed="false" customWidth="true" hidden="false" outlineLevel="0" max="26" min="26" style="0" width="14.33"/>
    <col collapsed="false" customWidth="true" hidden="false" outlineLevel="0" max="27" min="27" style="0" width="13.55"/>
    <col collapsed="false" customWidth="true" hidden="false" outlineLevel="0" max="31" min="31" style="0" width="12.93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93</v>
      </c>
    </row>
    <row r="4" s="46" customFormat="true" ht="42.6" hidden="false" customHeight="false" outlineLevel="0" collapsed="false">
      <c r="A4" s="13"/>
      <c r="B4" s="13"/>
      <c r="C4" s="45" t="n">
        <v>44136</v>
      </c>
      <c r="D4" s="45" t="n">
        <v>44144</v>
      </c>
      <c r="E4" s="45" t="n">
        <v>44151</v>
      </c>
      <c r="F4" s="45" t="n">
        <v>44157</v>
      </c>
      <c r="G4" s="45" t="n">
        <v>44164</v>
      </c>
      <c r="H4" s="45" t="n">
        <v>44171</v>
      </c>
      <c r="I4" s="45" t="n">
        <v>44178</v>
      </c>
      <c r="J4" s="45" t="n">
        <v>44185</v>
      </c>
      <c r="K4" s="45" t="n">
        <v>44192</v>
      </c>
      <c r="L4" s="45" t="n">
        <v>43833</v>
      </c>
      <c r="M4" s="45" t="n">
        <v>44206</v>
      </c>
      <c r="N4" s="45" t="n">
        <v>44213</v>
      </c>
      <c r="O4" s="45" t="n">
        <v>44220</v>
      </c>
      <c r="P4" s="24" t="s">
        <v>94</v>
      </c>
      <c r="Q4" s="24" t="s">
        <v>95</v>
      </c>
      <c r="R4" s="25" t="n">
        <v>44241</v>
      </c>
      <c r="S4" s="24" t="s">
        <v>96</v>
      </c>
      <c r="T4" s="25" t="n">
        <v>44255</v>
      </c>
      <c r="U4" s="24" t="s">
        <v>97</v>
      </c>
      <c r="V4" s="24" t="s">
        <v>98</v>
      </c>
      <c r="W4" s="25" t="n">
        <v>44276</v>
      </c>
      <c r="X4" s="25" t="n">
        <v>44276</v>
      </c>
      <c r="Y4" s="25" t="n">
        <v>44290</v>
      </c>
      <c r="Z4" s="24" t="s">
        <v>99</v>
      </c>
      <c r="AA4" s="24" t="s">
        <v>100</v>
      </c>
      <c r="AB4" s="23" t="n">
        <v>44311</v>
      </c>
      <c r="AC4" s="23" t="n">
        <v>44318</v>
      </c>
      <c r="AD4" s="45" t="n">
        <v>44325</v>
      </c>
      <c r="AE4" s="26" t="s">
        <v>101</v>
      </c>
      <c r="AG4" s="26" t="s">
        <v>102</v>
      </c>
      <c r="AH4" s="23" t="n">
        <v>44353</v>
      </c>
      <c r="AI4" s="23" t="n">
        <v>44360</v>
      </c>
      <c r="AJ4" s="23" t="n">
        <v>44367</v>
      </c>
      <c r="AK4" s="23" t="n">
        <v>44374</v>
      </c>
      <c r="AL4" s="23" t="n">
        <v>44383</v>
      </c>
      <c r="AM4" s="26" t="s">
        <v>104</v>
      </c>
      <c r="AN4" s="23" t="n">
        <v>44395</v>
      </c>
      <c r="AO4" s="23" t="n">
        <v>44402</v>
      </c>
      <c r="AP4" s="23" t="n">
        <v>44409</v>
      </c>
      <c r="AQ4" s="24" t="s">
        <v>118</v>
      </c>
      <c r="AR4" s="23" t="n">
        <v>44423</v>
      </c>
      <c r="AS4" s="47" t="n">
        <v>44430</v>
      </c>
    </row>
    <row r="5" s="50" customFormat="true" ht="14.05" hidden="false" customHeight="true" outlineLevel="0" collapsed="false">
      <c r="A5" s="0"/>
      <c r="B5" s="0" t="s">
        <v>8</v>
      </c>
      <c r="C5" s="48"/>
      <c r="D5" s="49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35"/>
      <c r="Q5" s="33"/>
      <c r="R5" s="35"/>
      <c r="S5" s="33"/>
      <c r="T5" s="35"/>
      <c r="U5" s="33"/>
      <c r="V5" s="33"/>
      <c r="W5" s="35"/>
      <c r="X5" s="35"/>
      <c r="Y5" s="35"/>
      <c r="Z5" s="33"/>
      <c r="AA5" s="33"/>
      <c r="AB5" s="33"/>
      <c r="AC5" s="7" t="n">
        <v>272.20742</v>
      </c>
      <c r="AD5" s="0" t="n">
        <v>244.35127</v>
      </c>
      <c r="AE5" s="0" t="n">
        <v>237.55435</v>
      </c>
      <c r="AG5" s="0" t="n">
        <v>258.51245</v>
      </c>
      <c r="AH5" s="0" t="n">
        <v>234.74612</v>
      </c>
      <c r="AI5" s="0" t="n">
        <v>242.91251</v>
      </c>
      <c r="AJ5" s="0" t="n">
        <v>257.4753</v>
      </c>
      <c r="AK5" s="0" t="n">
        <v>245.67225</v>
      </c>
      <c r="AL5" s="0" t="n">
        <v>242.65954</v>
      </c>
      <c r="AM5" s="0" t="n">
        <v>271.32528</v>
      </c>
      <c r="AN5" s="0" t="n">
        <v>252.32084</v>
      </c>
      <c r="AO5" s="0" t="n">
        <v>253.35241</v>
      </c>
      <c r="AP5" s="0" t="n">
        <v>259.68965</v>
      </c>
      <c r="AQ5" s="0" t="n">
        <v>307.94387</v>
      </c>
      <c r="AR5" s="0" t="n">
        <v>273.21572</v>
      </c>
      <c r="AS5" s="0" t="n">
        <v>251.02615</v>
      </c>
    </row>
    <row r="6" s="12" customFormat="true" ht="13.8" hidden="false" customHeight="false" outlineLevel="0" collapsed="false">
      <c r="A6" s="0"/>
      <c r="B6" s="36" t="s">
        <v>9</v>
      </c>
      <c r="C6" s="0" t="n">
        <v>125.35355</v>
      </c>
      <c r="D6" s="11" t="n">
        <v>144.04571</v>
      </c>
      <c r="E6" s="0" t="n">
        <v>124.61163</v>
      </c>
      <c r="F6" s="0" t="n">
        <v>133.20386</v>
      </c>
      <c r="G6" s="0" t="n">
        <v>138.31179</v>
      </c>
      <c r="H6" s="0" t="n">
        <v>148.02945</v>
      </c>
      <c r="I6" s="0" t="n">
        <v>144.46852</v>
      </c>
      <c r="J6" s="0" t="n">
        <v>143.01771</v>
      </c>
      <c r="K6" s="0" t="n">
        <v>156.06142</v>
      </c>
      <c r="L6" s="0" t="n">
        <v>146.84503</v>
      </c>
      <c r="M6" s="0" t="n">
        <v>153.43783</v>
      </c>
      <c r="N6" s="0" t="n">
        <v>154.86224</v>
      </c>
      <c r="O6" s="0" t="n">
        <v>167.50519</v>
      </c>
      <c r="P6" s="0" t="n">
        <v>160.3401</v>
      </c>
      <c r="Q6" s="0" t="n">
        <v>173.95677</v>
      </c>
      <c r="R6" s="0" t="n">
        <v>160.91695</v>
      </c>
      <c r="S6" s="0" t="n">
        <v>169.84797</v>
      </c>
      <c r="T6" s="0" t="n">
        <v>163.87059</v>
      </c>
      <c r="U6" s="0" t="n">
        <v>179.29641</v>
      </c>
      <c r="V6" s="0" t="n">
        <v>171.73667</v>
      </c>
      <c r="W6" s="0" t="n">
        <v>177.59581</v>
      </c>
      <c r="X6" s="0" t="n">
        <v>171.2321</v>
      </c>
      <c r="Y6" s="0" t="n">
        <v>158.75345</v>
      </c>
      <c r="Z6" s="0" t="n">
        <v>76.63395</v>
      </c>
      <c r="AA6" s="0" t="n">
        <v>172.62223</v>
      </c>
      <c r="AB6" s="0" t="n">
        <v>173.15972</v>
      </c>
      <c r="AC6" s="0" t="n">
        <v>184.02927</v>
      </c>
      <c r="AD6" s="0" t="n">
        <v>193.57418</v>
      </c>
      <c r="AE6" s="0" t="n">
        <v>179.54628</v>
      </c>
      <c r="AG6" s="0" t="n">
        <v>213.0403</v>
      </c>
      <c r="AH6" s="0" t="n">
        <v>192.65451</v>
      </c>
      <c r="AI6" s="0" t="n">
        <v>194.38746</v>
      </c>
      <c r="AJ6" s="0" t="n">
        <v>202.62068</v>
      </c>
      <c r="AK6" s="0" t="n">
        <v>201.36892</v>
      </c>
      <c r="AL6" s="0" t="n">
        <v>201.08922</v>
      </c>
      <c r="AM6" s="0" t="n">
        <v>224.0093</v>
      </c>
      <c r="AN6" s="0" t="n">
        <v>210.30995</v>
      </c>
      <c r="AO6" s="0" t="n">
        <v>212.31225</v>
      </c>
      <c r="AP6" s="0" t="n">
        <v>214.98571</v>
      </c>
      <c r="AQ6" s="0" t="n">
        <v>224.79665</v>
      </c>
      <c r="AR6" s="0" t="n">
        <v>223.68851</v>
      </c>
      <c r="AS6" s="0" t="n">
        <v>208.05438</v>
      </c>
    </row>
    <row r="7" customFormat="false" ht="13.8" hidden="false" customHeight="false" outlineLevel="0" collapsed="false">
      <c r="B7" s="37" t="s">
        <v>10</v>
      </c>
      <c r="C7" s="0" t="n">
        <v>56.43347</v>
      </c>
      <c r="D7" s="0" t="n">
        <v>66.38331</v>
      </c>
      <c r="E7" s="0" t="n">
        <v>56.67257</v>
      </c>
      <c r="F7" s="0" t="n">
        <v>60.30926</v>
      </c>
      <c r="G7" s="0" t="n">
        <v>61.54828</v>
      </c>
      <c r="H7" s="0" t="n">
        <v>65.90017</v>
      </c>
      <c r="I7" s="0" t="n">
        <v>63.784</v>
      </c>
      <c r="J7" s="0" t="n">
        <v>62.85505</v>
      </c>
      <c r="K7" s="0" t="n">
        <v>69.29366</v>
      </c>
      <c r="L7" s="0" t="n">
        <v>65.90068</v>
      </c>
      <c r="M7" s="0" t="n">
        <v>69.68538</v>
      </c>
      <c r="N7" s="0" t="n">
        <v>68.65335</v>
      </c>
      <c r="O7" s="0" t="n">
        <v>73.42461</v>
      </c>
      <c r="P7" s="0" t="n">
        <v>70.95546</v>
      </c>
      <c r="Q7" s="0" t="n">
        <v>74.84116</v>
      </c>
      <c r="R7" s="0" t="n">
        <v>71.2712</v>
      </c>
      <c r="S7" s="0" t="n">
        <v>82.52875</v>
      </c>
      <c r="T7" s="0" t="n">
        <v>74.14722</v>
      </c>
      <c r="U7" s="0" t="n">
        <v>75.4103</v>
      </c>
      <c r="V7" s="0" t="n">
        <v>75.94409</v>
      </c>
      <c r="W7" s="0" t="n">
        <v>79.1975</v>
      </c>
      <c r="X7" s="0" t="n">
        <v>78.41165</v>
      </c>
      <c r="Y7" s="0" t="n">
        <v>71.26856</v>
      </c>
      <c r="Z7" s="0" t="n">
        <v>73.0878</v>
      </c>
      <c r="AA7" s="0" t="n">
        <v>73.58938</v>
      </c>
      <c r="AB7" s="0" t="n">
        <v>75.65677</v>
      </c>
      <c r="AC7" s="0" t="n">
        <v>72.85334</v>
      </c>
      <c r="AD7" s="0" t="n">
        <v>79.00047</v>
      </c>
      <c r="AE7" s="0" t="n">
        <v>82.5198</v>
      </c>
      <c r="AG7" s="0" t="n">
        <v>87.49585</v>
      </c>
      <c r="AH7" s="0" t="n">
        <v>78.47657</v>
      </c>
      <c r="AI7" s="0" t="n">
        <v>82.78609</v>
      </c>
      <c r="AJ7" s="0" t="n">
        <v>84.56981</v>
      </c>
      <c r="AK7" s="0" t="n">
        <v>85.02801</v>
      </c>
      <c r="AL7" s="0" t="n">
        <v>85.80095</v>
      </c>
      <c r="AM7" s="0" t="n">
        <v>96.1126</v>
      </c>
      <c r="AN7" s="0" t="n">
        <v>89.14734</v>
      </c>
      <c r="AO7" s="0" t="n">
        <v>90.82206</v>
      </c>
      <c r="AP7" s="0" t="n">
        <v>92.18263</v>
      </c>
      <c r="AQ7" s="0" t="n">
        <v>90.90168</v>
      </c>
      <c r="AR7" s="0" t="n">
        <v>94.30204</v>
      </c>
      <c r="AS7" s="0" t="n">
        <v>88.19253</v>
      </c>
    </row>
    <row r="8" customFormat="false" ht="13.8" hidden="false" customHeight="false" outlineLevel="0" collapsed="false">
      <c r="B8" s="37" t="s">
        <v>11</v>
      </c>
      <c r="G8" s="0" t="n">
        <v>53.93862</v>
      </c>
      <c r="H8" s="0" t="n">
        <v>63.61132</v>
      </c>
      <c r="I8" s="0" t="n">
        <v>61.11228</v>
      </c>
      <c r="J8" s="0" t="n">
        <v>60.27009</v>
      </c>
      <c r="K8" s="0" t="n">
        <v>65.66029</v>
      </c>
      <c r="L8" s="0" t="n">
        <v>65.00622</v>
      </c>
      <c r="M8" s="0" t="n">
        <v>67.83735</v>
      </c>
      <c r="N8" s="0" t="n">
        <v>67.398</v>
      </c>
      <c r="O8" s="0" t="n">
        <v>70.77547</v>
      </c>
      <c r="P8" s="0" t="n">
        <v>70.14776</v>
      </c>
      <c r="Q8" s="0" t="n">
        <v>72.52725</v>
      </c>
      <c r="R8" s="0" t="n">
        <v>70.06879</v>
      </c>
      <c r="S8" s="0" t="n">
        <v>74.96519</v>
      </c>
      <c r="T8" s="0" t="n">
        <v>73.51739</v>
      </c>
      <c r="U8" s="0" t="n">
        <v>75.42586</v>
      </c>
      <c r="V8" s="0" t="n">
        <v>74.72113</v>
      </c>
      <c r="W8" s="0" t="n">
        <v>76.91985</v>
      </c>
      <c r="X8" s="0" t="n">
        <v>74.17902</v>
      </c>
      <c r="Y8" s="0" t="n">
        <v>69.78534</v>
      </c>
      <c r="Z8" s="0" t="n">
        <v>73.69496</v>
      </c>
      <c r="AA8" s="0" t="n">
        <v>72.08501</v>
      </c>
      <c r="AB8" s="0" t="n">
        <v>75.24837</v>
      </c>
      <c r="AC8" s="0" t="n">
        <v>76.28002</v>
      </c>
      <c r="AD8" s="0" t="n">
        <v>75.98735</v>
      </c>
      <c r="AE8" s="0" t="n">
        <v>81.41923</v>
      </c>
      <c r="AG8" s="0" t="n">
        <v>85.20797</v>
      </c>
      <c r="AH8" s="0" t="n">
        <v>77.71364</v>
      </c>
      <c r="AI8" s="0" t="n">
        <v>83.1724</v>
      </c>
      <c r="AJ8" s="0" t="n">
        <v>82.23518</v>
      </c>
      <c r="AK8" s="0" t="n">
        <v>85.47151</v>
      </c>
      <c r="AL8" s="0" t="n">
        <v>89.23264</v>
      </c>
      <c r="AM8" s="0" t="n">
        <v>93.94092</v>
      </c>
      <c r="AN8" s="0" t="n">
        <v>89.44785</v>
      </c>
      <c r="AO8" s="0" t="n">
        <v>90.75888</v>
      </c>
      <c r="AP8" s="0" t="n">
        <v>92.20713</v>
      </c>
      <c r="AQ8" s="0" t="n">
        <v>90.90023</v>
      </c>
      <c r="AR8" s="0" t="n">
        <v>94.69443</v>
      </c>
      <c r="AS8" s="0" t="n">
        <v>88.95074</v>
      </c>
    </row>
    <row r="9" customFormat="false" ht="13.8" hidden="false" customHeight="false" outlineLevel="0" collapsed="false">
      <c r="B9" s="38" t="s">
        <v>12</v>
      </c>
      <c r="C9" s="0" t="n">
        <v>252.15214</v>
      </c>
      <c r="D9" s="0" t="n">
        <v>300.31562</v>
      </c>
      <c r="E9" s="0" t="n">
        <v>256.14145</v>
      </c>
      <c r="F9" s="0" t="n">
        <v>270.21706</v>
      </c>
      <c r="G9" s="0" t="n">
        <v>285.8815</v>
      </c>
      <c r="H9" s="0" t="n">
        <v>300.64654</v>
      </c>
      <c r="I9" s="0" t="n">
        <v>287.65158</v>
      </c>
      <c r="J9" s="0" t="n">
        <v>284.6781</v>
      </c>
      <c r="K9" s="0" t="n">
        <v>303.29271</v>
      </c>
      <c r="L9" s="0" t="n">
        <v>299.16898</v>
      </c>
      <c r="M9" s="0" t="n">
        <v>312.10001</v>
      </c>
      <c r="N9" s="0" t="n">
        <v>311.28627</v>
      </c>
      <c r="O9" s="0" t="n">
        <v>325.45545</v>
      </c>
      <c r="P9" s="0" t="n">
        <v>337.973</v>
      </c>
      <c r="Q9" s="0" t="n">
        <v>338.48386</v>
      </c>
      <c r="R9" s="0" t="n">
        <v>320.29951</v>
      </c>
      <c r="S9" s="0" t="n">
        <v>340.16092</v>
      </c>
      <c r="T9" s="0" t="n">
        <v>332.44647</v>
      </c>
      <c r="U9" s="0" t="n">
        <v>348.94596</v>
      </c>
      <c r="V9" s="0" t="n">
        <v>340.9485</v>
      </c>
      <c r="W9" s="0" t="n">
        <v>342.15234</v>
      </c>
      <c r="X9" s="0" t="n">
        <v>343.4873</v>
      </c>
      <c r="Y9" s="0" t="n">
        <v>322.65738</v>
      </c>
      <c r="Z9" s="0" t="n">
        <v>314.22273</v>
      </c>
      <c r="AA9" s="0" t="n">
        <v>326.61039</v>
      </c>
      <c r="AB9" s="0" t="n">
        <v>347.27154</v>
      </c>
      <c r="AC9" s="0" t="n">
        <v>349.71263</v>
      </c>
      <c r="AD9" s="0" t="n">
        <v>347.93008</v>
      </c>
      <c r="AE9" s="0" t="n">
        <v>336.64159</v>
      </c>
      <c r="AG9" s="0" t="n">
        <v>388.64094</v>
      </c>
      <c r="AH9" s="0" t="n">
        <v>349.80451</v>
      </c>
      <c r="AI9" s="0" t="n">
        <v>368.39365</v>
      </c>
      <c r="AJ9" s="0" t="n">
        <v>367.02511</v>
      </c>
      <c r="AK9" s="0" t="n">
        <v>378.24715</v>
      </c>
      <c r="AL9" s="0" t="n">
        <v>394.37914</v>
      </c>
      <c r="AM9" s="0" t="n">
        <v>397.38036</v>
      </c>
      <c r="AN9" s="0" t="n">
        <v>395.9805</v>
      </c>
      <c r="AO9" s="0" t="n">
        <v>409.14567</v>
      </c>
      <c r="AP9" s="0" t="n">
        <v>416.0429</v>
      </c>
      <c r="AQ9" s="0" t="n">
        <v>406.02633</v>
      </c>
      <c r="AR9" s="0" t="n">
        <v>417.17874</v>
      </c>
      <c r="AS9" s="0" t="n">
        <v>402.22093</v>
      </c>
    </row>
    <row r="10" customFormat="false" ht="13.8" hidden="false" customHeight="false" outlineLevel="0" collapsed="false">
      <c r="B10" s="37" t="s">
        <v>14</v>
      </c>
      <c r="C10" s="0" t="n">
        <v>33.85712</v>
      </c>
      <c r="D10" s="0" t="n">
        <v>39.12661</v>
      </c>
      <c r="E10" s="0" t="n">
        <v>34.91194</v>
      </c>
      <c r="F10" s="0" t="n">
        <v>36.27076</v>
      </c>
      <c r="G10" s="0" t="n">
        <v>38.1469</v>
      </c>
      <c r="H10" s="0" t="n">
        <v>39.26351</v>
      </c>
      <c r="I10" s="0" t="n">
        <v>38.93922</v>
      </c>
      <c r="J10" s="0" t="n">
        <v>38.6741</v>
      </c>
      <c r="K10" s="0" t="n">
        <v>40.2997</v>
      </c>
      <c r="L10" s="0" t="n">
        <v>40.23538</v>
      </c>
      <c r="M10" s="0" t="n">
        <v>41.02709</v>
      </c>
      <c r="N10" s="0" t="n">
        <v>42.36333</v>
      </c>
      <c r="O10" s="0" t="n">
        <v>43.66897</v>
      </c>
      <c r="P10" s="0" t="n">
        <v>45.80935</v>
      </c>
      <c r="Q10" s="0" t="n">
        <v>45.09978</v>
      </c>
      <c r="R10" s="0" t="n">
        <v>42.81853</v>
      </c>
      <c r="S10" s="0" t="n">
        <v>44.67826</v>
      </c>
      <c r="T10" s="0" t="n">
        <v>44.01084</v>
      </c>
      <c r="U10" s="0" t="n">
        <v>44.35361</v>
      </c>
      <c r="V10" s="0" t="n">
        <v>46.01982</v>
      </c>
      <c r="W10" s="0" t="n">
        <v>47.01604</v>
      </c>
      <c r="X10" s="0" t="n">
        <v>43.28063</v>
      </c>
      <c r="Y10" s="0" t="n">
        <v>42.44725</v>
      </c>
      <c r="Z10" s="0" t="n">
        <v>44.0214</v>
      </c>
      <c r="AA10" s="0" t="n">
        <v>44.06511</v>
      </c>
      <c r="AB10" s="0" t="n">
        <v>45.9738</v>
      </c>
      <c r="AC10" s="0" t="n">
        <v>38.67067</v>
      </c>
      <c r="AD10" s="0" t="n">
        <v>47.00401</v>
      </c>
      <c r="AE10" s="0" t="n">
        <v>46.88993</v>
      </c>
      <c r="AG10" s="0" t="n">
        <v>50.03251</v>
      </c>
      <c r="AH10" s="0" t="n">
        <v>45.57574</v>
      </c>
      <c r="AI10" s="0" t="n">
        <v>47.34358</v>
      </c>
      <c r="AJ10" s="0" t="n">
        <v>46.60427</v>
      </c>
      <c r="AK10" s="0" t="n">
        <v>48.05456</v>
      </c>
      <c r="AL10" s="0" t="n">
        <v>49.68901</v>
      </c>
      <c r="AM10" s="0" t="n">
        <v>49.86798</v>
      </c>
      <c r="AN10" s="0" t="n">
        <v>50.28011</v>
      </c>
      <c r="AO10" s="0" t="n">
        <v>51.79205</v>
      </c>
      <c r="AP10" s="0" t="n">
        <v>53.38516</v>
      </c>
      <c r="AQ10" s="0" t="n">
        <v>51.37493</v>
      </c>
      <c r="AR10" s="0" t="n">
        <v>52.72242</v>
      </c>
      <c r="AS10" s="0" t="n">
        <v>51.02656</v>
      </c>
    </row>
    <row r="11" customFormat="false" ht="13.8" hidden="false" customHeight="false" outlineLevel="0" collapsed="false">
      <c r="B11" s="37" t="s">
        <v>16</v>
      </c>
      <c r="C11" s="0" t="n">
        <v>90.30445</v>
      </c>
      <c r="D11" s="0" t="n">
        <v>106.28729</v>
      </c>
      <c r="E11" s="0" t="n">
        <v>91.75194</v>
      </c>
      <c r="F11" s="0" t="n">
        <v>97.21848</v>
      </c>
      <c r="G11" s="0" t="n">
        <v>113.80489</v>
      </c>
      <c r="H11" s="0" t="n">
        <v>104.95113</v>
      </c>
      <c r="I11" s="0" t="n">
        <v>101.21718</v>
      </c>
      <c r="J11" s="0" t="n">
        <v>99.84575</v>
      </c>
      <c r="K11" s="0" t="n">
        <v>105.21073</v>
      </c>
      <c r="L11" s="0" t="n">
        <v>106.07822</v>
      </c>
      <c r="M11" s="0" t="n">
        <v>108.06914</v>
      </c>
      <c r="N11" s="0" t="n">
        <v>108.19104</v>
      </c>
      <c r="O11" s="0" t="n">
        <v>120.15734</v>
      </c>
      <c r="P11" s="0" t="n">
        <v>115.97558</v>
      </c>
      <c r="Q11" s="0" t="n">
        <v>114.12341</v>
      </c>
      <c r="R11" s="0" t="n">
        <v>112.69004</v>
      </c>
      <c r="S11" s="0" t="n">
        <v>117.25807</v>
      </c>
      <c r="T11" s="0" t="n">
        <v>115.81354</v>
      </c>
      <c r="U11" s="0" t="n">
        <v>117.40066</v>
      </c>
      <c r="V11" s="0" t="n">
        <v>117.38109</v>
      </c>
      <c r="W11" s="0" t="n">
        <v>118.9355</v>
      </c>
      <c r="X11" s="0" t="n">
        <v>115.5603</v>
      </c>
      <c r="Y11" s="0" t="n">
        <v>112.60941</v>
      </c>
      <c r="Z11" s="0" t="n">
        <v>116.51672</v>
      </c>
      <c r="AA11" s="0" t="n">
        <v>114.14384</v>
      </c>
      <c r="AB11" s="0" t="n">
        <v>120.8613</v>
      </c>
      <c r="AC11" s="0" t="n">
        <v>82.07111</v>
      </c>
      <c r="AD11" s="0" t="n">
        <v>121.9042</v>
      </c>
      <c r="AE11" s="0" t="n">
        <v>168.26276</v>
      </c>
      <c r="AG11" s="0" t="n">
        <v>135.05202</v>
      </c>
      <c r="AH11" s="0" t="n">
        <v>122.40038</v>
      </c>
      <c r="AI11" s="0" t="n">
        <v>129.97843</v>
      </c>
      <c r="AJ11" s="0" t="n">
        <v>134.45877</v>
      </c>
      <c r="AK11" s="0" t="n">
        <v>132.9687</v>
      </c>
      <c r="AL11" s="0" t="n">
        <v>149.73393</v>
      </c>
      <c r="AM11" s="0" t="n">
        <v>138.60975</v>
      </c>
      <c r="AN11" s="0" t="n">
        <v>140.02589</v>
      </c>
      <c r="AO11" s="0" t="n">
        <v>144.53663</v>
      </c>
      <c r="AP11" s="0" t="n">
        <v>144.55951</v>
      </c>
      <c r="AQ11" s="0" t="n">
        <v>144.12992</v>
      </c>
      <c r="AR11" s="0" t="n">
        <v>145.92355</v>
      </c>
      <c r="AS11" s="0" t="n">
        <v>141.90512</v>
      </c>
    </row>
    <row r="12" customFormat="false" ht="13.8" hidden="false" customHeight="false" outlineLevel="0" collapsed="false">
      <c r="B12" s="37" t="s">
        <v>18</v>
      </c>
      <c r="L12" s="0" t="n">
        <v>33.5291</v>
      </c>
      <c r="M12" s="0" t="n">
        <v>34.17438</v>
      </c>
      <c r="N12" s="0" t="n">
        <v>31.73617</v>
      </c>
      <c r="O12" s="0" t="n">
        <v>42.94565</v>
      </c>
      <c r="P12" s="0" t="n">
        <v>35.11353</v>
      </c>
      <c r="Q12" s="0" t="n">
        <v>35.741</v>
      </c>
      <c r="R12" s="0" t="n">
        <v>35.86945</v>
      </c>
      <c r="S12" s="0" t="n">
        <v>37.83322</v>
      </c>
      <c r="T12" s="0" t="n">
        <v>37.08393</v>
      </c>
      <c r="U12" s="0" t="n">
        <v>36.67582</v>
      </c>
      <c r="V12" s="0" t="n">
        <v>37.31769</v>
      </c>
      <c r="W12" s="0" t="n">
        <v>38.71703</v>
      </c>
      <c r="X12" s="0" t="n">
        <v>35.9231</v>
      </c>
      <c r="Y12" s="0" t="n">
        <v>35.24214</v>
      </c>
      <c r="Z12" s="0" t="n">
        <v>36.15498</v>
      </c>
      <c r="AA12" s="0" t="n">
        <v>36.22185</v>
      </c>
      <c r="AB12" s="0" t="n">
        <v>36.94171</v>
      </c>
      <c r="AC12" s="0" t="n">
        <v>40.81308</v>
      </c>
      <c r="AD12" s="0" t="n">
        <v>39.02007</v>
      </c>
      <c r="AE12" s="0" t="n">
        <v>42.13713</v>
      </c>
      <c r="AG12" s="0" t="n">
        <v>42.40137</v>
      </c>
      <c r="AH12" s="0" t="n">
        <v>39.04591</v>
      </c>
      <c r="AI12" s="0" t="n">
        <v>41.9856</v>
      </c>
      <c r="AJ12" s="0" t="n">
        <v>44.2461</v>
      </c>
      <c r="AK12" s="0" t="n">
        <v>42.7937</v>
      </c>
      <c r="AL12" s="0" t="n">
        <v>46.49996</v>
      </c>
      <c r="AM12" s="0" t="n">
        <v>44.00051</v>
      </c>
      <c r="AN12" s="0" t="n">
        <v>44.94206</v>
      </c>
      <c r="AO12" s="0" t="n">
        <v>46.32702</v>
      </c>
      <c r="AP12" s="0" t="n">
        <v>46.04434</v>
      </c>
      <c r="AQ12" s="0" t="n">
        <v>45.98609</v>
      </c>
      <c r="AR12" s="0" t="n">
        <v>46.94905</v>
      </c>
      <c r="AS12" s="0" t="n">
        <v>45.08509</v>
      </c>
    </row>
    <row r="13" customFormat="false" ht="13.8" hidden="false" customHeight="false" outlineLevel="0" collapsed="false">
      <c r="B13" s="37" t="s">
        <v>20</v>
      </c>
      <c r="P13" s="0" t="n">
        <v>134.91832</v>
      </c>
      <c r="Q13" s="0" t="n">
        <v>135.12385</v>
      </c>
      <c r="R13" s="0" t="n">
        <v>123.11262</v>
      </c>
      <c r="S13" s="0" t="n">
        <v>122.4196</v>
      </c>
      <c r="T13" s="0" t="n">
        <v>133.50188</v>
      </c>
      <c r="U13" s="0" t="n">
        <v>135.19153</v>
      </c>
      <c r="V13" s="0" t="n">
        <v>136.65305</v>
      </c>
      <c r="W13" s="0" t="n">
        <v>138.69777</v>
      </c>
      <c r="X13" s="0" t="n">
        <v>20.89887</v>
      </c>
      <c r="Y13" s="0" t="n">
        <v>131.20239</v>
      </c>
      <c r="Z13" s="0" t="n">
        <v>133.6795</v>
      </c>
      <c r="AA13" s="0" t="n">
        <v>130.63476</v>
      </c>
      <c r="AB13" s="0" t="n">
        <v>139.55047</v>
      </c>
      <c r="AC13" s="0" t="n">
        <v>154.66179</v>
      </c>
      <c r="AD13" s="0" t="n">
        <v>139.51348</v>
      </c>
      <c r="AE13" s="0" t="n">
        <v>143.65967</v>
      </c>
      <c r="AG13" s="0" t="n">
        <v>153.49844</v>
      </c>
      <c r="AH13" s="0" t="n">
        <v>138.99073</v>
      </c>
      <c r="AI13" s="0" t="n">
        <v>145.00068</v>
      </c>
      <c r="AJ13" s="0" t="n">
        <v>156.91935</v>
      </c>
      <c r="AK13" s="0" t="n">
        <v>152.0348</v>
      </c>
      <c r="AL13" s="0" t="n">
        <v>165.68603</v>
      </c>
      <c r="AM13" s="0" t="n">
        <v>158.05704</v>
      </c>
      <c r="AN13" s="0" t="n">
        <v>160.42696</v>
      </c>
      <c r="AO13" s="0" t="n">
        <v>165.7346</v>
      </c>
      <c r="AP13" s="0" t="n">
        <v>163.40322</v>
      </c>
      <c r="AQ13" s="0" t="n">
        <v>160.88542</v>
      </c>
      <c r="AR13" s="0" t="n">
        <v>166.8921</v>
      </c>
      <c r="AS13" s="0" t="n">
        <v>160.43867</v>
      </c>
    </row>
    <row r="14" customFormat="false" ht="13.8" hidden="false" customHeight="false" outlineLevel="0" collapsed="false">
      <c r="B14" s="38" t="s">
        <v>22</v>
      </c>
      <c r="C14" s="0" t="n">
        <v>74.7034</v>
      </c>
      <c r="D14" s="0" t="n">
        <v>88.08926</v>
      </c>
      <c r="E14" s="0" t="n">
        <v>78.74303</v>
      </c>
      <c r="F14" s="0" t="n">
        <v>83.83561</v>
      </c>
      <c r="G14" s="0" t="n">
        <v>101.74465</v>
      </c>
      <c r="H14" s="0" t="n">
        <v>90.99455</v>
      </c>
      <c r="I14" s="0" t="n">
        <v>88.51792</v>
      </c>
      <c r="J14" s="0" t="n">
        <v>88.54166</v>
      </c>
      <c r="K14" s="0" t="n">
        <v>91.87196</v>
      </c>
      <c r="L14" s="0" t="n">
        <v>94.9779</v>
      </c>
      <c r="M14" s="0" t="n">
        <v>97.4811</v>
      </c>
      <c r="N14" s="0" t="n">
        <v>97.19751</v>
      </c>
      <c r="O14" s="0" t="n">
        <v>118.80504</v>
      </c>
      <c r="P14" s="0" t="n">
        <v>101.45517</v>
      </c>
      <c r="Q14" s="0" t="n">
        <v>101.55544</v>
      </c>
      <c r="R14" s="0" t="n">
        <v>98.35104</v>
      </c>
      <c r="S14" s="0" t="n">
        <v>105.98852</v>
      </c>
      <c r="T14" s="0" t="n">
        <v>103.5481</v>
      </c>
      <c r="U14" s="0" t="n">
        <v>106.11035</v>
      </c>
      <c r="V14" s="0" t="n">
        <v>107.38318</v>
      </c>
      <c r="W14" s="0" t="n">
        <v>108.78772</v>
      </c>
      <c r="X14" s="0" t="n">
        <v>103.78614</v>
      </c>
      <c r="Y14" s="0" t="n">
        <v>100.63563</v>
      </c>
      <c r="Z14" s="0" t="n">
        <v>105.06606</v>
      </c>
      <c r="AA14" s="0" t="n">
        <v>100.75351</v>
      </c>
      <c r="AB14" s="0" t="n">
        <v>106.06415</v>
      </c>
      <c r="AC14" s="0" t="n">
        <v>108.24716</v>
      </c>
      <c r="AD14" s="0" t="n">
        <v>112.45416</v>
      </c>
      <c r="AE14" s="0" t="n">
        <v>112.28444</v>
      </c>
      <c r="AG14" s="0" t="n">
        <v>117.29597</v>
      </c>
      <c r="AH14" s="0" t="n">
        <v>108.48496</v>
      </c>
      <c r="AI14" s="0" t="n">
        <v>111.97882</v>
      </c>
      <c r="AJ14" s="0" t="n">
        <v>122.50085</v>
      </c>
      <c r="AK14" s="0" t="n">
        <v>115.88999</v>
      </c>
      <c r="AL14" s="0" t="n">
        <v>126.72426</v>
      </c>
      <c r="AM14" s="0" t="n">
        <v>119.37928</v>
      </c>
      <c r="AN14" s="0" t="n">
        <v>121.16786</v>
      </c>
      <c r="AO14" s="0" t="n">
        <v>126.72064</v>
      </c>
      <c r="AP14" s="0" t="n">
        <v>123.00819</v>
      </c>
      <c r="AQ14" s="0" t="n">
        <v>122.88084</v>
      </c>
      <c r="AR14" s="0" t="n">
        <v>125.92209</v>
      </c>
      <c r="AS14" s="0" t="n">
        <v>120.60729</v>
      </c>
    </row>
    <row r="15" customFormat="false" ht="13.8" hidden="false" customHeight="false" outlineLevel="0" collapsed="false">
      <c r="B15" s="38" t="s">
        <v>24</v>
      </c>
      <c r="C15" s="0" t="n">
        <v>101.31368</v>
      </c>
      <c r="D15" s="0" t="n">
        <v>106.53684</v>
      </c>
      <c r="E15" s="0" t="n">
        <v>98.77636</v>
      </c>
      <c r="F15" s="0" t="n">
        <v>101.58313</v>
      </c>
      <c r="G15" s="0" t="n">
        <v>120.78818</v>
      </c>
      <c r="H15" s="0" t="n">
        <v>109.41426</v>
      </c>
      <c r="I15" s="0" t="n">
        <v>107.53474</v>
      </c>
      <c r="J15" s="0" t="n">
        <v>106.81782</v>
      </c>
      <c r="K15" s="10" t="n">
        <v>111.0613</v>
      </c>
      <c r="L15" s="0" t="n">
        <v>113.33137</v>
      </c>
      <c r="M15" s="0" t="n">
        <v>116.2261</v>
      </c>
      <c r="N15" s="0" t="n">
        <v>117.61527</v>
      </c>
      <c r="O15" s="0" t="n">
        <v>144.12441</v>
      </c>
      <c r="P15" s="0" t="n">
        <v>119.67885</v>
      </c>
      <c r="Q15" s="0" t="n">
        <v>122.06671</v>
      </c>
      <c r="R15" s="0" t="n">
        <v>117.38727</v>
      </c>
      <c r="S15" s="0" t="n">
        <v>123.29965</v>
      </c>
      <c r="T15" s="0" t="n">
        <v>121.55534</v>
      </c>
      <c r="U15" s="0" t="n">
        <v>124.52928</v>
      </c>
      <c r="V15" s="0" t="n">
        <v>126.8429</v>
      </c>
      <c r="W15" s="0" t="n">
        <v>129.35639</v>
      </c>
      <c r="X15" s="0" t="n">
        <v>123.34377</v>
      </c>
      <c r="Y15" s="0" t="n">
        <v>121.11042</v>
      </c>
      <c r="Z15" s="0" t="n">
        <v>122.06188</v>
      </c>
      <c r="AA15" s="0" t="n">
        <v>121.64504</v>
      </c>
      <c r="AB15" s="0" t="n">
        <v>124.18934</v>
      </c>
      <c r="AC15" s="0" t="n">
        <v>125.53587</v>
      </c>
      <c r="AD15" s="0" t="n">
        <v>128.75784</v>
      </c>
      <c r="AE15" s="0" t="n">
        <v>141.3713</v>
      </c>
      <c r="AG15" s="0" t="n">
        <v>138.27627</v>
      </c>
      <c r="AH15" s="0" t="n">
        <v>126.82304</v>
      </c>
      <c r="AI15" s="0" t="n">
        <v>130.95272</v>
      </c>
      <c r="AJ15" s="0" t="n">
        <v>133.83578</v>
      </c>
      <c r="AK15" s="0" t="n">
        <v>133.21585</v>
      </c>
      <c r="AL15" s="0" t="n">
        <v>146.36531</v>
      </c>
      <c r="AM15" s="0" t="n">
        <v>138.64966</v>
      </c>
      <c r="AN15" s="0" t="n">
        <v>140.04936</v>
      </c>
      <c r="AO15" s="0" t="n">
        <v>145.61946</v>
      </c>
      <c r="AP15" s="0" t="n">
        <v>141.21929</v>
      </c>
      <c r="AQ15" s="0" t="n">
        <v>142.14596</v>
      </c>
      <c r="AR15" s="0" t="n">
        <v>146.09033</v>
      </c>
      <c r="AS15" s="0" t="n">
        <v>140.40068</v>
      </c>
    </row>
    <row r="16" customFormat="false" ht="13.8" hidden="false" customHeight="false" outlineLevel="0" collapsed="false">
      <c r="B16" s="38" t="s">
        <v>26</v>
      </c>
      <c r="C16" s="0" t="n">
        <v>523.34115</v>
      </c>
      <c r="D16" s="0" t="n">
        <v>606.72806</v>
      </c>
      <c r="E16" s="0" t="n">
        <v>523.34115</v>
      </c>
      <c r="F16" s="0" t="n">
        <v>550.24852</v>
      </c>
      <c r="G16" s="0" t="n">
        <v>607.57786</v>
      </c>
      <c r="H16" s="0" t="n">
        <v>621.32046</v>
      </c>
      <c r="I16" s="0" t="n">
        <v>605.67653</v>
      </c>
      <c r="J16" s="0" t="n">
        <v>606.90374</v>
      </c>
      <c r="K16" s="0" t="n">
        <v>623.50363</v>
      </c>
      <c r="L16" s="0" t="n">
        <v>631.85889</v>
      </c>
      <c r="M16" s="0" t="n">
        <v>655.51559</v>
      </c>
      <c r="N16" s="0" t="n">
        <v>661.9211</v>
      </c>
      <c r="O16" s="0" t="n">
        <v>730.16376</v>
      </c>
      <c r="P16" s="0" t="n">
        <v>674.41495</v>
      </c>
      <c r="Q16" s="0" t="n">
        <v>670.60847</v>
      </c>
      <c r="R16" s="0" t="n">
        <v>653.53486</v>
      </c>
      <c r="S16" s="0" t="n">
        <v>677.55772</v>
      </c>
      <c r="T16" s="0" t="n">
        <v>670.4256</v>
      </c>
      <c r="U16" s="0" t="n">
        <v>706.21244</v>
      </c>
      <c r="V16" s="0" t="n">
        <v>694.6154</v>
      </c>
      <c r="W16" s="0" t="n">
        <v>689.26896</v>
      </c>
      <c r="X16" s="0" t="n">
        <v>33.6924</v>
      </c>
      <c r="Y16" s="0" t="n">
        <v>634.5741</v>
      </c>
      <c r="Z16" s="0" t="n">
        <v>663.07612</v>
      </c>
      <c r="AA16" s="0" t="n">
        <v>641.11058</v>
      </c>
      <c r="AB16" s="0" t="n">
        <v>665.26702</v>
      </c>
      <c r="AC16" s="0" t="n">
        <v>618.08973</v>
      </c>
      <c r="AD16" s="0" t="n">
        <v>644.87711</v>
      </c>
      <c r="AE16" s="0" t="n">
        <v>691.36655</v>
      </c>
      <c r="AG16" s="0" t="n">
        <v>694.90991</v>
      </c>
      <c r="AH16" s="0" t="n">
        <v>630.8591</v>
      </c>
      <c r="AI16" s="0" t="n">
        <v>635.1125</v>
      </c>
      <c r="AJ16" s="0" t="n">
        <v>647.08731</v>
      </c>
      <c r="AK16" s="0" t="n">
        <v>658.48807</v>
      </c>
      <c r="AL16" s="0" t="n">
        <v>706.35853</v>
      </c>
      <c r="AM16" s="0" t="n">
        <v>699.5017</v>
      </c>
      <c r="AN16" s="0" t="n">
        <v>697.39256</v>
      </c>
      <c r="AO16" s="0" t="n">
        <v>711.58348</v>
      </c>
      <c r="AP16" s="0" t="n">
        <v>712.02409</v>
      </c>
      <c r="AQ16" s="0" t="n">
        <v>692.86299</v>
      </c>
      <c r="AR16" s="0" t="n">
        <v>708.86256</v>
      </c>
      <c r="AS16" s="0" t="n">
        <v>690.5803</v>
      </c>
    </row>
    <row r="17" customFormat="false" ht="13.8" hidden="false" customHeight="false" outlineLevel="0" collapsed="false">
      <c r="B17" s="38" t="s">
        <v>28</v>
      </c>
      <c r="AD17" s="0" t="n">
        <v>53.44944</v>
      </c>
      <c r="AE17" s="0" t="n">
        <v>62.66825</v>
      </c>
      <c r="AG17" s="0" t="n">
        <v>56.31038</v>
      </c>
      <c r="AH17" s="0" t="n">
        <v>53.59964</v>
      </c>
      <c r="AI17" s="0" t="n">
        <v>54.4993</v>
      </c>
      <c r="AJ17" s="0" t="n">
        <v>56.3747</v>
      </c>
      <c r="AK17" s="0" t="n">
        <v>54.36942</v>
      </c>
      <c r="AL17" s="0" t="n">
        <v>15.64652</v>
      </c>
      <c r="AN17" s="0" t="n">
        <v>58.14421</v>
      </c>
      <c r="AO17" s="0" t="n">
        <v>58.99668</v>
      </c>
      <c r="AP17" s="0" t="n">
        <v>58.93413</v>
      </c>
      <c r="AQ17" s="0" t="n">
        <v>57.45933</v>
      </c>
      <c r="AR17" s="0" t="n">
        <v>58.72226</v>
      </c>
      <c r="AS17" s="0" t="n">
        <v>57.41775</v>
      </c>
    </row>
    <row r="18" customFormat="false" ht="13.8" hidden="false" customHeight="false" outlineLevel="0" collapsed="false">
      <c r="B18" s="38" t="s">
        <v>30</v>
      </c>
      <c r="C18" s="0" t="n">
        <v>136.269</v>
      </c>
      <c r="D18" s="0" t="n">
        <v>161.45066</v>
      </c>
      <c r="E18" s="0" t="n">
        <v>140.85922</v>
      </c>
      <c r="F18" s="0" t="n">
        <v>143.2272</v>
      </c>
      <c r="G18" s="0" t="n">
        <v>143.42671</v>
      </c>
      <c r="H18" s="0" t="n">
        <v>156.66637</v>
      </c>
      <c r="I18" s="0" t="n">
        <v>153.53128</v>
      </c>
      <c r="J18" s="0" t="n">
        <v>154.01186</v>
      </c>
      <c r="K18" s="0" t="n">
        <v>156.30124</v>
      </c>
      <c r="L18" s="0" t="n">
        <v>162.27109</v>
      </c>
      <c r="M18" s="0" t="n">
        <v>166.72479</v>
      </c>
      <c r="N18" s="0" t="n">
        <v>167.82987</v>
      </c>
      <c r="O18" s="0" t="n">
        <v>181.88134</v>
      </c>
      <c r="P18" s="0" t="n">
        <v>170.01561</v>
      </c>
      <c r="Q18" s="0" t="n">
        <v>172.32149</v>
      </c>
      <c r="R18" s="0" t="n">
        <v>166.05049</v>
      </c>
      <c r="S18" s="0" t="n">
        <v>174.96967</v>
      </c>
      <c r="T18" s="0" t="n">
        <v>171.9624</v>
      </c>
      <c r="U18" s="0" t="n">
        <v>190.06396</v>
      </c>
      <c r="V18" s="0" t="n">
        <v>179.19966</v>
      </c>
      <c r="W18" s="0" t="n">
        <v>179.69034</v>
      </c>
      <c r="X18" s="0" t="n">
        <v>267.4793</v>
      </c>
      <c r="Y18" s="0" t="n">
        <v>163.81274</v>
      </c>
      <c r="Z18" s="0" t="n">
        <v>171.57819</v>
      </c>
      <c r="AA18" s="0" t="n">
        <v>167.65961</v>
      </c>
      <c r="AB18" s="0" t="n">
        <v>172.09806</v>
      </c>
      <c r="AC18" s="0" t="n">
        <v>170.75118</v>
      </c>
      <c r="AD18" s="0" t="n">
        <v>178.72203</v>
      </c>
      <c r="AE18" s="0" t="n">
        <v>191.47504</v>
      </c>
      <c r="AG18" s="0" t="n">
        <v>191.22728</v>
      </c>
      <c r="AH18" s="0" t="n">
        <v>176.2637</v>
      </c>
      <c r="AI18" s="0" t="n">
        <v>184.17036</v>
      </c>
      <c r="AJ18" s="0" t="n">
        <v>187.68721</v>
      </c>
      <c r="AK18" s="0" t="n">
        <v>187.51806</v>
      </c>
      <c r="AL18" s="0" t="n">
        <v>201.24464</v>
      </c>
      <c r="AM18" s="0" t="n">
        <v>198.0559</v>
      </c>
      <c r="AN18" s="0" t="n">
        <v>198.52091</v>
      </c>
      <c r="AO18" s="0" t="n">
        <v>204.55998</v>
      </c>
      <c r="AP18" s="0" t="n">
        <v>203.61665</v>
      </c>
      <c r="AQ18" s="0" t="n">
        <v>196.75993</v>
      </c>
      <c r="AR18" s="0" t="n">
        <v>200.84803</v>
      </c>
      <c r="AS18" s="0" t="n">
        <v>198.75492</v>
      </c>
    </row>
    <row r="19" customFormat="false" ht="13.8" hidden="false" customHeight="false" outlineLevel="0" collapsed="false">
      <c r="B19" s="38" t="s">
        <v>32</v>
      </c>
      <c r="C19" s="0" t="n">
        <v>165.00564</v>
      </c>
      <c r="D19" s="0" t="n">
        <v>189.11621</v>
      </c>
      <c r="E19" s="0" t="n">
        <v>168.25995</v>
      </c>
      <c r="F19" s="0" t="n">
        <v>173.57817</v>
      </c>
      <c r="G19" s="0" t="n">
        <v>180.9749</v>
      </c>
      <c r="H19" s="0" t="n">
        <v>187.62902</v>
      </c>
      <c r="I19" s="0" t="n">
        <v>189.97224</v>
      </c>
      <c r="J19" s="0" t="n">
        <v>183.34478</v>
      </c>
      <c r="K19" s="0" t="n">
        <v>186.76324</v>
      </c>
      <c r="L19" s="0" t="n">
        <v>192.94652</v>
      </c>
      <c r="M19" s="0" t="n">
        <v>199.37706</v>
      </c>
      <c r="N19" s="0" t="n">
        <v>202.8954</v>
      </c>
      <c r="O19" s="0" t="n">
        <v>231.47094</v>
      </c>
      <c r="P19" s="0" t="n">
        <v>206.19785</v>
      </c>
      <c r="Q19" s="0" t="n">
        <v>207.50574</v>
      </c>
      <c r="R19" s="0" t="n">
        <v>195.84339</v>
      </c>
      <c r="S19" s="0" t="n">
        <v>208.98406</v>
      </c>
      <c r="T19" s="0" t="n">
        <v>205.36284</v>
      </c>
      <c r="U19" s="0" t="n">
        <v>226.36509</v>
      </c>
      <c r="V19" s="0" t="n">
        <v>236.77118</v>
      </c>
      <c r="W19" s="0" t="n">
        <v>216.0008</v>
      </c>
      <c r="X19" s="0" t="n">
        <v>212.77009</v>
      </c>
      <c r="Y19" s="0" t="n">
        <v>201.3891</v>
      </c>
      <c r="Z19" s="0" t="n">
        <v>207.35369</v>
      </c>
      <c r="AA19" s="0" t="n">
        <v>202.9323</v>
      </c>
      <c r="AB19" s="0" t="n">
        <v>205.1199</v>
      </c>
      <c r="AC19" s="0" t="n">
        <v>207.23633</v>
      </c>
      <c r="AD19" s="0" t="n">
        <v>219.31425</v>
      </c>
      <c r="AE19" s="0" t="n">
        <v>224.32711</v>
      </c>
      <c r="AG19" s="0" t="n">
        <v>231.60866</v>
      </c>
      <c r="AH19" s="0" t="n">
        <v>211.73571</v>
      </c>
      <c r="AI19" s="0" t="n">
        <v>216.28429</v>
      </c>
      <c r="AJ19" s="0" t="n">
        <v>222.75538</v>
      </c>
      <c r="AK19" s="0" t="n">
        <v>219.66025</v>
      </c>
      <c r="AL19" s="0" t="n">
        <v>233.38656</v>
      </c>
      <c r="AM19" s="0" t="n">
        <v>232.20613</v>
      </c>
      <c r="AN19" s="0" t="n">
        <v>230.24696</v>
      </c>
      <c r="AO19" s="0" t="n">
        <v>240.32241</v>
      </c>
      <c r="AP19" s="0" t="n">
        <v>235.78685</v>
      </c>
      <c r="AQ19" s="0" t="n">
        <v>229.43522</v>
      </c>
      <c r="AR19" s="0" t="n">
        <v>237.8355</v>
      </c>
      <c r="AS19" s="0" t="n">
        <v>234.58123</v>
      </c>
    </row>
    <row r="20" customFormat="false" ht="13.8" hidden="false" customHeight="false" outlineLevel="0" collapsed="false">
      <c r="B20" s="38" t="s">
        <v>34</v>
      </c>
      <c r="C20" s="0" t="n">
        <v>43.42474</v>
      </c>
      <c r="D20" s="0" t="n">
        <v>49.49627</v>
      </c>
      <c r="E20" s="0" t="n">
        <v>44.46715</v>
      </c>
      <c r="F20" s="0" t="n">
        <v>45.44983</v>
      </c>
      <c r="G20" s="0" t="n">
        <v>50.38272</v>
      </c>
      <c r="H20" s="0" t="n">
        <v>49.29975</v>
      </c>
      <c r="I20" s="0" t="n">
        <v>51.02859</v>
      </c>
      <c r="J20" s="0" t="n">
        <v>49.31684</v>
      </c>
      <c r="K20" s="0" t="n">
        <v>49.66465</v>
      </c>
      <c r="L20" s="0" t="n">
        <v>50.57137</v>
      </c>
      <c r="M20" s="0" t="n">
        <v>52.44094</v>
      </c>
      <c r="N20" s="0" t="n">
        <v>53.15982</v>
      </c>
      <c r="O20" s="0" t="n">
        <v>62.36116</v>
      </c>
      <c r="P20" s="0" t="n">
        <v>56.91597</v>
      </c>
      <c r="Q20" s="0" t="n">
        <v>53.74546</v>
      </c>
      <c r="R20" s="0" t="n">
        <v>55.01705</v>
      </c>
      <c r="S20" s="0" t="n">
        <v>54.38417</v>
      </c>
      <c r="T20" s="0" t="n">
        <v>53.42043</v>
      </c>
      <c r="U20" s="0" t="n">
        <v>58.38089</v>
      </c>
      <c r="V20" s="0" t="n">
        <v>64.22681</v>
      </c>
      <c r="W20" s="0" t="n">
        <v>57.03379</v>
      </c>
      <c r="X20" s="0" t="n">
        <v>280.18128</v>
      </c>
      <c r="Y20" s="0" t="n">
        <v>51.88207</v>
      </c>
      <c r="Z20" s="0" t="n">
        <v>52.8224</v>
      </c>
      <c r="AA20" s="0" t="n">
        <v>52.871</v>
      </c>
      <c r="AB20" s="0" t="n">
        <v>52.01414</v>
      </c>
      <c r="AC20" s="0" t="n">
        <v>53.48696</v>
      </c>
      <c r="AD20" s="0" t="n">
        <v>56.36486</v>
      </c>
      <c r="AE20" s="0" t="n">
        <v>62.06594</v>
      </c>
      <c r="AG20" s="0" t="n">
        <v>58.56922</v>
      </c>
      <c r="AH20" s="0" t="n">
        <v>54.68567</v>
      </c>
      <c r="AI20" s="0" t="n">
        <v>54.75699</v>
      </c>
      <c r="AJ20" s="0" t="n">
        <v>55.86961</v>
      </c>
      <c r="AK20" s="0" t="n">
        <v>53.58778</v>
      </c>
      <c r="AL20" s="0" t="n">
        <v>57.87874</v>
      </c>
      <c r="AM20" s="0" t="n">
        <v>56.22573</v>
      </c>
      <c r="AN20" s="0" t="n">
        <v>56.11644</v>
      </c>
      <c r="AO20" s="0" t="n">
        <v>58.4548</v>
      </c>
      <c r="AP20" s="0" t="n">
        <v>57.58897</v>
      </c>
      <c r="AQ20" s="0" t="n">
        <v>56.46062</v>
      </c>
      <c r="AR20" s="0" t="n">
        <v>59.09289</v>
      </c>
      <c r="AS20" s="0" t="n">
        <v>56.79314</v>
      </c>
    </row>
    <row r="21" customFormat="false" ht="13.8" hidden="false" customHeight="false" outlineLevel="0" collapsed="false">
      <c r="B21" s="38" t="s">
        <v>36</v>
      </c>
      <c r="C21" s="0" t="n">
        <v>109.78636</v>
      </c>
      <c r="D21" s="0" t="n">
        <v>131.80454</v>
      </c>
      <c r="E21" s="0" t="n">
        <v>113.83571</v>
      </c>
      <c r="F21" s="0" t="n">
        <v>116.82227</v>
      </c>
      <c r="G21" s="0" t="n">
        <v>125.71029</v>
      </c>
      <c r="H21" s="0" t="n">
        <v>130.30396</v>
      </c>
      <c r="I21" s="0" t="n">
        <v>130.6453</v>
      </c>
      <c r="J21" s="0" t="n">
        <v>126.6437</v>
      </c>
      <c r="K21" s="0" t="n">
        <v>128.88182</v>
      </c>
      <c r="L21" s="0" t="n">
        <v>132.01979</v>
      </c>
      <c r="M21" s="0" t="n">
        <v>137.31032</v>
      </c>
      <c r="N21" s="0" t="n">
        <v>137.30917</v>
      </c>
      <c r="O21" s="0" t="n">
        <v>156.67873</v>
      </c>
      <c r="P21" s="0" t="n">
        <v>147.23531</v>
      </c>
      <c r="Q21" s="0" t="n">
        <v>140.57244</v>
      </c>
      <c r="R21" s="0" t="n">
        <v>137.87351</v>
      </c>
      <c r="S21" s="0" t="n">
        <v>143.49712</v>
      </c>
      <c r="T21" s="0" t="n">
        <v>138.33128</v>
      </c>
      <c r="U21" s="0" t="n">
        <v>152.83462</v>
      </c>
      <c r="V21" s="0" t="n">
        <v>144.22771</v>
      </c>
      <c r="W21" s="0" t="n">
        <v>146.26363</v>
      </c>
      <c r="X21" s="0" t="n">
        <v>135.16041</v>
      </c>
      <c r="Y21" s="0" t="n">
        <v>142.63784</v>
      </c>
      <c r="Z21" s="0" t="n">
        <v>136.24864</v>
      </c>
      <c r="AA21" s="0" t="n">
        <v>133.67902</v>
      </c>
      <c r="AB21" s="0" t="n">
        <v>134.48872</v>
      </c>
      <c r="AC21" s="0" t="n">
        <v>136.36899</v>
      </c>
      <c r="AD21" s="0" t="n">
        <v>140.69953</v>
      </c>
      <c r="AE21" s="0" t="n">
        <v>146.16197</v>
      </c>
      <c r="AG21" s="0" t="n">
        <v>150.96982</v>
      </c>
      <c r="AH21" s="0" t="n">
        <v>140.06962</v>
      </c>
      <c r="AI21" s="0" t="n">
        <v>148.27171</v>
      </c>
      <c r="AJ21" s="0" t="n">
        <v>148.24599</v>
      </c>
      <c r="AK21" s="0" t="n">
        <v>148.00328</v>
      </c>
      <c r="AL21" s="0" t="n">
        <v>158.57442</v>
      </c>
      <c r="AM21" s="0" t="n">
        <v>157.33707</v>
      </c>
      <c r="AN21" s="0" t="n">
        <v>155.56309</v>
      </c>
      <c r="AO21" s="0" t="n">
        <v>160.45979</v>
      </c>
      <c r="AP21" s="0" t="n">
        <v>158.09032</v>
      </c>
      <c r="AQ21" s="0" t="n">
        <v>156.23081</v>
      </c>
      <c r="AR21" s="0" t="n">
        <v>162.27863</v>
      </c>
      <c r="AS21" s="0" t="n">
        <v>157.68583</v>
      </c>
    </row>
    <row r="22" customFormat="false" ht="13.8" hidden="false" customHeight="false" outlineLevel="0" collapsed="false">
      <c r="B22" s="38" t="s">
        <v>38</v>
      </c>
      <c r="C22" s="0" t="n">
        <v>93.06885</v>
      </c>
      <c r="D22" s="0" t="n">
        <v>93.06885</v>
      </c>
      <c r="E22" s="0" t="n">
        <v>94.5411</v>
      </c>
      <c r="F22" s="0" t="n">
        <v>96.92329</v>
      </c>
      <c r="G22" s="0" t="n">
        <v>104.05111</v>
      </c>
      <c r="H22" s="0" t="n">
        <v>104.20738</v>
      </c>
      <c r="I22" s="0" t="n">
        <v>104.13153</v>
      </c>
      <c r="J22" s="0" t="n">
        <v>104.97639</v>
      </c>
      <c r="K22" s="0" t="n">
        <v>104.63802</v>
      </c>
      <c r="L22" s="0" t="n">
        <v>107.28835</v>
      </c>
      <c r="M22" s="0" t="n">
        <v>111.04495</v>
      </c>
      <c r="N22" s="0" t="n">
        <v>110.71343</v>
      </c>
      <c r="O22" s="0" t="n">
        <v>126.4121</v>
      </c>
      <c r="P22" s="0" t="n">
        <v>114.12502</v>
      </c>
      <c r="Q22" s="0" t="n">
        <v>115.45428</v>
      </c>
      <c r="R22" s="0" t="n">
        <v>114.04429</v>
      </c>
      <c r="S22" s="0" t="n">
        <v>118.25316</v>
      </c>
      <c r="T22" s="0" t="n">
        <v>114.69782</v>
      </c>
      <c r="U22" s="0" t="n">
        <v>126.57031</v>
      </c>
      <c r="V22" s="0" t="n">
        <v>119.16341</v>
      </c>
      <c r="W22" s="0" t="n">
        <v>122.55837</v>
      </c>
      <c r="X22" s="0" t="n">
        <v>113.08094</v>
      </c>
      <c r="Y22" s="0" t="n">
        <v>123.42126</v>
      </c>
      <c r="Z22" s="0" t="n">
        <v>115.22824</v>
      </c>
      <c r="AA22" s="0" t="n">
        <v>113.63319</v>
      </c>
      <c r="AB22" s="10" t="n">
        <v>114.35779</v>
      </c>
      <c r="AC22" s="0" t="n">
        <v>116.54091</v>
      </c>
      <c r="AD22" s="0" t="n">
        <v>123.57027</v>
      </c>
      <c r="AE22" s="0" t="n">
        <v>125.35745</v>
      </c>
      <c r="AG22" s="0" t="n">
        <v>131.34985</v>
      </c>
      <c r="AH22" s="0" t="n">
        <v>120.52155</v>
      </c>
      <c r="AI22" s="0" t="n">
        <v>127.34753</v>
      </c>
      <c r="AJ22" s="0" t="n">
        <v>132.70001</v>
      </c>
      <c r="AK22" s="0" t="n">
        <v>127.0985</v>
      </c>
      <c r="AL22" s="0" t="n">
        <v>137.82394</v>
      </c>
      <c r="AM22" s="0" t="n">
        <v>136.05224</v>
      </c>
      <c r="AN22" s="0" t="n">
        <v>134.11112</v>
      </c>
      <c r="AO22" s="0" t="n">
        <v>137.28949</v>
      </c>
      <c r="AP22" s="0" t="n">
        <v>136.03222</v>
      </c>
      <c r="AQ22" s="0" t="n">
        <v>133.98922</v>
      </c>
      <c r="AR22" s="0" t="n">
        <v>141.76978</v>
      </c>
      <c r="AS22" s="0" t="n">
        <v>135.29315</v>
      </c>
    </row>
    <row r="23" customFormat="false" ht="13.8" hidden="false" customHeight="false" outlineLevel="0" collapsed="false">
      <c r="B23" s="38" t="s">
        <v>40</v>
      </c>
      <c r="C23" s="0" t="n">
        <v>66.16259</v>
      </c>
      <c r="D23" s="0" t="n">
        <v>75.62528</v>
      </c>
      <c r="E23" s="0" t="n">
        <v>67.13553</v>
      </c>
      <c r="F23" s="0" t="n">
        <v>70.65013</v>
      </c>
      <c r="G23" s="0" t="n">
        <v>73.04024</v>
      </c>
      <c r="H23" s="0" t="n">
        <v>77.77858</v>
      </c>
      <c r="I23" s="0" t="n">
        <v>77.37813</v>
      </c>
      <c r="J23" s="0" t="n">
        <v>77.7683</v>
      </c>
      <c r="K23" s="0" t="n">
        <v>82.46305</v>
      </c>
      <c r="L23" s="0" t="n">
        <v>79.87846</v>
      </c>
      <c r="M23" s="0" t="n">
        <v>83.32606</v>
      </c>
      <c r="N23" s="0" t="n">
        <v>83.1169</v>
      </c>
      <c r="O23" s="0" t="n">
        <v>93.49264</v>
      </c>
      <c r="P23" s="0" t="n">
        <v>85.35477</v>
      </c>
      <c r="Q23" s="0" t="n">
        <v>84.98119</v>
      </c>
      <c r="R23" s="0" t="n">
        <v>84.85761</v>
      </c>
      <c r="S23" s="0" t="n">
        <v>88.4438</v>
      </c>
      <c r="T23" s="0" t="n">
        <v>85.68435</v>
      </c>
      <c r="U23" s="0" t="n">
        <v>93.44194</v>
      </c>
      <c r="V23" s="0" t="n">
        <v>89.36253</v>
      </c>
      <c r="W23" s="0" t="n">
        <v>91.31598</v>
      </c>
      <c r="X23" s="0" t="n">
        <v>82.34807</v>
      </c>
      <c r="Y23" s="0" t="n">
        <v>88.00413</v>
      </c>
      <c r="Z23" s="0" t="n">
        <v>85.53278</v>
      </c>
      <c r="AA23" s="0" t="n">
        <v>86.4668</v>
      </c>
      <c r="AB23" s="0" t="n">
        <v>83.35844</v>
      </c>
      <c r="AC23" s="0" t="n">
        <v>85.85521</v>
      </c>
      <c r="AD23" s="0" t="n">
        <v>88.29644</v>
      </c>
      <c r="AE23" s="0" t="n">
        <v>92.57257</v>
      </c>
      <c r="AG23" s="0" t="n">
        <v>94.65544</v>
      </c>
      <c r="AH23" s="0" t="n">
        <v>87.4921</v>
      </c>
      <c r="AI23" s="0" t="n">
        <v>94.24321</v>
      </c>
      <c r="AJ23" s="0" t="n">
        <v>95.84901</v>
      </c>
      <c r="AK23" s="0" t="n">
        <v>93.42322</v>
      </c>
      <c r="AL23" s="0" t="n">
        <v>100.28026</v>
      </c>
      <c r="AM23" s="0" t="n">
        <v>98.81968</v>
      </c>
      <c r="AN23" s="0" t="n">
        <v>98.33153</v>
      </c>
      <c r="AO23" s="0" t="n">
        <v>100.64183</v>
      </c>
      <c r="AP23" s="0" t="n">
        <v>99.01182</v>
      </c>
      <c r="AQ23" s="0" t="n">
        <v>97.89413</v>
      </c>
      <c r="AR23" s="0" t="n">
        <v>105.04129</v>
      </c>
      <c r="AS23" s="0" t="n">
        <v>98.06408</v>
      </c>
    </row>
    <row r="24" customFormat="false" ht="13.8" hidden="false" customHeight="false" outlineLevel="0" collapsed="false">
      <c r="B24" s="38" t="s">
        <v>42</v>
      </c>
      <c r="C24" s="0" t="n">
        <v>66.85539</v>
      </c>
      <c r="D24" s="0" t="n">
        <v>77.31095</v>
      </c>
      <c r="E24" s="0" t="n">
        <v>67.41106</v>
      </c>
      <c r="F24" s="0" t="n">
        <v>70.30049</v>
      </c>
      <c r="G24" s="0" t="n">
        <v>73.58801</v>
      </c>
      <c r="H24" s="0" t="n">
        <v>75.25928</v>
      </c>
      <c r="I24" s="0" t="n">
        <v>75.0254</v>
      </c>
      <c r="J24" s="0" t="n">
        <v>76.56207</v>
      </c>
      <c r="K24" s="0" t="n">
        <v>78.50624</v>
      </c>
      <c r="L24" s="0" t="n">
        <v>77.08228</v>
      </c>
      <c r="M24" s="0" t="n">
        <v>79.96226</v>
      </c>
      <c r="N24" s="0" t="n">
        <v>80.76331</v>
      </c>
      <c r="O24" s="0" t="n">
        <v>90.09587</v>
      </c>
      <c r="P24" s="0" t="n">
        <v>82.84983</v>
      </c>
      <c r="Q24" s="0" t="n">
        <v>85.03844</v>
      </c>
      <c r="R24" s="0" t="n">
        <v>81.94679</v>
      </c>
      <c r="S24" s="0" t="n">
        <v>85.97542</v>
      </c>
      <c r="T24" s="0" t="n">
        <v>84.99575</v>
      </c>
      <c r="U24" s="0" t="n">
        <v>89.58428</v>
      </c>
      <c r="V24" s="0" t="n">
        <v>86.19037</v>
      </c>
      <c r="W24" s="0" t="n">
        <v>88.26255</v>
      </c>
      <c r="X24" s="0" t="n">
        <v>81.75623</v>
      </c>
      <c r="Y24" s="0" t="n">
        <v>82.03504</v>
      </c>
      <c r="Z24" s="0" t="n">
        <v>82.33485</v>
      </c>
      <c r="AA24" s="0" t="n">
        <v>82.54715</v>
      </c>
      <c r="AB24" s="0" t="n">
        <v>81.39469</v>
      </c>
      <c r="AC24" s="0" t="n">
        <v>81.64308</v>
      </c>
      <c r="AD24" s="0" t="n">
        <v>87.60199</v>
      </c>
      <c r="AE24" s="0" t="n">
        <v>86.98076</v>
      </c>
      <c r="AG24" s="0" t="n">
        <v>92.65651</v>
      </c>
      <c r="AH24" s="0" t="n">
        <v>84.71037</v>
      </c>
      <c r="AI24" s="0" t="n">
        <v>86.45133</v>
      </c>
      <c r="AJ24" s="0" t="n">
        <v>87.66823</v>
      </c>
      <c r="AK24" s="0" t="n">
        <v>85.87711</v>
      </c>
      <c r="AL24" s="0" t="n">
        <v>93.20633</v>
      </c>
      <c r="AM24" s="0" t="n">
        <v>89.23575</v>
      </c>
      <c r="AN24" s="0" t="n">
        <v>89.59884</v>
      </c>
      <c r="AO24" s="0" t="n">
        <v>91.96451</v>
      </c>
      <c r="AP24" s="0" t="n">
        <v>90.40237</v>
      </c>
      <c r="AQ24" s="0" t="n">
        <v>89.09547</v>
      </c>
      <c r="AR24" s="0" t="n">
        <v>96.11108</v>
      </c>
      <c r="AS24" s="0" t="n">
        <v>90.14262</v>
      </c>
    </row>
    <row r="25" customFormat="false" ht="13.8" hidden="false" customHeight="false" outlineLevel="0" collapsed="false">
      <c r="B25" s="38" t="s">
        <v>44</v>
      </c>
      <c r="C25" s="0" t="n">
        <v>64.77227</v>
      </c>
      <c r="D25" s="0" t="n">
        <v>75.90818</v>
      </c>
      <c r="E25" s="0" t="n">
        <v>63.96252</v>
      </c>
      <c r="F25" s="0" t="n">
        <v>68.09305</v>
      </c>
      <c r="G25" s="0" t="n">
        <v>72.99323</v>
      </c>
      <c r="H25" s="0" t="n">
        <v>73.50185</v>
      </c>
      <c r="I25" s="0" t="n">
        <v>74.88307</v>
      </c>
      <c r="J25" s="0" t="n">
        <v>74.17379</v>
      </c>
      <c r="K25" s="0" t="n">
        <v>76.02302</v>
      </c>
      <c r="L25" s="0" t="n">
        <v>75.72878</v>
      </c>
      <c r="M25" s="0" t="n">
        <v>79.74615</v>
      </c>
      <c r="N25" s="0" t="n">
        <v>79.39045</v>
      </c>
      <c r="O25" s="0" t="n">
        <v>91.41758</v>
      </c>
      <c r="P25" s="0" t="n">
        <v>82.0035</v>
      </c>
      <c r="Q25" s="0" t="n">
        <v>86.24286</v>
      </c>
      <c r="R25" s="0" t="n">
        <v>80.24513</v>
      </c>
      <c r="S25" s="0" t="n">
        <v>86.61895</v>
      </c>
      <c r="T25" s="0" t="n">
        <v>85.96842</v>
      </c>
      <c r="U25" s="0" t="n">
        <v>90.40008</v>
      </c>
      <c r="V25" s="0" t="n">
        <v>86.53309</v>
      </c>
      <c r="W25" s="0" t="n">
        <v>88.35246</v>
      </c>
      <c r="X25" s="0" t="n">
        <v>82.12509</v>
      </c>
      <c r="Y25" s="0" t="n">
        <v>82.23657</v>
      </c>
      <c r="Z25" s="0" t="n">
        <v>84.41544</v>
      </c>
      <c r="AA25" s="0" t="n">
        <v>84.01791</v>
      </c>
      <c r="AB25" s="0" t="n">
        <v>83.42488</v>
      </c>
      <c r="AC25" s="0" t="n">
        <v>83.81372</v>
      </c>
      <c r="AD25" s="0" t="n">
        <v>90.19151</v>
      </c>
      <c r="AE25" s="0" t="n">
        <v>92.17535</v>
      </c>
      <c r="AG25" s="0" t="n">
        <v>95.62413</v>
      </c>
      <c r="AH25" s="0" t="n">
        <v>87.90351</v>
      </c>
      <c r="AI25" s="0" t="n">
        <v>92.84857</v>
      </c>
      <c r="AJ25" s="0" t="n">
        <v>95.01073</v>
      </c>
      <c r="AK25" s="0" t="n">
        <v>93.98365</v>
      </c>
      <c r="AL25" s="0" t="n">
        <v>102.98585</v>
      </c>
      <c r="AM25" s="0" t="n">
        <v>96.99919</v>
      </c>
      <c r="AN25" s="0" t="n">
        <v>99.0768</v>
      </c>
      <c r="AO25" s="0" t="n">
        <v>101.06361</v>
      </c>
      <c r="AP25" s="0" t="n">
        <v>99.59531</v>
      </c>
      <c r="AQ25" s="0" t="n">
        <v>97.70102</v>
      </c>
      <c r="AR25" s="0" t="n">
        <v>105.36939</v>
      </c>
      <c r="AS25" s="0" t="n">
        <v>99.25307</v>
      </c>
    </row>
    <row r="26" customFormat="false" ht="13.8" hidden="false" customHeight="false" outlineLevel="0" collapsed="false">
      <c r="B26" s="39" t="s">
        <v>46</v>
      </c>
      <c r="C26" s="0" t="n">
        <v>170.8217</v>
      </c>
      <c r="D26" s="0" t="n">
        <v>202.48674</v>
      </c>
      <c r="E26" s="0" t="n">
        <v>170.31291</v>
      </c>
      <c r="F26" s="0" t="n">
        <v>179.98653</v>
      </c>
      <c r="G26" s="0" t="n">
        <v>186.21726</v>
      </c>
      <c r="H26" s="0" t="n">
        <v>203.87023</v>
      </c>
      <c r="I26" s="0" t="n">
        <v>200.43361</v>
      </c>
      <c r="J26" s="0" t="n">
        <v>203.08758</v>
      </c>
      <c r="K26" s="0" t="n">
        <v>213.84599</v>
      </c>
      <c r="L26" s="0" t="n">
        <v>208.35884</v>
      </c>
      <c r="M26" s="0" t="n">
        <v>213.81571</v>
      </c>
      <c r="N26" s="0" t="n">
        <v>215.40655</v>
      </c>
      <c r="O26" s="0" t="n">
        <v>242.71061</v>
      </c>
      <c r="P26" s="0" t="n">
        <v>221.98239</v>
      </c>
      <c r="Q26" s="0" t="n">
        <v>223.92043</v>
      </c>
      <c r="R26" s="0" t="n">
        <v>221.53779</v>
      </c>
      <c r="S26" s="0" t="n">
        <v>228.52243</v>
      </c>
      <c r="T26" s="0" t="n">
        <v>233.30647</v>
      </c>
      <c r="U26" s="0" t="n">
        <v>239.82175</v>
      </c>
      <c r="V26" s="0" t="n">
        <v>228.86828</v>
      </c>
      <c r="W26" s="0" t="n">
        <v>235.01523</v>
      </c>
      <c r="X26" s="0" t="n">
        <v>218.02336</v>
      </c>
      <c r="Y26" s="0" t="n">
        <v>218.66827</v>
      </c>
      <c r="Z26" s="0" t="n">
        <v>223.04232</v>
      </c>
      <c r="AA26" s="0" t="n">
        <v>221.95999</v>
      </c>
      <c r="AB26" s="0" t="n">
        <v>224.39658</v>
      </c>
      <c r="AC26" s="0" t="n">
        <v>222.50691</v>
      </c>
      <c r="AD26" s="0" t="n">
        <v>237.86214</v>
      </c>
      <c r="AE26" s="0" t="n">
        <v>239.19984</v>
      </c>
      <c r="AG26" s="0" t="n">
        <v>250.92221</v>
      </c>
      <c r="AH26" s="0" t="n">
        <v>230.80461</v>
      </c>
      <c r="AI26" s="0" t="n">
        <v>236.01994</v>
      </c>
      <c r="AJ26" s="0" t="n">
        <v>240.82268</v>
      </c>
      <c r="AK26" s="0" t="n">
        <v>239.60832</v>
      </c>
      <c r="AL26" s="0" t="n">
        <v>259.49712</v>
      </c>
      <c r="AM26" s="0" t="n">
        <v>247.10647</v>
      </c>
      <c r="AN26" s="0" t="n">
        <v>252.55173</v>
      </c>
      <c r="AO26" s="0" t="n">
        <v>255.82734</v>
      </c>
      <c r="AP26" s="0" t="n">
        <v>256.27257</v>
      </c>
      <c r="AQ26" s="0" t="n">
        <v>252.61531</v>
      </c>
      <c r="AR26" s="0" t="n">
        <v>260.98396</v>
      </c>
      <c r="AS26" s="0" t="n">
        <v>251.39177</v>
      </c>
    </row>
    <row r="27" customFormat="false" ht="13.8" hidden="false" customHeight="false" outlineLevel="0" collapsed="false">
      <c r="B27" s="38" t="s">
        <v>48</v>
      </c>
      <c r="C27" s="0" t="n">
        <v>34.37503</v>
      </c>
      <c r="D27" s="0" t="n">
        <v>40.44141</v>
      </c>
      <c r="E27" s="0" t="n">
        <v>35.1899</v>
      </c>
      <c r="F27" s="0" t="n">
        <v>36.12913</v>
      </c>
      <c r="G27" s="0" t="n">
        <v>37.4628</v>
      </c>
      <c r="H27" s="0" t="n">
        <v>40.53173</v>
      </c>
      <c r="I27" s="0" t="n">
        <v>39.13408</v>
      </c>
      <c r="J27" s="0" t="n">
        <v>39.67648</v>
      </c>
      <c r="K27" s="0" t="n">
        <v>41.91833</v>
      </c>
      <c r="L27" s="0" t="n">
        <v>42.06896</v>
      </c>
      <c r="M27" s="0" t="n">
        <v>43.10998</v>
      </c>
      <c r="N27" s="0" t="n">
        <v>44.15295</v>
      </c>
      <c r="O27" s="0" t="n">
        <v>49.36029</v>
      </c>
      <c r="P27" s="0" t="n">
        <v>44.29747</v>
      </c>
      <c r="Q27" s="0" t="n">
        <v>44.21051</v>
      </c>
      <c r="R27" s="0" t="n">
        <v>44.01771</v>
      </c>
      <c r="S27" s="0" t="n">
        <v>46.01515</v>
      </c>
      <c r="T27" s="0" t="n">
        <v>46.71226</v>
      </c>
      <c r="U27" s="0" t="n">
        <v>47.98968</v>
      </c>
      <c r="V27" s="0" t="n">
        <v>45.54525</v>
      </c>
      <c r="W27" s="0" t="n">
        <v>46.68435</v>
      </c>
      <c r="X27" s="0" t="n">
        <v>43.92723</v>
      </c>
      <c r="Y27" s="0" t="n">
        <v>43.33385</v>
      </c>
      <c r="Z27" s="0" t="n">
        <v>44.1766</v>
      </c>
      <c r="AA27" s="0" t="n">
        <v>42.47254</v>
      </c>
      <c r="AB27" s="0" t="n">
        <v>44.02344</v>
      </c>
      <c r="AC27" s="0" t="n">
        <v>44.91844</v>
      </c>
      <c r="AD27" s="0" t="n">
        <v>46.85914</v>
      </c>
      <c r="AE27" s="0" t="n">
        <v>48.0721</v>
      </c>
      <c r="AG27" s="0" t="n">
        <v>50.46453</v>
      </c>
      <c r="AH27" s="0" t="n">
        <v>46.32595</v>
      </c>
      <c r="AI27" s="0" t="n">
        <v>50.98505</v>
      </c>
      <c r="AJ27" s="0" t="n">
        <v>52.09334</v>
      </c>
      <c r="AK27" s="0" t="n">
        <v>51.43692</v>
      </c>
      <c r="AL27" s="0" t="n">
        <v>53.681</v>
      </c>
      <c r="AM27" s="0" t="n">
        <v>53.34275</v>
      </c>
      <c r="AN27" s="0" t="n">
        <v>53.86057</v>
      </c>
      <c r="AO27" s="0" t="n">
        <v>55.17855</v>
      </c>
      <c r="AP27" s="0" t="n">
        <v>55.3983</v>
      </c>
      <c r="AQ27" s="0" t="n">
        <v>54.48347</v>
      </c>
      <c r="AR27" s="0" t="n">
        <v>53.77898</v>
      </c>
      <c r="AS27" s="0" t="n">
        <v>53.83953</v>
      </c>
    </row>
    <row r="28" customFormat="false" ht="13.8" hidden="false" customHeight="false" outlineLevel="0" collapsed="false">
      <c r="B28" s="38" t="s">
        <v>50</v>
      </c>
      <c r="U28" s="0" t="n">
        <v>70.84659</v>
      </c>
      <c r="V28" s="0" t="n">
        <v>74.14206</v>
      </c>
      <c r="W28" s="0" t="n">
        <v>67.79633</v>
      </c>
      <c r="X28" s="0" t="n">
        <v>64.78421</v>
      </c>
      <c r="Y28" s="0" t="n">
        <v>112.83073</v>
      </c>
      <c r="Z28" s="0" t="n">
        <v>108.80914</v>
      </c>
      <c r="AA28" s="0" t="n">
        <v>107.16391</v>
      </c>
      <c r="AB28" s="0" t="n">
        <v>108.69581</v>
      </c>
      <c r="AC28" s="0" t="n">
        <v>109.12426</v>
      </c>
      <c r="AD28" s="0" t="n">
        <v>115.04266</v>
      </c>
      <c r="AE28" s="0" t="n">
        <v>116.48825</v>
      </c>
      <c r="AG28" s="0" t="n">
        <v>123.34101</v>
      </c>
      <c r="AH28" s="0" t="n">
        <v>112.95685</v>
      </c>
      <c r="AI28" s="0" t="n">
        <v>120.99359</v>
      </c>
      <c r="AJ28" s="0" t="n">
        <v>123.55108</v>
      </c>
      <c r="AK28" s="0" t="n">
        <v>123.13846</v>
      </c>
      <c r="AL28" s="0" t="n">
        <v>131.4421</v>
      </c>
      <c r="AM28" s="0" t="n">
        <v>127.00975</v>
      </c>
      <c r="AN28" s="0" t="n">
        <v>128.04221</v>
      </c>
      <c r="AO28" s="0" t="n">
        <v>132.08827</v>
      </c>
      <c r="AP28" s="0" t="n">
        <v>133.24393</v>
      </c>
      <c r="AQ28" s="0" t="n">
        <v>130.20184</v>
      </c>
      <c r="AR28" s="0" t="n">
        <v>128.46179</v>
      </c>
      <c r="AS28" s="0" t="n">
        <v>128.0109</v>
      </c>
    </row>
    <row r="29" customFormat="false" ht="13.8" hidden="false" customHeight="false" outlineLevel="0" collapsed="false">
      <c r="B29" s="38" t="s">
        <v>52</v>
      </c>
      <c r="C29" s="0" t="n">
        <v>338.33972</v>
      </c>
      <c r="D29" s="0" t="n">
        <v>398.17692</v>
      </c>
      <c r="E29" s="0" t="n">
        <v>337.71322</v>
      </c>
      <c r="F29" s="0" t="n">
        <v>356.24548</v>
      </c>
      <c r="G29" s="0" t="n">
        <v>366.12753</v>
      </c>
      <c r="H29" s="0" t="n">
        <v>392.79114</v>
      </c>
      <c r="I29" s="0" t="n">
        <v>376.07026</v>
      </c>
      <c r="J29" s="0" t="n">
        <v>375.2051</v>
      </c>
      <c r="K29" s="0" t="n">
        <v>399.01652</v>
      </c>
      <c r="L29" s="0" t="n">
        <v>386.06307</v>
      </c>
      <c r="M29" s="0" t="n">
        <v>405.27885</v>
      </c>
      <c r="N29" s="0" t="n">
        <v>405.9664</v>
      </c>
      <c r="O29" s="0" t="n">
        <v>453.03062</v>
      </c>
      <c r="P29" s="0" t="n">
        <v>458.76778</v>
      </c>
      <c r="Q29" s="0" t="n">
        <v>420.14724</v>
      </c>
      <c r="R29" s="0" t="n">
        <v>408.15911</v>
      </c>
      <c r="S29" s="0" t="n">
        <v>432.85458</v>
      </c>
      <c r="T29" s="0" t="n">
        <v>422.91155</v>
      </c>
      <c r="U29" s="0" t="n">
        <v>445.19384</v>
      </c>
      <c r="V29" s="0" t="n">
        <v>430.0879</v>
      </c>
      <c r="W29" s="0" t="n">
        <v>435.35844</v>
      </c>
      <c r="X29" s="0" t="n">
        <v>411.66614</v>
      </c>
      <c r="Y29" s="0" t="n">
        <v>423.19845</v>
      </c>
      <c r="Z29" s="0" t="n">
        <v>427.14196</v>
      </c>
      <c r="AA29" s="0" t="n">
        <v>413.5038</v>
      </c>
      <c r="AB29" s="0" t="n">
        <v>418.69514</v>
      </c>
      <c r="AC29" s="0" t="n">
        <v>418.55554</v>
      </c>
      <c r="AD29" s="0" t="n">
        <v>446.50147</v>
      </c>
      <c r="AE29" s="0" t="n">
        <v>444.13327</v>
      </c>
      <c r="AG29" s="0" t="n">
        <v>474.17398</v>
      </c>
      <c r="AH29" s="0" t="n">
        <v>434.81214</v>
      </c>
      <c r="AI29" s="0" t="n">
        <v>440.70349</v>
      </c>
      <c r="AJ29" s="0" t="n">
        <v>455.05082</v>
      </c>
      <c r="AK29" s="0" t="n">
        <v>455.04092</v>
      </c>
      <c r="AL29" s="0" t="n">
        <v>473.3997</v>
      </c>
      <c r="AM29" s="0" t="n">
        <v>479.86395</v>
      </c>
      <c r="AN29" s="0" t="n">
        <v>473.46779</v>
      </c>
      <c r="AO29" s="0" t="n">
        <v>492.12186</v>
      </c>
      <c r="AP29" s="0" t="n">
        <v>495.73008</v>
      </c>
      <c r="AQ29" s="0" t="n">
        <v>494.19909</v>
      </c>
      <c r="AR29" s="0" t="n">
        <v>471.05463</v>
      </c>
      <c r="AS29" s="0" t="n">
        <v>479.03154</v>
      </c>
    </row>
    <row r="30" customFormat="false" ht="13.8" hidden="false" customHeight="false" outlineLevel="0" collapsed="false">
      <c r="B30" s="38" t="s">
        <v>54</v>
      </c>
      <c r="C30" s="0" t="n">
        <v>14.4627</v>
      </c>
      <c r="D30" s="0" t="n">
        <v>16.26798</v>
      </c>
      <c r="E30" s="0" t="n">
        <v>15.12392</v>
      </c>
      <c r="F30" s="0" t="n">
        <v>15.2637</v>
      </c>
      <c r="G30" s="0" t="n">
        <v>15.52556</v>
      </c>
      <c r="H30" s="0" t="n">
        <v>16.88629</v>
      </c>
      <c r="I30" s="0" t="n">
        <v>16.16161</v>
      </c>
      <c r="J30" s="0" t="n">
        <v>16.34754</v>
      </c>
      <c r="K30" s="0" t="n">
        <v>16.91219</v>
      </c>
      <c r="L30" s="0" t="n">
        <v>16.89198</v>
      </c>
      <c r="M30" s="0" t="n">
        <v>17.16255</v>
      </c>
      <c r="N30" s="0" t="n">
        <v>17.22106</v>
      </c>
      <c r="O30" s="0" t="n">
        <v>18.85795</v>
      </c>
      <c r="P30" s="0" t="n">
        <v>19.46274</v>
      </c>
      <c r="Q30" s="0" t="n">
        <v>18.52702</v>
      </c>
      <c r="R30" s="0" t="n">
        <v>17.87628</v>
      </c>
      <c r="S30" s="0" t="n">
        <v>20.07382</v>
      </c>
      <c r="T30" s="0" t="n">
        <v>18.12773</v>
      </c>
      <c r="U30" s="0" t="n">
        <v>19.8792</v>
      </c>
      <c r="V30" s="0" t="n">
        <v>18.56797</v>
      </c>
      <c r="W30" s="0" t="n">
        <v>19.76029</v>
      </c>
      <c r="X30" s="0" t="n">
        <v>18.16674</v>
      </c>
      <c r="Y30" s="0" t="n">
        <v>19.50879</v>
      </c>
      <c r="Z30" s="0" t="n">
        <v>17.99493</v>
      </c>
      <c r="AA30" s="0" t="n">
        <v>18.58802</v>
      </c>
      <c r="AB30" s="0" t="n">
        <v>17.97004</v>
      </c>
      <c r="AC30" s="0" t="n">
        <v>19.64096</v>
      </c>
      <c r="AD30" s="0" t="n">
        <v>20.20602</v>
      </c>
      <c r="AE30" s="0" t="n">
        <v>20.1875</v>
      </c>
      <c r="AG30" s="0" t="n">
        <v>21.24368</v>
      </c>
      <c r="AH30" s="0" t="n">
        <v>20.04682</v>
      </c>
      <c r="AI30" s="0" t="n">
        <v>21.10584</v>
      </c>
      <c r="AJ30" s="0" t="n">
        <v>22.31878</v>
      </c>
      <c r="AK30" s="0" t="n">
        <v>20.91764</v>
      </c>
      <c r="AL30" s="0" t="n">
        <v>23.57155</v>
      </c>
      <c r="AM30" s="0" t="n">
        <v>21.87859</v>
      </c>
      <c r="AN30" s="0" t="n">
        <v>21.88631</v>
      </c>
      <c r="AO30" s="0" t="n">
        <v>22.529</v>
      </c>
      <c r="AP30" s="0" t="n">
        <v>22.09615</v>
      </c>
      <c r="AQ30" s="0" t="n">
        <v>22.89738</v>
      </c>
      <c r="AR30" s="0" t="n">
        <v>21.41855</v>
      </c>
      <c r="AS30" s="0" t="n">
        <v>22.08076</v>
      </c>
    </row>
    <row r="31" customFormat="false" ht="13.8" hidden="false" customHeight="false" outlineLevel="0" collapsed="false">
      <c r="B31" s="37" t="s">
        <v>56</v>
      </c>
      <c r="C31" s="0" t="n">
        <v>6.41945</v>
      </c>
      <c r="D31" s="0" t="n">
        <v>7.50548</v>
      </c>
      <c r="E31" s="0" t="n">
        <v>16.88693</v>
      </c>
      <c r="F31" s="0" t="n">
        <v>17.67056</v>
      </c>
      <c r="G31" s="0" t="n">
        <v>17.84513</v>
      </c>
      <c r="H31" s="0" t="n">
        <v>19.44378</v>
      </c>
      <c r="I31" s="0" t="n">
        <v>18.66763</v>
      </c>
      <c r="J31" s="0" t="n">
        <v>18.72971</v>
      </c>
      <c r="K31" s="0" t="n">
        <v>19.51976</v>
      </c>
      <c r="L31" s="0" t="n">
        <v>19.34595</v>
      </c>
      <c r="M31" s="0" t="n">
        <v>20.31046</v>
      </c>
      <c r="N31" s="0" t="n">
        <v>20.07275</v>
      </c>
      <c r="O31" s="0" t="n">
        <v>22.30164</v>
      </c>
      <c r="P31" s="0" t="n">
        <v>23.24786</v>
      </c>
      <c r="Q31" s="0" t="n">
        <v>21.49345</v>
      </c>
      <c r="R31" s="0" t="n">
        <v>20.53152</v>
      </c>
      <c r="S31" s="0" t="n">
        <v>22.95111</v>
      </c>
      <c r="T31" s="0" t="n">
        <v>21.05473</v>
      </c>
      <c r="U31" s="0" t="n">
        <v>22.78129</v>
      </c>
      <c r="V31" s="0" t="n">
        <v>21.48038</v>
      </c>
      <c r="W31" s="0" t="n">
        <v>22.4641</v>
      </c>
      <c r="X31" s="0" t="n">
        <v>20.53725</v>
      </c>
      <c r="Y31" s="0" t="n">
        <v>21.56444</v>
      </c>
      <c r="Z31" s="0" t="n">
        <v>20.68129</v>
      </c>
      <c r="AA31" s="0" t="n">
        <v>20.95554</v>
      </c>
      <c r="AB31" s="0" t="n">
        <v>20.61581</v>
      </c>
      <c r="AC31" s="0" t="n">
        <v>21.33641</v>
      </c>
      <c r="AD31" s="0" t="n">
        <v>22.10232</v>
      </c>
      <c r="AE31" s="0" t="n">
        <v>23.05808</v>
      </c>
      <c r="AG31" s="0" t="n">
        <v>23.35269</v>
      </c>
      <c r="AH31" s="0" t="n">
        <v>22.39389</v>
      </c>
      <c r="AI31" s="0" t="n">
        <v>24.54437</v>
      </c>
      <c r="AJ31" s="0" t="n">
        <v>26.58519</v>
      </c>
      <c r="AK31" s="0" t="n">
        <v>23.93915</v>
      </c>
      <c r="AL31" s="0" t="n">
        <v>25.34196</v>
      </c>
      <c r="AM31" s="0" t="n">
        <v>28.39049</v>
      </c>
      <c r="AN31" s="0" t="n">
        <v>24.85855</v>
      </c>
      <c r="AO31" s="0" t="n">
        <v>25.98439</v>
      </c>
      <c r="AP31" s="0" t="n">
        <v>25.47227</v>
      </c>
      <c r="AQ31" s="0" t="n">
        <v>26.86041</v>
      </c>
      <c r="AR31" s="0" t="n">
        <v>24.87601</v>
      </c>
      <c r="AS31" s="0" t="n">
        <v>25.16425</v>
      </c>
    </row>
    <row r="32" customFormat="false" ht="34.6" hidden="false" customHeight="false" outlineLevel="0" collapsed="false">
      <c r="B32" s="37" t="s">
        <v>58</v>
      </c>
      <c r="C32" s="0" t="n">
        <v>45.24003</v>
      </c>
      <c r="D32" s="0" t="n">
        <v>52.60036</v>
      </c>
      <c r="E32" s="0" t="n">
        <v>46.50025</v>
      </c>
      <c r="F32" s="0" t="n">
        <v>46.53731</v>
      </c>
      <c r="G32" s="0" t="n">
        <v>47.48462</v>
      </c>
      <c r="H32" s="0" t="n">
        <v>51.73588</v>
      </c>
      <c r="I32" s="0" t="n">
        <v>50.54041</v>
      </c>
      <c r="J32" s="0" t="n">
        <v>50.60598</v>
      </c>
      <c r="K32" s="0" t="n">
        <v>53.34956</v>
      </c>
      <c r="L32" s="0" t="n">
        <v>51.87898</v>
      </c>
      <c r="M32" s="0" t="n">
        <v>54.70651</v>
      </c>
      <c r="N32" s="0" t="n">
        <v>55.04938</v>
      </c>
      <c r="O32" s="0" t="n">
        <v>59.91318</v>
      </c>
      <c r="P32" s="0" t="n">
        <v>65.34127</v>
      </c>
      <c r="Q32" s="0" t="n">
        <v>56.60665</v>
      </c>
      <c r="R32" s="0" t="n">
        <v>54.9158</v>
      </c>
      <c r="S32" s="0" t="n">
        <v>60.10879</v>
      </c>
      <c r="T32" s="0" t="n">
        <v>54.99548</v>
      </c>
      <c r="U32" s="0" t="n">
        <v>59.28989</v>
      </c>
      <c r="V32" s="0" t="n">
        <v>57.78956</v>
      </c>
      <c r="W32" s="0" t="n">
        <v>58.89374</v>
      </c>
      <c r="X32" s="0" t="n">
        <v>53.84615</v>
      </c>
      <c r="Y32" s="0" t="n">
        <v>55.49851</v>
      </c>
      <c r="Z32" s="0" t="n">
        <v>54.83146</v>
      </c>
      <c r="AA32" s="0" t="n">
        <v>58.43685</v>
      </c>
      <c r="AB32" s="0" t="n">
        <v>54.58689</v>
      </c>
      <c r="AC32" s="0" t="n">
        <v>54.7953</v>
      </c>
      <c r="AD32" s="0" t="n">
        <v>59.03968</v>
      </c>
      <c r="AE32" s="0" t="n">
        <v>58.77529</v>
      </c>
      <c r="AG32" s="0" t="n">
        <v>61.56137</v>
      </c>
      <c r="AH32" s="0" t="n">
        <v>57.8155</v>
      </c>
      <c r="AI32" s="0" t="n">
        <v>56.19962</v>
      </c>
      <c r="AJ32" s="0" t="n">
        <v>60.24165</v>
      </c>
      <c r="AK32" s="0" t="n">
        <v>56.79092</v>
      </c>
      <c r="AL32" s="0" t="n">
        <v>62.46432</v>
      </c>
      <c r="AM32" s="0" t="n">
        <v>62.95408</v>
      </c>
      <c r="AN32" s="0" t="n">
        <v>59.76464</v>
      </c>
      <c r="AO32" s="0" t="n">
        <v>61.74287</v>
      </c>
      <c r="AP32" s="0" t="n">
        <v>60.72452</v>
      </c>
      <c r="AQ32" s="0" t="n">
        <v>62.4496</v>
      </c>
      <c r="AR32" s="0" t="n">
        <v>58.55777</v>
      </c>
      <c r="AS32" s="0" t="n">
        <v>60.31915</v>
      </c>
    </row>
    <row r="33" customFormat="false" ht="13.8" hidden="false" customHeight="false" outlineLevel="0" collapsed="false">
      <c r="B33" s="37" t="s">
        <v>60</v>
      </c>
    </row>
    <row r="35" customFormat="false" ht="13.8" hidden="false" customHeight="false" outlineLevel="0" collapsed="false">
      <c r="B35" s="0" t="s">
        <v>106</v>
      </c>
      <c r="C35" s="0" t="n">
        <f aca="false">SUM(C$6:C$32)</f>
        <v>2612.46243</v>
      </c>
      <c r="D35" s="0" t="n">
        <f aca="false">SUM(D$6:D$32)</f>
        <v>3028.77253</v>
      </c>
      <c r="E35" s="0" t="n">
        <f aca="false">SUM(E$6:E$32)</f>
        <v>2647.14944</v>
      </c>
      <c r="F35" s="0" t="n">
        <f aca="false">SUM(F$6:F$32)</f>
        <v>2769.76382</v>
      </c>
      <c r="G35" s="0" t="n">
        <f aca="false">SUM(G$6:G$32)</f>
        <v>3016.57278</v>
      </c>
      <c r="H35" s="0" t="n">
        <f aca="false">SUM(H$6:H$32)</f>
        <v>3124.03663</v>
      </c>
      <c r="I35" s="0" t="n">
        <f aca="false">SUM(I$6:I$32)</f>
        <v>3056.50511</v>
      </c>
      <c r="J35" s="0" t="n">
        <f aca="false">SUM(J$6:J$32)</f>
        <v>3042.05414</v>
      </c>
      <c r="K35" s="0" t="n">
        <f aca="false">SUM(K$6:K$32)</f>
        <v>3174.05903</v>
      </c>
      <c r="L35" s="0" t="n">
        <f aca="false">SUM(L$6:L$32)</f>
        <v>3199.32619</v>
      </c>
      <c r="M35" s="0" t="n">
        <f aca="false">SUM(M$6:M$32)</f>
        <v>3319.87056</v>
      </c>
      <c r="N35" s="0" t="n">
        <f aca="false">SUM(N$6:N$32)</f>
        <v>3334.27172</v>
      </c>
      <c r="O35" s="0" t="n">
        <f aca="false">SUM(O$6:O$32)</f>
        <v>3717.01054</v>
      </c>
      <c r="P35" s="0" t="n">
        <f aca="false">SUM(P$6:P$32)</f>
        <v>3644.57944</v>
      </c>
      <c r="Q35" s="0" t="n">
        <f aca="false">SUM(Q$6:Q$32)</f>
        <v>3614.8949</v>
      </c>
      <c r="R35" s="0" t="n">
        <f aca="false">SUM(R$6:R$32)</f>
        <v>3489.23673</v>
      </c>
      <c r="S35" s="0" t="n">
        <f aca="false">SUM(S$6:S$32)</f>
        <v>3668.1901</v>
      </c>
      <c r="T35" s="0" t="n">
        <f aca="false">SUM(T$6:T$32)</f>
        <v>3607.45241</v>
      </c>
      <c r="U35" s="0" t="n">
        <f aca="false">SUM(U$6:U$32)</f>
        <v>3882.99563</v>
      </c>
      <c r="V35" s="0" t="n">
        <f aca="false">SUM(V$6:V$32)</f>
        <v>3811.71968</v>
      </c>
      <c r="W35" s="0" t="n">
        <f aca="false">SUM(W$6:W$32)</f>
        <v>3822.09531</v>
      </c>
      <c r="X35" s="0" t="n">
        <f aca="false">SUM(X$6:X$32)</f>
        <v>3229.64777</v>
      </c>
      <c r="Y35" s="0" t="n">
        <f aca="false">SUM(Y$6:Y$32)</f>
        <v>3630.30786</v>
      </c>
      <c r="Z35" s="0" t="n">
        <f aca="false">SUM(Z$6:Z$32)</f>
        <v>3590.40803</v>
      </c>
      <c r="AA35" s="0" t="n">
        <f aca="false">SUM(AA$6:AA$32)</f>
        <v>3640.36933</v>
      </c>
      <c r="AB35" s="0" t="n">
        <f aca="false">SUM(AB$6:AB$32)</f>
        <v>3725.42452</v>
      </c>
      <c r="AC35" s="0" t="n">
        <f aca="false">SUM(AC$5:AC$32)</f>
        <v>3949.74629</v>
      </c>
      <c r="AD35" s="0" t="n">
        <f aca="false">SUM(AD$5:AD$32)</f>
        <v>4160.19797</v>
      </c>
      <c r="AE35" s="0" t="n">
        <f aca="false">SUM(AE$5:AE$32)</f>
        <v>4297.3518</v>
      </c>
      <c r="AG35" s="0" t="n">
        <f aca="false">SUM(AG$5:AG$32)</f>
        <v>4472.39476</v>
      </c>
      <c r="AH35" s="0" t="n">
        <f aca="false">SUM(AH$5:AH$32)</f>
        <v>4087.71284</v>
      </c>
      <c r="AI35" s="0" t="n">
        <f aca="false">SUM(AI$5:AI$32)</f>
        <v>4223.42963</v>
      </c>
      <c r="AJ35" s="0" t="n">
        <f aca="false">SUM(AJ$5:AJ$32)</f>
        <v>4342.40292</v>
      </c>
      <c r="AK35" s="0" t="n">
        <f aca="false">SUM(AK$5:AK$32)</f>
        <v>4313.62711</v>
      </c>
      <c r="AL35" s="0" t="n">
        <f aca="false">SUM(AL$5:AL$32)</f>
        <v>4534.64353</v>
      </c>
      <c r="AM35" s="0" t="n">
        <f aca="false">SUM(AM$5:AM$32)</f>
        <v>4516.31215</v>
      </c>
      <c r="AN35" s="0" t="n">
        <f aca="false">SUM(AN$5:AN$32)</f>
        <v>4525.63298</v>
      </c>
      <c r="AO35" s="0" t="n">
        <f aca="false">SUM(AO$5:AO$32)</f>
        <v>4647.93053</v>
      </c>
      <c r="AP35" s="0" t="n">
        <f aca="false">SUM(AP$5:AP$32)</f>
        <v>4646.74828</v>
      </c>
      <c r="AQ35" s="0" t="n">
        <f aca="false">SUM(AQ$5:AQ$32)</f>
        <v>4639.56776</v>
      </c>
      <c r="AR35" s="0" t="n">
        <f aca="false">SUM(AR$5:AR$32)</f>
        <v>4682.64208</v>
      </c>
      <c r="AS35" s="0" t="n">
        <f aca="false">SUM(AS$5:AS$32)</f>
        <v>4536.31213</v>
      </c>
    </row>
    <row r="36" customFormat="false" ht="13.8" hidden="false" customHeight="false" outlineLevel="0" collapsed="false">
      <c r="B36" s="0" t="s">
        <v>119</v>
      </c>
      <c r="C36" s="51" t="n">
        <f aca="false">1/(C35/Regular_Timings!C35)</f>
        <v>3.74749121272531</v>
      </c>
      <c r="D36" s="51" t="n">
        <f aca="false">1/(D35/Regular_Timings!D35)</f>
        <v>3.41302620041922</v>
      </c>
      <c r="E36" s="51" t="n">
        <f aca="false">1/(E35/Regular_Timings!E35)</f>
        <v>3.58035321194409</v>
      </c>
      <c r="F36" s="51" t="n">
        <f aca="false">1/(F35/Regular_Timings!F35)</f>
        <v>3.77604759094586</v>
      </c>
      <c r="G36" s="51" t="n">
        <f aca="false">1/(G35/Regular_Timings!G35)</f>
        <v>3.60534646208669</v>
      </c>
      <c r="H36" s="51" t="n">
        <f aca="false">1/(H35/Regular_Timings!H35)</f>
        <v>3.71338155532446</v>
      </c>
      <c r="I36" s="51" t="n">
        <f aca="false">1/(I35/Regular_Timings!I35)</f>
        <v>3.87995098100785</v>
      </c>
      <c r="J36" s="51" t="n">
        <f aca="false">1/(J35/Regular_Timings!J35)</f>
        <v>3.77692817787917</v>
      </c>
      <c r="K36" s="51" t="n">
        <f aca="false">1/(K35/Regular_Timings!K35)</f>
        <v>3.64724155744514</v>
      </c>
      <c r="L36" s="51" t="n">
        <f aca="false">1/(L35/Regular_Timings!L35)</f>
        <v>3.74020943453721</v>
      </c>
      <c r="M36" s="51" t="n">
        <f aca="false">1/(M35/Regular_Timings!M35)</f>
        <v>3.50672105722098</v>
      </c>
      <c r="N36" s="51" t="n">
        <f aca="false">1/(N35/Regular_Timings!N35)</f>
        <v>3.73405080495359</v>
      </c>
      <c r="O36" s="51" t="n">
        <f aca="false">1/(O35/Regular_Timings!O35)</f>
        <v>3.48066002524706</v>
      </c>
      <c r="P36" s="51" t="n">
        <f aca="false">1/(P35/Regular_Timings!P35)</f>
        <v>3.64532320360124</v>
      </c>
      <c r="Q36" s="51" t="n">
        <f aca="false">1/(Q35/Regular_Timings!Q35)</f>
        <v>3.69283488712217</v>
      </c>
      <c r="R36" s="51" t="n">
        <f aca="false">1/(R35/Regular_Timings!R35)</f>
        <v>3.91914079157363</v>
      </c>
      <c r="S36" s="51" t="n">
        <f aca="false">1/(S35/Regular_Timings!S35)</f>
        <v>3.70850736443567</v>
      </c>
      <c r="T36" s="51" t="n">
        <f aca="false">1/(T35/Regular_Timings!T35)</f>
        <v>3.75420891553771</v>
      </c>
      <c r="U36" s="51" t="n">
        <f aca="false">1/(U35/Regular_Timings!U35)</f>
        <v>3.84853896938329</v>
      </c>
      <c r="V36" s="51" t="n">
        <f aca="false">Regular_Timings!V35/V35</f>
        <v>3.72104488019434</v>
      </c>
      <c r="W36" s="51" t="n">
        <f aca="false">Regular_Timings!W35/W35</f>
        <v>3.67572728059469</v>
      </c>
      <c r="X36" s="51" t="n">
        <f aca="false">Regular_Timings!X35/X35</f>
        <v>4.19080065811635</v>
      </c>
      <c r="Y36" s="51" t="n">
        <f aca="false">Regular_Timings!Y35/Y35</f>
        <v>3.89406092958739</v>
      </c>
      <c r="Z36" s="51" t="n">
        <f aca="false">Regular_Timings!Z35/Z35</f>
        <v>3.55407794695691</v>
      </c>
      <c r="AA36" s="51" t="n">
        <f aca="false">Regular_Timings!AA35/AA35</f>
        <v>4.00488485600993</v>
      </c>
      <c r="AB36" s="51" t="n">
        <f aca="false">Regular_Timings!AB35/AB35</f>
        <v>3.66631773819967</v>
      </c>
      <c r="AC36" s="51" t="n">
        <f aca="false">Regular_Timings!AC35/AC35</f>
        <v>3.56831780200242</v>
      </c>
      <c r="AD36" s="51" t="n">
        <f aca="false">Regular_Timings!AD35/AD35</f>
        <v>3.7717099313906</v>
      </c>
      <c r="AE36" s="51" t="n">
        <f aca="false">Regular_Timings!AE35/AE35</f>
        <v>3.65797605865082</v>
      </c>
      <c r="AG36" s="51" t="n">
        <f aca="false">Regular_Timings!AG35/AG35</f>
        <v>3.6639766566581</v>
      </c>
      <c r="AH36" s="51" t="n">
        <f aca="false">Regular_Timings!AH35/AH35</f>
        <v>3.88981824858324</v>
      </c>
      <c r="AI36" s="51" t="n">
        <f aca="false">Regular_Timings!AI35/AI35</f>
        <v>3.95034639182564</v>
      </c>
      <c r="AJ36" s="51" t="n">
        <f aca="false">Regular_Timings!AJ35/AJ35</f>
        <v>3.61276930976272</v>
      </c>
      <c r="AK36" s="51" t="n">
        <f aca="false">Regular_Timings!AK35/AK35</f>
        <v>3.47176276903545</v>
      </c>
      <c r="AL36" s="51" t="n">
        <f aca="false">Regular_Timings!AL35/AL35</f>
        <v>3.42704556536553</v>
      </c>
      <c r="AM36" s="51" t="n">
        <f aca="false">Regular_Timings!AM35/AM35</f>
        <v>3.62119345537265</v>
      </c>
      <c r="AN36" s="51" t="n">
        <f aca="false">Regular_Timings!AN35/AN35</f>
        <v>3.45756053775267</v>
      </c>
      <c r="AO36" s="51" t="n">
        <f aca="false">Regular_Timings!AO35/AO35</f>
        <v>3.39502062222087</v>
      </c>
      <c r="AP36" s="51" t="n">
        <f aca="false">Regular_Timings!AP35/AP35</f>
        <v>3.44119135284858</v>
      </c>
      <c r="AQ36" s="51" t="n">
        <f aca="false">Regular_Timings!AQ35/AQ35</f>
        <v>3.37549763471932</v>
      </c>
      <c r="AR36" s="51" t="n">
        <f aca="false">Regular_Timings!AR35/AR35</f>
        <v>3.49581063859572</v>
      </c>
      <c r="AS36" s="51" t="n">
        <f aca="false">Regular_Timings!AS35/AS35</f>
        <v>3.56861246229986</v>
      </c>
    </row>
    <row r="37" customFormat="false" ht="13.8" hidden="false" customHeight="false" outlineLevel="0" collapsed="false">
      <c r="B37" s="6"/>
      <c r="C37" s="6"/>
      <c r="AC37" s="42"/>
    </row>
    <row r="38" customFormat="false" ht="13.8" hidden="false" customHeight="false" outlineLevel="0" collapsed="false">
      <c r="AC38" s="52" t="s">
        <v>120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9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3" activeCellId="0" sqref="A33"/>
    </sheetView>
  </sheetViews>
  <sheetFormatPr defaultColWidth="8.65234375" defaultRowHeight="13.8" zeroHeight="false" outlineLevelRow="0" outlineLevelCol="0"/>
  <cols>
    <col collapsed="false" customWidth="true" hidden="false" outlineLevel="0" max="2" min="1" style="0" width="9.05"/>
    <col collapsed="false" customWidth="true" hidden="false" outlineLevel="0" max="3" min="3" style="0" width="11.46"/>
    <col collapsed="false" customWidth="true" hidden="false" outlineLevel="0" max="8" min="4" style="0" width="9.05"/>
    <col collapsed="false" customWidth="true" hidden="false" outlineLevel="0" max="9" min="9" style="0" width="15.4"/>
    <col collapsed="false" customWidth="true" hidden="false" outlineLevel="0" max="64" min="10" style="0" width="9.05"/>
  </cols>
  <sheetData>
    <row r="1" customFormat="false" ht="13.8" hidden="false" customHeight="false" outlineLevel="0" collapsed="false">
      <c r="A1" s="4" t="s">
        <v>80</v>
      </c>
      <c r="E1" s="4" t="s">
        <v>121</v>
      </c>
      <c r="I1" s="4" t="s">
        <v>70</v>
      </c>
      <c r="M1" s="4" t="s">
        <v>22</v>
      </c>
      <c r="Q1" s="4" t="s">
        <v>32</v>
      </c>
      <c r="T1" s="4" t="s">
        <v>52</v>
      </c>
      <c r="X1" s="4" t="s">
        <v>16</v>
      </c>
      <c r="AB1" s="4" t="s">
        <v>12</v>
      </c>
      <c r="AF1" s="1" t="s">
        <v>62</v>
      </c>
      <c r="AJ1" s="1" t="s">
        <v>64</v>
      </c>
    </row>
    <row r="3" customFormat="false" ht="13.8" hidden="false" customHeight="false" outlineLevel="0" collapsed="false">
      <c r="A3" s="0" t="s">
        <v>122</v>
      </c>
      <c r="E3" s="0" t="s">
        <v>123</v>
      </c>
      <c r="I3" s="0" t="s">
        <v>124</v>
      </c>
      <c r="M3" s="0" t="s">
        <v>125</v>
      </c>
      <c r="Q3" s="53" t="s">
        <v>126</v>
      </c>
      <c r="T3" s="0" t="s">
        <v>127</v>
      </c>
      <c r="X3" s="0" t="s">
        <v>128</v>
      </c>
      <c r="AB3" s="0" t="s">
        <v>129</v>
      </c>
      <c r="AF3" s="0" t="s">
        <v>130</v>
      </c>
      <c r="AJ3" s="0" t="s">
        <v>131</v>
      </c>
    </row>
    <row r="4" customFormat="false" ht="13.8" hidden="false" customHeight="false" outlineLevel="0" collapsed="false">
      <c r="A4" s="0" t="s">
        <v>132</v>
      </c>
      <c r="E4" s="0" t="s">
        <v>133</v>
      </c>
      <c r="I4" s="0" t="s">
        <v>134</v>
      </c>
      <c r="T4" s="0" t="s">
        <v>135</v>
      </c>
    </row>
    <row r="5" customFormat="false" ht="13.8" hidden="false" customHeight="false" outlineLevel="0" collapsed="false">
      <c r="A5" s="0" t="s">
        <v>136</v>
      </c>
      <c r="E5" s="0" t="s">
        <v>137</v>
      </c>
    </row>
    <row r="6" customFormat="false" ht="13.8" hidden="false" customHeight="false" outlineLevel="0" collapsed="false">
      <c r="A6" s="0" t="s">
        <v>138</v>
      </c>
      <c r="E6" s="0" t="s">
        <v>139</v>
      </c>
    </row>
    <row r="7" customFormat="false" ht="13.8" hidden="false" customHeight="false" outlineLevel="0" collapsed="false">
      <c r="A7" s="0" t="s">
        <v>140</v>
      </c>
      <c r="E7" s="0" t="s">
        <v>141</v>
      </c>
    </row>
    <row r="8" customFormat="false" ht="13.8" hidden="false" customHeight="false" outlineLevel="0" collapsed="false">
      <c r="A8" s="0" t="s">
        <v>142</v>
      </c>
      <c r="E8" s="53" t="s">
        <v>143</v>
      </c>
    </row>
    <row r="9" customFormat="false" ht="13.8" hidden="false" customHeight="false" outlineLevel="0" collapsed="false">
      <c r="A9" s="0" t="s">
        <v>144</v>
      </c>
    </row>
    <row r="10" customFormat="false" ht="13.8" hidden="false" customHeight="false" outlineLevel="0" collapsed="false">
      <c r="A10" s="0" t="s">
        <v>145</v>
      </c>
    </row>
    <row r="11" customFormat="false" ht="13.8" hidden="false" customHeight="false" outlineLevel="0" collapsed="false">
      <c r="A11" s="0" t="s">
        <v>146</v>
      </c>
    </row>
    <row r="12" customFormat="false" ht="13.8" hidden="false" customHeight="false" outlineLevel="0" collapsed="false">
      <c r="A12" s="0" t="s">
        <v>147</v>
      </c>
    </row>
    <row r="13" customFormat="false" ht="13.8" hidden="false" customHeight="false" outlineLevel="0" collapsed="false">
      <c r="A13" s="0" t="s">
        <v>148</v>
      </c>
    </row>
    <row r="14" customFormat="false" ht="13.8" hidden="false" customHeight="false" outlineLevel="0" collapsed="false">
      <c r="A14" s="0" t="s">
        <v>149</v>
      </c>
    </row>
    <row r="15" customFormat="false" ht="13.8" hidden="false" customHeight="false" outlineLevel="0" collapsed="false">
      <c r="A15" s="0" t="s">
        <v>150</v>
      </c>
    </row>
    <row r="16" customFormat="false" ht="13.8" hidden="false" customHeight="false" outlineLevel="0" collapsed="false">
      <c r="A16" s="0" t="s">
        <v>151</v>
      </c>
    </row>
    <row r="17" customFormat="false" ht="13.8" hidden="false" customHeight="false" outlineLevel="0" collapsed="false">
      <c r="A17" s="0" t="s">
        <v>152</v>
      </c>
    </row>
    <row r="18" customFormat="false" ht="13.8" hidden="false" customHeight="false" outlineLevel="0" collapsed="false">
      <c r="A18" s="0" t="s">
        <v>153</v>
      </c>
    </row>
    <row r="19" customFormat="false" ht="13.8" hidden="false" customHeight="false" outlineLevel="0" collapsed="false">
      <c r="A19" s="0" t="s">
        <v>154</v>
      </c>
    </row>
    <row r="20" customFormat="false" ht="13.8" hidden="false" customHeight="false" outlineLevel="0" collapsed="false">
      <c r="A20" s="0" t="s">
        <v>155</v>
      </c>
    </row>
    <row r="21" customFormat="false" ht="13.8" hidden="false" customHeight="false" outlineLevel="0" collapsed="false">
      <c r="A21" s="0" t="s">
        <v>156</v>
      </c>
    </row>
    <row r="22" customFormat="false" ht="13.8" hidden="false" customHeight="false" outlineLevel="0" collapsed="false">
      <c r="A22" s="0" t="s">
        <v>157</v>
      </c>
    </row>
    <row r="23" customFormat="false" ht="13.8" hidden="false" customHeight="false" outlineLevel="0" collapsed="false">
      <c r="A23" s="0" t="s">
        <v>158</v>
      </c>
    </row>
    <row r="24" customFormat="false" ht="13.8" hidden="false" customHeight="false" outlineLevel="0" collapsed="false">
      <c r="A24" s="0" t="s">
        <v>159</v>
      </c>
    </row>
    <row r="25" customFormat="false" ht="13.8" hidden="false" customHeight="false" outlineLevel="0" collapsed="false">
      <c r="A25" s="0" t="s">
        <v>160</v>
      </c>
    </row>
    <row r="26" customFormat="false" ht="13.8" hidden="false" customHeight="false" outlineLevel="0" collapsed="false">
      <c r="A26" s="0" t="s">
        <v>161</v>
      </c>
    </row>
    <row r="27" customFormat="false" ht="13.8" hidden="false" customHeight="false" outlineLevel="0" collapsed="false">
      <c r="A27" s="0" t="s">
        <v>162</v>
      </c>
    </row>
    <row r="28" customFormat="false" ht="13.8" hidden="false" customHeight="false" outlineLevel="0" collapsed="false">
      <c r="A28" s="0" t="s">
        <v>163</v>
      </c>
    </row>
    <row r="29" customFormat="false" ht="13.8" hidden="false" customHeight="false" outlineLevel="0" collapsed="false">
      <c r="A29" s="0" t="s">
        <v>164</v>
      </c>
    </row>
    <row r="30" customFormat="false" ht="13.8" hidden="false" customHeight="false" outlineLevel="0" collapsed="false">
      <c r="A30" s="0" t="s">
        <v>165</v>
      </c>
    </row>
    <row r="31" customFormat="false" ht="13.8" hidden="false" customHeight="false" outlineLevel="0" collapsed="false">
      <c r="A31" s="0" t="s">
        <v>166</v>
      </c>
    </row>
    <row r="32" customFormat="false" ht="13.8" hidden="false" customHeight="false" outlineLevel="0" collapsed="false">
      <c r="A32" s="0" t="s">
        <v>167</v>
      </c>
    </row>
    <row r="85" customFormat="false" ht="13.8" hidden="false" customHeight="false" outlineLevel="0" collapsed="false">
      <c r="J85" s="5"/>
    </row>
    <row r="86" customFormat="false" ht="13.8" hidden="false" customHeight="false" outlineLevel="0" collapsed="false">
      <c r="J86" s="5"/>
    </row>
    <row r="87" customFormat="false" ht="13.8" hidden="false" customHeight="false" outlineLevel="0" collapsed="false">
      <c r="J87" s="14"/>
    </row>
    <row r="88" customFormat="false" ht="13.8" hidden="false" customHeight="false" outlineLevel="0" collapsed="false">
      <c r="J88" s="5"/>
    </row>
    <row r="89" customFormat="false" ht="13.8" hidden="false" customHeight="false" outlineLevel="0" collapsed="false">
      <c r="J89" s="5"/>
    </row>
    <row r="94" customFormat="false" ht="13.8" hidden="false" customHeight="false" outlineLevel="0" collapsed="false">
      <c r="J94" s="5"/>
    </row>
    <row r="95" customFormat="false" ht="13.8" hidden="false" customHeight="false" outlineLevel="0" collapsed="false">
      <c r="J95" s="5"/>
    </row>
    <row r="96" customFormat="false" ht="13.8" hidden="false" customHeight="false" outlineLevel="0" collapsed="false">
      <c r="J96" s="5"/>
    </row>
    <row r="97" customFormat="false" ht="13.8" hidden="false" customHeight="false" outlineLevel="0" collapsed="false">
      <c r="J97" s="5"/>
    </row>
  </sheetData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&amp;C&amp;"Arial,Regular"&amp;12&amp;A</oddHeader>
    <oddFooter>&amp;C&amp;"Arial,Regular"&amp;12Page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2019-05-24T00:03:11Z</dcterms:created>
  <dc:creator>cbwood</dc:creator>
  <dc:description/>
  <dc:language>en-US</dc:language>
  <cp:lastModifiedBy/>
  <dcterms:modified xsi:type="dcterms:W3CDTF">2021-08-22T15:10:03Z</dcterms:modified>
  <cp:revision>721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