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E:\Code\Java\TreasureLife\bak\"/>
    </mc:Choice>
  </mc:AlternateContent>
  <xr:revisionPtr revIDLastSave="0" documentId="13_ncr:1_{37DCCC08-B47C-4A06-865E-B68446B1CC5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9" i="3" l="1"/>
  <c r="N3" i="3"/>
  <c r="O3" i="3"/>
  <c r="H13" i="3"/>
  <c r="H12" i="3"/>
  <c r="E1" i="4" l="1"/>
  <c r="H14" i="3"/>
  <c r="H15" i="3"/>
  <c r="H16" i="3"/>
  <c r="H17" i="3"/>
  <c r="P3" i="3" l="1"/>
  <c r="K9" i="1"/>
  <c r="K3" i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<sst xmlns="http://schemas.openxmlformats.org/spreadsheetml/2006/main" count="72" uniqueCount="71">
  <si>
    <t>投资</t>
    <phoneticPr fontId="1" type="noConversion"/>
  </si>
  <si>
    <t>总额</t>
    <phoneticPr fontId="1" type="noConversion"/>
  </si>
  <si>
    <t>总投资</t>
    <phoneticPr fontId="1" type="noConversion"/>
  </si>
  <si>
    <t>总金额</t>
    <phoneticPr fontId="1" type="noConversion"/>
  </si>
  <si>
    <t>总利润</t>
    <phoneticPr fontId="1" type="noConversion"/>
  </si>
  <si>
    <t>时间</t>
  </si>
  <si>
    <t>Info</t>
  </si>
  <si>
    <t>116 - 1083</t>
  </si>
  <si>
    <t>800 - 2800</t>
  </si>
  <si>
    <t>房租4000</t>
  </si>
  <si>
    <t>1654 - 2365</t>
  </si>
  <si>
    <t>礼物+手环+匡威+衣裤被子+吃饭</t>
  </si>
  <si>
    <t>7040 - 201</t>
  </si>
  <si>
    <t>房租2000+手机5000+购物+吃饭</t>
  </si>
  <si>
    <t>1861 - 50</t>
  </si>
  <si>
    <t>8258 +5000</t>
  </si>
  <si>
    <t>178 +10000</t>
  </si>
  <si>
    <t>借出10000+房租4000+机票2000+显示器800</t>
  </si>
  <si>
    <t>2929 - 37</t>
  </si>
  <si>
    <t>房租2000+理财资金1000+淘宝900+电费550</t>
  </si>
  <si>
    <t>12242 - 27</t>
  </si>
  <si>
    <t>8408 + 217 + 509 + 7200</t>
  </si>
  <si>
    <t>房租2000+机票1380+车票2000多+方1500</t>
  </si>
  <si>
    <t>12429 - 43</t>
  </si>
  <si>
    <t>17038 + 29406</t>
  </si>
  <si>
    <t>15000 + 3060 + 19634</t>
  </si>
  <si>
    <t>无</t>
  </si>
  <si>
    <t>28739 - 113</t>
  </si>
  <si>
    <t>9950 + 2189</t>
  </si>
  <si>
    <t>airpors1919+房租2000</t>
  </si>
  <si>
    <t>284 - 280</t>
    <phoneticPr fontId="1" type="noConversion"/>
  </si>
  <si>
    <t>支付宝</t>
    <phoneticPr fontId="1" type="noConversion"/>
  </si>
  <si>
    <t>微信</t>
    <phoneticPr fontId="1" type="noConversion"/>
  </si>
  <si>
    <t>银行卡</t>
    <phoneticPr fontId="1" type="noConversion"/>
  </si>
  <si>
    <t>信用卡</t>
    <phoneticPr fontId="1" type="noConversion"/>
  </si>
  <si>
    <t>收入</t>
    <phoneticPr fontId="1" type="noConversion"/>
  </si>
  <si>
    <t>记录间隔</t>
    <phoneticPr fontId="1" type="noConversion"/>
  </si>
  <si>
    <t>支出</t>
    <phoneticPr fontId="1" type="noConversion"/>
  </si>
  <si>
    <t>盈余</t>
    <phoneticPr fontId="1" type="noConversion"/>
  </si>
  <si>
    <t>日均消费</t>
    <phoneticPr fontId="1" type="noConversion"/>
  </si>
  <si>
    <t>初始</t>
  </si>
  <si>
    <t>房租:4000</t>
  </si>
  <si>
    <t>礼物:200_,_手环:260_,_匡威:498_,_衣裤被子:500</t>
  </si>
  <si>
    <t>房租:2000_,_手机:5000_,_购物:1600</t>
  </si>
  <si>
    <t>房租:2000_,_理财资金:1000_,_淘宝:900_,_电费:550</t>
  </si>
  <si>
    <t>房租:2000_,_机票:1380_,_车票:2000_,_方:1500</t>
  </si>
  <si>
    <t>airpods:1919_,_房租:2000</t>
  </si>
  <si>
    <t>房租:2000_,_日常买菜:1100_,_网购:700_,_</t>
  </si>
  <si>
    <t>房租:2000_,_镜头:580_,_</t>
  </si>
  <si>
    <t>房租:2000_,_</t>
  </si>
  <si>
    <t>借出:10000_,_房租:4000_,_机票:2000_,_显示器:800</t>
    <phoneticPr fontId="1" type="noConversion"/>
  </si>
  <si>
    <t>pay</t>
    <phoneticPr fontId="1" type="noConversion"/>
  </si>
  <si>
    <t>expenditures</t>
    <phoneticPr fontId="1" type="noConversion"/>
  </si>
  <si>
    <t>info</t>
    <phoneticPr fontId="1" type="noConversion"/>
  </si>
  <si>
    <t>insert_time</t>
    <phoneticPr fontId="1" type="noConversion"/>
  </si>
  <si>
    <t>update_time</t>
    <phoneticPr fontId="1" type="noConversion"/>
  </si>
  <si>
    <t>user_account</t>
    <phoneticPr fontId="1" type="noConversion"/>
  </si>
  <si>
    <t>id</t>
    <phoneticPr fontId="1" type="noConversion"/>
  </si>
  <si>
    <t>消费</t>
    <phoneticPr fontId="1" type="noConversion"/>
  </si>
  <si>
    <t>微信收入</t>
    <phoneticPr fontId="1" type="noConversion"/>
  </si>
  <si>
    <t>支付宝收入</t>
    <phoneticPr fontId="1" type="noConversion"/>
  </si>
  <si>
    <t>支付宝支出</t>
    <phoneticPr fontId="1" type="noConversion"/>
  </si>
  <si>
    <t>信用卡支出</t>
    <phoneticPr fontId="1" type="noConversion"/>
  </si>
  <si>
    <t>微信支出</t>
    <phoneticPr fontId="1" type="noConversion"/>
  </si>
  <si>
    <t>账单历史表</t>
    <phoneticPr fontId="1" type="noConversion"/>
  </si>
  <si>
    <t>总支出</t>
    <phoneticPr fontId="1" type="noConversion"/>
  </si>
  <si>
    <t>总收入</t>
    <phoneticPr fontId="1" type="noConversion"/>
  </si>
  <si>
    <t>总资产</t>
    <phoneticPr fontId="1" type="noConversion"/>
  </si>
  <si>
    <t>房租:2000___</t>
  </si>
  <si>
    <t>房租:2000___镜头:580___</t>
  </si>
  <si>
    <t>房租:2000___日常买菜:1100___网购:700___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</si>
</sst>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24292E"/>
      <name val="微软雅黑"/>
      <family val="2"/>
      <charset val="134"/>
    </font>
    <font>
      <sz val="11"/>
      <color rgb="FF24292E"/>
      <name val="微软雅黑"/>
      <family val="2"/>
      <charset val="134"/>
    </font>
    <font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14" fontId="3" fillId="3" borderId="1" xfId="0" applyNumberFormat="1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22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K4" sqref="K4"/>
    </sheetView>
  </sheetViews>
  <sheetFormatPr defaultRowHeight="14.25" x14ac:dyDescent="0.2"/>
  <sheetData>
    <row r="1" spans="1:11" x14ac:dyDescent="0.2">
      <c r="A1" t="s">
        <v>0</v>
      </c>
      <c r="B1" t="s">
        <v>1</v>
      </c>
      <c r="I1" t="s">
        <v>2</v>
      </c>
      <c r="J1" t="s">
        <v>3</v>
      </c>
      <c r="K1" t="s">
        <v>4</v>
      </c>
    </row>
    <row r="2" spans="1:11" x14ac:dyDescent="0.2">
      <c r="A2">
        <v>0</v>
      </c>
      <c r="B2">
        <v>0</v>
      </c>
      <c r="I2">
        <v>0</v>
      </c>
      <c r="J2">
        <v>0</v>
      </c>
      <c r="K2">
        <f>SUM(J2-I2)</f>
        <v>0</v>
      </c>
    </row>
    <row r="3" spans="1:11" x14ac:dyDescent="0.2">
      <c r="A3">
        <v>20000</v>
      </c>
      <c r="B3">
        <v>20000</v>
      </c>
      <c r="I3">
        <v>20000</v>
      </c>
      <c r="J3">
        <v>20000</v>
      </c>
      <c r="K3">
        <f t="shared" ref="K3:K9" si="0">SUM(J3-I3)</f>
        <v>0</v>
      </c>
    </row>
    <row r="4" spans="1:11" x14ac:dyDescent="0.2">
      <c r="A4">
        <v>0</v>
      </c>
      <c r="B4">
        <v>21000</v>
      </c>
      <c r="I4">
        <v>20000</v>
      </c>
      <c r="J4">
        <v>21000</v>
      </c>
      <c r="K4">
        <f t="shared" si="0"/>
        <v>1000</v>
      </c>
    </row>
    <row r="5" spans="1:11" x14ac:dyDescent="0.2">
      <c r="A5">
        <v>0</v>
      </c>
      <c r="B5">
        <v>22000</v>
      </c>
      <c r="I5">
        <v>20000</v>
      </c>
      <c r="J5">
        <v>22000</v>
      </c>
      <c r="K5">
        <f t="shared" si="0"/>
        <v>2000</v>
      </c>
    </row>
    <row r="6" spans="1:11" x14ac:dyDescent="0.2">
      <c r="A6">
        <v>-2000</v>
      </c>
      <c r="B6">
        <v>20000</v>
      </c>
      <c r="I6">
        <v>18000</v>
      </c>
      <c r="J6">
        <v>20000</v>
      </c>
      <c r="K6">
        <f t="shared" si="0"/>
        <v>2000</v>
      </c>
    </row>
    <row r="7" spans="1:11" x14ac:dyDescent="0.2">
      <c r="A7">
        <v>0</v>
      </c>
      <c r="B7">
        <v>22000</v>
      </c>
      <c r="I7">
        <v>18000</v>
      </c>
      <c r="J7">
        <v>22000</v>
      </c>
      <c r="K7">
        <f t="shared" si="0"/>
        <v>4000</v>
      </c>
    </row>
    <row r="8" spans="1:11" x14ac:dyDescent="0.2">
      <c r="A8">
        <v>2000</v>
      </c>
      <c r="B8">
        <v>22000</v>
      </c>
      <c r="I8">
        <v>20000</v>
      </c>
      <c r="J8">
        <v>22000</v>
      </c>
      <c r="K8">
        <f t="shared" si="0"/>
        <v>2000</v>
      </c>
    </row>
    <row r="9" spans="1:11" x14ac:dyDescent="0.2">
      <c r="A9">
        <v>-17000</v>
      </c>
      <c r="B9">
        <v>8999</v>
      </c>
      <c r="I9">
        <v>3000</v>
      </c>
      <c r="J9">
        <v>8999</v>
      </c>
      <c r="K9">
        <f t="shared" si="0"/>
        <v>5999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ACE35-1995-4D0C-B152-1C0D1613C7B5}">
  <dimension ref="A1:K10"/>
  <sheetViews>
    <sheetView workbookViewId="0">
      <selection activeCell="K6" sqref="K6"/>
    </sheetView>
  </sheetViews>
  <sheetFormatPr defaultRowHeight="14.25" x14ac:dyDescent="0.2"/>
  <cols>
    <col min="1" max="1" width="12.875" bestFit="1" customWidth="1"/>
    <col min="2" max="2" width="16.875" customWidth="1"/>
    <col min="6" max="6" width="19.75" customWidth="1"/>
    <col min="7" max="7" width="11.75" bestFit="1" customWidth="1"/>
    <col min="11" max="11" width="32" customWidth="1"/>
  </cols>
  <sheetData>
    <row r="1" spans="1:11" ht="36.75" customHeight="1" thickBot="1" x14ac:dyDescent="0.25">
      <c r="A1" s="1" t="s">
        <v>5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38</v>
      </c>
      <c r="H1" s="1" t="s">
        <v>36</v>
      </c>
      <c r="I1" s="1" t="s">
        <v>37</v>
      </c>
      <c r="J1" s="1" t="s">
        <v>39</v>
      </c>
      <c r="K1" s="1" t="s">
        <v>6</v>
      </c>
    </row>
    <row r="2" spans="1:11" ht="17.25" thickBot="1" x14ac:dyDescent="0.25">
      <c r="A2" s="2">
        <v>43652</v>
      </c>
      <c r="B2" s="3" t="s">
        <v>30</v>
      </c>
      <c r="C2" s="3">
        <v>3455</v>
      </c>
      <c r="D2" s="3">
        <v>0</v>
      </c>
      <c r="E2" s="3">
        <v>0</v>
      </c>
      <c r="F2" s="3">
        <v>0</v>
      </c>
      <c r="G2" s="3">
        <v>3459</v>
      </c>
      <c r="H2" s="3">
        <v>0</v>
      </c>
      <c r="I2" s="3">
        <v>0</v>
      </c>
      <c r="J2" s="3">
        <v>0</v>
      </c>
      <c r="K2" s="3">
        <v>0</v>
      </c>
    </row>
    <row r="3" spans="1:11" ht="33.75" thickBot="1" x14ac:dyDescent="0.25">
      <c r="A3" s="4">
        <v>43684</v>
      </c>
      <c r="B3" s="5" t="s">
        <v>7</v>
      </c>
      <c r="C3" s="5">
        <v>0</v>
      </c>
      <c r="D3" s="5" t="s">
        <v>8</v>
      </c>
      <c r="E3" s="5">
        <v>0</v>
      </c>
      <c r="F3" s="5">
        <v>0</v>
      </c>
      <c r="G3" s="5">
        <v>-2967</v>
      </c>
      <c r="H3" s="5">
        <v>32</v>
      </c>
      <c r="I3" s="5">
        <v>6426</v>
      </c>
      <c r="J3" s="5">
        <v>200</v>
      </c>
      <c r="K3" s="5" t="s">
        <v>9</v>
      </c>
    </row>
    <row r="4" spans="1:11" ht="17.25" thickBot="1" x14ac:dyDescent="0.25">
      <c r="A4" s="2">
        <v>43688</v>
      </c>
      <c r="B4" s="3" t="s">
        <v>10</v>
      </c>
      <c r="C4" s="3">
        <v>683</v>
      </c>
      <c r="D4" s="3">
        <v>11000</v>
      </c>
      <c r="E4" s="3">
        <v>0</v>
      </c>
      <c r="F4" s="3">
        <v>16833</v>
      </c>
      <c r="G4" s="3">
        <v>10972</v>
      </c>
      <c r="H4" s="3">
        <v>4</v>
      </c>
      <c r="I4" s="3">
        <v>2894</v>
      </c>
      <c r="J4" s="3">
        <v>723</v>
      </c>
      <c r="K4" s="3" t="s">
        <v>11</v>
      </c>
    </row>
    <row r="5" spans="1:11" ht="17.25" thickBot="1" x14ac:dyDescent="0.25">
      <c r="A5" s="4">
        <v>43719</v>
      </c>
      <c r="B5" s="5" t="s">
        <v>12</v>
      </c>
      <c r="C5" s="5">
        <v>15</v>
      </c>
      <c r="D5" s="5">
        <v>1000</v>
      </c>
      <c r="E5" s="5">
        <v>0</v>
      </c>
      <c r="F5" s="5">
        <v>8621</v>
      </c>
      <c r="G5" s="5">
        <v>7854</v>
      </c>
      <c r="H5" s="5">
        <v>31</v>
      </c>
      <c r="I5" s="5">
        <v>11739</v>
      </c>
      <c r="J5" s="5">
        <v>379</v>
      </c>
      <c r="K5" s="5" t="s">
        <v>13</v>
      </c>
    </row>
    <row r="6" spans="1:11" ht="50.25" thickBot="1" x14ac:dyDescent="0.25">
      <c r="A6" s="2">
        <v>43779</v>
      </c>
      <c r="B6" s="3" t="s">
        <v>14</v>
      </c>
      <c r="C6" s="3">
        <v>772</v>
      </c>
      <c r="D6" s="3">
        <v>2000</v>
      </c>
      <c r="E6" s="3">
        <v>-4547</v>
      </c>
      <c r="F6" s="3" t="s">
        <v>15</v>
      </c>
      <c r="G6" s="3">
        <v>86</v>
      </c>
      <c r="H6" s="3">
        <v>62</v>
      </c>
      <c r="I6" s="3">
        <v>21026</v>
      </c>
      <c r="J6" s="3" t="s">
        <v>16</v>
      </c>
      <c r="K6" s="3" t="s">
        <v>17</v>
      </c>
    </row>
    <row r="7" spans="1:11" ht="33.75" thickBot="1" x14ac:dyDescent="0.25">
      <c r="A7" s="4">
        <v>43808</v>
      </c>
      <c r="B7" s="5" t="s">
        <v>18</v>
      </c>
      <c r="C7" s="5">
        <v>468</v>
      </c>
      <c r="D7" s="5">
        <v>8015</v>
      </c>
      <c r="E7" s="5">
        <v>-18</v>
      </c>
      <c r="F7" s="5">
        <v>16816</v>
      </c>
      <c r="G7" s="5">
        <v>11357</v>
      </c>
      <c r="H7" s="5">
        <v>29</v>
      </c>
      <c r="I7" s="5">
        <v>5459</v>
      </c>
      <c r="J7" s="5">
        <v>188</v>
      </c>
      <c r="K7" s="5" t="s">
        <v>19</v>
      </c>
    </row>
    <row r="8" spans="1:11" ht="33.75" thickBot="1" x14ac:dyDescent="0.25">
      <c r="A8" s="2">
        <v>43842</v>
      </c>
      <c r="B8" s="3" t="s">
        <v>20</v>
      </c>
      <c r="C8" s="3">
        <v>172</v>
      </c>
      <c r="D8" s="3">
        <v>8728.74</v>
      </c>
      <c r="E8" s="3">
        <v>-2841</v>
      </c>
      <c r="F8" s="3" t="s">
        <v>21</v>
      </c>
      <c r="G8" s="3">
        <v>18274.740000000002</v>
      </c>
      <c r="H8" s="3">
        <v>34</v>
      </c>
      <c r="I8" s="3">
        <v>9417</v>
      </c>
      <c r="J8" s="3">
        <v>277</v>
      </c>
      <c r="K8" s="3" t="s">
        <v>22</v>
      </c>
    </row>
    <row r="9" spans="1:11" ht="50.25" thickBot="1" x14ac:dyDescent="0.25">
      <c r="A9" s="4">
        <v>43853</v>
      </c>
      <c r="B9" s="5" t="s">
        <v>23</v>
      </c>
      <c r="C9" s="5">
        <v>8</v>
      </c>
      <c r="D9" s="5" t="s">
        <v>24</v>
      </c>
      <c r="E9" s="5">
        <v>-3438</v>
      </c>
      <c r="F9" s="5" t="s">
        <v>25</v>
      </c>
      <c r="G9" s="5">
        <v>55400</v>
      </c>
      <c r="H9" s="5">
        <v>11</v>
      </c>
      <c r="I9" s="5">
        <v>568</v>
      </c>
      <c r="J9" s="5">
        <v>51.6</v>
      </c>
      <c r="K9" s="5" t="s">
        <v>26</v>
      </c>
    </row>
    <row r="10" spans="1:11" ht="17.25" thickBot="1" x14ac:dyDescent="0.25">
      <c r="A10" s="2">
        <v>43881</v>
      </c>
      <c r="B10" s="3" t="s">
        <v>27</v>
      </c>
      <c r="C10" s="3">
        <v>470</v>
      </c>
      <c r="D10" s="3">
        <v>35289</v>
      </c>
      <c r="E10" s="3">
        <v>-3662</v>
      </c>
      <c r="F10" s="3" t="s">
        <v>28</v>
      </c>
      <c r="G10" s="3">
        <v>60777</v>
      </c>
      <c r="H10" s="3">
        <v>28</v>
      </c>
      <c r="I10" s="3">
        <v>6762</v>
      </c>
      <c r="J10" s="3">
        <v>241.5</v>
      </c>
      <c r="K10" s="3" t="s">
        <v>29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38F1B-5DEA-4743-B194-01F856D5771E}">
  <dimension ref="A1:R19"/>
  <sheetViews>
    <sheetView tabSelected="1" workbookViewId="0">
      <selection activeCell="P23" sqref="P23"/>
    </sheetView>
  </sheetViews>
  <sheetFormatPr defaultRowHeight="14.25" x14ac:dyDescent="0.2"/>
  <cols>
    <col min="1" max="1" width="16.875" customWidth="1"/>
    <col min="4" max="4" width="13.5" customWidth="1"/>
    <col min="6" max="7" width="15.375" bestFit="1" customWidth="1"/>
  </cols>
  <sheetData>
    <row r="1" spans="1:18" ht="34.5" customHeight="1" x14ac:dyDescent="0.2">
      <c r="A1" s="8" t="s">
        <v>64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8" x14ac:dyDescent="0.2">
      <c r="A2" s="7" t="s">
        <v>57</v>
      </c>
      <c r="B2" t="s">
        <v>56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58</v>
      </c>
      <c r="I2" t="s">
        <v>59</v>
      </c>
      <c r="J2" t="s">
        <v>63</v>
      </c>
      <c r="K2" t="s">
        <v>60</v>
      </c>
      <c r="L2" t="s">
        <v>61</v>
      </c>
      <c r="M2" t="s">
        <v>62</v>
      </c>
      <c r="N2" t="s">
        <v>65</v>
      </c>
      <c r="O2" t="s">
        <v>66</v>
      </c>
      <c r="P2" t="s">
        <v>67</v>
      </c>
    </row>
    <row r="3" spans="1:18" x14ac:dyDescent="0.2">
      <c r="A3" s="7">
        <v>1</v>
      </c>
      <c r="B3">
        <v>8928</v>
      </c>
      <c r="C3">
        <v>3459</v>
      </c>
      <c r="D3">
        <v>0</v>
      </c>
      <c r="E3" t="s">
        <v>40</v>
      </c>
      <c r="F3" s="6">
        <v>43652</v>
      </c>
      <c r="G3" s="6">
        <v>43652</v>
      </c>
      <c r="H3">
        <v>0</v>
      </c>
      <c r="N3">
        <f>SUM(H3:H18)</f>
        <v>-122329</v>
      </c>
      <c r="O3">
        <f>SUM(C3:C18)</f>
        <v>229787</v>
      </c>
      <c r="P3">
        <f>N3+O3</f>
        <v>107458</v>
      </c>
      <c r="R3">
        <v>0</v>
      </c>
    </row>
    <row r="4" spans="1:18" x14ac:dyDescent="0.2">
      <c r="A4" s="7">
        <v>2</v>
      </c>
      <c r="B4">
        <v>8928</v>
      </c>
      <c r="C4">
        <v>0</v>
      </c>
      <c r="D4">
        <v>-6426</v>
      </c>
      <c r="E4" t="s">
        <v>41</v>
      </c>
      <c r="F4" s="6">
        <v>43684</v>
      </c>
      <c r="G4" s="6">
        <v>43684</v>
      </c>
      <c r="H4">
        <v>-6426</v>
      </c>
      <c r="R4">
        <v>-6426</v>
      </c>
    </row>
    <row r="5" spans="1:18" x14ac:dyDescent="0.2">
      <c r="A5" s="7">
        <v>3</v>
      </c>
      <c r="B5">
        <v>8928</v>
      </c>
      <c r="C5">
        <v>16833</v>
      </c>
      <c r="D5">
        <v>7513</v>
      </c>
      <c r="E5" t="s">
        <v>42</v>
      </c>
      <c r="F5" s="6">
        <v>43688</v>
      </c>
      <c r="G5" s="6">
        <v>43688</v>
      </c>
      <c r="H5">
        <v>-2894</v>
      </c>
      <c r="R5">
        <v>-2894</v>
      </c>
    </row>
    <row r="6" spans="1:18" x14ac:dyDescent="0.2">
      <c r="A6" s="7">
        <v>4</v>
      </c>
      <c r="B6">
        <v>8928</v>
      </c>
      <c r="C6">
        <v>8621</v>
      </c>
      <c r="D6">
        <v>4395</v>
      </c>
      <c r="E6" t="s">
        <v>43</v>
      </c>
      <c r="F6" s="6">
        <v>43719</v>
      </c>
      <c r="G6" s="6">
        <v>43719</v>
      </c>
      <c r="H6">
        <v>-11739</v>
      </c>
      <c r="R6">
        <v>-11739</v>
      </c>
    </row>
    <row r="7" spans="1:18" x14ac:dyDescent="0.2">
      <c r="A7" s="7">
        <v>5</v>
      </c>
      <c r="B7">
        <v>8928</v>
      </c>
      <c r="C7">
        <v>13258</v>
      </c>
      <c r="D7">
        <v>-3373</v>
      </c>
      <c r="E7" t="s">
        <v>50</v>
      </c>
      <c r="F7" s="6">
        <v>43779</v>
      </c>
      <c r="G7" s="6">
        <v>43779</v>
      </c>
      <c r="H7">
        <v>-21026</v>
      </c>
      <c r="R7">
        <v>-21026</v>
      </c>
    </row>
    <row r="8" spans="1:18" x14ac:dyDescent="0.2">
      <c r="A8" s="7">
        <v>6</v>
      </c>
      <c r="B8">
        <v>8928</v>
      </c>
      <c r="C8">
        <v>16816</v>
      </c>
      <c r="D8">
        <v>7984</v>
      </c>
      <c r="E8" t="s">
        <v>44</v>
      </c>
      <c r="F8" s="6">
        <v>43808</v>
      </c>
      <c r="G8" s="6">
        <v>43808</v>
      </c>
      <c r="H8">
        <v>-5459</v>
      </c>
      <c r="R8">
        <v>-5459</v>
      </c>
    </row>
    <row r="9" spans="1:18" x14ac:dyDescent="0.2">
      <c r="A9" s="7">
        <v>7</v>
      </c>
      <c r="B9">
        <v>8928</v>
      </c>
      <c r="C9">
        <v>16334</v>
      </c>
      <c r="D9">
        <v>14901</v>
      </c>
      <c r="E9" t="s">
        <v>45</v>
      </c>
      <c r="F9" s="6">
        <v>43842</v>
      </c>
      <c r="G9" s="6">
        <v>43842</v>
      </c>
      <c r="H9">
        <v>-9417</v>
      </c>
      <c r="R9">
        <v>-9417</v>
      </c>
    </row>
    <row r="10" spans="1:18" x14ac:dyDescent="0.2">
      <c r="A10" s="7">
        <v>8</v>
      </c>
      <c r="B10">
        <v>8928</v>
      </c>
      <c r="C10">
        <v>37694</v>
      </c>
      <c r="D10">
        <v>52027</v>
      </c>
      <c r="E10" t="s">
        <v>26</v>
      </c>
      <c r="F10" s="6">
        <v>43853</v>
      </c>
      <c r="G10" s="6">
        <v>43853</v>
      </c>
      <c r="H10">
        <v>-568</v>
      </c>
      <c r="R10">
        <v>-568</v>
      </c>
    </row>
    <row r="11" spans="1:18" x14ac:dyDescent="0.2">
      <c r="A11" s="7">
        <v>9</v>
      </c>
      <c r="B11">
        <v>8928</v>
      </c>
      <c r="C11">
        <v>12139</v>
      </c>
      <c r="D11">
        <v>57404</v>
      </c>
      <c r="E11" t="s">
        <v>46</v>
      </c>
      <c r="F11" s="6">
        <v>43881</v>
      </c>
      <c r="G11" s="6">
        <v>43881</v>
      </c>
      <c r="H11">
        <v>-6762</v>
      </c>
      <c r="R11">
        <v>-6762</v>
      </c>
    </row>
    <row r="12" spans="1:18" x14ac:dyDescent="0.2">
      <c r="A12" s="7">
        <v>-399805794673663</v>
      </c>
      <c r="B12">
        <v>8928</v>
      </c>
      <c r="C12">
        <v>11847</v>
      </c>
      <c r="D12">
        <v>60949</v>
      </c>
      <c r="E12" t="s">
        <v>47</v>
      </c>
      <c r="F12" s="6">
        <v>43901.947569444441</v>
      </c>
      <c r="G12" s="6">
        <v>43901.947569444441</v>
      </c>
      <c r="H12">
        <f>(I12+K12-J12-L12-M12)</f>
        <v>-7885</v>
      </c>
      <c r="I12">
        <v>486</v>
      </c>
      <c r="J12">
        <v>2456</v>
      </c>
      <c r="K12">
        <v>32</v>
      </c>
      <c r="L12">
        <v>3319</v>
      </c>
      <c r="M12">
        <v>2628</v>
      </c>
      <c r="R12">
        <v>-8130</v>
      </c>
    </row>
    <row r="13" spans="1:18" x14ac:dyDescent="0.2">
      <c r="A13" s="7">
        <v>-399030672752895</v>
      </c>
      <c r="B13">
        <v>8928</v>
      </c>
      <c r="C13">
        <v>9908</v>
      </c>
      <c r="D13">
        <v>66891</v>
      </c>
      <c r="E13" t="s">
        <v>48</v>
      </c>
      <c r="F13" s="6">
        <v>43936.991782407407</v>
      </c>
      <c r="G13" s="6">
        <v>43936.991782407407</v>
      </c>
      <c r="H13">
        <f>(I13+K13-J13-L13-M13)</f>
        <v>-11195</v>
      </c>
      <c r="I13">
        <v>541</v>
      </c>
      <c r="J13">
        <v>3473</v>
      </c>
      <c r="K13">
        <v>149</v>
      </c>
      <c r="L13">
        <v>6854</v>
      </c>
      <c r="M13">
        <v>1558</v>
      </c>
      <c r="R13">
        <v>-11440</v>
      </c>
    </row>
    <row r="14" spans="1:18" x14ac:dyDescent="0.2">
      <c r="A14" s="7">
        <v>-398355502723583</v>
      </c>
      <c r="B14">
        <v>8928</v>
      </c>
      <c r="C14">
        <v>9950</v>
      </c>
      <c r="D14">
        <v>66474</v>
      </c>
      <c r="E14" t="s">
        <v>49</v>
      </c>
      <c r="F14" s="6">
        <v>43967.517048611109</v>
      </c>
      <c r="G14" s="6">
        <v>43967.517048611109</v>
      </c>
      <c r="H14">
        <f t="shared" ref="H14:H17" si="0">(I14+K14-J14-L14-M14)</f>
        <v>-6207</v>
      </c>
      <c r="I14">
        <v>573</v>
      </c>
      <c r="J14">
        <v>1864</v>
      </c>
      <c r="K14">
        <v>76</v>
      </c>
      <c r="L14">
        <v>2727</v>
      </c>
      <c r="M14">
        <v>2265</v>
      </c>
      <c r="R14">
        <v>-6452</v>
      </c>
    </row>
    <row r="15" spans="1:18" x14ac:dyDescent="0.2">
      <c r="A15" s="7">
        <v>-397736279719167</v>
      </c>
      <c r="B15">
        <v>8928</v>
      </c>
      <c r="C15">
        <v>9902</v>
      </c>
      <c r="D15">
        <v>69964</v>
      </c>
      <c r="F15" s="6">
        <v>43995.512881944444</v>
      </c>
      <c r="G15" s="6">
        <v>43995.512881944444</v>
      </c>
      <c r="H15">
        <f t="shared" si="0"/>
        <v>-2529</v>
      </c>
      <c r="I15">
        <v>9014</v>
      </c>
      <c r="J15">
        <v>3317</v>
      </c>
      <c r="K15">
        <v>565</v>
      </c>
      <c r="L15">
        <v>5007</v>
      </c>
      <c r="M15">
        <v>3784</v>
      </c>
      <c r="R15">
        <v>-2774</v>
      </c>
    </row>
    <row r="16" spans="1:18" x14ac:dyDescent="0.2">
      <c r="A16" s="7">
        <v>-397039771018239</v>
      </c>
      <c r="B16">
        <v>8928</v>
      </c>
      <c r="C16">
        <v>9908</v>
      </c>
      <c r="D16">
        <v>69964</v>
      </c>
      <c r="F16" s="6">
        <v>44027.002893518518</v>
      </c>
      <c r="G16" s="6">
        <v>44027.002893518518</v>
      </c>
      <c r="H16">
        <f t="shared" si="0"/>
        <v>-15454</v>
      </c>
      <c r="I16">
        <v>2125</v>
      </c>
      <c r="J16">
        <v>5288</v>
      </c>
      <c r="K16">
        <v>5369</v>
      </c>
      <c r="L16">
        <v>14869</v>
      </c>
      <c r="M16">
        <v>2791</v>
      </c>
      <c r="R16">
        <v>-15699</v>
      </c>
    </row>
    <row r="17" spans="1:18" x14ac:dyDescent="0.2">
      <c r="A17" s="7">
        <v>-396359989649407</v>
      </c>
      <c r="B17">
        <v>8928</v>
      </c>
      <c r="C17">
        <v>42325</v>
      </c>
      <c r="D17">
        <v>74278</v>
      </c>
      <c r="F17" s="6">
        <v>44057.736643518518</v>
      </c>
      <c r="G17" s="6">
        <v>44057.736643518518</v>
      </c>
      <c r="H17">
        <f t="shared" si="0"/>
        <v>-6483</v>
      </c>
      <c r="I17">
        <v>291</v>
      </c>
      <c r="J17">
        <v>4511</v>
      </c>
      <c r="K17">
        <v>10011</v>
      </c>
      <c r="L17">
        <v>5134</v>
      </c>
      <c r="M17">
        <v>7140</v>
      </c>
      <c r="R17">
        <v>-6728</v>
      </c>
    </row>
    <row r="18" spans="1:18" x14ac:dyDescent="0.2">
      <c r="A18" s="7">
        <v>-395721110372863</v>
      </c>
      <c r="B18">
        <v>8928</v>
      </c>
      <c r="C18">
        <v>10793</v>
      </c>
      <c r="D18">
        <v>-8285</v>
      </c>
      <c r="F18" s="6">
        <v>44086.621157407404</v>
      </c>
      <c r="G18" s="6">
        <v>44086.621157407404</v>
      </c>
      <c r="H18">
        <v>-8285</v>
      </c>
      <c r="R18">
        <v>-8285</v>
      </c>
    </row>
    <row r="19" spans="1:18" x14ac:dyDescent="0.2">
      <c r="R19">
        <f>SUM(R3:R18)</f>
        <v>-123799</v>
      </c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153C-62A3-44D6-9D33-2D7D0B87A979}">
  <dimension ref="A1:G8"/>
  <sheetViews>
    <sheetView workbookViewId="0">
      <selection activeCell="G26" sqref="G26"/>
    </sheetView>
  </sheetViews>
  <sheetFormatPr defaultRowHeight="14.25" x14ac:dyDescent="0.2"/>
  <cols>
    <col min="1" max="1" width="23.125" customWidth="1"/>
    <col min="5" max="5" width="15.75" customWidth="1"/>
    <col min="6" max="6" width="23" customWidth="1"/>
    <col min="7" max="7" width="23.625" customWidth="1"/>
  </cols>
  <sheetData>
    <row r="1" spans="1:7" x14ac:dyDescent="0.2">
      <c r="A1">
        <v>53862</v>
      </c>
      <c r="B1">
        <v>17269</v>
      </c>
      <c r="C1">
        <v>1560</v>
      </c>
      <c r="D1">
        <v>30789</v>
      </c>
      <c r="E1">
        <f>SUM(A1:D1)</f>
        <v>103480</v>
      </c>
    </row>
    <row r="3" spans="1:7" x14ac:dyDescent="0.2">
      <c r="A3">
        <v>-399805794673663</v>
      </c>
      <c r="B3">
        <v>8928</v>
      </c>
      <c r="C3">
        <v>11847</v>
      </c>
      <c r="D3">
        <v>-7885</v>
      </c>
      <c r="E3" t="s">
        <v>70</v>
      </c>
      <c r="F3" s="6">
        <v>43901.947222222225</v>
      </c>
      <c r="G3" s="6">
        <v>43901.947222222225</v>
      </c>
    </row>
    <row r="4" spans="1:7" x14ac:dyDescent="0.2">
      <c r="A4">
        <v>-399030672752895</v>
      </c>
      <c r="B4">
        <v>8928</v>
      </c>
      <c r="C4">
        <v>9908</v>
      </c>
      <c r="D4">
        <v>-11195</v>
      </c>
      <c r="E4" t="s">
        <v>69</v>
      </c>
      <c r="F4" s="6">
        <v>43936.991666666669</v>
      </c>
      <c r="G4" s="6">
        <v>43936.991666666669</v>
      </c>
    </row>
    <row r="5" spans="1:7" x14ac:dyDescent="0.2">
      <c r="A5">
        <v>-398355502723583</v>
      </c>
      <c r="B5">
        <v>8928</v>
      </c>
      <c r="C5">
        <v>9950</v>
      </c>
      <c r="D5">
        <v>-6207</v>
      </c>
      <c r="E5" t="s">
        <v>68</v>
      </c>
      <c r="F5" s="6">
        <v>43967.51666666667</v>
      </c>
      <c r="G5" s="6">
        <v>43967.51666666667</v>
      </c>
    </row>
    <row r="6" spans="1:7" x14ac:dyDescent="0.2">
      <c r="A6">
        <v>-397736279719167</v>
      </c>
      <c r="B6">
        <v>8928</v>
      </c>
      <c r="C6">
        <v>9902</v>
      </c>
      <c r="D6">
        <v>-2529</v>
      </c>
      <c r="F6" s="6">
        <v>43995.512499999997</v>
      </c>
      <c r="G6" s="6">
        <v>43995.512499999997</v>
      </c>
    </row>
    <row r="7" spans="1:7" x14ac:dyDescent="0.2">
      <c r="A7">
        <v>-397039771018239</v>
      </c>
      <c r="B7">
        <v>8928</v>
      </c>
      <c r="C7">
        <v>9908</v>
      </c>
      <c r="D7">
        <v>-15454</v>
      </c>
      <c r="F7" s="6">
        <v>44027.00277777778</v>
      </c>
      <c r="G7" s="6">
        <v>44027.00277777778</v>
      </c>
    </row>
    <row r="8" spans="1:7" x14ac:dyDescent="0.2">
      <c r="A8">
        <v>-396359989649407</v>
      </c>
      <c r="B8">
        <v>8928</v>
      </c>
      <c r="C8">
        <v>42325</v>
      </c>
      <c r="D8">
        <v>-6483</v>
      </c>
      <c r="F8" s="6">
        <v>44057.736111111109</v>
      </c>
      <c r="G8" s="6">
        <v>44057.736111111109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LX2</cp:lastModifiedBy>
  <dcterms:created xsi:type="dcterms:W3CDTF">2015-06-05T18:19:34Z</dcterms:created>
  <dcterms:modified xsi:type="dcterms:W3CDTF">2020-09-12T08:03:04Z</dcterms:modified>
</cp:coreProperties>
</file>