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1_{7763135B-4228-42D1-8388-9066AC6C8409}"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11" l="1"/>
  <c r="D23" i="11"/>
  <c r="E22" i="11"/>
  <c r="D22" i="11"/>
  <c r="E21" i="11"/>
  <c r="G7" i="11"/>
  <c r="D9" i="11" l="1"/>
  <c r="H5" i="11"/>
  <c r="G25" i="11"/>
  <c r="G24" i="11"/>
  <c r="G23" i="11"/>
  <c r="G22" i="11"/>
  <c r="G20" i="11"/>
  <c r="G17" i="11"/>
  <c r="G13" i="11"/>
  <c r="G8" i="11"/>
  <c r="E9" i="11" l="1"/>
  <c r="D10" i="11" s="1"/>
  <c r="H6" i="11"/>
  <c r="E10" i="11" l="1"/>
  <c r="D11" i="11" s="1"/>
  <c r="E11" i="11" s="1"/>
  <c r="D12" i="11" s="1"/>
  <c r="G9" i="11"/>
  <c r="I5" i="11"/>
  <c r="J5" i="11" s="1"/>
  <c r="K5" i="11" s="1"/>
  <c r="L5" i="11" s="1"/>
  <c r="M5" i="11" s="1"/>
  <c r="N5" i="11" s="1"/>
  <c r="O5" i="11" s="1"/>
  <c r="H4" i="11"/>
  <c r="G10" i="11" l="1"/>
  <c r="G11" i="11"/>
  <c r="E12" i="11"/>
  <c r="O4" i="11"/>
  <c r="P5" i="11"/>
  <c r="Q5" i="11" s="1"/>
  <c r="R5" i="11" s="1"/>
  <c r="S5" i="11" s="1"/>
  <c r="T5" i="11" s="1"/>
  <c r="U5" i="11" s="1"/>
  <c r="V5" i="11" s="1"/>
  <c r="I6" i="11"/>
  <c r="G12" i="11" l="1"/>
  <c r="D14" i="11"/>
  <c r="V4" i="11"/>
  <c r="W5" i="11"/>
  <c r="X5" i="11" s="1"/>
  <c r="Y5" i="11" s="1"/>
  <c r="Z5" i="11" s="1"/>
  <c r="AA5" i="11" s="1"/>
  <c r="AB5" i="11" s="1"/>
  <c r="AC5" i="11" s="1"/>
  <c r="J6" i="11"/>
  <c r="D15" i="11" l="1"/>
  <c r="E14" i="11"/>
  <c r="G14" i="11" s="1"/>
  <c r="AD5" i="11"/>
  <c r="AE5" i="11" s="1"/>
  <c r="AF5" i="11" s="1"/>
  <c r="AG5" i="11" s="1"/>
  <c r="AH5" i="11" s="1"/>
  <c r="AI5" i="11" s="1"/>
  <c r="AC4" i="11"/>
  <c r="K6" i="11"/>
  <c r="E15" i="11" l="1"/>
  <c r="D16" i="11" s="1"/>
  <c r="AJ5" i="11"/>
  <c r="AK5" i="11" s="1"/>
  <c r="AL5" i="11" s="1"/>
  <c r="AM5" i="11" s="1"/>
  <c r="AN5" i="11" s="1"/>
  <c r="AO5" i="11" s="1"/>
  <c r="AP5" i="11" s="1"/>
  <c r="L6" i="11"/>
  <c r="E16" i="11" l="1"/>
  <c r="G15" i="11"/>
  <c r="AQ5" i="11"/>
  <c r="AR5" i="11" s="1"/>
  <c r="AJ4" i="11"/>
  <c r="M6" i="11"/>
  <c r="G16" i="11" l="1"/>
  <c r="D18" i="11"/>
  <c r="AS5" i="11"/>
  <c r="AR6" i="11"/>
  <c r="AQ4" i="11"/>
  <c r="N6" i="11"/>
  <c r="E18" i="11" l="1"/>
  <c r="D19" i="11" s="1"/>
  <c r="E19" i="11" s="1"/>
  <c r="G18" i="11"/>
  <c r="AT5" i="11"/>
  <c r="AS6" i="11"/>
  <c r="G19" i="11" l="1"/>
  <c r="D21" i="11"/>
  <c r="G21" i="11" s="1"/>
  <c r="AU5" i="1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<sst xmlns="http://schemas.openxmlformats.org/spreadsheetml/2006/main" count="54" uniqueCount="52">
  <si>
    <t>Insert new rows ABOVE this one</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</si>
  <si>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</si>
  <si>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</si>
  <si>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</si>
  <si>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</si>
  <si>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</si>
  <si>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</si>
  <si>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</si>
  <si>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</si>
  <si>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</si>
  <si>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</si>
  <si>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</si>
  <si>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</si>
  <si>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</si>
  <si>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</si>
  <si>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</si>
  <si>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</si>
  <si>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</si>
  <si>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</si>
  <si>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</si>
  <si>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</si>
  <si>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</si>
  <si>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</si>
  <si>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</si>
  <si>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</si>
  <si>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</si>
  <si>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</si>
  <si>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</si>
  <si>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</si>
  <si>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</si>
  <si>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</si>
  <si>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</si>
  <si>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</si>
  <si>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</si>
  <si>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</si>
  <si>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INT254 CA1</t>
  </si>
  <si>
    <t>Iris Flower Classification</t>
  </si>
  <si>
    <t>Project Planning</t>
  </si>
  <si>
    <t>Gantt Chart</t>
  </si>
  <si>
    <t>Documentation</t>
  </si>
  <si>
    <t>Module wise description</t>
  </si>
  <si>
    <t>Research on topic</t>
  </si>
  <si>
    <t>Project Implementation</t>
  </si>
  <si>
    <t>Data Collection</t>
  </si>
  <si>
    <t>Data Preparation</t>
  </si>
  <si>
    <t>Train Model</t>
  </si>
  <si>
    <t>Evaluation</t>
  </si>
  <si>
    <t>Retrain</t>
  </si>
  <si>
    <t>Submisson</t>
  </si>
  <si>
    <t>Presentation</t>
  </si>
  <si>
    <t>Viva</t>
  </si>
  <si>
    <t>Report Submisson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</si>
</sst>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165"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7"/>
  <sheetViews>
    <sheetView showGridLines="0" tabSelected="1" showRuler="0" zoomScaleNormal="100" zoomScalePageLayoutView="70" workbookViewId="0">
      <pane ySplit="6" topLeftCell="A8" activePane="bottomLeft" state="frozen"/>
      <selection pane="bottomLeft" activeCell="C9" sqref="C9"/>
    </sheetView>
  </sheetViews>
  <sheetFormatPr defaultRowHeight="30" customHeight="1" x14ac:dyDescent="0.3"/>
  <cols>
    <col min="1" max="1" width="2.6640625" style="54" customWidth="1"/>
    <col min="2" max="2" width="43.5546875" bestFit="1" customWidth="1"/>
    <col min="3" max="3" width="10.6640625" customWidth="1"/>
    <col min="4" max="4" width="10.44140625" style="4" customWidth="1"/>
    <col min="5" max="5" width="10.44140625" customWidth="1"/>
    <col min="6" max="6" width="2.6640625" customWidth="1"/>
    <col min="7" max="7" width="6.109375" hidden="1" customWidth="1"/>
    <col min="8" max="63" width="2.5546875" customWidth="1"/>
    <col min="68" max="69" width="10.33203125"/>
  </cols>
  <sheetData>
    <row r="1" spans="1:63" ht="30" customHeight="1" x14ac:dyDescent="0.55000000000000004">
      <c r="A1" s="55" t="s">
        <v>25</v>
      </c>
      <c r="B1" s="57" t="s">
        <v>36</v>
      </c>
      <c r="C1" s="1"/>
      <c r="D1" s="3"/>
      <c r="E1" s="43"/>
      <c r="G1" s="1"/>
      <c r="H1" s="71"/>
    </row>
    <row r="2" spans="1:63" ht="30" customHeight="1" x14ac:dyDescent="0.35">
      <c r="A2" s="54" t="s">
        <v>21</v>
      </c>
      <c r="B2" s="58" t="s">
        <v>35</v>
      </c>
      <c r="H2" s="72"/>
    </row>
    <row r="3" spans="1:63" ht="30" customHeight="1" x14ac:dyDescent="0.3">
      <c r="A3" s="54" t="s">
        <v>32</v>
      </c>
      <c r="B3" s="59"/>
      <c r="C3" s="74"/>
      <c r="D3" s="78">
        <v>44835</v>
      </c>
      <c r="E3" s="78"/>
    </row>
    <row r="4" spans="1:63" ht="30" customHeight="1" x14ac:dyDescent="0.3">
      <c r="A4" s="55" t="s">
        <v>26</v>
      </c>
      <c r="C4" s="74"/>
      <c r="D4" s="6">
        <v>1</v>
      </c>
      <c r="H4" s="75">
        <f>H5</f>
        <v>44830</v>
      </c>
      <c r="I4" s="76"/>
      <c r="J4" s="76"/>
      <c r="K4" s="76"/>
      <c r="L4" s="76"/>
      <c r="M4" s="76"/>
      <c r="N4" s="77"/>
      <c r="O4" s="75">
        <f>O5</f>
        <v>44837</v>
      </c>
      <c r="P4" s="76"/>
      <c r="Q4" s="76"/>
      <c r="R4" s="76"/>
      <c r="S4" s="76"/>
      <c r="T4" s="76"/>
      <c r="U4" s="77"/>
      <c r="V4" s="75">
        <f>V5</f>
        <v>44844</v>
      </c>
      <c r="W4" s="76"/>
      <c r="X4" s="76"/>
      <c r="Y4" s="76"/>
      <c r="Z4" s="76"/>
      <c r="AA4" s="76"/>
      <c r="AB4" s="77"/>
      <c r="AC4" s="75">
        <f>AC5</f>
        <v>44851</v>
      </c>
      <c r="AD4" s="76"/>
      <c r="AE4" s="76"/>
      <c r="AF4" s="76"/>
      <c r="AG4" s="76"/>
      <c r="AH4" s="76"/>
      <c r="AI4" s="77"/>
      <c r="AJ4" s="75">
        <f>AJ5</f>
        <v>44858</v>
      </c>
      <c r="AK4" s="76"/>
      <c r="AL4" s="76"/>
      <c r="AM4" s="76"/>
      <c r="AN4" s="76"/>
      <c r="AO4" s="76"/>
      <c r="AP4" s="77"/>
      <c r="AQ4" s="75">
        <f>AQ5</f>
        <v>44865</v>
      </c>
      <c r="AR4" s="76"/>
      <c r="AS4" s="76"/>
      <c r="AT4" s="76"/>
      <c r="AU4" s="76"/>
      <c r="AV4" s="76"/>
      <c r="AW4" s="77"/>
      <c r="AX4" s="75">
        <f>AX5</f>
        <v>44872</v>
      </c>
      <c r="AY4" s="76"/>
      <c r="AZ4" s="76"/>
      <c r="BA4" s="76"/>
      <c r="BB4" s="76"/>
      <c r="BC4" s="76"/>
      <c r="BD4" s="77"/>
      <c r="BE4" s="75">
        <f>BE5</f>
        <v>44879</v>
      </c>
      <c r="BF4" s="76"/>
      <c r="BG4" s="76"/>
      <c r="BH4" s="76"/>
      <c r="BI4" s="76"/>
      <c r="BJ4" s="76"/>
      <c r="BK4" s="77"/>
    </row>
    <row r="5" spans="1:63" ht="15" customHeight="1" x14ac:dyDescent="0.3">
      <c r="A5" s="55" t="s">
        <v>27</v>
      </c>
      <c r="B5" s="70"/>
      <c r="C5" s="70"/>
      <c r="D5" s="70"/>
      <c r="E5" s="70"/>
      <c r="F5" s="70"/>
      <c r="H5" s="10">
        <f>Project_Start-WEEKDAY(Project_Start,1)+2+7*(Display_Week-1)</f>
        <v>44830</v>
      </c>
      <c r="I5" s="9">
        <f>H5+1</f>
        <v>44831</v>
      </c>
      <c r="J5" s="9">
        <f t="shared" ref="J5:AW5" si="0">I5+1</f>
        <v>44832</v>
      </c>
      <c r="K5" s="9">
        <f t="shared" si="0"/>
        <v>44833</v>
      </c>
      <c r="L5" s="9">
        <f t="shared" si="0"/>
        <v>44834</v>
      </c>
      <c r="M5" s="9">
        <f t="shared" si="0"/>
        <v>44835</v>
      </c>
      <c r="N5" s="11">
        <f t="shared" si="0"/>
        <v>44836</v>
      </c>
      <c r="O5" s="10">
        <f>N5+1</f>
        <v>44837</v>
      </c>
      <c r="P5" s="9">
        <f>O5+1</f>
        <v>44838</v>
      </c>
      <c r="Q5" s="9">
        <f t="shared" si="0"/>
        <v>44839</v>
      </c>
      <c r="R5" s="9">
        <f t="shared" si="0"/>
        <v>44840</v>
      </c>
      <c r="S5" s="9">
        <f t="shared" si="0"/>
        <v>44841</v>
      </c>
      <c r="T5" s="9">
        <f t="shared" si="0"/>
        <v>44842</v>
      </c>
      <c r="U5" s="11">
        <f t="shared" si="0"/>
        <v>44843</v>
      </c>
      <c r="V5" s="10">
        <f>U5+1</f>
        <v>44844</v>
      </c>
      <c r="W5" s="9">
        <f>V5+1</f>
        <v>44845</v>
      </c>
      <c r="X5" s="9">
        <f t="shared" si="0"/>
        <v>44846</v>
      </c>
      <c r="Y5" s="9">
        <f t="shared" si="0"/>
        <v>44847</v>
      </c>
      <c r="Z5" s="9">
        <f t="shared" si="0"/>
        <v>44848</v>
      </c>
      <c r="AA5" s="9">
        <f t="shared" si="0"/>
        <v>44849</v>
      </c>
      <c r="AB5" s="11">
        <f t="shared" si="0"/>
        <v>44850</v>
      </c>
      <c r="AC5" s="10">
        <f>AB5+1</f>
        <v>44851</v>
      </c>
      <c r="AD5" s="9">
        <f>AC5+1</f>
        <v>44852</v>
      </c>
      <c r="AE5" s="9">
        <f t="shared" si="0"/>
        <v>44853</v>
      </c>
      <c r="AF5" s="9">
        <f t="shared" si="0"/>
        <v>44854</v>
      </c>
      <c r="AG5" s="9">
        <f t="shared" si="0"/>
        <v>44855</v>
      </c>
      <c r="AH5" s="9">
        <f t="shared" si="0"/>
        <v>44856</v>
      </c>
      <c r="AI5" s="11">
        <f t="shared" si="0"/>
        <v>44857</v>
      </c>
      <c r="AJ5" s="10">
        <f>AI5+1</f>
        <v>44858</v>
      </c>
      <c r="AK5" s="9">
        <f>AJ5+1</f>
        <v>44859</v>
      </c>
      <c r="AL5" s="9">
        <f t="shared" si="0"/>
        <v>44860</v>
      </c>
      <c r="AM5" s="9">
        <f t="shared" si="0"/>
        <v>44861</v>
      </c>
      <c r="AN5" s="9">
        <f t="shared" si="0"/>
        <v>44862</v>
      </c>
      <c r="AO5" s="9">
        <f t="shared" si="0"/>
        <v>44863</v>
      </c>
      <c r="AP5" s="11">
        <f t="shared" si="0"/>
        <v>44864</v>
      </c>
      <c r="AQ5" s="10">
        <f>AP5+1</f>
        <v>44865</v>
      </c>
      <c r="AR5" s="9">
        <f>AQ5+1</f>
        <v>44866</v>
      </c>
      <c r="AS5" s="9">
        <f t="shared" si="0"/>
        <v>44867</v>
      </c>
      <c r="AT5" s="9">
        <f t="shared" si="0"/>
        <v>44868</v>
      </c>
      <c r="AU5" s="9">
        <f t="shared" si="0"/>
        <v>44869</v>
      </c>
      <c r="AV5" s="9">
        <f t="shared" si="0"/>
        <v>44870</v>
      </c>
      <c r="AW5" s="11">
        <f t="shared" si="0"/>
        <v>44871</v>
      </c>
      <c r="AX5" s="10">
        <f>AW5+1</f>
        <v>44872</v>
      </c>
      <c r="AY5" s="9">
        <f>AX5+1</f>
        <v>44873</v>
      </c>
      <c r="AZ5" s="9">
        <f t="shared" ref="AZ5:BD5" si="1">AY5+1</f>
        <v>44874</v>
      </c>
      <c r="BA5" s="9">
        <f t="shared" si="1"/>
        <v>44875</v>
      </c>
      <c r="BB5" s="9">
        <f t="shared" si="1"/>
        <v>44876</v>
      </c>
      <c r="BC5" s="9">
        <f t="shared" si="1"/>
        <v>44877</v>
      </c>
      <c r="BD5" s="11">
        <f t="shared" si="1"/>
        <v>44878</v>
      </c>
      <c r="BE5" s="10">
        <f>BD5+1</f>
        <v>44879</v>
      </c>
      <c r="BF5" s="9">
        <f>BE5+1</f>
        <v>44880</v>
      </c>
      <c r="BG5" s="9">
        <f t="shared" ref="BG5:BK5" si="2">BF5+1</f>
        <v>44881</v>
      </c>
      <c r="BH5" s="9">
        <f t="shared" si="2"/>
        <v>44882</v>
      </c>
      <c r="BI5" s="9">
        <f t="shared" si="2"/>
        <v>44883</v>
      </c>
      <c r="BJ5" s="9">
        <f t="shared" si="2"/>
        <v>44884</v>
      </c>
      <c r="BK5" s="11">
        <f t="shared" si="2"/>
        <v>44885</v>
      </c>
    </row>
    <row r="6" spans="1:63" ht="30" customHeight="1" thickBot="1" x14ac:dyDescent="0.35">
      <c r="A6" s="55" t="s">
        <v>28</v>
      </c>
      <c r="B6" s="7" t="s">
        <v>6</v>
      </c>
      <c r="C6" s="8" t="s">
        <v>1</v>
      </c>
      <c r="D6" s="8" t="s">
        <v>3</v>
      </c>
      <c r="E6" s="8" t="s">
        <v>4</v>
      </c>
      <c r="F6" s="8"/>
      <c r="G6" s="8" t="s">
        <v>5</v>
      </c>
      <c r="H6" s="12" t="str">
        <f t="shared" ref="H6" si="3">LEFT(TEXT(H5,"ddd"),1)</f>
        <v>M</v>
      </c>
      <c r="I6" s="12" t="str">
        <f t="shared" ref="I6:AQ6" si="4">LEFT(TEXT(I5,"ddd"),1)</f>
        <v>T</v>
      </c>
      <c r="J6" s="12" t="str">
        <f t="shared" si="4"/>
        <v>W</v>
      </c>
      <c r="K6" s="12" t="str">
        <f t="shared" si="4"/>
        <v>T</v>
      </c>
      <c r="L6" s="12" t="str">
        <f t="shared" si="4"/>
        <v>F</v>
      </c>
      <c r="M6" s="12" t="str">
        <f t="shared" si="4"/>
        <v>S</v>
      </c>
      <c r="N6" s="12" t="str">
        <f t="shared" si="4"/>
        <v>S</v>
      </c>
      <c r="O6" s="12" t="str">
        <f t="shared" si="4"/>
        <v>M</v>
      </c>
      <c r="P6" s="12" t="str">
        <f t="shared" si="4"/>
        <v>T</v>
      </c>
      <c r="Q6" s="12" t="str">
        <f t="shared" si="4"/>
        <v>W</v>
      </c>
      <c r="R6" s="12" t="str">
        <f t="shared" si="4"/>
        <v>T</v>
      </c>
      <c r="S6" s="12" t="str">
        <f t="shared" si="4"/>
        <v>F</v>
      </c>
      <c r="T6" s="12" t="str">
        <f t="shared" si="4"/>
        <v>S</v>
      </c>
      <c r="U6" s="12" t="str">
        <f t="shared" si="4"/>
        <v>S</v>
      </c>
      <c r="V6" s="12" t="str">
        <f t="shared" si="4"/>
        <v>M</v>
      </c>
      <c r="W6" s="12" t="str">
        <f t="shared" si="4"/>
        <v>T</v>
      </c>
      <c r="X6" s="12" t="str">
        <f t="shared" si="4"/>
        <v>W</v>
      </c>
      <c r="Y6" s="12" t="str">
        <f t="shared" si="4"/>
        <v>T</v>
      </c>
      <c r="Z6" s="12" t="str">
        <f t="shared" si="4"/>
        <v>F</v>
      </c>
      <c r="AA6" s="12" t="str">
        <f t="shared" si="4"/>
        <v>S</v>
      </c>
      <c r="AB6" s="12" t="str">
        <f t="shared" si="4"/>
        <v>S</v>
      </c>
      <c r="AC6" s="12" t="str">
        <f t="shared" si="4"/>
        <v>M</v>
      </c>
      <c r="AD6" s="12" t="str">
        <f t="shared" si="4"/>
        <v>T</v>
      </c>
      <c r="AE6" s="12" t="str">
        <f t="shared" si="4"/>
        <v>W</v>
      </c>
      <c r="AF6" s="12" t="str">
        <f t="shared" si="4"/>
        <v>T</v>
      </c>
      <c r="AG6" s="12" t="str">
        <f t="shared" si="4"/>
        <v>F</v>
      </c>
      <c r="AH6" s="12" t="str">
        <f t="shared" si="4"/>
        <v>S</v>
      </c>
      <c r="AI6" s="12" t="str">
        <f t="shared" si="4"/>
        <v>S</v>
      </c>
      <c r="AJ6" s="12" t="str">
        <f t="shared" si="4"/>
        <v>M</v>
      </c>
      <c r="AK6" s="12" t="str">
        <f t="shared" si="4"/>
        <v>T</v>
      </c>
      <c r="AL6" s="12" t="str">
        <f t="shared" si="4"/>
        <v>W</v>
      </c>
      <c r="AM6" s="12" t="str">
        <f t="shared" si="4"/>
        <v>T</v>
      </c>
      <c r="AN6" s="12" t="str">
        <f t="shared" si="4"/>
        <v>F</v>
      </c>
      <c r="AO6" s="12" t="str">
        <f t="shared" si="4"/>
        <v>S</v>
      </c>
      <c r="AP6" s="12" t="str">
        <f t="shared" si="4"/>
        <v>S</v>
      </c>
      <c r="AQ6" s="12" t="str">
        <f t="shared" si="4"/>
        <v>M</v>
      </c>
      <c r="AR6" s="12" t="str">
        <f t="shared" ref="AR6:BK6" si="5">LEFT(TEXT(AR5,"ddd"),1)</f>
        <v>T</v>
      </c>
      <c r="AS6" s="12" t="str">
        <f t="shared" si="5"/>
        <v>W</v>
      </c>
      <c r="AT6" s="12" t="str">
        <f t="shared" si="5"/>
        <v>T</v>
      </c>
      <c r="AU6" s="12" t="str">
        <f t="shared" si="5"/>
        <v>F</v>
      </c>
      <c r="AV6" s="12" t="str">
        <f t="shared" si="5"/>
        <v>S</v>
      </c>
      <c r="AW6" s="12" t="str">
        <f t="shared" si="5"/>
        <v>S</v>
      </c>
      <c r="AX6" s="12" t="str">
        <f t="shared" si="5"/>
        <v>M</v>
      </c>
      <c r="AY6" s="12" t="str">
        <f t="shared" si="5"/>
        <v>T</v>
      </c>
      <c r="AZ6" s="12" t="str">
        <f t="shared" si="5"/>
        <v>W</v>
      </c>
      <c r="BA6" s="12" t="str">
        <f t="shared" si="5"/>
        <v>T</v>
      </c>
      <c r="BB6" s="12" t="str">
        <f t="shared" si="5"/>
        <v>F</v>
      </c>
      <c r="BC6" s="12" t="str">
        <f t="shared" si="5"/>
        <v>S</v>
      </c>
      <c r="BD6" s="12" t="str">
        <f t="shared" si="5"/>
        <v>S</v>
      </c>
      <c r="BE6" s="12" t="str">
        <f t="shared" si="5"/>
        <v>M</v>
      </c>
      <c r="BF6" s="12" t="str">
        <f t="shared" si="5"/>
        <v>T</v>
      </c>
      <c r="BG6" s="12" t="str">
        <f t="shared" si="5"/>
        <v>W</v>
      </c>
      <c r="BH6" s="12" t="str">
        <f t="shared" si="5"/>
        <v>T</v>
      </c>
      <c r="BI6" s="12" t="str">
        <f t="shared" si="5"/>
        <v>F</v>
      </c>
      <c r="BJ6" s="12" t="str">
        <f t="shared" si="5"/>
        <v>S</v>
      </c>
      <c r="BK6" s="12" t="str">
        <f t="shared" si="5"/>
        <v>S</v>
      </c>
    </row>
    <row r="7" spans="1:63" ht="30" hidden="1" customHeight="1" thickBot="1" x14ac:dyDescent="0.35">
      <c r="A7" s="54" t="s">
        <v>33</v>
      </c>
      <c r="D7"/>
      <c r="G7" t="str">
        <f>IF(OR(ISBLANK(task_start),ISBLANK(task_end)),"",task_end-task_start+1)</f>
        <v/>
      </c>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row>
    <row r="8" spans="1:63" s="2" customFormat="1" ht="30" customHeight="1" thickBot="1" x14ac:dyDescent="0.35">
      <c r="A8" s="55" t="s">
        <v>29</v>
      </c>
      <c r="B8" s="15" t="s">
        <v>37</v>
      </c>
      <c r="C8" s="16"/>
      <c r="D8" s="17"/>
      <c r="E8" s="18"/>
      <c r="F8" s="14"/>
      <c r="G8" s="14" t="str">
        <f t="shared" ref="G8:G25" si="6">IF(OR(ISBLANK(task_start),ISBLANK(task_end)),"",task_end-task_start+1)</f>
        <v/>
      </c>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row>
    <row r="9" spans="1:63" s="2" customFormat="1" ht="30" customHeight="1" thickBot="1" x14ac:dyDescent="0.35">
      <c r="A9" s="55" t="s">
        <v>34</v>
      </c>
      <c r="B9" s="65" t="s">
        <v>41</v>
      </c>
      <c r="C9" s="19">
        <v>0.7</v>
      </c>
      <c r="D9" s="60">
        <f>Project_Start</f>
        <v>44835</v>
      </c>
      <c r="E9" s="60">
        <f>D9+12</f>
        <v>44847</v>
      </c>
      <c r="F9" s="14"/>
      <c r="G9" s="14">
        <f t="shared" si="6"/>
        <v>13</v>
      </c>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row>
    <row r="10" spans="1:63" s="2" customFormat="1" ht="30" customHeight="1" thickBot="1" x14ac:dyDescent="0.35">
      <c r="A10" s="55" t="s">
        <v>30</v>
      </c>
      <c r="B10" s="65" t="s">
        <v>38</v>
      </c>
      <c r="C10" s="19">
        <v>1</v>
      </c>
      <c r="D10" s="60">
        <f>E9</f>
        <v>44847</v>
      </c>
      <c r="E10" s="60">
        <f>D10</f>
        <v>44847</v>
      </c>
      <c r="F10" s="14"/>
      <c r="G10" s="14">
        <f t="shared" si="6"/>
        <v>1</v>
      </c>
      <c r="H10" s="40"/>
      <c r="I10" s="40"/>
      <c r="J10" s="40"/>
      <c r="K10" s="40"/>
      <c r="L10" s="40"/>
      <c r="M10" s="40"/>
      <c r="N10" s="40"/>
      <c r="O10" s="40"/>
      <c r="P10" s="40"/>
      <c r="Q10" s="40"/>
      <c r="R10" s="40"/>
      <c r="S10" s="40"/>
      <c r="T10" s="41"/>
      <c r="U10" s="41"/>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row>
    <row r="11" spans="1:63" s="2" customFormat="1" ht="30" customHeight="1" thickBot="1" x14ac:dyDescent="0.35">
      <c r="A11" s="54"/>
      <c r="B11" s="65" t="s">
        <v>40</v>
      </c>
      <c r="C11" s="19">
        <v>0</v>
      </c>
      <c r="D11" s="60">
        <f>E10</f>
        <v>44847</v>
      </c>
      <c r="E11" s="60">
        <f>D11+4</f>
        <v>44851</v>
      </c>
      <c r="F11" s="14"/>
      <c r="G11" s="14">
        <f t="shared" si="6"/>
        <v>5</v>
      </c>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row>
    <row r="12" spans="1:63" s="2" customFormat="1" ht="30" customHeight="1" thickBot="1" x14ac:dyDescent="0.35">
      <c r="A12" s="54"/>
      <c r="B12" s="65" t="s">
        <v>39</v>
      </c>
      <c r="C12" s="19">
        <v>0</v>
      </c>
      <c r="D12" s="60">
        <f>E11</f>
        <v>44851</v>
      </c>
      <c r="E12" s="60">
        <f>D12+5</f>
        <v>44856</v>
      </c>
      <c r="F12" s="14"/>
      <c r="G12" s="14">
        <f t="shared" si="6"/>
        <v>6</v>
      </c>
      <c r="H12" s="40"/>
      <c r="I12" s="40"/>
      <c r="J12" s="40"/>
      <c r="K12" s="40"/>
      <c r="L12" s="40"/>
      <c r="M12" s="40"/>
      <c r="N12" s="40"/>
      <c r="O12" s="40"/>
      <c r="P12" s="40"/>
      <c r="Q12" s="40"/>
      <c r="R12" s="40"/>
      <c r="S12" s="40"/>
      <c r="T12" s="40"/>
      <c r="U12" s="40"/>
      <c r="V12" s="40"/>
      <c r="W12" s="40"/>
      <c r="X12" s="41"/>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row>
    <row r="13" spans="1:63" s="2" customFormat="1" ht="30" customHeight="1" thickBot="1" x14ac:dyDescent="0.35">
      <c r="A13" s="55" t="s">
        <v>31</v>
      </c>
      <c r="B13" s="20" t="s">
        <v>42</v>
      </c>
      <c r="C13" s="21"/>
      <c r="D13" s="22"/>
      <c r="E13" s="23"/>
      <c r="F13" s="14"/>
      <c r="G13" s="14" t="str">
        <f t="shared" si="6"/>
        <v/>
      </c>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row>
    <row r="14" spans="1:63" s="2" customFormat="1" ht="30" customHeight="1" thickBot="1" x14ac:dyDescent="0.35">
      <c r="A14" s="55"/>
      <c r="B14" s="66" t="s">
        <v>43</v>
      </c>
      <c r="C14" s="24">
        <v>0.5</v>
      </c>
      <c r="D14" s="61">
        <f>E12+1</f>
        <v>44857</v>
      </c>
      <c r="E14" s="61">
        <f>D14+4</f>
        <v>44861</v>
      </c>
      <c r="F14" s="14"/>
      <c r="G14" s="14">
        <f t="shared" si="6"/>
        <v>5</v>
      </c>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row>
    <row r="15" spans="1:63" s="2" customFormat="1" ht="30" customHeight="1" thickBot="1" x14ac:dyDescent="0.35">
      <c r="A15" s="54"/>
      <c r="B15" s="66" t="s">
        <v>44</v>
      </c>
      <c r="C15" s="24">
        <v>0.5</v>
      </c>
      <c r="D15" s="61">
        <f>D14+2</f>
        <v>44859</v>
      </c>
      <c r="E15" s="61">
        <f>D15+5</f>
        <v>44864</v>
      </c>
      <c r="F15" s="14"/>
      <c r="G15" s="14">
        <f t="shared" si="6"/>
        <v>6</v>
      </c>
      <c r="H15" s="40"/>
      <c r="I15" s="40"/>
      <c r="J15" s="40"/>
      <c r="K15" s="40"/>
      <c r="L15" s="40"/>
      <c r="M15" s="40"/>
      <c r="N15" s="40"/>
      <c r="O15" s="40"/>
      <c r="P15" s="40"/>
      <c r="Q15" s="40"/>
      <c r="R15" s="40"/>
      <c r="S15" s="40"/>
      <c r="T15" s="41"/>
      <c r="U15" s="41"/>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row>
    <row r="16" spans="1:63" s="2" customFormat="1" ht="30" customHeight="1" thickBot="1" x14ac:dyDescent="0.35">
      <c r="A16" s="54"/>
      <c r="B16" s="66" t="s">
        <v>45</v>
      </c>
      <c r="C16" s="24">
        <v>0</v>
      </c>
      <c r="D16" s="61">
        <f>E15</f>
        <v>44864</v>
      </c>
      <c r="E16" s="61">
        <f>D16+3</f>
        <v>44867</v>
      </c>
      <c r="F16" s="14"/>
      <c r="G16" s="14">
        <f t="shared" si="6"/>
        <v>4</v>
      </c>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row>
    <row r="17" spans="1:63" s="2" customFormat="1" ht="30" customHeight="1" thickBot="1" x14ac:dyDescent="0.35">
      <c r="A17" s="54" t="s">
        <v>22</v>
      </c>
      <c r="B17" s="25" t="s">
        <v>46</v>
      </c>
      <c r="C17" s="26"/>
      <c r="D17" s="27"/>
      <c r="E17" s="28"/>
      <c r="F17" s="14"/>
      <c r="G17" s="14" t="str">
        <f t="shared" si="6"/>
        <v/>
      </c>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row>
    <row r="18" spans="1:63" s="2" customFormat="1" ht="30" customHeight="1" thickBot="1" x14ac:dyDescent="0.35">
      <c r="A18" s="54"/>
      <c r="B18" s="67" t="s">
        <v>46</v>
      </c>
      <c r="C18" s="29">
        <v>0</v>
      </c>
      <c r="D18" s="62">
        <f>E16</f>
        <v>44867</v>
      </c>
      <c r="E18" s="62">
        <f>D18+5</f>
        <v>44872</v>
      </c>
      <c r="F18" s="14"/>
      <c r="G18" s="14">
        <f t="shared" si="6"/>
        <v>6</v>
      </c>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row>
    <row r="19" spans="1:63" s="2" customFormat="1" ht="30" customHeight="1" thickBot="1" x14ac:dyDescent="0.35">
      <c r="A19" s="54"/>
      <c r="B19" s="67" t="s">
        <v>47</v>
      </c>
      <c r="C19" s="29">
        <v>0</v>
      </c>
      <c r="D19" s="62">
        <f>E18+1</f>
        <v>44873</v>
      </c>
      <c r="E19" s="62">
        <f>D19+4</f>
        <v>44877</v>
      </c>
      <c r="F19" s="14"/>
      <c r="G19" s="14">
        <f t="shared" si="6"/>
        <v>5</v>
      </c>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row>
    <row r="20" spans="1:63" s="2" customFormat="1" ht="30" customHeight="1" thickBot="1" x14ac:dyDescent="0.35">
      <c r="A20" s="54" t="s">
        <v>22</v>
      </c>
      <c r="B20" s="30" t="s">
        <v>48</v>
      </c>
      <c r="C20" s="31"/>
      <c r="D20" s="32"/>
      <c r="E20" s="33"/>
      <c r="F20" s="14"/>
      <c r="G20" s="14" t="str">
        <f t="shared" si="6"/>
        <v/>
      </c>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row>
    <row r="21" spans="1:63" s="2" customFormat="1" ht="30" customHeight="1" thickBot="1" x14ac:dyDescent="0.35">
      <c r="A21" s="54"/>
      <c r="B21" s="68" t="s">
        <v>49</v>
      </c>
      <c r="C21" s="34">
        <v>0</v>
      </c>
      <c r="D21" s="63">
        <f>E19</f>
        <v>44877</v>
      </c>
      <c r="E21" s="63">
        <f>D21+2</f>
        <v>44879</v>
      </c>
      <c r="F21" s="14"/>
      <c r="G21" s="14">
        <f t="shared" si="6"/>
        <v>3</v>
      </c>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row>
    <row r="22" spans="1:63" s="2" customFormat="1" ht="30" customHeight="1" thickBot="1" x14ac:dyDescent="0.35">
      <c r="A22" s="54"/>
      <c r="B22" s="68" t="s">
        <v>51</v>
      </c>
      <c r="C22" s="34">
        <v>0</v>
      </c>
      <c r="D22" s="63">
        <f>E21</f>
        <v>44879</v>
      </c>
      <c r="E22" s="63">
        <f>D22</f>
        <v>44879</v>
      </c>
      <c r="F22" s="14"/>
      <c r="G22" s="14">
        <f t="shared" si="6"/>
        <v>1</v>
      </c>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row>
    <row r="23" spans="1:63" s="2" customFormat="1" ht="30" customHeight="1" thickBot="1" x14ac:dyDescent="0.35">
      <c r="A23" s="54"/>
      <c r="B23" s="68" t="s">
        <v>50</v>
      </c>
      <c r="C23" s="34">
        <v>0</v>
      </c>
      <c r="D23" s="63">
        <f>E22+1</f>
        <v>44880</v>
      </c>
      <c r="E23" s="63">
        <f>D23</f>
        <v>44880</v>
      </c>
      <c r="F23" s="14"/>
      <c r="G23" s="14">
        <f t="shared" si="6"/>
        <v>1</v>
      </c>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row>
    <row r="24" spans="1:63" s="2" customFormat="1" ht="30" customHeight="1" thickBot="1" x14ac:dyDescent="0.35">
      <c r="A24" s="54" t="s">
        <v>24</v>
      </c>
      <c r="B24" s="69"/>
      <c r="C24" s="13"/>
      <c r="D24" s="64"/>
      <c r="E24" s="64"/>
      <c r="F24" s="14"/>
      <c r="G24" s="14" t="str">
        <f t="shared" si="6"/>
        <v/>
      </c>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row>
    <row r="25" spans="1:63" s="2" customFormat="1" ht="30" customHeight="1" thickBot="1" x14ac:dyDescent="0.35">
      <c r="A25" s="55" t="s">
        <v>23</v>
      </c>
      <c r="B25" s="35" t="s">
        <v>0</v>
      </c>
      <c r="C25" s="36"/>
      <c r="D25" s="37"/>
      <c r="E25" s="38"/>
      <c r="F25" s="39"/>
      <c r="G25" s="39" t="str">
        <f t="shared" si="6"/>
        <v/>
      </c>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row>
    <row r="26" spans="1:63" ht="30" customHeight="1" x14ac:dyDescent="0.3">
      <c r="F26" s="5"/>
    </row>
    <row r="27" spans="1:63" ht="30" customHeight="1" x14ac:dyDescent="0.3">
      <c r="E27" s="56"/>
    </row>
  </sheetData>
  <mergeCells count="9">
    <mergeCell ref="BE4:BK4"/>
    <mergeCell ref="D3:E3"/>
    <mergeCell ref="H4:N4"/>
    <mergeCell ref="O4:U4"/>
    <mergeCell ref="V4:AB4"/>
    <mergeCell ref="AC4:AI4"/>
    <mergeCell ref="AJ4:AP4"/>
    <mergeCell ref="AQ4:AW4"/>
    <mergeCell ref="AX4:BD4"/>
  </mergeCells>
  <conditionalFormatting sqref="C7:C2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5">
    <cfRule type="expression" dxfId="2" priority="33">
      <formula>AND(TODAY()&gt;=H$5,TODAY()&lt;I$5)</formula>
    </cfRule>
  </conditionalFormatting>
  <conditionalFormatting sqref="H7:BK25">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4" customWidth="1"/>
    <col min="2" max="16384" width="9.109375" style="1"/>
  </cols>
  <sheetData>
    <row r="1" spans="1:2" ht="46.5" customHeight="1" x14ac:dyDescent="0.3"/>
    <row r="2" spans="1:2" s="46" customFormat="1" ht="15.6" x14ac:dyDescent="0.3">
      <c r="A2" s="45" t="s">
        <v>9</v>
      </c>
      <c r="B2" s="45"/>
    </row>
    <row r="3" spans="1:2" s="50" customFormat="1" ht="27" customHeight="1" x14ac:dyDescent="0.3">
      <c r="A3" s="73" t="s">
        <v>14</v>
      </c>
      <c r="B3" s="51"/>
    </row>
    <row r="4" spans="1:2" s="47" customFormat="1" ht="25.8" x14ac:dyDescent="0.5">
      <c r="A4" s="48" t="s">
        <v>8</v>
      </c>
    </row>
    <row r="5" spans="1:2" ht="74.099999999999994" customHeight="1" x14ac:dyDescent="0.3">
      <c r="A5" s="49" t="s">
        <v>17</v>
      </c>
    </row>
    <row r="6" spans="1:2" ht="26.25" customHeight="1" x14ac:dyDescent="0.3">
      <c r="A6" s="48" t="s">
        <v>20</v>
      </c>
    </row>
    <row r="7" spans="1:2" s="44" customFormat="1" ht="204.9" customHeight="1" x14ac:dyDescent="0.3">
      <c r="A7" s="53" t="s">
        <v>19</v>
      </c>
    </row>
    <row r="8" spans="1:2" s="47" customFormat="1" ht="25.8" x14ac:dyDescent="0.5">
      <c r="A8" s="48" t="s">
        <v>10</v>
      </c>
    </row>
    <row r="9" spans="1:2" ht="57.6" x14ac:dyDescent="0.3">
      <c r="A9" s="49" t="s">
        <v>18</v>
      </c>
    </row>
    <row r="10" spans="1:2" s="44" customFormat="1" ht="27.9" customHeight="1" x14ac:dyDescent="0.3">
      <c r="A10" s="52" t="s">
        <v>16</v>
      </c>
    </row>
    <row r="11" spans="1:2" s="47" customFormat="1" ht="25.8" x14ac:dyDescent="0.5">
      <c r="A11" s="48" t="s">
        <v>7</v>
      </c>
    </row>
    <row r="12" spans="1:2" ht="28.8" x14ac:dyDescent="0.3">
      <c r="A12" s="49" t="s">
        <v>15</v>
      </c>
    </row>
    <row r="13" spans="1:2" s="44" customFormat="1" ht="27.9" customHeight="1" x14ac:dyDescent="0.3">
      <c r="A13" s="52" t="s">
        <v>2</v>
      </c>
    </row>
    <row r="14" spans="1:2" s="47" customFormat="1" ht="25.8" x14ac:dyDescent="0.5">
      <c r="A14" s="48" t="s">
        <v>11</v>
      </c>
    </row>
    <row r="15" spans="1:2" ht="75" customHeight="1" x14ac:dyDescent="0.3">
      <c r="A15" s="49" t="s">
        <v>12</v>
      </c>
    </row>
    <row r="16" spans="1:2" ht="72" x14ac:dyDescent="0.3">
      <c r="A16" s="49" t="s">
        <v>13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2022-10-13T04:34:31Z</dcterms:modified>
</cp:coreProperties>
</file>