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_DIY\DT_047_大鱼TT\B站【大鱼DIY】3D打印机Dayu TT V1.02全套资料\TT150资料\"/>
    </mc:Choice>
  </mc:AlternateContent>
  <bookViews>
    <workbookView xWindow="0" yWindow="0" windowWidth="28125" windowHeight="12540"/>
  </bookViews>
  <sheets>
    <sheet name="配件清单" sheetId="3" r:id="rId1"/>
    <sheet name="【同拓展志】3D打印机配件清单" sheetId="5" r:id="rId2"/>
    <sheet name="CNC零件清单" sheetId="4" r:id="rId3"/>
  </sheets>
  <calcPr calcId="152511"/>
</workbook>
</file>

<file path=xl/calcChain.xml><?xml version="1.0" encoding="utf-8"?>
<calcChain xmlns="http://schemas.openxmlformats.org/spreadsheetml/2006/main">
  <c r="H54" i="3" l="1"/>
  <c r="H20" i="3" l="1"/>
  <c r="H53" i="3" l="1"/>
  <c r="H12" i="3"/>
  <c r="H11" i="3"/>
  <c r="H10" i="3"/>
  <c r="H8" i="3"/>
  <c r="H13" i="3" l="1"/>
  <c r="H23" i="3"/>
  <c r="H24" i="3" s="1"/>
  <c r="G24" i="5"/>
  <c r="G23" i="5"/>
  <c r="G22" i="5"/>
  <c r="G21" i="5"/>
  <c r="G20" i="5"/>
  <c r="G19" i="5"/>
  <c r="G18" i="5"/>
  <c r="G17" i="5"/>
  <c r="G16" i="5"/>
  <c r="G14" i="5"/>
  <c r="G13" i="5"/>
  <c r="G12" i="5"/>
  <c r="G10" i="5"/>
  <c r="G9" i="5"/>
  <c r="G8" i="5"/>
  <c r="G7" i="5"/>
  <c r="G6" i="5"/>
  <c r="G4" i="5"/>
  <c r="G3" i="5"/>
  <c r="G2" i="5"/>
  <c r="G25" i="5" l="1"/>
  <c r="H27" i="3"/>
  <c r="H36" i="3"/>
  <c r="H55" i="3" l="1"/>
  <c r="H56" i="3" l="1"/>
  <c r="H52" i="3"/>
  <c r="H51" i="3"/>
  <c r="H49" i="3"/>
  <c r="H48" i="3"/>
  <c r="H47" i="3"/>
  <c r="H45" i="3"/>
  <c r="H44" i="3"/>
  <c r="H43" i="3"/>
  <c r="H42" i="3"/>
  <c r="H41" i="3"/>
  <c r="H40" i="3"/>
  <c r="H39" i="3"/>
  <c r="H38" i="3"/>
  <c r="H37" i="3"/>
  <c r="H35" i="3"/>
  <c r="H34" i="3"/>
  <c r="H33" i="3"/>
  <c r="H32" i="3"/>
  <c r="H31" i="3"/>
  <c r="H30" i="3"/>
  <c r="H29" i="3"/>
  <c r="H28" i="3"/>
  <c r="H26" i="3"/>
  <c r="H25" i="3"/>
  <c r="H21" i="3"/>
  <c r="H22" i="3" s="1"/>
  <c r="H15" i="3"/>
  <c r="H14" i="3"/>
  <c r="H7" i="3"/>
  <c r="H6" i="3"/>
  <c r="H50" i="3" l="1"/>
  <c r="H9" i="3"/>
  <c r="H57" i="3"/>
  <c r="H19" i="3"/>
  <c r="H46" i="3"/>
  <c r="H59" i="3" l="1"/>
</calcChain>
</file>

<file path=xl/sharedStrings.xml><?xml version="1.0" encoding="utf-8"?>
<sst xmlns="http://schemas.openxmlformats.org/spreadsheetml/2006/main" count="226" uniqueCount="219">
  <si>
    <t>郑重声明</t>
  </si>
  <si>
    <t>个别奸商篡改清单内容发到其他渠道，高价出售零部件的行为当真缺德，一经发现必定曝光！</t>
  </si>
  <si>
    <t>视频教程</t>
  </si>
  <si>
    <t>序号</t>
  </si>
  <si>
    <t>名称</t>
  </si>
  <si>
    <t>规格</t>
  </si>
  <si>
    <t>数量</t>
  </si>
  <si>
    <t>单价</t>
  </si>
  <si>
    <t>运费</t>
  </si>
  <si>
    <t>总价</t>
  </si>
  <si>
    <t>链接</t>
  </si>
  <si>
    <t>备注</t>
  </si>
  <si>
    <t>下位机</t>
  </si>
  <si>
    <t>小计</t>
  </si>
  <si>
    <t>铝型材</t>
  </si>
  <si>
    <t>https://item.taobao.com/item.htm?spm=a1z09.2.0.0.249c2e8d3msCGJ&amp;id=557404697381&amp;_u=j208d75pet4363</t>
  </si>
  <si>
    <t>线轨</t>
  </si>
  <si>
    <r>
      <rPr>
        <b/>
        <sz val="12"/>
        <color theme="1"/>
        <rFont val="思源宋体 CN"/>
        <charset val="134"/>
      </rPr>
      <t xml:space="preserve">线轨
</t>
    </r>
    <r>
      <rPr>
        <b/>
        <sz val="12"/>
        <color rgb="FFFF0000"/>
        <rFont val="思源宋体 CN"/>
        <charset val="134"/>
      </rPr>
      <t>报我名字打9折</t>
    </r>
  </si>
  <si>
    <t>https://item.taobao.com/item.htm?id=538777574566&amp;spm=2015.23436601.0.0&amp;qq-pf-to=pcqq.c2c</t>
  </si>
  <si>
    <r>
      <rPr>
        <b/>
        <sz val="12"/>
        <color theme="1"/>
        <rFont val="思源宋体 CN"/>
        <charset val="134"/>
      </rPr>
      <t xml:space="preserve">加长步进电机
</t>
    </r>
    <r>
      <rPr>
        <b/>
        <sz val="12"/>
        <color rgb="FF00B050"/>
        <rFont val="思源宋体 CN"/>
        <charset val="128"/>
      </rPr>
      <t>XY轴用</t>
    </r>
  </si>
  <si>
    <t>48高，XH2.54配线</t>
  </si>
  <si>
    <t>https://item.taobao.com/item.htm?spm=a21dvs.23580594.0.0.1d293d0dSrcL9j&amp;ft=t&amp;id=649664531631</t>
  </si>
  <si>
    <t>B02255</t>
  </si>
  <si>
    <r>
      <rPr>
        <b/>
        <sz val="12"/>
        <color theme="1"/>
        <rFont val="思源宋体 CN"/>
        <charset val="134"/>
      </rPr>
      <t xml:space="preserve">42步进电机
</t>
    </r>
    <r>
      <rPr>
        <b/>
        <sz val="12"/>
        <color rgb="FF00B050"/>
        <rFont val="思源宋体 CN"/>
        <charset val="128"/>
      </rPr>
      <t>Z轴用</t>
    </r>
  </si>
  <si>
    <t>34高，XH2.54配线</t>
  </si>
  <si>
    <t>B0878</t>
  </si>
  <si>
    <r>
      <rPr>
        <b/>
        <sz val="12"/>
        <color theme="1"/>
        <rFont val="思源宋体 CN"/>
        <charset val="134"/>
      </rPr>
      <t xml:space="preserve">36圆饼步进电机
</t>
    </r>
    <r>
      <rPr>
        <b/>
        <sz val="12"/>
        <color rgb="FF00B050"/>
        <rFont val="思源宋体 CN"/>
        <charset val="128"/>
      </rPr>
      <t>挤出机用</t>
    </r>
  </si>
  <si>
    <t>XH2.54配线</t>
  </si>
  <si>
    <t>https://item.taobao.com/item.htm?spm=a21dvs.23580594.0.0.1d293d0dSrcL9j&amp;ft=t&amp;id=679739168466</t>
  </si>
  <si>
    <t>B01936</t>
  </si>
  <si>
    <t>BMG挤出机齿轮套件</t>
  </si>
  <si>
    <t>同步轮</t>
  </si>
  <si>
    <t>20齿内孔5带宽6</t>
  </si>
  <si>
    <t>https://item.taobao.com/item.htm?spm=a21dvs.23580594.0.0.1d293d0dSrcL9j&amp;ft=t&amp;id=559194333476</t>
  </si>
  <si>
    <t>B0683</t>
  </si>
  <si>
    <t>惰轮</t>
  </si>
  <si>
    <t>20齿内孔5
带宽6带齿</t>
  </si>
  <si>
    <t>https://item.taobao.com/item.htm?spm=a21dvs.23580594.0.0.1d293d0dSrcL9j&amp;ft=t&amp;id=559682437946</t>
  </si>
  <si>
    <t>B0405</t>
  </si>
  <si>
    <t>20齿内孔5
带宽6不带齿</t>
  </si>
  <si>
    <t>B0403</t>
  </si>
  <si>
    <r>
      <rPr>
        <b/>
        <sz val="12"/>
        <color theme="1"/>
        <rFont val="思源宋体 CN"/>
        <charset val="134"/>
      </rPr>
      <t xml:space="preserve">同步带
</t>
    </r>
    <r>
      <rPr>
        <b/>
        <sz val="12"/>
        <color rgb="FF00B050"/>
        <rFont val="思源宋体 CN"/>
        <charset val="128"/>
      </rPr>
      <t>剪成2条</t>
    </r>
  </si>
  <si>
    <t>GT2-6mm
5米/条</t>
  </si>
  <si>
    <t>https://item.taobao.com/item.htm?spm=a21dvs.23580594.0.0.1d293d0dSrcL9j&amp;ft=t&amp;id=558903222636</t>
  </si>
  <si>
    <t>B0746</t>
  </si>
  <si>
    <t>PEI平台</t>
  </si>
  <si>
    <t>235*235双面喷涂款</t>
  </si>
  <si>
    <t>https://item.taobao.com/item.htm?spm=a21dvs.23580594.0.0.1d293d0dSrcL9j&amp;ft=t&amp;id=623211529831</t>
  </si>
  <si>
    <t>B01718</t>
  </si>
  <si>
    <t>热敏电阻</t>
  </si>
  <si>
    <t>带XH2.54 24号线
1M</t>
  </si>
  <si>
    <t>https://item.taobao.com/item.htm?spm=a21dvs.23580594.0.0.1d293d0dPgRrtF&amp;ft=t&amp;id=559717769495</t>
  </si>
  <si>
    <t>B0853</t>
  </si>
  <si>
    <t>https://item.taobao.com/item.htm?spm=a21dvs.23580594.0.0.1d293d0dSrcL9j&amp;ft=t&amp;id=714344983371</t>
  </si>
  <si>
    <t>B02304</t>
  </si>
  <si>
    <r>
      <rPr>
        <b/>
        <sz val="12"/>
        <color theme="1"/>
        <rFont val="思源宋体 CN"/>
        <charset val="134"/>
      </rPr>
      <t xml:space="preserve">限位开关
</t>
    </r>
    <r>
      <rPr>
        <b/>
        <sz val="12"/>
        <color rgb="FFFF0000"/>
        <rFont val="思源宋体 CN"/>
        <charset val="128"/>
      </rPr>
      <t>只接两根线</t>
    </r>
  </si>
  <si>
    <t>https://item.taobao.com/item.htm?spm=a21dvs.23580594.0.0.1d293d0dPgRrtF&amp;ft=t&amp;id=560056223373</t>
  </si>
  <si>
    <t>B0470</t>
  </si>
  <si>
    <t>接近开关</t>
  </si>
  <si>
    <t>M8*50</t>
  </si>
  <si>
    <t>https://item.taobao.com/item.htm?spm=a21dvs.23580594.0.0.1d293d0doZMbnz&amp;ft=t&amp;id=560790107467</t>
  </si>
  <si>
    <t>KP3SPROV2-DZ01-0053</t>
  </si>
  <si>
    <t>PC4_M6直通式</t>
  </si>
  <si>
    <t>https://item.taobao.com/item.htm?spm=a21dvs.23580594.0.0.1d293d0dPgRrtF&amp;ft=t&amp;id=560029711616</t>
  </si>
  <si>
    <t>B0419</t>
  </si>
  <si>
    <r>
      <rPr>
        <b/>
        <sz val="12"/>
        <color theme="1"/>
        <rFont val="思源宋体 CN"/>
        <charset val="134"/>
      </rPr>
      <t xml:space="preserve">铁氟龙管
</t>
    </r>
    <r>
      <rPr>
        <b/>
        <sz val="12"/>
        <color rgb="FF00B050"/>
        <rFont val="思源宋体 CN"/>
        <charset val="128"/>
      </rPr>
      <t>引导耗材用，非必要</t>
    </r>
  </si>
  <si>
    <t>乳白色2*4，1.75耗材</t>
  </si>
  <si>
    <t>https://item.taobao.com/item.htm?spm=a21dvs.23580594.0.0.1d293d0dPgRrtF&amp;ft=t&amp;id=659862681620</t>
  </si>
  <si>
    <t>B0030</t>
  </si>
  <si>
    <t>2510风扇</t>
  </si>
  <si>
    <t xml:space="preserve"> 24V</t>
  </si>
  <si>
    <t>https://item.taobao.com/item.htm?spm=a21dvs.23580594.0.0.1d293d0doZMbnz&amp;ft=t&amp;id=560285123186</t>
  </si>
  <si>
    <t>暂定</t>
  </si>
  <si>
    <t>24V两线 XH2.54</t>
  </si>
  <si>
    <t>https://item.taobao.com/item.htm?spm=a21dvs.23580594.0.0.1d293d0dPgRrtF&amp;ft=t&amp;id=560037644826</t>
  </si>
  <si>
    <t>B1045</t>
  </si>
  <si>
    <t>隔离柱</t>
  </si>
  <si>
    <t>5*8*9
内5外8高9</t>
  </si>
  <si>
    <t>https://item.taobao.com/item.htm?spm=a21dvs.23580594.0.0.1d293d0dPgRrtF&amp;ft=t&amp;id=620496119636</t>
  </si>
  <si>
    <t>B01340</t>
  </si>
  <si>
    <t>5*9*5
内5外9高5</t>
  </si>
  <si>
    <t>CJ019</t>
  </si>
  <si>
    <t>T8丝杆</t>
  </si>
  <si>
    <t>电机安装支架</t>
  </si>
  <si>
    <t>黑色</t>
  </si>
  <si>
    <t>https://item.taobao.com/item.htm?spm=a21dvs.23580594.0.0.1d293d0dPgRrtF&amp;ft=t&amp;id=595525201976</t>
  </si>
  <si>
    <t>B1169</t>
  </si>
  <si>
    <t>联轴器</t>
  </si>
  <si>
    <t>5*8</t>
  </si>
  <si>
    <t>https://item.taobao.com/item.htm?spm=a1z10.5-c-s.w4002-22254585059.11.e3515da5zLeSmw&amp;id=527784148916</t>
  </si>
  <si>
    <t>A0017</t>
  </si>
  <si>
    <t>螺钉
螺母</t>
  </si>
  <si>
    <t>单头铜柱</t>
  </si>
  <si>
    <t>https://detail.tmall.com/item.htm?spm=a1z10.3-b.w4011-14789405706.47.736037baJllcJe&amp;id=541776094503&amp;rn=8c76fdfdb272282c62896b3329545a42&amp;abbucket=10&amp;skuId=3253915197050</t>
  </si>
  <si>
    <t>沉头螺钉</t>
  </si>
  <si>
    <t>https://detail.tmall.com/item.htm?spm=a1z10.3-b.w4011-14789405706.247.109137ba22yZfA&amp;id=636530462013&amp;rn=de4cc77ff0daa18783414912dd7cda7e&amp;abbucket=10&amp;skuId=4734497187673</t>
  </si>
  <si>
    <t>M5×12</t>
  </si>
  <si>
    <t>X轴固定1020铝型材</t>
  </si>
  <si>
    <t>台阶螺钉</t>
  </si>
  <si>
    <t>直径5×M4×10</t>
  </si>
  <si>
    <t>https://detail.tmall.com/item.htm?_u=j208d75pet5344&amp;id=651089596067&amp;spm=a1z09.2.0.0.132f2e8dCkhzWo</t>
  </si>
  <si>
    <t>直径5×M4×20</t>
  </si>
  <si>
    <r>
      <rPr>
        <b/>
        <sz val="12"/>
        <color theme="1"/>
        <rFont val="思源宋体 CN"/>
        <charset val="134"/>
      </rPr>
      <t>十字螺钉</t>
    </r>
    <r>
      <rPr>
        <b/>
        <sz val="12"/>
        <color rgb="FFFF0000"/>
        <rFont val="思源宋体 CN"/>
        <charset val="128"/>
      </rPr>
      <t>（限位开关用）</t>
    </r>
  </si>
  <si>
    <t>M2×10</t>
  </si>
  <si>
    <t>https://detail.tmall.com/item.htm?abbucket=4&amp;id=637524754721&amp;rn=6f71d3b591fadec6e8e55365e60e33fd&amp;spm=a1z10.3-b.w4011-14789405706.88.744637banPn4L8&amp;skuId=4742801506954</t>
  </si>
  <si>
    <t>内六角平圆头螺钉</t>
  </si>
  <si>
    <t>M3×6</t>
  </si>
  <si>
    <t>https://detail.tmall.com/item.htm?spm=a1z10.3-b.w4011-14789405706.287.109137ba22yZfA&amp;id=637014599330&amp;rn=de4cc77ff0daa18783414912dd7cda7e&amp;abbucket=10&amp;skuId=4559751720887</t>
  </si>
  <si>
    <t>M3×8</t>
  </si>
  <si>
    <t>M3×12</t>
  </si>
  <si>
    <t>M5×8</t>
  </si>
  <si>
    <t>M5×10</t>
  </si>
  <si>
    <t>M5×16</t>
  </si>
  <si>
    <t>脚垫用</t>
  </si>
  <si>
    <t>垫片</t>
  </si>
  <si>
    <t>M5×15×1</t>
  </si>
  <si>
    <t>https://detail.tmall.com/item.htm?_u=j208d75pet22fc&amp;id=615573502372&amp;spm=a1z09.2.0.0.132f2e8dCkhzWo</t>
  </si>
  <si>
    <t>M5×8×0.5</t>
  </si>
  <si>
    <t>https://detail.tmall.com/item.htm?abbucket=4&amp;id=553763737097&amp;rn=fb4eaddd1bd3e74a33b0ff0c0b57055a&amp;skuId=4924825129814&amp;spm=a1z10.3-b.w4011-14789405706.102.33cc37baEKGJVO</t>
  </si>
  <si>
    <r>
      <rPr>
        <b/>
        <sz val="12"/>
        <color theme="1"/>
        <rFont val="思源宋体 CN"/>
        <charset val="134"/>
      </rPr>
      <t>方形螺母</t>
    </r>
    <r>
      <rPr>
        <b/>
        <sz val="12"/>
        <color rgb="FFFF0000"/>
        <rFont val="思源宋体 CN"/>
        <charset val="128"/>
      </rPr>
      <t>（固定鱼眼轴承）</t>
    </r>
  </si>
  <si>
    <t>M3</t>
  </si>
  <si>
    <t>https://detail.tmall.com/item.htm?spm=a1z10.5-b.w4011-14789417929.53.bef73750uijm3q&amp;id=542282923317&amp;rn=9ca341267fb3b53cf15e2c30e228ddca&amp;abbucket=10&amp;skuId=3422524066282</t>
  </si>
  <si>
    <r>
      <rPr>
        <sz val="11"/>
        <color theme="1"/>
        <rFont val="思源宋体 CN"/>
        <charset val="134"/>
      </rPr>
      <t xml:space="preserve">20型材M3
</t>
    </r>
    <r>
      <rPr>
        <sz val="11"/>
        <color rgb="FFFF0000"/>
        <rFont val="思源宋体 CN"/>
        <charset val="134"/>
      </rPr>
      <t>固定线轨</t>
    </r>
  </si>
  <si>
    <t>https://item.taobao.com/item.htm?spm=a1z09.2.0.0.5d5a2e8d3HUceQ&amp;id=15146235453&amp;_u=c208d75pet9bd3</t>
  </si>
  <si>
    <r>
      <rPr>
        <sz val="11"/>
        <color theme="1"/>
        <rFont val="思源宋体 CN"/>
        <charset val="134"/>
      </rPr>
      <t xml:space="preserve">20型材M5
</t>
    </r>
    <r>
      <rPr>
        <sz val="11"/>
        <color rgb="FFFF0000"/>
        <rFont val="思源宋体 CN"/>
        <charset val="134"/>
      </rPr>
      <t>固定电机和一字板</t>
    </r>
  </si>
  <si>
    <t>供电系统</t>
  </si>
  <si>
    <t>开关电源</t>
  </si>
  <si>
    <t>https://item.taobao.com/item.htm?spm=a1z09.2.0.0.6ffa2e8dR5PuxG&amp;id=595783963500&amp;_u=s208d75pet6ef6</t>
  </si>
  <si>
    <t>电源插座</t>
  </si>
  <si>
    <t>带线，自己会做也可以不要线</t>
  </si>
  <si>
    <t>https://item.taobao.com/item.htm?spm=a21dvs.23580594.0.0.1d293d0dlsDx6G&amp;ft=t&amp;id=552747462884</t>
  </si>
  <si>
    <t>电源线</t>
  </si>
  <si>
    <t>https://item.taobao.com/item.htm?spm=a1z10.5-c-s.w4002-22254585059.16.16b33708kxrQvS&amp;id=546606733627</t>
  </si>
  <si>
    <t>其他配件</t>
  </si>
  <si>
    <t>一字连接板</t>
  </si>
  <si>
    <t>2020型2孔</t>
  </si>
  <si>
    <t>https://item.taobao.com/item.htm?spm=a230r.1.14.27.38df2fabuv1uuH&amp;id=533716881777&amp;ns=1&amp;abbucket=7#detail</t>
  </si>
  <si>
    <t>其他材料</t>
  </si>
  <si>
    <t>合计:</t>
  </si>
  <si>
    <t>如有遗漏或错误，麻烦您联系我更正，谢谢（不提供技术支持）！
QQ：88910246</t>
  </si>
  <si>
    <t>卖家赠送</t>
    <phoneticPr fontId="21" type="noConversion"/>
  </si>
  <si>
    <t>参照图纸加工
图纸发送给卖家即可</t>
    <phoneticPr fontId="21" type="noConversion"/>
  </si>
  <si>
    <t>1720角码</t>
    <phoneticPr fontId="21" type="noConversion"/>
  </si>
  <si>
    <r>
      <t xml:space="preserve">欧标1020黑色 铝型材
</t>
    </r>
    <r>
      <rPr>
        <b/>
        <sz val="12"/>
        <color rgb="FFFF0000"/>
        <rFont val="思源宋体 CN"/>
        <charset val="128"/>
      </rPr>
      <t>总共1根</t>
    </r>
    <phoneticPr fontId="21" type="noConversion"/>
  </si>
  <si>
    <t>用于安装电源
可不要</t>
    <phoneticPr fontId="21" type="noConversion"/>
  </si>
  <si>
    <t>\</t>
    <phoneticPr fontId="21" type="noConversion"/>
  </si>
  <si>
    <t>https://item.taobao.com/item.htm?spm=a21dvs.23580594.0.0.3c3a3d0d1rMpXG&amp;ft=t&amp;id=730358534951</t>
    <phoneticPr fontId="21" type="noConversion"/>
  </si>
  <si>
    <t>M3×25</t>
    <phoneticPr fontId="21" type="noConversion"/>
  </si>
  <si>
    <t>M3×30+6</t>
    <phoneticPr fontId="21" type="noConversion"/>
  </si>
  <si>
    <t>M3×10</t>
    <phoneticPr fontId="21" type="noConversion"/>
  </si>
  <si>
    <t>M3×6</t>
    <phoneticPr fontId="21" type="noConversion"/>
  </si>
  <si>
    <t>①从电源到主板需要一根红黑的多股软线，建议买2平方以上的，楼下五金店买就行；
②加热棒、热敏电阻、风扇、挤出机的步进电机的线一般会不够长，需要自己加长；
③热床到主板需要一根红黑的多股软线，建议买1.5平方以上的，最好直接买带线的热床。</t>
    <phoneticPr fontId="21" type="noConversion"/>
  </si>
  <si>
    <t>序号</t>
    <phoneticPr fontId="21" type="noConversion"/>
  </si>
  <si>
    <t>名称</t>
    <phoneticPr fontId="21" type="noConversion"/>
  </si>
  <si>
    <t>规格</t>
    <phoneticPr fontId="21" type="noConversion"/>
  </si>
  <si>
    <t>数量</t>
    <phoneticPr fontId="21" type="noConversion"/>
  </si>
  <si>
    <t>单价</t>
    <phoneticPr fontId="21" type="noConversion"/>
  </si>
  <si>
    <t>运费</t>
    <phoneticPr fontId="21" type="noConversion"/>
  </si>
  <si>
    <t>小计</t>
    <phoneticPr fontId="21" type="noConversion"/>
  </si>
  <si>
    <t>链接</t>
    <phoneticPr fontId="21" type="noConversion"/>
  </si>
  <si>
    <t>货号</t>
    <phoneticPr fontId="21" type="noConversion"/>
  </si>
  <si>
    <r>
      <t xml:space="preserve">拓竹热端套件
</t>
    </r>
    <r>
      <rPr>
        <b/>
        <sz val="10"/>
        <color rgb="FFFF0000"/>
        <rFont val="思源宋体 CN"/>
        <family val="1"/>
        <charset val="128"/>
      </rPr>
      <t>包含热敏、加热片、固定夹、硅胶套</t>
    </r>
    <phoneticPr fontId="21" type="noConversion"/>
  </si>
  <si>
    <r>
      <t xml:space="preserve">气动接头
</t>
    </r>
    <r>
      <rPr>
        <b/>
        <sz val="12"/>
        <color rgb="FF00B050"/>
        <rFont val="思源宋体 CN"/>
        <family val="1"/>
        <charset val="128"/>
      </rPr>
      <t>挤出机用</t>
    </r>
    <phoneticPr fontId="21" type="noConversion"/>
  </si>
  <si>
    <r>
      <t xml:space="preserve">4020鼓风风扇
</t>
    </r>
    <r>
      <rPr>
        <b/>
        <sz val="12"/>
        <color rgb="FF00B050"/>
        <rFont val="思源宋体 CN"/>
        <family val="1"/>
        <charset val="128"/>
      </rPr>
      <t>也可用5015</t>
    </r>
    <phoneticPr fontId="21" type="noConversion"/>
  </si>
  <si>
    <t>【同拓展志】3D打印机配件包</t>
    <phoneticPr fontId="21" type="noConversion"/>
  </si>
  <si>
    <t>详见本表第二页</t>
    <phoneticPr fontId="21" type="noConversion"/>
  </si>
  <si>
    <t>https://item.taobao.com/item.htm?spm=a213gs.success.0.0.58694831lI6E8I&amp;id=730617286439</t>
    <phoneticPr fontId="21" type="noConversion"/>
  </si>
  <si>
    <r>
      <t xml:space="preserve">T型螺母
</t>
    </r>
    <r>
      <rPr>
        <b/>
        <sz val="12"/>
        <color rgb="FF00B050"/>
        <rFont val="思源宋体 CN"/>
        <family val="1"/>
        <charset val="128"/>
      </rPr>
      <t>1套100个，需要85个</t>
    </r>
    <phoneticPr fontId="21" type="noConversion"/>
  </si>
  <si>
    <t>合计</t>
    <phoneticPr fontId="21" type="noConversion"/>
  </si>
  <si>
    <t>内六角螺钉</t>
    <phoneticPr fontId="21" type="noConversion"/>
  </si>
  <si>
    <t>https://detail.tmall.com/item.htm?abbucket=4&amp;id=534600992151&amp;rn=3224b400392e0270285c6b83c11781ca&amp;spm=a1z10.3-b.w4011-14789405706.202.67b537baRtqxPS&amp;skuId=5212104550077</t>
    <phoneticPr fontId="21" type="noConversion"/>
  </si>
  <si>
    <t>M6×20</t>
    <phoneticPr fontId="21" type="noConversion"/>
  </si>
  <si>
    <r>
      <t xml:space="preserve">欧标2020黑色 铝型材
</t>
    </r>
    <r>
      <rPr>
        <b/>
        <sz val="12"/>
        <color rgb="FFFF0000"/>
        <rFont val="思源宋体 CN"/>
        <charset val="128"/>
      </rPr>
      <t>总共20根</t>
    </r>
    <phoneticPr fontId="21" type="noConversion"/>
  </si>
  <si>
    <r>
      <t xml:space="preserve">橡胶脚垫
</t>
    </r>
    <r>
      <rPr>
        <b/>
        <sz val="12"/>
        <color rgb="FFFF0000"/>
        <rFont val="思源宋体 CN"/>
        <family val="1"/>
        <charset val="128"/>
      </rPr>
      <t>M6螺丝固定，高度20mm左右</t>
    </r>
    <phoneticPr fontId="21" type="noConversion"/>
  </si>
  <si>
    <r>
      <t xml:space="preserve">TT的XYZ非标CNC结构件
</t>
    </r>
    <r>
      <rPr>
        <b/>
        <sz val="12"/>
        <color rgb="FFFF0000"/>
        <rFont val="思源宋体 CN"/>
        <family val="1"/>
        <charset val="134"/>
      </rPr>
      <t xml:space="preserve">不含挤出机
</t>
    </r>
    <r>
      <rPr>
        <b/>
        <sz val="12"/>
        <color rgb="FF00B050"/>
        <rFont val="思源宋体 CN"/>
        <family val="1"/>
        <charset val="128"/>
      </rPr>
      <t>送限位支架、线轨辅助安装工具</t>
    </r>
    <phoneticPr fontId="21" type="noConversion"/>
  </si>
  <si>
    <t>https://item.taobao.com/item.htm?spm=a1z10.3-c-s.w4002-17331600343.16.48b83e69PyVts7&amp;id=559693268692</t>
    <phoneticPr fontId="21" type="noConversion"/>
  </si>
  <si>
    <t>上位机</t>
    <phoneticPr fontId="21" type="noConversion"/>
  </si>
  <si>
    <t>https://item.taobao.com/item.htm?spm=a21n57.1.0.0.ee03523cyqONRE&amp;id=735557611708&amp;ns=1&amp;abbucket=0#detail</t>
    <phoneticPr fontId="21" type="noConversion"/>
  </si>
  <si>
    <t>红米1+8</t>
    <phoneticPr fontId="21" type="noConversion"/>
  </si>
  <si>
    <r>
      <t>K</t>
    </r>
    <r>
      <rPr>
        <sz val="11"/>
        <color theme="1"/>
        <rFont val="思源宋体 CN"/>
        <family val="1"/>
        <charset val="134"/>
      </rPr>
      <t>6专用集线板+配线</t>
    </r>
    <phoneticPr fontId="21" type="noConversion"/>
  </si>
  <si>
    <r>
      <t xml:space="preserve">热端转接板
</t>
    </r>
    <r>
      <rPr>
        <b/>
        <sz val="12"/>
        <color rgb="FFFF0000"/>
        <rFont val="思源宋体 CN"/>
        <family val="1"/>
        <charset val="128"/>
      </rPr>
      <t>非必要，方便接线</t>
    </r>
    <phoneticPr fontId="21" type="noConversion"/>
  </si>
  <si>
    <r>
      <t xml:space="preserve">K6主板
</t>
    </r>
    <r>
      <rPr>
        <sz val="11"/>
        <color rgb="FF00B050"/>
        <rFont val="思源宋体 CN"/>
        <family val="1"/>
        <charset val="128"/>
      </rPr>
      <t>自带静音驱动</t>
    </r>
    <phoneticPr fontId="21" type="noConversion"/>
  </si>
  <si>
    <t>Klipper
系统一</t>
    <phoneticPr fontId="21" type="noConversion"/>
  </si>
  <si>
    <t>Klipper
系统二</t>
    <phoneticPr fontId="21" type="noConversion"/>
  </si>
  <si>
    <t>二选一</t>
    <phoneticPr fontId="21" type="noConversion"/>
  </si>
  <si>
    <t>https://item.taobao.com/item.htm?spm=a1z0k.7386009.0.d4919233.376b37defIoD9m&amp;id=715080359615&amp;_u=t2dmg8j26111</t>
    <phoneticPr fontId="21" type="noConversion"/>
  </si>
  <si>
    <t>BTT PI V1.2</t>
    <phoneticPr fontId="21" type="noConversion"/>
  </si>
  <si>
    <t>https://item.taobao.com/item.htm?spm=a1z10.3-c-s.w4002-17869221479.9.22be197c2Lh9Wt&amp;id=644820259117</t>
    <phoneticPr fontId="21" type="noConversion"/>
  </si>
  <si>
    <t>Octopus（407）</t>
    <phoneticPr fontId="21" type="noConversion"/>
  </si>
  <si>
    <t>驱动</t>
    <phoneticPr fontId="21" type="noConversion"/>
  </si>
  <si>
    <t>https://item.taobao.com/item.htm?spm=a1z10.3-c-s.w4002-17869221479.9.630e197cpUcJYW&amp;id=605301083245</t>
    <phoneticPr fontId="21" type="noConversion"/>
  </si>
  <si>
    <t>TMC2209</t>
    <phoneticPr fontId="21" type="noConversion"/>
  </si>
  <si>
    <r>
      <t xml:space="preserve">上位机
</t>
    </r>
    <r>
      <rPr>
        <b/>
        <sz val="12"/>
        <color rgb="FFFF0000"/>
        <rFont val="思源宋体 CN"/>
        <family val="1"/>
        <charset val="128"/>
      </rPr>
      <t>后面的链接是优惠券</t>
    </r>
    <phoneticPr fontId="21" type="noConversion"/>
  </si>
  <si>
    <r>
      <t xml:space="preserve">下位机
</t>
    </r>
    <r>
      <rPr>
        <b/>
        <sz val="12"/>
        <color rgb="FFFF0000"/>
        <rFont val="思源宋体 CN"/>
        <family val="1"/>
        <charset val="128"/>
      </rPr>
      <t>后面的链接是优惠券</t>
    </r>
    <phoneticPr fontId="21" type="noConversion"/>
  </si>
  <si>
    <t xml:space="preserve">https://pages.tmall.com/wow/a/act/tmall/dailygroup/16355/16802/wupr?wh_pid=daily-465056&amp;disableNav=YES&amp;status_bar_transparent=true&amp;sellerId=381903059&amp;activityId=cbc96dca54dc40ec8a5bb457a361e112&amp;toolName=itemCoupon
</t>
    <phoneticPr fontId="21" type="noConversion"/>
  </si>
  <si>
    <t xml:space="preserve">https://pages.tmall.com/wow/a/act/tmall/dailygroup/16355/16802/wupr?wh_pid=daily-465056&amp;disableNav=YES&amp;status_bar_transparent=true&amp;sellerId=381903059&amp;activityId=49652151ad51404e8cea06f07a310dc7&amp;toolName=itemCoupon
</t>
    <phoneticPr fontId="21" type="noConversion"/>
  </si>
  <si>
    <r>
      <t xml:space="preserve">TT挤出机CNC零件
</t>
    </r>
    <r>
      <rPr>
        <b/>
        <sz val="12"/>
        <color rgb="FF00B050"/>
        <rFont val="思源宋体 CN"/>
        <family val="1"/>
        <charset val="128"/>
      </rPr>
      <t>送配套螺丝及4020风道</t>
    </r>
    <phoneticPr fontId="21" type="noConversion"/>
  </si>
  <si>
    <r>
      <t>TT挤出机</t>
    </r>
    <r>
      <rPr>
        <b/>
        <sz val="12"/>
        <color rgb="FFFF0000"/>
        <rFont val="思源宋体 CN"/>
        <family val="1"/>
        <charset val="128"/>
      </rPr>
      <t>减速齿轮</t>
    </r>
    <r>
      <rPr>
        <b/>
        <sz val="12"/>
        <color theme="1"/>
        <rFont val="思源宋体 CN"/>
        <family val="1"/>
        <charset val="134"/>
      </rPr>
      <t xml:space="preserve">
</t>
    </r>
    <r>
      <rPr>
        <b/>
        <sz val="12"/>
        <color rgb="FF00B050"/>
        <rFont val="思源宋体 CN"/>
        <family val="1"/>
        <charset val="128"/>
      </rPr>
      <t>无需磨轴</t>
    </r>
    <phoneticPr fontId="21" type="noConversion"/>
  </si>
  <si>
    <t>https://item.taobao.com/item.htm?spm=a1z10.3-c-s.w4002-17331600343.21.79a63e6961lqqG&amp;id=709262909209</t>
    <phoneticPr fontId="21" type="noConversion"/>
  </si>
  <si>
    <t>B款零件包</t>
    <phoneticPr fontId="21" type="noConversion"/>
  </si>
  <si>
    <t>https://www.bilibili.com/video/BV1ak4y1A78e/</t>
    <phoneticPr fontId="21" type="noConversion"/>
  </si>
  <si>
    <r>
      <t xml:space="preserve">欧标1020黑色 铝型材270mm长
</t>
    </r>
    <r>
      <rPr>
        <b/>
        <sz val="12"/>
        <color rgb="FFFF0000"/>
        <rFont val="思源宋体 CN"/>
        <family val="1"/>
        <charset val="128"/>
      </rPr>
      <t>总共2根</t>
    </r>
    <phoneticPr fontId="21" type="noConversion"/>
  </si>
  <si>
    <t>220mm长轨道+
MGN9H滑块</t>
    <phoneticPr fontId="21" type="noConversion"/>
  </si>
  <si>
    <t>195mm长轨道+
MGN9H滑块</t>
    <phoneticPr fontId="21" type="noConversion"/>
  </si>
  <si>
    <r>
      <t>M3×18</t>
    </r>
    <r>
      <rPr>
        <sz val="11"/>
        <color rgb="FF00B050"/>
        <rFont val="思源宋体 CN"/>
        <charset val="128"/>
      </rPr>
      <t>（热床用）</t>
    </r>
    <phoneticPr fontId="21" type="noConversion"/>
  </si>
  <si>
    <r>
      <t xml:space="preserve">T型螺母
</t>
    </r>
    <r>
      <rPr>
        <b/>
        <sz val="12"/>
        <color rgb="FF00B050"/>
        <rFont val="思源宋体 CN"/>
        <family val="1"/>
        <charset val="128"/>
      </rPr>
      <t>1套100个，需要36个</t>
    </r>
    <phoneticPr fontId="21" type="noConversion"/>
  </si>
  <si>
    <t>200mm长
导程8</t>
    <phoneticPr fontId="21" type="noConversion"/>
  </si>
  <si>
    <r>
      <t xml:space="preserve">【B站UP主：大鱼DIY】3D打印机Dayu TT150 V1.02采购清单
</t>
    </r>
    <r>
      <rPr>
        <b/>
        <sz val="20"/>
        <color rgb="FFFF0000"/>
        <rFont val="思源宋体 CN"/>
        <charset val="134"/>
      </rPr>
      <t>以下所有链接本人未获取任何好处，若商家修改链接内容本人不承担任何后果，所有东西均可在淘宝找同规格产品，自己选择。</t>
    </r>
    <phoneticPr fontId="21" type="noConversion"/>
  </si>
  <si>
    <t xml:space="preserve">   行程范围：150mm×150mm×180mm</t>
    <phoneticPr fontId="21" type="noConversion"/>
  </si>
  <si>
    <t>该价格未核准。</t>
    <phoneticPr fontId="21" type="noConversion"/>
  </si>
  <si>
    <t>https://item.taobao.com/item.htm?spm=a1z0d.6639537/tb.1997196601.24.42097484MpMrH0&amp;id=750446294011</t>
    <phoneticPr fontId="21" type="noConversion"/>
  </si>
  <si>
    <r>
      <t xml:space="preserve">24V150*150带线
</t>
    </r>
    <r>
      <rPr>
        <sz val="11"/>
        <color rgb="FFFF0000"/>
        <rFont val="思源宋体 CN"/>
        <family val="1"/>
        <charset val="128"/>
      </rPr>
      <t>孔距140，沉孔M3</t>
    </r>
    <phoneticPr fontId="21" type="noConversion"/>
  </si>
  <si>
    <t>热床</t>
    <phoneticPr fontId="21" type="noConversion"/>
  </si>
  <si>
    <t>24V10A带风扇</t>
    <phoneticPr fontId="21" type="noConversion"/>
  </si>
  <si>
    <t>热床</t>
    <phoneticPr fontId="21" type="noConversion"/>
  </si>
  <si>
    <t>没有24V电压的，去小政哥家买，前面清单有</t>
    <phoneticPr fontId="21" type="noConversion"/>
  </si>
  <si>
    <t>https://www.jlcfa.com/brand/C/C16/GE5C</t>
    <phoneticPr fontId="21" type="noConversion"/>
  </si>
  <si>
    <r>
      <t xml:space="preserve">向心轴承
</t>
    </r>
    <r>
      <rPr>
        <b/>
        <sz val="12"/>
        <color rgb="FFFF0000"/>
        <rFont val="思源宋体 CN"/>
        <family val="1"/>
        <charset val="128"/>
      </rPr>
      <t>内径5mm，外径14mm
外圈高度4mm，内圈高6mm</t>
    </r>
    <phoneticPr fontId="21" type="noConversion"/>
  </si>
  <si>
    <r>
      <t xml:space="preserve">GE5C
</t>
    </r>
    <r>
      <rPr>
        <sz val="11"/>
        <color rgb="FF00B050"/>
        <rFont val="思源宋体 CN"/>
        <family val="1"/>
        <charset val="128"/>
      </rPr>
      <t>嘉立创的，靠谱一点
可到淘宝找同规格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</si>
</sst>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36"/>
      <color theme="1"/>
      <name val="思源宋体 CN"/>
      <charset val="134"/>
    </font>
    <font>
      <b/>
      <sz val="24"/>
      <color theme="1"/>
      <name val="思源宋体 CN"/>
      <charset val="134"/>
    </font>
    <font>
      <sz val="11"/>
      <color theme="1"/>
      <name val="思源宋体 CN"/>
      <charset val="134"/>
    </font>
    <font>
      <u/>
      <sz val="11"/>
      <color theme="10"/>
      <name val="宋体"/>
      <charset val="134"/>
      <scheme val="minor"/>
    </font>
    <font>
      <sz val="22"/>
      <color theme="1"/>
      <name val="思源宋体 CN"/>
      <charset val="134"/>
    </font>
    <font>
      <b/>
      <sz val="12"/>
      <color theme="1"/>
      <name val="思源宋体 CN"/>
      <charset val="134"/>
    </font>
    <font>
      <b/>
      <sz val="16"/>
      <color theme="1"/>
      <name val="思源宋体 CN"/>
      <charset val="134"/>
    </font>
    <font>
      <b/>
      <sz val="14"/>
      <color theme="1"/>
      <name val="思源宋体 CN"/>
      <charset val="134"/>
    </font>
    <font>
      <sz val="22"/>
      <color theme="1"/>
      <name val="思源黑体 CN Heavy"/>
      <charset val="134"/>
    </font>
    <font>
      <sz val="11"/>
      <color rgb="FFFF0000"/>
      <name val="思源宋体 CN"/>
      <charset val="134"/>
    </font>
    <font>
      <sz val="11"/>
      <color rgb="FFFF0000"/>
      <name val="思源宋体 CN"/>
      <charset val="128"/>
    </font>
    <font>
      <b/>
      <sz val="22"/>
      <color theme="1"/>
      <name val="思源黑体 CN Heavy"/>
      <charset val="134"/>
    </font>
    <font>
      <u/>
      <sz val="11"/>
      <color theme="10"/>
      <name val="思源宋体 CN"/>
      <charset val="134"/>
    </font>
    <font>
      <u/>
      <sz val="11"/>
      <color rgb="FF800080"/>
      <name val="宋体"/>
      <charset val="134"/>
      <scheme val="minor"/>
    </font>
    <font>
      <b/>
      <sz val="20"/>
      <color rgb="FFFF0000"/>
      <name val="思源宋体 CN"/>
      <charset val="134"/>
    </font>
    <font>
      <b/>
      <sz val="12"/>
      <color rgb="FFFF0000"/>
      <name val="思源宋体 CN"/>
      <charset val="128"/>
    </font>
    <font>
      <b/>
      <sz val="12"/>
      <color rgb="FFFF0000"/>
      <name val="思源宋体 CN"/>
      <charset val="134"/>
    </font>
    <font>
      <b/>
      <sz val="12"/>
      <color rgb="FF00B050"/>
      <name val="思源宋体 CN"/>
      <charset val="128"/>
    </font>
    <font>
      <sz val="11"/>
      <color rgb="FF00B050"/>
      <name val="思源宋体 CN"/>
      <charset val="128"/>
    </font>
    <font>
      <sz val="9"/>
      <name val="宋体"/>
      <family val="3"/>
      <charset val="134"/>
      <scheme val="minor"/>
    </font>
    <font>
      <sz val="11"/>
      <color rgb="FFFF0000"/>
      <name val="思源宋体 CN"/>
      <family val="1"/>
      <charset val="134"/>
    </font>
    <font>
      <b/>
      <sz val="12"/>
      <color theme="1"/>
      <name val="思源宋体 CN"/>
      <family val="1"/>
      <charset val="134"/>
    </font>
    <font>
      <b/>
      <sz val="12"/>
      <color rgb="FFFF0000"/>
      <name val="思源宋体 CN"/>
      <family val="1"/>
      <charset val="128"/>
    </font>
    <font>
      <sz val="11"/>
      <color rgb="FFFF0000"/>
      <name val="思源宋体 CN"/>
      <family val="1"/>
      <charset val="128"/>
    </font>
    <font>
      <sz val="11"/>
      <color theme="1"/>
      <name val="思源宋体 CN"/>
      <family val="1"/>
      <charset val="134"/>
    </font>
    <font>
      <b/>
      <sz val="36"/>
      <color theme="1"/>
      <name val="思源宋体 CN"/>
      <family val="1"/>
      <charset val="134"/>
    </font>
    <font>
      <sz val="18"/>
      <color theme="1"/>
      <name val="思源黑体 CN Heavy"/>
      <family val="2"/>
      <charset val="134"/>
    </font>
    <font>
      <sz val="18"/>
      <color theme="1"/>
      <name val="思源黑体 CN Heavy"/>
      <family val="2"/>
      <charset val="128"/>
    </font>
    <font>
      <b/>
      <sz val="10"/>
      <color rgb="FFFF0000"/>
      <name val="思源宋体 CN"/>
      <family val="1"/>
      <charset val="128"/>
    </font>
    <font>
      <b/>
      <sz val="12"/>
      <color rgb="FF00B050"/>
      <name val="思源宋体 CN"/>
      <family val="1"/>
      <charset val="128"/>
    </font>
    <font>
      <sz val="22"/>
      <color theme="1"/>
      <name val="思源黑体 CN Heavy"/>
      <family val="2"/>
      <charset val="134"/>
    </font>
    <font>
      <b/>
      <sz val="14"/>
      <color rgb="FFFF0000"/>
      <name val="思源宋体 CN"/>
      <family val="1"/>
      <charset val="134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思源宋体 CN"/>
      <family val="1"/>
      <charset val="134"/>
    </font>
    <font>
      <sz val="11"/>
      <color rgb="FF00B050"/>
      <name val="思源宋体 CN"/>
      <family val="1"/>
      <charset val="128"/>
    </font>
    <font>
      <b/>
      <sz val="48"/>
      <color rgb="FFFF0000"/>
      <name val="思源黑体 CN Heavy"/>
      <family val="2"/>
      <charset val="134"/>
    </font>
    <font>
      <b/>
      <sz val="48"/>
      <color rgb="FFFF0000"/>
      <name val="思源黑体 CN Heavy"/>
      <family val="2"/>
      <charset val="128"/>
    </font>
    <font>
      <sz val="22"/>
      <color theme="1"/>
      <name val="思源宋体 CN"/>
      <family val="1"/>
      <charset val="134"/>
    </font>
    <font>
      <u/>
      <sz val="11"/>
      <color theme="10"/>
      <name val="思源宋体 CN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5" fillId="4" borderId="21" xfId="1" applyFill="1" applyBorder="1" applyAlignment="1">
      <alignment horizontal="left" vertical="center" wrapText="1"/>
    </xf>
    <xf numFmtId="0" fontId="5" fillId="4" borderId="29" xfId="1" applyFill="1" applyBorder="1" applyAlignment="1">
      <alignment horizontal="left" vertical="center" wrapText="1"/>
    </xf>
    <xf numFmtId="0" fontId="5" fillId="4" borderId="22" xfId="1" applyFill="1" applyBorder="1" applyAlignment="1">
      <alignment horizontal="left" vertical="center" wrapText="1"/>
    </xf>
    <xf numFmtId="0" fontId="5" fillId="0" borderId="0" xfId="1" applyBorder="1" applyAlignment="1">
      <alignment vertical="center" wrapText="1"/>
    </xf>
    <xf numFmtId="0" fontId="5" fillId="0" borderId="0" xfId="1" applyBorder="1" applyAlignment="1">
      <alignment horizontal="left" vertical="center" wrapText="1"/>
    </xf>
    <xf numFmtId="0" fontId="5" fillId="6" borderId="3" xfId="1" applyFill="1" applyBorder="1" applyAlignment="1">
      <alignment horizontal="left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14" fillId="0" borderId="0" xfId="1" applyFont="1" applyBorder="1" applyAlignment="1">
      <alignment vertical="center" wrapText="1"/>
    </xf>
    <xf numFmtId="0" fontId="4" fillId="6" borderId="21" xfId="0" applyFont="1" applyFill="1" applyBorder="1" applyAlignment="1">
      <alignment horizontal="left" vertical="center" wrapText="1"/>
    </xf>
    <xf numFmtId="0" fontId="5" fillId="6" borderId="6" xfId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left" vertical="center" wrapText="1"/>
    </xf>
    <xf numFmtId="0" fontId="15" fillId="6" borderId="6" xfId="1" applyFont="1" applyFill="1" applyBorder="1" applyAlignment="1">
      <alignment horizontal="left" vertical="center" wrapText="1"/>
    </xf>
    <xf numFmtId="0" fontId="5" fillId="6" borderId="6" xfId="1" applyFill="1" applyBorder="1" applyAlignment="1">
      <alignment vertical="center" wrapText="1"/>
    </xf>
    <xf numFmtId="0" fontId="11" fillId="6" borderId="26" xfId="0" applyFont="1" applyFill="1" applyBorder="1" applyAlignment="1">
      <alignment horizontal="left" vertical="center" wrapText="1"/>
    </xf>
    <xf numFmtId="0" fontId="15" fillId="6" borderId="17" xfId="1" applyFont="1" applyFill="1" applyBorder="1" applyAlignment="1">
      <alignment horizontal="left" vertical="center" wrapText="1"/>
    </xf>
    <xf numFmtId="0" fontId="4" fillId="6" borderId="22" xfId="0" applyFont="1" applyFill="1" applyBorder="1" applyAlignment="1">
      <alignment horizontal="left" vertical="center" wrapText="1"/>
    </xf>
    <xf numFmtId="0" fontId="5" fillId="0" borderId="15" xfId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5" fillId="6" borderId="26" xfId="1" applyFill="1" applyBorder="1" applyAlignment="1">
      <alignment horizontal="left" vertical="center" wrapText="1"/>
    </xf>
    <xf numFmtId="0" fontId="4" fillId="6" borderId="28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5" fillId="6" borderId="11" xfId="1" applyFill="1" applyBorder="1" applyAlignment="1">
      <alignment vertical="center" wrapText="1"/>
    </xf>
    <xf numFmtId="0" fontId="4" fillId="6" borderId="12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11" fillId="6" borderId="18" xfId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0" xfId="0" applyFont="1" applyBorder="1"/>
    <xf numFmtId="0" fontId="7" fillId="0" borderId="0" xfId="0" applyFont="1" applyBorder="1"/>
    <xf numFmtId="0" fontId="9" fillId="0" borderId="32" xfId="0" applyFont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5" fillId="6" borderId="33" xfId="1" applyFill="1" applyBorder="1" applyAlignment="1">
      <alignment vertical="center" wrapText="1"/>
    </xf>
    <xf numFmtId="0" fontId="11" fillId="6" borderId="21" xfId="0" applyFont="1" applyFill="1" applyBorder="1" applyAlignment="1">
      <alignment horizontal="left" vertical="center" wrapText="1"/>
    </xf>
    <xf numFmtId="0" fontId="5" fillId="0" borderId="15" xfId="1" applyBorder="1" applyAlignment="1">
      <alignment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9" fillId="3" borderId="35" xfId="0" applyFont="1" applyFill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23" fillId="6" borderId="6" xfId="0" applyFont="1" applyFill="1" applyBorder="1" applyAlignment="1">
      <alignment horizontal="center" vertical="center" wrapText="1"/>
    </xf>
    <xf numFmtId="0" fontId="26" fillId="6" borderId="18" xfId="1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 wrapText="1"/>
    </xf>
    <xf numFmtId="0" fontId="0" fillId="6" borderId="0" xfId="0" applyFill="1"/>
    <xf numFmtId="0" fontId="4" fillId="6" borderId="20" xfId="0" applyFont="1" applyFill="1" applyBorder="1" applyAlignment="1">
      <alignment horizontal="center" vertical="center" wrapText="1"/>
    </xf>
    <xf numFmtId="0" fontId="33" fillId="6" borderId="37" xfId="0" applyFont="1" applyFill="1" applyBorder="1" applyAlignment="1">
      <alignment horizontal="center" vertical="center" wrapText="1"/>
    </xf>
    <xf numFmtId="0" fontId="5" fillId="6" borderId="37" xfId="1" applyFill="1" applyBorder="1" applyAlignment="1">
      <alignment vertical="center" wrapText="1"/>
    </xf>
    <xf numFmtId="0" fontId="34" fillId="0" borderId="0" xfId="0" applyFont="1" applyAlignment="1">
      <alignment horizontal="center" vertical="center"/>
    </xf>
    <xf numFmtId="0" fontId="26" fillId="6" borderId="1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23" fillId="6" borderId="12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23" fillId="6" borderId="18" xfId="0" applyFont="1" applyFill="1" applyBorder="1" applyAlignment="1">
      <alignment horizontal="center" vertical="center" wrapText="1"/>
    </xf>
    <xf numFmtId="0" fontId="11" fillId="6" borderId="38" xfId="0" applyFont="1" applyFill="1" applyBorder="1" applyAlignment="1">
      <alignment horizontal="left" vertical="center" wrapText="1"/>
    </xf>
    <xf numFmtId="0" fontId="4" fillId="6" borderId="17" xfId="1" applyFont="1" applyFill="1" applyBorder="1" applyAlignment="1">
      <alignment horizontal="center" vertical="center" wrapText="1"/>
    </xf>
    <xf numFmtId="0" fontId="5" fillId="6" borderId="17" xfId="1" applyFill="1" applyBorder="1" applyAlignment="1">
      <alignment vertical="center" wrapText="1"/>
    </xf>
    <xf numFmtId="0" fontId="5" fillId="6" borderId="6" xfId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6" borderId="6" xfId="1" applyFill="1" applyBorder="1" applyAlignment="1">
      <alignment horizontal="left" vertical="center" wrapText="1"/>
    </xf>
    <xf numFmtId="0" fontId="26" fillId="4" borderId="15" xfId="0" applyFont="1" applyFill="1" applyBorder="1" applyAlignment="1">
      <alignment horizontal="center" vertical="center" wrapText="1"/>
    </xf>
    <xf numFmtId="0" fontId="26" fillId="4" borderId="17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 wrapText="1"/>
    </xf>
    <xf numFmtId="0" fontId="5" fillId="4" borderId="6" xfId="1" applyFill="1" applyBorder="1" applyAlignment="1">
      <alignment vertical="center" wrapText="1"/>
    </xf>
    <xf numFmtId="0" fontId="5" fillId="4" borderId="3" xfId="1" applyFill="1" applyBorder="1" applyAlignment="1">
      <alignment vertical="center" wrapText="1"/>
    </xf>
    <xf numFmtId="0" fontId="5" fillId="4" borderId="17" xfId="1" applyFill="1" applyBorder="1" applyAlignment="1">
      <alignment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5" fillId="6" borderId="15" xfId="1" applyFill="1" applyBorder="1" applyAlignment="1">
      <alignment horizontal="left" vertical="center" wrapText="1"/>
    </xf>
    <xf numFmtId="0" fontId="5" fillId="6" borderId="6" xfId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0" fillId="0" borderId="15" xfId="1" applyFont="1" applyBorder="1" applyAlignment="1">
      <alignment horizontal="left" vertical="center" wrapText="1"/>
    </xf>
    <xf numFmtId="0" fontId="5" fillId="6" borderId="13" xfId="1" applyFill="1" applyBorder="1" applyAlignment="1">
      <alignment horizontal="left" vertical="center" wrapText="1"/>
    </xf>
    <xf numFmtId="0" fontId="5" fillId="6" borderId="15" xfId="1" applyFill="1" applyBorder="1" applyAlignment="1">
      <alignment horizontal="left" vertical="center" wrapText="1"/>
    </xf>
    <xf numFmtId="0" fontId="5" fillId="6" borderId="18" xfId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left" vertical="center" wrapText="1"/>
    </xf>
    <xf numFmtId="0" fontId="14" fillId="0" borderId="17" xfId="1" applyFont="1" applyFill="1" applyBorder="1" applyAlignment="1">
      <alignment horizontal="left" vertical="center" wrapText="1"/>
    </xf>
    <xf numFmtId="0" fontId="39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2" fillId="6" borderId="6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5" fillId="6" borderId="12" xfId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8" fillId="0" borderId="40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9" xfId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2" fillId="4" borderId="2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5" fillId="6" borderId="3" xfId="1" applyFill="1" applyBorder="1" applyAlignment="1">
      <alignment horizontal="left" vertical="center" wrapText="1"/>
    </xf>
    <xf numFmtId="0" fontId="14" fillId="6" borderId="12" xfId="1" applyFont="1" applyFill="1" applyBorder="1" applyAlignment="1">
      <alignment horizontal="left" vertical="center" wrapText="1"/>
    </xf>
    <xf numFmtId="0" fontId="14" fillId="6" borderId="17" xfId="1" applyFont="1" applyFill="1" applyBorder="1" applyAlignment="1">
      <alignment horizontal="left" vertical="center" wrapText="1"/>
    </xf>
    <xf numFmtId="0" fontId="14" fillId="6" borderId="18" xfId="1" applyFont="1" applyFill="1" applyBorder="1" applyAlignment="1">
      <alignment horizontal="left" vertical="center" wrapText="1"/>
    </xf>
    <xf numFmtId="0" fontId="22" fillId="6" borderId="12" xfId="0" applyFont="1" applyFill="1" applyBorder="1" applyAlignment="1">
      <alignment horizontal="center" vertical="center" wrapText="1"/>
    </xf>
    <xf numFmtId="0" fontId="22" fillId="6" borderId="18" xfId="0" applyFont="1" applyFill="1" applyBorder="1" applyAlignment="1">
      <alignment horizontal="center" vertical="center" wrapText="1"/>
    </xf>
    <xf numFmtId="0" fontId="5" fillId="6" borderId="23" xfId="1" applyFill="1" applyBorder="1" applyAlignment="1">
      <alignment horizontal="left" vertical="center" wrapText="1"/>
    </xf>
    <xf numFmtId="0" fontId="5" fillId="4" borderId="13" xfId="1" applyFill="1" applyBorder="1" applyAlignment="1">
      <alignment horizontal="left" vertical="center" wrapText="1"/>
    </xf>
    <xf numFmtId="0" fontId="5" fillId="4" borderId="15" xfId="1" applyFill="1" applyBorder="1" applyAlignment="1">
      <alignment horizontal="left" vertical="center" wrapText="1"/>
    </xf>
    <xf numFmtId="0" fontId="5" fillId="4" borderId="23" xfId="1" applyFill="1" applyBorder="1" applyAlignment="1">
      <alignment horizontal="left" vertical="center" wrapText="1"/>
    </xf>
    <xf numFmtId="0" fontId="5" fillId="6" borderId="6" xfId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26" fillId="6" borderId="13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551781</xdr:colOff>
      <xdr:row>21</xdr:row>
      <xdr:rowOff>66238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5352381" cy="3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523209</xdr:colOff>
      <xdr:row>34</xdr:row>
      <xdr:rowOff>28314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771900"/>
          <a:ext cx="5323809" cy="2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8</xdr:col>
      <xdr:colOff>513686</xdr:colOff>
      <xdr:row>53</xdr:row>
      <xdr:rowOff>18662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000750"/>
          <a:ext cx="5314286" cy="3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8</xdr:col>
      <xdr:colOff>542257</xdr:colOff>
      <xdr:row>77</xdr:row>
      <xdr:rowOff>170936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9258300"/>
          <a:ext cx="5342857" cy="4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5d5a2e8d3HUceQ&amp;id=15146235453&amp;_u=c208d75pet9bd3" TargetMode="External"/><Relationship Id="rId13" Type="http://schemas.openxmlformats.org/officeDocument/2006/relationships/hyperlink" Target="https://item.taobao.com/item.htm?spm=a1z10.5-c-s.w4002-22254585059.16.16b33708kxrQvS&amp;id=546606733627" TargetMode="External"/><Relationship Id="rId18" Type="http://schemas.openxmlformats.org/officeDocument/2006/relationships/hyperlink" Target="https://detail.tmall.com/item.htm?abbucket=4&amp;id=534600992151&amp;rn=3224b400392e0270285c6b83c11781ca&amp;spm=a1z10.3-b.w4011-14789405706.202.67b537baRtqxPS&amp;skuId=5212104550077" TargetMode="External"/><Relationship Id="rId26" Type="http://schemas.openxmlformats.org/officeDocument/2006/relationships/hyperlink" Target="https://item.taobao.com/item.htm?spm=a1z0d.6639537/tb.1997196601.24.42097484MpMrH0&amp;id=750446294011" TargetMode="External"/><Relationship Id="rId3" Type="http://schemas.openxmlformats.org/officeDocument/2006/relationships/hyperlink" Target="https://detail.tmall.com/item.htm?spm=a1z10.3-b.w4011-14789405706.287.109137ba22yZfA&amp;id=637014599330&amp;rn=de4cc77ff0daa18783414912dd7cda7e&amp;abbucket=10&amp;skuId=4559751720887" TargetMode="External"/><Relationship Id="rId21" Type="http://schemas.openxmlformats.org/officeDocument/2006/relationships/hyperlink" Target="https://item.taobao.com/item.htm?spm=a1z10.3-c-s.w4002-17869221479.9.22be197c2Lh9Wt&amp;id=644820259117" TargetMode="External"/><Relationship Id="rId7" Type="http://schemas.openxmlformats.org/officeDocument/2006/relationships/hyperlink" Target="https://detail.tmall.com/item.htm?abbucket=4&amp;id=637524754721&amp;rn=6f71d3b591fadec6e8e55365e60e33fd&amp;spm=a1z10.3-b.w4011-14789405706.88.744637banPn4L8&amp;skuId=4742801506954" TargetMode="External"/><Relationship Id="rId12" Type="http://schemas.openxmlformats.org/officeDocument/2006/relationships/hyperlink" Target="https://item.taobao.com/item.htm?spm=a230r.1.14.27.38df2fabuv1uuH&amp;id=533716881777&amp;ns=1&amp;abbucket=7" TargetMode="External"/><Relationship Id="rId17" Type="http://schemas.openxmlformats.org/officeDocument/2006/relationships/hyperlink" Target="https://item.taobao.com/item.htm?spm=a213gs.success.0.0.58694831lI6E8I&amp;id=730617286439" TargetMode="External"/><Relationship Id="rId25" Type="http://schemas.openxmlformats.org/officeDocument/2006/relationships/hyperlink" Target="https://www.bilibili.com/video/BV1ak4y1A78e/" TargetMode="External"/><Relationship Id="rId2" Type="http://schemas.openxmlformats.org/officeDocument/2006/relationships/hyperlink" Target="https://item.taobao.com/item.htm?id=538777574566&amp;spm=2015.23436601.0.0&amp;qq-pf-to=pcqq.c2c" TargetMode="External"/><Relationship Id="rId16" Type="http://schemas.openxmlformats.org/officeDocument/2006/relationships/hyperlink" Target="https://item.taobao.com/item.htm?spm=a21dvs.23580594.0.0.3c3a3d0d1rMpXG&amp;ft=t&amp;id=730358534951" TargetMode="External"/><Relationship Id="rId20" Type="http://schemas.openxmlformats.org/officeDocument/2006/relationships/hyperlink" Target="https://item.taobao.com/item.htm?spm=a1z0k.7386009.0.d4919233.376b37defIoD9m&amp;id=715080359615&amp;_u=t2dmg8j26111" TargetMode="External"/><Relationship Id="rId1" Type="http://schemas.openxmlformats.org/officeDocument/2006/relationships/hyperlink" Target="https://item.taobao.com/item.htm?spm=a1z09.2.0.0.6ffa2e8dR5PuxG&amp;id=595783963500&amp;_u=s208d75pet6ef6" TargetMode="External"/><Relationship Id="rId6" Type="http://schemas.openxmlformats.org/officeDocument/2006/relationships/hyperlink" Target="https://item.taobao.com/item.htm?spm=a1z09.2.0.0.249c2e8d3msCGJ&amp;id=557404697381&amp;_u=j208d75pet4363" TargetMode="External"/><Relationship Id="rId11" Type="http://schemas.openxmlformats.org/officeDocument/2006/relationships/hyperlink" Target="https://item.taobao.com/item.htm?spm=a21dvs.23580594.0.0.1d293d0dlsDx6G&amp;ft=t&amp;id=552747462884" TargetMode="External"/><Relationship Id="rId24" Type="http://schemas.openxmlformats.org/officeDocument/2006/relationships/hyperlink" Target="https://pages.tmall.com/wow/a/act/tmall/dailygroup/16355/16802/wupr?wh_pid=daily-465056&amp;disableNav=YES&amp;status_bar_transparent=true&amp;sellerId=381903059&amp;activityId=49652151ad51404e8cea06f07a310dc7&amp;toolName=itemCoupon" TargetMode="External"/><Relationship Id="rId5" Type="http://schemas.openxmlformats.org/officeDocument/2006/relationships/hyperlink" Target="https://detail.tmall.com/item.htm?spm=a1z10.5-b.w4011-14789417929.53.bef73750uijm3q&amp;id=542282923317&amp;rn=9ca341267fb3b53cf15e2c30e228ddca&amp;abbucket=10&amp;skuId=3422524066282" TargetMode="External"/><Relationship Id="rId15" Type="http://schemas.openxmlformats.org/officeDocument/2006/relationships/hyperlink" Target="https://detail.tmall.com/item.htm?_u=j208d75pet22fc&amp;id=615573502372&amp;spm=a1z09.2.0.0.132f2e8dCkhzWo" TargetMode="External"/><Relationship Id="rId23" Type="http://schemas.openxmlformats.org/officeDocument/2006/relationships/hyperlink" Target="https://pages.tmall.com/wow/a/act/tmall/dailygroup/16355/16802/wupr?wh_pid=daily-465056&amp;disableNav=YES&amp;status_bar_transparent=true&amp;sellerId=381903059&amp;activityId=cbc96dca54dc40ec8a5bb457a361e112&amp;toolName=itemCoupon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detail.tmall.com/item.htm?spm=a1z10.3-b.w4011-14789405706.47.736037baJllcJe&amp;id=541776094503&amp;rn=8c76fdfdb272282c62896b3329545a42&amp;abbucket=10&amp;skuId=3253915197050" TargetMode="External"/><Relationship Id="rId19" Type="http://schemas.openxmlformats.org/officeDocument/2006/relationships/hyperlink" Target="https://item.taobao.com/item.htm?spm=a21n57.1.0.0.ee03523cyqONRE&amp;id=735557611708&amp;ns=1&amp;abbucket=0" TargetMode="External"/><Relationship Id="rId4" Type="http://schemas.openxmlformats.org/officeDocument/2006/relationships/hyperlink" Target="https://detail.tmall.com/item.htm?spm=a1z10.3-b.w4011-14789405706.247.109137ba22yZfA&amp;id=636530462013&amp;rn=de4cc77ff0daa18783414912dd7cda7e&amp;abbucket=10&amp;skuId=4734497187673" TargetMode="External"/><Relationship Id="rId9" Type="http://schemas.openxmlformats.org/officeDocument/2006/relationships/hyperlink" Target="https://detail.tmall.com/item.htm?abbucket=4&amp;id=553763737097&amp;rn=fb4eaddd1bd3e74a33b0ff0c0b57055a&amp;skuId=4924825129814&amp;spm=a1z10.3-b.w4011-14789405706.102.33cc37baEKGJVO" TargetMode="External"/><Relationship Id="rId14" Type="http://schemas.openxmlformats.org/officeDocument/2006/relationships/hyperlink" Target="https://detail.tmall.com/item.htm?_u=j208d75pet5344&amp;id=651089596067&amp;spm=a1z09.2.0.0.132f2e8dCkhzWo" TargetMode="External"/><Relationship Id="rId22" Type="http://schemas.openxmlformats.org/officeDocument/2006/relationships/hyperlink" Target="https://item.taobao.com/item.htm?spm=a1z10.3-c-s.w4002-17869221479.9.630e197cpUcJYW&amp;id=605301083245" TargetMode="External"/><Relationship Id="rId27" Type="http://schemas.openxmlformats.org/officeDocument/2006/relationships/hyperlink" Target="https://www.jlcfa.com/brand/C/C16/GE5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1dvs.23580594.0.0.1d293d0dSrcL9j&amp;ft=t&amp;id=623211529831" TargetMode="External"/><Relationship Id="rId13" Type="http://schemas.openxmlformats.org/officeDocument/2006/relationships/hyperlink" Target="https://item.taobao.com/item.htm?spm=a21dvs.23580594.0.0.1d293d0dPgRrtF&amp;ft=t&amp;id=560037644826" TargetMode="External"/><Relationship Id="rId18" Type="http://schemas.openxmlformats.org/officeDocument/2006/relationships/hyperlink" Target="https://item.taobao.com/item.htm?spm=a1z10.3-c-s.w4002-17331600343.16.48b83e69PyVts7&amp;id=559693268692" TargetMode="External"/><Relationship Id="rId3" Type="http://schemas.openxmlformats.org/officeDocument/2006/relationships/hyperlink" Target="https://item.taobao.com/item.htm?spm=a21dvs.23580594.0.0.1d293d0dSrcL9j&amp;ft=t&amp;id=649664531631" TargetMode="External"/><Relationship Id="rId7" Type="http://schemas.openxmlformats.org/officeDocument/2006/relationships/hyperlink" Target="https://item.taobao.com/item.htm?spm=a21dvs.23580594.0.0.1d293d0dSrcL9j&amp;ft=t&amp;id=558903222636" TargetMode="External"/><Relationship Id="rId12" Type="http://schemas.openxmlformats.org/officeDocument/2006/relationships/hyperlink" Target="https://item.taobao.com/item.htm?spm=a21dvs.23580594.0.0.1d293d0dPgRrtF&amp;ft=t&amp;id=659862681620" TargetMode="External"/><Relationship Id="rId17" Type="http://schemas.openxmlformats.org/officeDocument/2006/relationships/hyperlink" Target="https://item.taobao.com/item.htm?spm=a21dvs.23580594.0.0.1d293d0doZMbnz&amp;ft=t&amp;id=560285123186" TargetMode="External"/><Relationship Id="rId2" Type="http://schemas.openxmlformats.org/officeDocument/2006/relationships/hyperlink" Target="https://item.taobao.com/item.htm?spm=a21dvs.23580594.0.0.1d293d0dSrcL9j&amp;ft=t&amp;id=714344983371" TargetMode="External"/><Relationship Id="rId16" Type="http://schemas.openxmlformats.org/officeDocument/2006/relationships/hyperlink" Target="https://item.taobao.com/item.htm?spm=a21dvs.23580594.0.0.1d293d0doZMbnz&amp;ft=t&amp;id=560790107467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1z10.5-c-s.w4002-22254585059.11.e3515da5zLeSmw&amp;id=527784148916" TargetMode="External"/><Relationship Id="rId6" Type="http://schemas.openxmlformats.org/officeDocument/2006/relationships/hyperlink" Target="https://item.taobao.com/item.htm?spm=a21dvs.23580594.0.0.1d293d0dSrcL9j&amp;ft=t&amp;id=559682437946" TargetMode="External"/><Relationship Id="rId11" Type="http://schemas.openxmlformats.org/officeDocument/2006/relationships/hyperlink" Target="https://item.taobao.com/item.htm?spm=a21dvs.23580594.0.0.1d293d0dPgRrtF&amp;ft=t&amp;id=560029711616" TargetMode="External"/><Relationship Id="rId5" Type="http://schemas.openxmlformats.org/officeDocument/2006/relationships/hyperlink" Target="https://item.taobao.com/item.htm?spm=a21dvs.23580594.0.0.1d293d0dSrcL9j&amp;ft=t&amp;id=559194333476" TargetMode="External"/><Relationship Id="rId15" Type="http://schemas.openxmlformats.org/officeDocument/2006/relationships/hyperlink" Target="https://item.taobao.com/item.htm?spm=a21dvs.23580594.0.0.1d293d0dPgRrtF&amp;ft=t&amp;id=595525201976" TargetMode="External"/><Relationship Id="rId10" Type="http://schemas.openxmlformats.org/officeDocument/2006/relationships/hyperlink" Target="https://item.taobao.com/item.htm?spm=a21dvs.23580594.0.0.1d293d0dPgRrtF&amp;ft=t&amp;id=560056223373" TargetMode="External"/><Relationship Id="rId19" Type="http://schemas.openxmlformats.org/officeDocument/2006/relationships/hyperlink" Target="https://item.taobao.com/item.htm?spm=a1z10.3-c-s.w4002-17331600343.21.79a63e6961lqqG&amp;id=709262909209" TargetMode="External"/><Relationship Id="rId4" Type="http://schemas.openxmlformats.org/officeDocument/2006/relationships/hyperlink" Target="https://item.taobao.com/item.htm?spm=a21dvs.23580594.0.0.1d293d0dSrcL9j&amp;ft=t&amp;id=679739168466" TargetMode="External"/><Relationship Id="rId9" Type="http://schemas.openxmlformats.org/officeDocument/2006/relationships/hyperlink" Target="https://item.taobao.com/item.htm?spm=a21dvs.23580594.0.0.1d293d0dPgRrtF&amp;ft=t&amp;id=559717769495" TargetMode="External"/><Relationship Id="rId14" Type="http://schemas.openxmlformats.org/officeDocument/2006/relationships/hyperlink" Target="https://item.taobao.com/item.htm?spm=a21dvs.23580594.0.0.1d293d0dPgRrtF&amp;ft=t&amp;id=62049611963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49" workbookViewId="0">
      <selection activeCell="D56" sqref="D56"/>
    </sheetView>
  </sheetViews>
  <sheetFormatPr defaultColWidth="9" defaultRowHeight="30" customHeight="1" x14ac:dyDescent="0.15"/>
  <cols>
    <col min="1" max="1" width="11" customWidth="1"/>
    <col min="2" max="2" width="19.5" customWidth="1"/>
    <col min="3" max="3" width="33.125" style="1" customWidth="1"/>
    <col min="4" max="4" width="17.625" customWidth="1"/>
    <col min="5" max="8" width="6.625" customWidth="1"/>
    <col min="9" max="9" width="81.375" style="2" customWidth="1"/>
    <col min="10" max="10" width="55" style="3" customWidth="1"/>
  </cols>
  <sheetData>
    <row r="1" spans="1:10" ht="108.75" customHeight="1" x14ac:dyDescent="0.15">
      <c r="A1" s="167" t="s">
        <v>207</v>
      </c>
      <c r="B1" s="168"/>
      <c r="C1" s="169"/>
      <c r="D1" s="169"/>
      <c r="E1" s="169"/>
      <c r="F1" s="169"/>
      <c r="G1" s="169"/>
      <c r="H1" s="169"/>
      <c r="I1" s="169"/>
      <c r="J1" s="170"/>
    </row>
    <row r="2" spans="1:10" ht="39" customHeight="1" x14ac:dyDescent="0.15">
      <c r="A2" s="171" t="s">
        <v>0</v>
      </c>
      <c r="B2" s="172"/>
      <c r="C2" s="173"/>
      <c r="D2" s="174" t="s">
        <v>1</v>
      </c>
      <c r="E2" s="175"/>
      <c r="F2" s="175"/>
      <c r="G2" s="175"/>
      <c r="H2" s="175"/>
      <c r="I2" s="175"/>
      <c r="J2" s="176"/>
    </row>
    <row r="3" spans="1:10" ht="39" customHeight="1" x14ac:dyDescent="0.15">
      <c r="A3" s="177" t="s">
        <v>2</v>
      </c>
      <c r="B3" s="178"/>
      <c r="C3" s="172"/>
      <c r="D3" s="179" t="s">
        <v>200</v>
      </c>
      <c r="E3" s="180"/>
      <c r="F3" s="180"/>
      <c r="G3" s="180"/>
      <c r="H3" s="180"/>
      <c r="I3" s="180"/>
      <c r="J3" s="181"/>
    </row>
    <row r="4" spans="1:10" ht="33.75" customHeight="1" x14ac:dyDescent="0.15">
      <c r="A4" s="151" t="s">
        <v>208</v>
      </c>
      <c r="B4" s="152"/>
      <c r="C4" s="153"/>
      <c r="D4" s="153"/>
      <c r="E4" s="153"/>
      <c r="F4" s="153"/>
      <c r="G4" s="153"/>
      <c r="H4" s="153"/>
      <c r="I4" s="153"/>
      <c r="J4" s="154"/>
    </row>
    <row r="5" spans="1:10" ht="30" customHeight="1" thickBot="1" x14ac:dyDescent="0.2">
      <c r="A5" s="4" t="s">
        <v>3</v>
      </c>
      <c r="B5" s="5"/>
      <c r="C5" s="6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43" t="s">
        <v>11</v>
      </c>
    </row>
    <row r="6" spans="1:10" ht="43.5" customHeight="1" x14ac:dyDescent="0.15">
      <c r="A6" s="164" t="s">
        <v>184</v>
      </c>
      <c r="B6" s="184" t="s">
        <v>182</v>
      </c>
      <c r="C6" s="123" t="s">
        <v>176</v>
      </c>
      <c r="D6" s="8" t="s">
        <v>178</v>
      </c>
      <c r="E6" s="8">
        <v>1</v>
      </c>
      <c r="F6" s="8">
        <v>89</v>
      </c>
      <c r="G6" s="8">
        <v>8</v>
      </c>
      <c r="H6" s="9">
        <f>E6*F6+G6</f>
        <v>97</v>
      </c>
      <c r="I6" s="206" t="s">
        <v>177</v>
      </c>
      <c r="J6" s="44"/>
    </row>
    <row r="7" spans="1:10" ht="36.75" customHeight="1" x14ac:dyDescent="0.15">
      <c r="A7" s="165"/>
      <c r="B7" s="185"/>
      <c r="C7" s="124" t="s">
        <v>12</v>
      </c>
      <c r="D7" s="121" t="s">
        <v>181</v>
      </c>
      <c r="E7" s="10">
        <v>1</v>
      </c>
      <c r="F7" s="10">
        <v>138</v>
      </c>
      <c r="G7" s="10">
        <v>0</v>
      </c>
      <c r="H7" s="11">
        <f>E7*F7+G7</f>
        <v>138</v>
      </c>
      <c r="I7" s="207"/>
      <c r="J7" s="45"/>
    </row>
    <row r="8" spans="1:10" ht="40.5" customHeight="1" thickBot="1" x14ac:dyDescent="0.2">
      <c r="A8" s="165"/>
      <c r="B8" s="186"/>
      <c r="C8" s="125" t="s">
        <v>180</v>
      </c>
      <c r="D8" s="122" t="s">
        <v>179</v>
      </c>
      <c r="E8" s="12">
        <v>1</v>
      </c>
      <c r="F8" s="12">
        <v>12</v>
      </c>
      <c r="G8" s="12">
        <v>0</v>
      </c>
      <c r="H8" s="11">
        <f>E8*F8+G8</f>
        <v>12</v>
      </c>
      <c r="I8" s="208"/>
      <c r="J8" s="46"/>
    </row>
    <row r="9" spans="1:10" ht="33.75" customHeight="1" thickBot="1" x14ac:dyDescent="0.2">
      <c r="A9" s="165"/>
      <c r="B9" s="13"/>
      <c r="C9" s="14"/>
      <c r="D9" s="13"/>
      <c r="E9" s="13"/>
      <c r="F9" s="13"/>
      <c r="G9" s="13" t="s">
        <v>13</v>
      </c>
      <c r="H9" s="15">
        <f>H6+H7+H8</f>
        <v>247</v>
      </c>
      <c r="I9" s="47"/>
      <c r="J9" s="48"/>
    </row>
    <row r="10" spans="1:10" ht="43.5" customHeight="1" x14ac:dyDescent="0.15">
      <c r="A10" s="165"/>
      <c r="B10" s="161" t="s">
        <v>183</v>
      </c>
      <c r="C10" s="130" t="s">
        <v>192</v>
      </c>
      <c r="D10" s="129" t="s">
        <v>186</v>
      </c>
      <c r="E10" s="8">
        <v>1</v>
      </c>
      <c r="F10" s="8">
        <v>152</v>
      </c>
      <c r="G10" s="8">
        <v>0</v>
      </c>
      <c r="H10" s="9">
        <f>E10*F10+G10</f>
        <v>152</v>
      </c>
      <c r="I10" s="127" t="s">
        <v>185</v>
      </c>
      <c r="J10" s="44" t="s">
        <v>195</v>
      </c>
    </row>
    <row r="11" spans="1:10" ht="36.75" customHeight="1" x14ac:dyDescent="0.15">
      <c r="A11" s="165"/>
      <c r="B11" s="162"/>
      <c r="C11" s="131" t="s">
        <v>193</v>
      </c>
      <c r="D11" s="121" t="s">
        <v>188</v>
      </c>
      <c r="E11" s="10">
        <v>1</v>
      </c>
      <c r="F11" s="10">
        <v>212</v>
      </c>
      <c r="G11" s="10">
        <v>0</v>
      </c>
      <c r="H11" s="11">
        <f>E11*F11+G11</f>
        <v>212</v>
      </c>
      <c r="I11" s="126" t="s">
        <v>187</v>
      </c>
      <c r="J11" s="45" t="s">
        <v>194</v>
      </c>
    </row>
    <row r="12" spans="1:10" ht="40.5" customHeight="1" thickBot="1" x14ac:dyDescent="0.2">
      <c r="A12" s="166"/>
      <c r="B12" s="163"/>
      <c r="C12" s="125" t="s">
        <v>189</v>
      </c>
      <c r="D12" s="122" t="s">
        <v>191</v>
      </c>
      <c r="E12" s="12">
        <v>6</v>
      </c>
      <c r="F12" s="12">
        <v>22.8</v>
      </c>
      <c r="G12" s="12">
        <v>0</v>
      </c>
      <c r="H12" s="12">
        <f>E12*F12+G12</f>
        <v>136.80000000000001</v>
      </c>
      <c r="I12" s="128" t="s">
        <v>190</v>
      </c>
      <c r="J12" s="46"/>
    </row>
    <row r="13" spans="1:10" ht="33.75" customHeight="1" thickBot="1" x14ac:dyDescent="0.2">
      <c r="A13" s="119"/>
      <c r="B13" s="119"/>
      <c r="C13" s="14"/>
      <c r="D13" s="119"/>
      <c r="E13" s="119"/>
      <c r="F13" s="119"/>
      <c r="G13" s="119" t="s">
        <v>13</v>
      </c>
      <c r="H13" s="15">
        <f>H10+H11+H12</f>
        <v>500.8</v>
      </c>
      <c r="I13" s="47"/>
      <c r="J13" s="48"/>
    </row>
    <row r="14" spans="1:10" ht="43.5" customHeight="1" thickBot="1" x14ac:dyDescent="0.2">
      <c r="A14" s="16">
        <v>1</v>
      </c>
      <c r="B14" s="187" t="s">
        <v>14</v>
      </c>
      <c r="C14" s="93" t="s">
        <v>143</v>
      </c>
      <c r="D14" s="197" t="s">
        <v>141</v>
      </c>
      <c r="E14" s="18">
        <v>1</v>
      </c>
      <c r="F14" s="18">
        <v>140</v>
      </c>
      <c r="G14" s="18">
        <v>10</v>
      </c>
      <c r="H14" s="18">
        <f>E14*F14+G14</f>
        <v>150</v>
      </c>
      <c r="I14" s="199" t="s">
        <v>15</v>
      </c>
      <c r="J14" s="28"/>
    </row>
    <row r="15" spans="1:10" ht="43.5" customHeight="1" x14ac:dyDescent="0.15">
      <c r="A15" s="19">
        <v>2</v>
      </c>
      <c r="B15" s="188"/>
      <c r="C15" s="112" t="s">
        <v>172</v>
      </c>
      <c r="D15" s="198"/>
      <c r="E15" s="21">
        <v>1</v>
      </c>
      <c r="F15" s="21">
        <v>0</v>
      </c>
      <c r="G15" s="21">
        <v>0</v>
      </c>
      <c r="H15" s="18">
        <f>E15*F15+G15</f>
        <v>0</v>
      </c>
      <c r="I15" s="200"/>
      <c r="J15" s="50"/>
    </row>
    <row r="16" spans="1:10" ht="43.5" customHeight="1" x14ac:dyDescent="0.15">
      <c r="A16" s="38">
        <v>3</v>
      </c>
      <c r="B16" s="189"/>
      <c r="C16" s="90" t="s">
        <v>142</v>
      </c>
      <c r="D16" s="203" t="s">
        <v>140</v>
      </c>
      <c r="E16" s="21">
        <v>4</v>
      </c>
      <c r="F16" s="21">
        <v>0</v>
      </c>
      <c r="G16" s="21">
        <v>0</v>
      </c>
      <c r="H16" s="91">
        <v>0</v>
      </c>
      <c r="I16" s="200"/>
      <c r="J16" s="50"/>
    </row>
    <row r="17" spans="1:10" ht="43.5" customHeight="1" x14ac:dyDescent="0.15">
      <c r="A17" s="38">
        <v>4</v>
      </c>
      <c r="B17" s="189"/>
      <c r="C17" s="112" t="s">
        <v>173</v>
      </c>
      <c r="D17" s="204"/>
      <c r="E17" s="21">
        <v>4</v>
      </c>
      <c r="F17" s="21">
        <v>0</v>
      </c>
      <c r="G17" s="21">
        <v>0</v>
      </c>
      <c r="H17" s="91">
        <v>0</v>
      </c>
      <c r="I17" s="200"/>
      <c r="J17" s="50"/>
    </row>
    <row r="18" spans="1:10" ht="43.5" customHeight="1" thickBot="1" x14ac:dyDescent="0.2">
      <c r="A18" s="22">
        <v>5</v>
      </c>
      <c r="B18" s="190"/>
      <c r="C18" s="92" t="s">
        <v>201</v>
      </c>
      <c r="D18" s="94" t="s">
        <v>144</v>
      </c>
      <c r="E18" s="24">
        <v>2</v>
      </c>
      <c r="F18" s="24">
        <v>5</v>
      </c>
      <c r="G18" s="24">
        <v>0</v>
      </c>
      <c r="H18" s="24">
        <v>10</v>
      </c>
      <c r="I18" s="201"/>
      <c r="J18" s="29"/>
    </row>
    <row r="19" spans="1:10" ht="43.5" customHeight="1" thickBot="1" x14ac:dyDescent="0.2">
      <c r="A19" s="155"/>
      <c r="B19" s="155"/>
      <c r="C19" s="155"/>
      <c r="D19" s="155"/>
      <c r="E19" s="155"/>
      <c r="F19" s="155"/>
      <c r="G19" s="25" t="s">
        <v>13</v>
      </c>
      <c r="H19" s="26">
        <f>SUM(H14:H18)</f>
        <v>160</v>
      </c>
      <c r="I19" s="139" t="s">
        <v>209</v>
      </c>
      <c r="J19" s="51"/>
    </row>
    <row r="20" spans="1:10" ht="43.5" customHeight="1" x14ac:dyDescent="0.15">
      <c r="A20" s="147">
        <v>6</v>
      </c>
      <c r="B20" s="143" t="s">
        <v>16</v>
      </c>
      <c r="C20" s="145" t="s">
        <v>17</v>
      </c>
      <c r="D20" s="136" t="s">
        <v>203</v>
      </c>
      <c r="E20" s="136">
        <v>3</v>
      </c>
      <c r="F20" s="136">
        <v>30</v>
      </c>
      <c r="G20" s="136">
        <v>0</v>
      </c>
      <c r="H20" s="136">
        <f>E20*F20+G20</f>
        <v>90</v>
      </c>
      <c r="I20" s="149" t="s">
        <v>18</v>
      </c>
      <c r="J20" s="135"/>
    </row>
    <row r="21" spans="1:10" ht="45" customHeight="1" thickBot="1" x14ac:dyDescent="0.2">
      <c r="A21" s="148"/>
      <c r="B21" s="144"/>
      <c r="C21" s="146"/>
      <c r="D21" s="137" t="s">
        <v>202</v>
      </c>
      <c r="E21" s="137">
        <v>3</v>
      </c>
      <c r="F21" s="137">
        <v>35</v>
      </c>
      <c r="G21" s="137">
        <v>0</v>
      </c>
      <c r="H21" s="137">
        <f>E21*F21+G21</f>
        <v>105</v>
      </c>
      <c r="I21" s="150"/>
      <c r="J21" s="138"/>
    </row>
    <row r="22" spans="1:10" ht="40.5" customHeight="1" thickBot="1" x14ac:dyDescent="0.2">
      <c r="A22" s="13"/>
      <c r="B22" s="30"/>
      <c r="C22" s="14"/>
      <c r="D22" s="13"/>
      <c r="E22" s="13"/>
      <c r="F22" s="13"/>
      <c r="G22" s="13" t="s">
        <v>13</v>
      </c>
      <c r="H22" s="15">
        <f>H21+H20</f>
        <v>195</v>
      </c>
      <c r="I22" s="53"/>
      <c r="J22" s="13"/>
    </row>
    <row r="23" spans="1:10" s="105" customFormat="1" ht="40.5" customHeight="1" thickBot="1" x14ac:dyDescent="0.2">
      <c r="A23" s="106">
        <v>7</v>
      </c>
      <c r="B23" s="156" t="s">
        <v>164</v>
      </c>
      <c r="C23" s="156"/>
      <c r="D23" s="107" t="s">
        <v>165</v>
      </c>
      <c r="E23" s="104">
        <v>1</v>
      </c>
      <c r="F23" s="104">
        <v>420</v>
      </c>
      <c r="G23" s="104">
        <v>0</v>
      </c>
      <c r="H23" s="104">
        <f>E23*F23+G23</f>
        <v>420</v>
      </c>
      <c r="I23" s="108" t="s">
        <v>166</v>
      </c>
      <c r="J23" s="52"/>
    </row>
    <row r="24" spans="1:10" ht="42" customHeight="1" thickBot="1" x14ac:dyDescent="0.2">
      <c r="A24" s="34"/>
      <c r="B24" s="35"/>
      <c r="C24" s="36"/>
      <c r="D24" s="37"/>
      <c r="E24" s="37"/>
      <c r="F24" s="37"/>
      <c r="G24" s="37" t="s">
        <v>13</v>
      </c>
      <c r="H24" s="26">
        <f>H23</f>
        <v>420</v>
      </c>
      <c r="I24" s="62"/>
      <c r="J24" s="63"/>
    </row>
    <row r="25" spans="1:10" ht="30" customHeight="1" x14ac:dyDescent="0.15">
      <c r="A25" s="16">
        <v>8</v>
      </c>
      <c r="B25" s="191" t="s">
        <v>91</v>
      </c>
      <c r="C25" s="27" t="s">
        <v>92</v>
      </c>
      <c r="D25" s="97" t="s">
        <v>148</v>
      </c>
      <c r="E25" s="18">
        <v>2</v>
      </c>
      <c r="F25" s="18">
        <v>0.6</v>
      </c>
      <c r="G25" s="18">
        <v>0</v>
      </c>
      <c r="H25" s="18">
        <f t="shared" ref="H25:H32" si="0">E25*F25+G25</f>
        <v>1.2</v>
      </c>
      <c r="I25" s="49" t="s">
        <v>93</v>
      </c>
      <c r="J25" s="54"/>
    </row>
    <row r="26" spans="1:10" ht="30" customHeight="1" x14ac:dyDescent="0.15">
      <c r="A26" s="19">
        <v>9</v>
      </c>
      <c r="B26" s="192"/>
      <c r="C26" s="157" t="s">
        <v>94</v>
      </c>
      <c r="D26" s="98" t="s">
        <v>150</v>
      </c>
      <c r="E26" s="33">
        <v>2</v>
      </c>
      <c r="F26" s="33">
        <v>0.1</v>
      </c>
      <c r="G26" s="33">
        <v>0</v>
      </c>
      <c r="H26" s="33">
        <f t="shared" si="0"/>
        <v>0.2</v>
      </c>
      <c r="I26" s="160" t="s">
        <v>95</v>
      </c>
      <c r="J26" s="56"/>
    </row>
    <row r="27" spans="1:10" ht="30" customHeight="1" x14ac:dyDescent="0.15">
      <c r="A27" s="19">
        <v>10</v>
      </c>
      <c r="B27" s="192"/>
      <c r="C27" s="158"/>
      <c r="D27" s="98" t="s">
        <v>149</v>
      </c>
      <c r="E27" s="33">
        <v>10</v>
      </c>
      <c r="F27" s="33">
        <v>0.1</v>
      </c>
      <c r="G27" s="33">
        <v>0</v>
      </c>
      <c r="H27" s="33">
        <f t="shared" si="0"/>
        <v>1</v>
      </c>
      <c r="I27" s="141"/>
      <c r="J27" s="56"/>
    </row>
    <row r="28" spans="1:10" ht="30" customHeight="1" x14ac:dyDescent="0.15">
      <c r="A28" s="19">
        <v>11</v>
      </c>
      <c r="B28" s="192"/>
      <c r="C28" s="158"/>
      <c r="D28" s="98" t="s">
        <v>204</v>
      </c>
      <c r="E28" s="33">
        <v>6</v>
      </c>
      <c r="F28" s="33">
        <v>0.13</v>
      </c>
      <c r="G28" s="33">
        <v>0</v>
      </c>
      <c r="H28" s="33">
        <f t="shared" ref="H28" si="1">E28*F28+G28</f>
        <v>0.78</v>
      </c>
      <c r="I28" s="141"/>
      <c r="J28" s="56"/>
    </row>
    <row r="29" spans="1:10" ht="30" customHeight="1" x14ac:dyDescent="0.15">
      <c r="A29" s="19">
        <v>12</v>
      </c>
      <c r="B29" s="192"/>
      <c r="C29" s="159"/>
      <c r="D29" s="33" t="s">
        <v>96</v>
      </c>
      <c r="E29" s="33">
        <v>2</v>
      </c>
      <c r="F29" s="33">
        <v>0.2</v>
      </c>
      <c r="G29" s="33">
        <v>0</v>
      </c>
      <c r="H29" s="33">
        <f t="shared" si="0"/>
        <v>0.4</v>
      </c>
      <c r="I29" s="202"/>
      <c r="J29" s="56" t="s">
        <v>97</v>
      </c>
    </row>
    <row r="30" spans="1:10" ht="30" customHeight="1" x14ac:dyDescent="0.15">
      <c r="A30" s="19">
        <v>13</v>
      </c>
      <c r="B30" s="192"/>
      <c r="C30" s="157" t="s">
        <v>98</v>
      </c>
      <c r="D30" s="33" t="s">
        <v>99</v>
      </c>
      <c r="E30" s="33">
        <v>4</v>
      </c>
      <c r="F30" s="33">
        <v>1.4</v>
      </c>
      <c r="G30" s="33">
        <v>0</v>
      </c>
      <c r="H30" s="33">
        <f t="shared" si="0"/>
        <v>5.6</v>
      </c>
      <c r="I30" s="160" t="s">
        <v>100</v>
      </c>
      <c r="J30" s="56"/>
    </row>
    <row r="31" spans="1:10" ht="30" customHeight="1" x14ac:dyDescent="0.15">
      <c r="A31" s="19">
        <v>14</v>
      </c>
      <c r="B31" s="192"/>
      <c r="C31" s="159"/>
      <c r="D31" s="33" t="s">
        <v>101</v>
      </c>
      <c r="E31" s="33">
        <v>6</v>
      </c>
      <c r="F31" s="33">
        <v>1.5</v>
      </c>
      <c r="G31" s="33">
        <v>0</v>
      </c>
      <c r="H31" s="33">
        <f t="shared" si="0"/>
        <v>9</v>
      </c>
      <c r="I31" s="142"/>
      <c r="J31" s="56"/>
    </row>
    <row r="32" spans="1:10" ht="30" customHeight="1" x14ac:dyDescent="0.15">
      <c r="A32" s="19">
        <v>15</v>
      </c>
      <c r="B32" s="192"/>
      <c r="C32" s="32" t="s">
        <v>102</v>
      </c>
      <c r="D32" s="33" t="s">
        <v>103</v>
      </c>
      <c r="E32" s="33">
        <v>4</v>
      </c>
      <c r="F32" s="33">
        <v>0.15</v>
      </c>
      <c r="G32" s="33">
        <v>0</v>
      </c>
      <c r="H32" s="33">
        <f t="shared" si="0"/>
        <v>0.6</v>
      </c>
      <c r="I32" s="55" t="s">
        <v>104</v>
      </c>
      <c r="J32" s="59"/>
    </row>
    <row r="33" spans="1:10" ht="30" customHeight="1" x14ac:dyDescent="0.15">
      <c r="A33" s="19">
        <v>16</v>
      </c>
      <c r="B33" s="192"/>
      <c r="C33" s="157" t="s">
        <v>105</v>
      </c>
      <c r="D33" s="33" t="s">
        <v>106</v>
      </c>
      <c r="E33" s="33">
        <v>32</v>
      </c>
      <c r="F33" s="33">
        <v>0.04</v>
      </c>
      <c r="G33" s="33">
        <v>0</v>
      </c>
      <c r="H33" s="33">
        <f>E33*F33+G33</f>
        <v>1.28</v>
      </c>
      <c r="I33" s="160" t="s">
        <v>107</v>
      </c>
      <c r="J33" s="56"/>
    </row>
    <row r="34" spans="1:10" ht="30" customHeight="1" x14ac:dyDescent="0.15">
      <c r="A34" s="19">
        <v>17</v>
      </c>
      <c r="B34" s="192"/>
      <c r="C34" s="158"/>
      <c r="D34" s="33" t="s">
        <v>108</v>
      </c>
      <c r="E34" s="33">
        <v>36</v>
      </c>
      <c r="F34" s="33">
        <v>0.05</v>
      </c>
      <c r="G34" s="33">
        <v>0</v>
      </c>
      <c r="H34" s="33">
        <f t="shared" ref="H34:H36" si="2">E34*F34+G34</f>
        <v>1.8</v>
      </c>
      <c r="I34" s="141"/>
      <c r="J34" s="56"/>
    </row>
    <row r="35" spans="1:10" ht="30" customHeight="1" x14ac:dyDescent="0.15">
      <c r="A35" s="19">
        <v>18</v>
      </c>
      <c r="B35" s="192"/>
      <c r="C35" s="158"/>
      <c r="D35" s="33" t="s">
        <v>109</v>
      </c>
      <c r="E35" s="33">
        <v>2</v>
      </c>
      <c r="F35" s="33">
        <v>0.06</v>
      </c>
      <c r="G35" s="33">
        <v>0</v>
      </c>
      <c r="H35" s="33">
        <f t="shared" si="2"/>
        <v>0.12</v>
      </c>
      <c r="I35" s="141"/>
      <c r="J35" s="56"/>
    </row>
    <row r="36" spans="1:10" ht="30" customHeight="1" x14ac:dyDescent="0.15">
      <c r="A36" s="19">
        <v>19</v>
      </c>
      <c r="B36" s="192"/>
      <c r="C36" s="158"/>
      <c r="D36" s="33" t="s">
        <v>147</v>
      </c>
      <c r="E36" s="33">
        <v>2</v>
      </c>
      <c r="F36" s="33">
        <v>0.06</v>
      </c>
      <c r="G36" s="33">
        <v>0</v>
      </c>
      <c r="H36" s="33">
        <f t="shared" si="2"/>
        <v>0.12</v>
      </c>
      <c r="I36" s="141"/>
      <c r="J36" s="56"/>
    </row>
    <row r="37" spans="1:10" ht="30" customHeight="1" x14ac:dyDescent="0.15">
      <c r="A37" s="19">
        <v>20</v>
      </c>
      <c r="B37" s="192"/>
      <c r="C37" s="158"/>
      <c r="D37" s="33" t="s">
        <v>110</v>
      </c>
      <c r="E37" s="33">
        <v>76</v>
      </c>
      <c r="F37" s="33">
        <v>7.0000000000000007E-2</v>
      </c>
      <c r="G37" s="33">
        <v>0</v>
      </c>
      <c r="H37" s="33">
        <f>E37*F37+G37</f>
        <v>5.32</v>
      </c>
      <c r="I37" s="141"/>
      <c r="J37" s="56"/>
    </row>
    <row r="38" spans="1:10" ht="30" customHeight="1" x14ac:dyDescent="0.15">
      <c r="A38" s="19">
        <v>21</v>
      </c>
      <c r="B38" s="192"/>
      <c r="C38" s="158"/>
      <c r="D38" s="33" t="s">
        <v>111</v>
      </c>
      <c r="E38" s="33">
        <v>4</v>
      </c>
      <c r="F38" s="33">
        <v>7.0000000000000007E-2</v>
      </c>
      <c r="G38" s="33">
        <v>0</v>
      </c>
      <c r="H38" s="33">
        <f t="shared" ref="H38" si="3">E38*F38+G38</f>
        <v>0.28000000000000003</v>
      </c>
      <c r="I38" s="141"/>
      <c r="J38" s="56"/>
    </row>
    <row r="39" spans="1:10" ht="30" customHeight="1" x14ac:dyDescent="0.15">
      <c r="A39" s="19">
        <v>22</v>
      </c>
      <c r="B39" s="192"/>
      <c r="C39" s="159"/>
      <c r="D39" s="33" t="s">
        <v>112</v>
      </c>
      <c r="E39" s="33">
        <v>4</v>
      </c>
      <c r="F39" s="33">
        <v>0.08</v>
      </c>
      <c r="G39" s="33">
        <v>0</v>
      </c>
      <c r="H39" s="33">
        <f t="shared" ref="H39:H45" si="4">E39*F39+G39</f>
        <v>0.32</v>
      </c>
      <c r="I39" s="141"/>
      <c r="J39" s="56" t="s">
        <v>113</v>
      </c>
    </row>
    <row r="40" spans="1:10" ht="30" customHeight="1" x14ac:dyDescent="0.15">
      <c r="A40" s="19">
        <v>23</v>
      </c>
      <c r="B40" s="192"/>
      <c r="C40" s="111" t="s">
        <v>169</v>
      </c>
      <c r="D40" s="98" t="s">
        <v>171</v>
      </c>
      <c r="E40" s="33">
        <v>24</v>
      </c>
      <c r="F40" s="33">
        <v>0.09</v>
      </c>
      <c r="G40" s="33">
        <v>0</v>
      </c>
      <c r="H40" s="33">
        <f t="shared" si="4"/>
        <v>2.16</v>
      </c>
      <c r="I40" s="58" t="s">
        <v>170</v>
      </c>
      <c r="J40" s="56"/>
    </row>
    <row r="41" spans="1:10" ht="30" customHeight="1" x14ac:dyDescent="0.15">
      <c r="A41" s="19">
        <v>24</v>
      </c>
      <c r="B41" s="192"/>
      <c r="C41" s="157" t="s">
        <v>114</v>
      </c>
      <c r="D41" s="33" t="s">
        <v>115</v>
      </c>
      <c r="E41" s="33">
        <v>7</v>
      </c>
      <c r="F41" s="33">
        <v>0.12</v>
      </c>
      <c r="G41" s="33">
        <v>0</v>
      </c>
      <c r="H41" s="33">
        <f t="shared" si="4"/>
        <v>0.84</v>
      </c>
      <c r="I41" s="64" t="s">
        <v>116</v>
      </c>
      <c r="J41" s="56"/>
    </row>
    <row r="42" spans="1:10" ht="30" customHeight="1" x14ac:dyDescent="0.15">
      <c r="A42" s="19">
        <v>25</v>
      </c>
      <c r="B42" s="192"/>
      <c r="C42" s="159"/>
      <c r="D42" s="33" t="s">
        <v>117</v>
      </c>
      <c r="E42" s="33">
        <v>33</v>
      </c>
      <c r="F42" s="33">
        <v>0.05</v>
      </c>
      <c r="G42" s="33">
        <v>0</v>
      </c>
      <c r="H42" s="33">
        <f t="shared" si="4"/>
        <v>1.6500000000000001</v>
      </c>
      <c r="I42" s="58" t="s">
        <v>118</v>
      </c>
      <c r="J42" s="56"/>
    </row>
    <row r="43" spans="1:10" ht="30" customHeight="1" x14ac:dyDescent="0.15">
      <c r="A43" s="19">
        <v>26</v>
      </c>
      <c r="B43" s="192"/>
      <c r="C43" s="20" t="s">
        <v>119</v>
      </c>
      <c r="D43" s="33" t="s">
        <v>120</v>
      </c>
      <c r="E43" s="33">
        <v>6</v>
      </c>
      <c r="F43" s="33">
        <v>0.1</v>
      </c>
      <c r="G43" s="33">
        <v>0</v>
      </c>
      <c r="H43" s="33">
        <f t="shared" si="4"/>
        <v>0.60000000000000009</v>
      </c>
      <c r="I43" s="58" t="s">
        <v>121</v>
      </c>
      <c r="J43" s="56"/>
    </row>
    <row r="44" spans="1:10" ht="43.5" customHeight="1" x14ac:dyDescent="0.15">
      <c r="A44" s="19">
        <v>27</v>
      </c>
      <c r="B44" s="192"/>
      <c r="C44" s="95" t="s">
        <v>205</v>
      </c>
      <c r="D44" s="33" t="s">
        <v>122</v>
      </c>
      <c r="E44" s="33">
        <v>1</v>
      </c>
      <c r="F44" s="33">
        <v>3.9</v>
      </c>
      <c r="G44" s="33">
        <v>0</v>
      </c>
      <c r="H44" s="33">
        <f t="shared" si="4"/>
        <v>3.9</v>
      </c>
      <c r="I44" s="160" t="s">
        <v>123</v>
      </c>
      <c r="J44" s="56"/>
    </row>
    <row r="45" spans="1:10" ht="43.5" customHeight="1" thickBot="1" x14ac:dyDescent="0.2">
      <c r="A45" s="22">
        <v>29</v>
      </c>
      <c r="B45" s="193"/>
      <c r="C45" s="95" t="s">
        <v>167</v>
      </c>
      <c r="D45" s="24" t="s">
        <v>124</v>
      </c>
      <c r="E45" s="24">
        <v>1</v>
      </c>
      <c r="F45" s="24">
        <v>3.9</v>
      </c>
      <c r="G45" s="24">
        <v>0</v>
      </c>
      <c r="H45" s="24">
        <f t="shared" si="4"/>
        <v>3.9</v>
      </c>
      <c r="I45" s="205"/>
      <c r="J45" s="61"/>
    </row>
    <row r="46" spans="1:10" ht="43.5" customHeight="1" thickBot="1" x14ac:dyDescent="0.2">
      <c r="A46" s="34"/>
      <c r="B46" s="39"/>
      <c r="C46" s="36"/>
      <c r="D46" s="37"/>
      <c r="E46" s="37"/>
      <c r="F46" s="37"/>
      <c r="G46" s="37" t="s">
        <v>13</v>
      </c>
      <c r="H46" s="26">
        <f>SUM(H25:H45)</f>
        <v>41.070000000000007</v>
      </c>
      <c r="I46" s="62"/>
      <c r="J46" s="66"/>
    </row>
    <row r="47" spans="1:10" ht="36.75" customHeight="1" x14ac:dyDescent="0.15">
      <c r="A47" s="40">
        <v>30</v>
      </c>
      <c r="B47" s="194" t="s">
        <v>125</v>
      </c>
      <c r="C47" s="17" t="s">
        <v>126</v>
      </c>
      <c r="D47" s="211" t="s">
        <v>213</v>
      </c>
      <c r="E47" s="41">
        <v>1</v>
      </c>
      <c r="F47" s="41">
        <v>37</v>
      </c>
      <c r="G47" s="41">
        <v>0</v>
      </c>
      <c r="H47" s="42">
        <f t="shared" ref="H47:H49" si="5">E47*F47+G47</f>
        <v>37</v>
      </c>
      <c r="I47" s="67" t="s">
        <v>127</v>
      </c>
      <c r="J47" s="65"/>
    </row>
    <row r="48" spans="1:10" ht="36.75" customHeight="1" x14ac:dyDescent="0.15">
      <c r="A48" s="38">
        <v>31</v>
      </c>
      <c r="B48" s="195"/>
      <c r="C48" s="20" t="s">
        <v>128</v>
      </c>
      <c r="D48" s="21" t="s">
        <v>129</v>
      </c>
      <c r="E48" s="68">
        <v>1</v>
      </c>
      <c r="F48" s="68">
        <v>6</v>
      </c>
      <c r="G48" s="68">
        <v>0</v>
      </c>
      <c r="H48" s="69">
        <f t="shared" si="5"/>
        <v>6</v>
      </c>
      <c r="I48" s="67" t="s">
        <v>130</v>
      </c>
      <c r="J48" s="65"/>
    </row>
    <row r="49" spans="1:10" ht="36.75" customHeight="1" x14ac:dyDescent="0.15">
      <c r="A49" s="22">
        <v>32</v>
      </c>
      <c r="B49" s="196"/>
      <c r="C49" s="23" t="s">
        <v>131</v>
      </c>
      <c r="D49" s="24"/>
      <c r="E49" s="70">
        <v>1</v>
      </c>
      <c r="F49" s="70">
        <v>4.5</v>
      </c>
      <c r="G49" s="70">
        <v>0</v>
      </c>
      <c r="H49" s="71">
        <f t="shared" si="5"/>
        <v>4.5</v>
      </c>
      <c r="I49" s="83" t="s">
        <v>132</v>
      </c>
      <c r="J49" s="61"/>
    </row>
    <row r="50" spans="1:10" ht="43.5" customHeight="1" thickBot="1" x14ac:dyDescent="0.2">
      <c r="A50" s="34"/>
      <c r="B50" s="39"/>
      <c r="C50" s="36"/>
      <c r="D50" s="37"/>
      <c r="E50" s="37"/>
      <c r="F50" s="37"/>
      <c r="G50" s="37" t="s">
        <v>13</v>
      </c>
      <c r="H50" s="26">
        <f>SUM(H47:H49)</f>
        <v>47.5</v>
      </c>
      <c r="I50" s="62"/>
      <c r="J50" s="66"/>
    </row>
    <row r="51" spans="1:10" ht="77.25" customHeight="1" x14ac:dyDescent="0.15">
      <c r="A51" s="16">
        <v>33</v>
      </c>
      <c r="B51" s="194" t="s">
        <v>133</v>
      </c>
      <c r="C51" s="113" t="s">
        <v>174</v>
      </c>
      <c r="D51" s="72"/>
      <c r="E51" s="18">
        <v>1</v>
      </c>
      <c r="F51" s="18">
        <v>159</v>
      </c>
      <c r="G51" s="18">
        <v>10</v>
      </c>
      <c r="H51" s="18">
        <f>F51+G51</f>
        <v>169</v>
      </c>
      <c r="I51" s="140" t="s">
        <v>146</v>
      </c>
      <c r="J51" s="84"/>
    </row>
    <row r="52" spans="1:10" ht="66" customHeight="1" x14ac:dyDescent="0.15">
      <c r="A52" s="73">
        <v>34</v>
      </c>
      <c r="B52" s="195"/>
      <c r="C52" s="114" t="s">
        <v>196</v>
      </c>
      <c r="D52" s="74"/>
      <c r="E52" s="31">
        <v>1</v>
      </c>
      <c r="F52" s="31">
        <v>79</v>
      </c>
      <c r="G52" s="31">
        <v>0</v>
      </c>
      <c r="H52" s="31">
        <f>F52+G52</f>
        <v>79</v>
      </c>
      <c r="I52" s="141"/>
      <c r="J52" s="115"/>
    </row>
    <row r="53" spans="1:10" ht="66" customHeight="1" x14ac:dyDescent="0.15">
      <c r="A53" s="73"/>
      <c r="B53" s="195"/>
      <c r="C53" s="114" t="s">
        <v>197</v>
      </c>
      <c r="D53" s="74"/>
      <c r="E53" s="31">
        <v>1</v>
      </c>
      <c r="F53" s="31">
        <v>5</v>
      </c>
      <c r="G53" s="31">
        <v>0</v>
      </c>
      <c r="H53" s="31">
        <f>F53+G53</f>
        <v>5</v>
      </c>
      <c r="I53" s="142"/>
      <c r="J53" s="115"/>
    </row>
    <row r="54" spans="1:10" ht="66" customHeight="1" x14ac:dyDescent="0.15">
      <c r="A54" s="73"/>
      <c r="B54" s="195"/>
      <c r="C54" s="95" t="s">
        <v>212</v>
      </c>
      <c r="D54" s="98" t="s">
        <v>211</v>
      </c>
      <c r="E54" s="33">
        <v>1</v>
      </c>
      <c r="F54" s="33">
        <v>24.8</v>
      </c>
      <c r="G54" s="33">
        <v>0</v>
      </c>
      <c r="H54" s="33">
        <f>E54*F54+G54</f>
        <v>24.8</v>
      </c>
      <c r="I54" s="134" t="s">
        <v>210</v>
      </c>
      <c r="J54" s="56"/>
    </row>
    <row r="55" spans="1:10" ht="66" customHeight="1" x14ac:dyDescent="0.15">
      <c r="A55" s="73">
        <v>35</v>
      </c>
      <c r="B55" s="195"/>
      <c r="C55" s="114" t="s">
        <v>217</v>
      </c>
      <c r="D55" s="96" t="s">
        <v>218</v>
      </c>
      <c r="E55" s="31">
        <v>3</v>
      </c>
      <c r="F55" s="31">
        <v>4.5</v>
      </c>
      <c r="G55" s="31">
        <v>5.65</v>
      </c>
      <c r="H55" s="31">
        <f>E55*F55+G55</f>
        <v>19.149999999999999</v>
      </c>
      <c r="I55" s="133" t="s">
        <v>216</v>
      </c>
      <c r="J55" s="115"/>
    </row>
    <row r="56" spans="1:10" ht="38.25" customHeight="1" thickBot="1" x14ac:dyDescent="0.2">
      <c r="A56" s="22">
        <v>36</v>
      </c>
      <c r="B56" s="196"/>
      <c r="C56" s="23" t="s">
        <v>134</v>
      </c>
      <c r="D56" s="116" t="s">
        <v>135</v>
      </c>
      <c r="E56" s="24">
        <v>24</v>
      </c>
      <c r="F56" s="24">
        <v>1.3</v>
      </c>
      <c r="G56" s="24">
        <v>8</v>
      </c>
      <c r="H56" s="24">
        <f>E56*F56+G56</f>
        <v>39.200000000000003</v>
      </c>
      <c r="I56" s="117" t="s">
        <v>136</v>
      </c>
      <c r="J56" s="61"/>
    </row>
    <row r="57" spans="1:10" ht="36.75" customHeight="1" x14ac:dyDescent="0.15">
      <c r="A57" s="25"/>
      <c r="B57" s="25"/>
      <c r="C57" s="36"/>
      <c r="D57" s="37"/>
      <c r="E57" s="75"/>
      <c r="F57" s="75"/>
      <c r="G57" s="75" t="s">
        <v>13</v>
      </c>
      <c r="H57" s="76">
        <f>SUM(H51:H56)</f>
        <v>336.15</v>
      </c>
      <c r="I57" s="85"/>
      <c r="J57" s="86"/>
    </row>
    <row r="58" spans="1:10" ht="59.25" customHeight="1" x14ac:dyDescent="0.15">
      <c r="A58" s="77"/>
      <c r="B58" s="77"/>
      <c r="C58" s="78" t="s">
        <v>137</v>
      </c>
      <c r="D58" s="182" t="s">
        <v>151</v>
      </c>
      <c r="E58" s="183"/>
      <c r="F58" s="183"/>
      <c r="G58" s="183"/>
      <c r="H58" s="183"/>
      <c r="I58" s="183"/>
      <c r="J58" s="87"/>
    </row>
    <row r="59" spans="1:10" ht="52.5" customHeight="1" x14ac:dyDescent="0.4">
      <c r="A59" s="79"/>
      <c r="B59" s="79"/>
      <c r="C59" s="80"/>
      <c r="D59" s="79"/>
      <c r="E59" s="79"/>
      <c r="F59" s="79"/>
      <c r="G59" s="81" t="s">
        <v>138</v>
      </c>
      <c r="H59" s="82">
        <f>H9+H19+H22+H24+H46+H57+H50</f>
        <v>1446.7199999999998</v>
      </c>
      <c r="I59" s="88" t="s">
        <v>139</v>
      </c>
      <c r="J59" s="89"/>
    </row>
  </sheetData>
  <mergeCells count="33">
    <mergeCell ref="D58:I58"/>
    <mergeCell ref="B6:B8"/>
    <mergeCell ref="B14:B18"/>
    <mergeCell ref="B25:B45"/>
    <mergeCell ref="B47:B49"/>
    <mergeCell ref="C26:C29"/>
    <mergeCell ref="C30:C31"/>
    <mergeCell ref="C41:C42"/>
    <mergeCell ref="D14:D15"/>
    <mergeCell ref="I14:I18"/>
    <mergeCell ref="I26:I29"/>
    <mergeCell ref="D16:D17"/>
    <mergeCell ref="I30:I31"/>
    <mergeCell ref="I44:I45"/>
    <mergeCell ref="B51:B56"/>
    <mergeCell ref="I6:I8"/>
    <mergeCell ref="A1:J1"/>
    <mergeCell ref="A2:C2"/>
    <mergeCell ref="D2:J2"/>
    <mergeCell ref="A3:C3"/>
    <mergeCell ref="D3:J3"/>
    <mergeCell ref="A4:J4"/>
    <mergeCell ref="A19:F19"/>
    <mergeCell ref="B23:C23"/>
    <mergeCell ref="C33:C39"/>
    <mergeCell ref="I33:I39"/>
    <mergeCell ref="B10:B12"/>
    <mergeCell ref="A6:A12"/>
    <mergeCell ref="I51:I53"/>
    <mergeCell ref="B20:B21"/>
    <mergeCell ref="C20:C21"/>
    <mergeCell ref="A20:A21"/>
    <mergeCell ref="I20:I21"/>
  </mergeCells>
  <phoneticPr fontId="21" type="noConversion"/>
  <hyperlinks>
    <hyperlink ref="I47" r:id="rId1"/>
    <hyperlink ref="I20" r:id="rId2"/>
    <hyperlink ref="I33" r:id="rId3"/>
    <hyperlink ref="I26" r:id="rId4"/>
    <hyperlink ref="I43" r:id="rId5"/>
    <hyperlink ref="I14" r:id="rId6"/>
    <hyperlink ref="I32" r:id="rId7"/>
    <hyperlink ref="I44" r:id="rId8"/>
    <hyperlink ref="I42" r:id="rId9"/>
    <hyperlink ref="I25" r:id="rId10"/>
    <hyperlink ref="I48" r:id="rId11"/>
    <hyperlink ref="I56" r:id="rId12" location="detail"/>
    <hyperlink ref="I49" r:id="rId13"/>
    <hyperlink ref="I30" r:id="rId14"/>
    <hyperlink ref="I41" r:id="rId15"/>
    <hyperlink ref="I51" r:id="rId16"/>
    <hyperlink ref="I23" r:id="rId17"/>
    <hyperlink ref="I40" r:id="rId18"/>
    <hyperlink ref="I6" r:id="rId19" location="detail"/>
    <hyperlink ref="I10" r:id="rId20"/>
    <hyperlink ref="I11" r:id="rId21"/>
    <hyperlink ref="I12" r:id="rId22"/>
    <hyperlink ref="J11" r:id="rId23"/>
    <hyperlink ref="J10" r:id="rId24"/>
    <hyperlink ref="D3" r:id="rId25"/>
    <hyperlink ref="I54" r:id="rId26"/>
    <hyperlink ref="I55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C12" sqref="C12"/>
    </sheetView>
  </sheetViews>
  <sheetFormatPr defaultRowHeight="45" customHeight="1" x14ac:dyDescent="0.15"/>
  <cols>
    <col min="2" max="2" width="20.5" customWidth="1"/>
    <col min="3" max="3" width="21.625" customWidth="1"/>
    <col min="7" max="7" width="9" customWidth="1"/>
    <col min="8" max="8" width="58.375" customWidth="1"/>
  </cols>
  <sheetData>
    <row r="1" spans="1:9" s="100" customFormat="1" ht="45" customHeight="1" x14ac:dyDescent="0.15">
      <c r="A1" s="101" t="s">
        <v>152</v>
      </c>
      <c r="B1" s="102" t="s">
        <v>153</v>
      </c>
      <c r="C1" s="102" t="s">
        <v>154</v>
      </c>
      <c r="D1" s="102" t="s">
        <v>155</v>
      </c>
      <c r="E1" s="102" t="s">
        <v>156</v>
      </c>
      <c r="F1" s="102" t="s">
        <v>157</v>
      </c>
      <c r="G1" s="102" t="s">
        <v>158</v>
      </c>
      <c r="H1" s="102" t="s">
        <v>159</v>
      </c>
      <c r="I1" s="103" t="s">
        <v>160</v>
      </c>
    </row>
    <row r="2" spans="1:9" ht="45" customHeight="1" x14ac:dyDescent="0.15">
      <c r="A2" s="19">
        <v>1</v>
      </c>
      <c r="B2" s="99" t="s">
        <v>19</v>
      </c>
      <c r="C2" s="33" t="s">
        <v>20</v>
      </c>
      <c r="D2" s="33">
        <v>2</v>
      </c>
      <c r="E2" s="33">
        <v>23.5</v>
      </c>
      <c r="F2" s="33">
        <v>0</v>
      </c>
      <c r="G2" s="33">
        <f>D2*E2+F2</f>
        <v>47</v>
      </c>
      <c r="H2" s="209" t="s">
        <v>21</v>
      </c>
      <c r="I2" s="56" t="s">
        <v>22</v>
      </c>
    </row>
    <row r="3" spans="1:9" ht="45" customHeight="1" x14ac:dyDescent="0.15">
      <c r="A3" s="19">
        <v>2</v>
      </c>
      <c r="B3" s="99" t="s">
        <v>23</v>
      </c>
      <c r="C3" s="33" t="s">
        <v>24</v>
      </c>
      <c r="D3" s="33">
        <v>3</v>
      </c>
      <c r="E3" s="33">
        <v>19</v>
      </c>
      <c r="F3" s="33">
        <v>0</v>
      </c>
      <c r="G3" s="33">
        <f>D3*E3+F3</f>
        <v>57</v>
      </c>
      <c r="H3" s="209"/>
      <c r="I3" s="56" t="s">
        <v>25</v>
      </c>
    </row>
    <row r="4" spans="1:9" ht="45" customHeight="1" x14ac:dyDescent="0.15">
      <c r="A4" s="19">
        <v>3</v>
      </c>
      <c r="B4" s="99" t="s">
        <v>26</v>
      </c>
      <c r="C4" s="33" t="s">
        <v>27</v>
      </c>
      <c r="D4" s="33">
        <v>1</v>
      </c>
      <c r="E4" s="33">
        <v>42</v>
      </c>
      <c r="F4" s="33">
        <v>0</v>
      </c>
      <c r="G4" s="33">
        <f>D4*E4+F4</f>
        <v>42</v>
      </c>
      <c r="H4" s="55" t="s">
        <v>28</v>
      </c>
      <c r="I4" s="56" t="s">
        <v>29</v>
      </c>
    </row>
    <row r="5" spans="1:9" ht="45" customHeight="1" x14ac:dyDescent="0.15">
      <c r="A5" s="19">
        <v>4</v>
      </c>
      <c r="B5" s="99" t="s">
        <v>30</v>
      </c>
      <c r="C5" s="132" t="s">
        <v>199</v>
      </c>
      <c r="D5" s="33">
        <v>1</v>
      </c>
      <c r="E5" s="33">
        <v>15</v>
      </c>
      <c r="F5" s="33">
        <v>0</v>
      </c>
      <c r="G5" s="33">
        <v>15</v>
      </c>
      <c r="H5" s="120" t="s">
        <v>198</v>
      </c>
      <c r="I5" s="56"/>
    </row>
    <row r="6" spans="1:9" ht="45" customHeight="1" x14ac:dyDescent="0.15">
      <c r="A6" s="19">
        <v>5</v>
      </c>
      <c r="B6" s="99" t="s">
        <v>31</v>
      </c>
      <c r="C6" s="33" t="s">
        <v>32</v>
      </c>
      <c r="D6" s="33">
        <v>2</v>
      </c>
      <c r="E6" s="33">
        <v>1.1100000000000001</v>
      </c>
      <c r="F6" s="33">
        <v>0</v>
      </c>
      <c r="G6" s="33">
        <f>D6*E6+F6</f>
        <v>2.2200000000000002</v>
      </c>
      <c r="H6" s="55" t="s">
        <v>33</v>
      </c>
      <c r="I6" s="56" t="s">
        <v>34</v>
      </c>
    </row>
    <row r="7" spans="1:9" ht="45" customHeight="1" x14ac:dyDescent="0.15">
      <c r="A7" s="19">
        <v>6</v>
      </c>
      <c r="B7" s="210" t="s">
        <v>35</v>
      </c>
      <c r="C7" s="33" t="s">
        <v>36</v>
      </c>
      <c r="D7" s="33">
        <v>2</v>
      </c>
      <c r="E7" s="33">
        <v>1.78</v>
      </c>
      <c r="F7" s="33">
        <v>0</v>
      </c>
      <c r="G7" s="33">
        <f>D7*E7+F7</f>
        <v>3.56</v>
      </c>
      <c r="H7" s="209" t="s">
        <v>37</v>
      </c>
      <c r="I7" s="56" t="s">
        <v>38</v>
      </c>
    </row>
    <row r="8" spans="1:9" ht="45" customHeight="1" x14ac:dyDescent="0.15">
      <c r="A8" s="19">
        <v>7</v>
      </c>
      <c r="B8" s="210"/>
      <c r="C8" s="33" t="s">
        <v>39</v>
      </c>
      <c r="D8" s="33">
        <v>10</v>
      </c>
      <c r="E8" s="33">
        <v>2.3199999999999998</v>
      </c>
      <c r="F8" s="33">
        <v>0</v>
      </c>
      <c r="G8" s="33">
        <f>D8*E8+F8</f>
        <v>23.2</v>
      </c>
      <c r="H8" s="209"/>
      <c r="I8" s="56" t="s">
        <v>40</v>
      </c>
    </row>
    <row r="9" spans="1:9" ht="45" customHeight="1" x14ac:dyDescent="0.15">
      <c r="A9" s="19">
        <v>8</v>
      </c>
      <c r="B9" s="99" t="s">
        <v>41</v>
      </c>
      <c r="C9" s="33" t="s">
        <v>42</v>
      </c>
      <c r="D9" s="33">
        <v>1</v>
      </c>
      <c r="E9" s="33">
        <v>4.12</v>
      </c>
      <c r="F9" s="33">
        <v>0</v>
      </c>
      <c r="G9" s="33">
        <f>D9*E9+F9</f>
        <v>4.12</v>
      </c>
      <c r="H9" s="55" t="s">
        <v>43</v>
      </c>
      <c r="I9" s="56" t="s">
        <v>44</v>
      </c>
    </row>
    <row r="10" spans="1:9" ht="45" customHeight="1" x14ac:dyDescent="0.15">
      <c r="A10" s="19">
        <v>9</v>
      </c>
      <c r="B10" s="99" t="s">
        <v>45</v>
      </c>
      <c r="C10" s="33" t="s">
        <v>46</v>
      </c>
      <c r="D10" s="33">
        <v>1</v>
      </c>
      <c r="E10" s="33">
        <v>62</v>
      </c>
      <c r="F10" s="33">
        <v>0</v>
      </c>
      <c r="G10" s="33">
        <f>D10*E10+F10</f>
        <v>62</v>
      </c>
      <c r="H10" s="55" t="s">
        <v>47</v>
      </c>
      <c r="I10" s="56" t="s">
        <v>48</v>
      </c>
    </row>
    <row r="11" spans="1:9" ht="45" customHeight="1" x14ac:dyDescent="0.15">
      <c r="A11" s="19">
        <v>10</v>
      </c>
      <c r="B11" s="212" t="s">
        <v>214</v>
      </c>
      <c r="C11" s="213" t="s">
        <v>215</v>
      </c>
    </row>
    <row r="12" spans="1:9" ht="45" customHeight="1" x14ac:dyDescent="0.15">
      <c r="A12" s="19">
        <v>11</v>
      </c>
      <c r="B12" s="99" t="s">
        <v>49</v>
      </c>
      <c r="C12" s="33" t="s">
        <v>50</v>
      </c>
      <c r="D12" s="33">
        <v>1</v>
      </c>
      <c r="E12" s="33">
        <v>1.55</v>
      </c>
      <c r="F12" s="33">
        <v>0</v>
      </c>
      <c r="G12" s="33">
        <f>D12*E12+F12</f>
        <v>1.55</v>
      </c>
      <c r="H12" s="55" t="s">
        <v>51</v>
      </c>
      <c r="I12" s="56" t="s">
        <v>52</v>
      </c>
    </row>
    <row r="13" spans="1:9" ht="58.5" customHeight="1" x14ac:dyDescent="0.15">
      <c r="A13" s="19">
        <v>12</v>
      </c>
      <c r="B13" s="95" t="s">
        <v>161</v>
      </c>
      <c r="C13" s="33"/>
      <c r="D13" s="33">
        <v>1</v>
      </c>
      <c r="E13" s="33">
        <v>63.8</v>
      </c>
      <c r="F13" s="33">
        <v>0</v>
      </c>
      <c r="G13" s="33">
        <f>D13*E13+F13</f>
        <v>63.8</v>
      </c>
      <c r="H13" s="57" t="s">
        <v>53</v>
      </c>
      <c r="I13" s="56" t="s">
        <v>54</v>
      </c>
    </row>
    <row r="14" spans="1:9" ht="45" customHeight="1" x14ac:dyDescent="0.15">
      <c r="A14" s="19">
        <v>13</v>
      </c>
      <c r="B14" s="99" t="s">
        <v>55</v>
      </c>
      <c r="C14" s="33"/>
      <c r="D14" s="33">
        <v>2</v>
      </c>
      <c r="E14" s="33">
        <v>0.24</v>
      </c>
      <c r="F14" s="33">
        <v>0</v>
      </c>
      <c r="G14" s="33">
        <f>D14*E14+F14</f>
        <v>0.48</v>
      </c>
      <c r="H14" s="58" t="s">
        <v>56</v>
      </c>
      <c r="I14" s="56" t="s">
        <v>57</v>
      </c>
    </row>
    <row r="15" spans="1:9" ht="45" customHeight="1" x14ac:dyDescent="0.15">
      <c r="A15" s="19">
        <v>14</v>
      </c>
      <c r="B15" s="99" t="s">
        <v>58</v>
      </c>
      <c r="C15" s="33" t="s">
        <v>59</v>
      </c>
      <c r="D15" s="33">
        <v>1</v>
      </c>
      <c r="E15" s="33">
        <v>18</v>
      </c>
      <c r="F15" s="33">
        <v>0</v>
      </c>
      <c r="G15" s="33">
        <v>18</v>
      </c>
      <c r="H15" s="58" t="s">
        <v>60</v>
      </c>
      <c r="I15" s="56" t="s">
        <v>61</v>
      </c>
    </row>
    <row r="16" spans="1:9" ht="45" customHeight="1" x14ac:dyDescent="0.15">
      <c r="A16" s="19">
        <v>15</v>
      </c>
      <c r="B16" s="95" t="s">
        <v>162</v>
      </c>
      <c r="C16" s="33" t="s">
        <v>62</v>
      </c>
      <c r="D16" s="33">
        <v>2</v>
      </c>
      <c r="E16" s="33">
        <v>1.2</v>
      </c>
      <c r="F16" s="33">
        <v>0</v>
      </c>
      <c r="G16" s="33">
        <f>D16*E16+F16</f>
        <v>2.4</v>
      </c>
      <c r="H16" s="58" t="s">
        <v>63</v>
      </c>
      <c r="I16" s="56" t="s">
        <v>64</v>
      </c>
    </row>
    <row r="17" spans="1:9" ht="45" customHeight="1" x14ac:dyDescent="0.15">
      <c r="A17" s="19">
        <v>16</v>
      </c>
      <c r="B17" s="99" t="s">
        <v>65</v>
      </c>
      <c r="C17" s="33" t="s">
        <v>66</v>
      </c>
      <c r="D17" s="33">
        <v>1</v>
      </c>
      <c r="E17" s="33">
        <v>1.71</v>
      </c>
      <c r="F17" s="33">
        <v>0</v>
      </c>
      <c r="G17" s="33">
        <f>D17*E17+F17</f>
        <v>1.71</v>
      </c>
      <c r="H17" s="58" t="s">
        <v>67</v>
      </c>
      <c r="I17" s="56" t="s">
        <v>68</v>
      </c>
    </row>
    <row r="18" spans="1:9" ht="45" customHeight="1" x14ac:dyDescent="0.15">
      <c r="A18" s="19">
        <v>17</v>
      </c>
      <c r="B18" s="99" t="s">
        <v>69</v>
      </c>
      <c r="C18" s="33" t="s">
        <v>70</v>
      </c>
      <c r="D18" s="33">
        <v>1</v>
      </c>
      <c r="E18" s="33">
        <v>3</v>
      </c>
      <c r="F18" s="33">
        <v>0</v>
      </c>
      <c r="G18" s="33">
        <f>D18*E18+F18</f>
        <v>3</v>
      </c>
      <c r="H18" s="58" t="s">
        <v>71</v>
      </c>
      <c r="I18" s="56" t="s">
        <v>72</v>
      </c>
    </row>
    <row r="19" spans="1:9" ht="45" customHeight="1" x14ac:dyDescent="0.15">
      <c r="A19" s="19">
        <v>18</v>
      </c>
      <c r="B19" s="95" t="s">
        <v>163</v>
      </c>
      <c r="C19" s="33" t="s">
        <v>73</v>
      </c>
      <c r="D19" s="33">
        <v>1</v>
      </c>
      <c r="E19" s="33">
        <v>4.0999999999999996</v>
      </c>
      <c r="F19" s="33">
        <v>0</v>
      </c>
      <c r="G19" s="33">
        <f>D19*E19+F19</f>
        <v>4.0999999999999996</v>
      </c>
      <c r="H19" s="58" t="s">
        <v>74</v>
      </c>
      <c r="I19" s="56" t="s">
        <v>75</v>
      </c>
    </row>
    <row r="20" spans="1:9" ht="45" customHeight="1" x14ac:dyDescent="0.15">
      <c r="A20" s="19">
        <v>19</v>
      </c>
      <c r="B20" s="210" t="s">
        <v>76</v>
      </c>
      <c r="C20" s="33" t="s">
        <v>77</v>
      </c>
      <c r="D20" s="33">
        <v>8</v>
      </c>
      <c r="E20" s="33">
        <v>0.2</v>
      </c>
      <c r="F20" s="33">
        <v>0</v>
      </c>
      <c r="G20" s="33">
        <f>D20*E20+F20</f>
        <v>1.6</v>
      </c>
      <c r="H20" s="209" t="s">
        <v>78</v>
      </c>
      <c r="I20" s="56" t="s">
        <v>79</v>
      </c>
    </row>
    <row r="21" spans="1:9" ht="45" customHeight="1" x14ac:dyDescent="0.15">
      <c r="A21" s="19">
        <v>20</v>
      </c>
      <c r="B21" s="210"/>
      <c r="C21" s="33" t="s">
        <v>80</v>
      </c>
      <c r="D21" s="33">
        <v>3</v>
      </c>
      <c r="E21" s="33">
        <v>0.28000000000000003</v>
      </c>
      <c r="F21" s="33">
        <v>0</v>
      </c>
      <c r="G21" s="33">
        <f>D21*E21+F21</f>
        <v>0.84000000000000008</v>
      </c>
      <c r="H21" s="209"/>
      <c r="I21" s="56" t="s">
        <v>81</v>
      </c>
    </row>
    <row r="22" spans="1:9" ht="45" customHeight="1" x14ac:dyDescent="0.15">
      <c r="A22" s="19">
        <v>21</v>
      </c>
      <c r="B22" s="99" t="s">
        <v>82</v>
      </c>
      <c r="C22" s="98" t="s">
        <v>206</v>
      </c>
      <c r="D22" s="33">
        <v>3</v>
      </c>
      <c r="E22" s="33">
        <v>6.1</v>
      </c>
      <c r="F22" s="33">
        <v>0</v>
      </c>
      <c r="G22" s="33">
        <f>D22*E22+F22</f>
        <v>18.299999999999997</v>
      </c>
      <c r="H22" s="118" t="s">
        <v>175</v>
      </c>
      <c r="I22" s="59"/>
    </row>
    <row r="23" spans="1:9" ht="45" customHeight="1" x14ac:dyDescent="0.15">
      <c r="A23" s="19">
        <v>22</v>
      </c>
      <c r="B23" s="99" t="s">
        <v>83</v>
      </c>
      <c r="C23" s="33" t="s">
        <v>84</v>
      </c>
      <c r="D23" s="33">
        <v>5</v>
      </c>
      <c r="E23" s="33">
        <v>3.47</v>
      </c>
      <c r="F23" s="33">
        <v>0</v>
      </c>
      <c r="G23" s="33">
        <f>D23*E23+F23</f>
        <v>17.350000000000001</v>
      </c>
      <c r="H23" s="55" t="s">
        <v>85</v>
      </c>
      <c r="I23" s="59" t="s">
        <v>86</v>
      </c>
    </row>
    <row r="24" spans="1:9" ht="45" customHeight="1" thickBot="1" x14ac:dyDescent="0.2">
      <c r="A24" s="22">
        <v>23</v>
      </c>
      <c r="B24" s="23" t="s">
        <v>87</v>
      </c>
      <c r="C24" s="24" t="s">
        <v>88</v>
      </c>
      <c r="D24" s="24">
        <v>3</v>
      </c>
      <c r="E24" s="24">
        <v>1.9</v>
      </c>
      <c r="F24" s="24">
        <v>0</v>
      </c>
      <c r="G24" s="24">
        <f>D24*E24+F24</f>
        <v>5.6999999999999993</v>
      </c>
      <c r="H24" s="60" t="s">
        <v>89</v>
      </c>
      <c r="I24" s="61" t="s">
        <v>90</v>
      </c>
    </row>
    <row r="25" spans="1:9" ht="45" customHeight="1" x14ac:dyDescent="0.15">
      <c r="F25" s="109" t="s">
        <v>168</v>
      </c>
      <c r="G25" s="110">
        <f>SUM(G2:G24)</f>
        <v>394.93000000000006</v>
      </c>
    </row>
  </sheetData>
  <mergeCells count="5">
    <mergeCell ref="H2:H3"/>
    <mergeCell ref="H7:H8"/>
    <mergeCell ref="H20:H21"/>
    <mergeCell ref="B7:B8"/>
    <mergeCell ref="B20:B21"/>
  </mergeCells>
  <phoneticPr fontId="21" type="noConversion"/>
  <hyperlinks>
    <hyperlink ref="H24" r:id="rId1"/>
    <hyperlink ref="H13" r:id="rId2"/>
    <hyperlink ref="H2" r:id="rId3"/>
    <hyperlink ref="H4" r:id="rId4"/>
    <hyperlink ref="H6" r:id="rId5"/>
    <hyperlink ref="H7" r:id="rId6"/>
    <hyperlink ref="H9" r:id="rId7"/>
    <hyperlink ref="H10" r:id="rId8"/>
    <hyperlink ref="H12" r:id="rId9"/>
    <hyperlink ref="H14" r:id="rId10"/>
    <hyperlink ref="H16" r:id="rId11"/>
    <hyperlink ref="H17" r:id="rId12"/>
    <hyperlink ref="H19" r:id="rId13"/>
    <hyperlink ref="H20" r:id="rId14"/>
    <hyperlink ref="H23" r:id="rId15"/>
    <hyperlink ref="H15" r:id="rId16"/>
    <hyperlink ref="H18" r:id="rId17"/>
    <hyperlink ref="H22" r:id="rId18"/>
    <hyperlink ref="H5" r:id="rId19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4"/>
  <sheetViews>
    <sheetView topLeftCell="A40" workbookViewId="0">
      <selection activeCell="L67" sqref="L67"/>
    </sheetView>
  </sheetViews>
  <sheetFormatPr defaultColWidth="9" defaultRowHeight="13.5" x14ac:dyDescent="0.15"/>
  <sheetData>
    <row r="54" spans="15:15" x14ac:dyDescent="0.15">
      <c r="O54" t="s">
        <v>145</v>
      </c>
    </row>
  </sheetData>
  <phoneticPr fontId="21" type="noConversion"/>
  <pageMargins left="0.7" right="0.7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配件清单</vt:lpstr>
      <vt:lpstr>【同拓展志】3D打印机配件清单</vt:lpstr>
      <vt:lpstr>CNC零件清单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LeoChen</dc:creator>
  <cp:lastModifiedBy>LeoChen</cp:lastModifiedBy>
  <dcterms:created xsi:type="dcterms:W3CDTF">2006-09-16T00:00:00Z</dcterms:created>
  <dcterms:modified xsi:type="dcterms:W3CDTF">2023-11-22T07:39:57Z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4223819D647A4B728937B305A6DE67D1_12</vt:lpwstr>
  </property>
  <property fmtid="{D5CDD505-2E9C-101B-9397-08002B2CF9AE}" pid="3" name="KSOProductBuildVer">
    <vt:lpwstr>2052-11.1.0.14309</vt:lpwstr>
  </property>
</Properties>
</file>