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4_Achykel_Mikail_ISP431-master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Sex" sheetId="4" r:id="rId2"/>
    <sheet name="Type" sheetId="3" r:id="rId3"/>
    <sheet name="Role" sheetId="2" r:id="rId4"/>
  </sheets>
  <definedNames>
    <definedName name="_xlnm._FilterDatabase" localSheetId="0" hidden="1">'Должность -&gt; Сотрудник'!$A$1:$O$26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4" i="1"/>
  <c r="L26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<sst xmlns="http://schemas.openxmlformats.org/spreadsheetml/2006/main" count="216" uniqueCount="125">
  <si>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</si>
  <si>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</si>
  <si>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</si>
  <si>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</si>
  <si>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</si>
  <si>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</si>
  <si>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</si>
  <si>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</si>
  <si>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</si>
  <si>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</si>
  <si>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Пол</t>
  </si>
  <si>
    <t>мужской</t>
  </si>
  <si>
    <t>женский</t>
  </si>
  <si>
    <t>Email</t>
  </si>
  <si>
    <t>Серия и номер паспорта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</si>
  <si>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</si>
  <si>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</si>
  <si>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</si>
  <si>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</si>
  <si>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</si>
  <si>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</si>
  <si>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</si>
  <si>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</si>
  <si>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</si>
  <si>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</si>
  <si>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</si>
  <si>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</si>
  <si>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</si>
  <si>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</si>
  <si>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</si>
  <si>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</si>
  <si>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</si>
  <si>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</si>
  <si>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</si>
  <si>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</si>
  <si>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</si>
  <si>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</si>
  <si>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</si>
  <si>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</si>
  <si>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</si>
  <si>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</si>
  <si>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</si>
  <si>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</si>
  <si>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</si>
  <si>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</si>
  <si>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</si>
  <si>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</si>
  <si>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</si>
  <si>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</si>
  <si>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</si>
  <si>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</si>
  <si>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</si>
  <si>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</si>
  <si>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</si>
  <si>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</si>
  <si>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</si>
  <si>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</si>
  <si>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</si>
  <si>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</si>
  <si>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</si>
  <si>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</si>
  <si>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</si>
  <si>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</si>
  <si>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</si>
  <si>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</si>
  <si>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</si>
  <si>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</si>
  <si>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</si>
  <si>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</si>
  <si>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</si>
  <si>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</si>
  <si>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</si>
  <si>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</si>
  <si>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</si>
  <si>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</si>
  <si>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</si>
  <si>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</si>
  <si>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</si>
  <si>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</si>
  <si>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</si>
  <si>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</si>
  <si>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</si>
  <si>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</si>
  <si>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</si>
  <si>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</si>
  <si>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</si>
  <si>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</si>
  <si>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</si>
  <si>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</si>
  <si>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</si>
  <si>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</si>
  <si>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</si>
  <si>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</si>
  <si>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</si>
  <si>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</si>
  <si>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</si>
  <si>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</si>
  <si>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</si>
  <si>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</si>
  <si>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</si>
  <si>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</si>
  <si>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</si>
  <si>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</si>
  <si>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</si>
  <si>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</si>
  <si>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</si>
  <si>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</si>
  <si>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</si>
  <si>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</si>
  <si>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</si>
  <si>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</si>
  <si>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</si>
  <si>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</si>
  <si>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</si>
  <si>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</si>
  <si>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</si>
  <si>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</si>
  <si>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Номертелефона</t>
  </si>
  <si>
    <t>NULL</t>
  </si>
  <si>
    <t>deummecillummu-4992@mail.ru</t>
  </si>
  <si>
    <t>ID</t>
  </si>
  <si>
    <t>RoleID</t>
  </si>
  <si>
    <t>TypeID</t>
  </si>
  <si>
    <t>GenderID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</si>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</sst>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h:mm:ss"/>
    <numFmt numFmtId="165" formatCode="\+\7\(000\)\-000\-00\-00"/>
    <numFmt numFmtId="166" formatCode="yyyy\-mm\-dd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5" fillId="0" borderId="1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85" zoomScaleNormal="85" workbookViewId="0">
      <selection activeCell="A27" sqref="A27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4" width="33.25" bestFit="1" customWidth="1"/>
    <col min="5" max="5" width="33.375" bestFit="1" customWidth="1"/>
    <col min="6" max="6" width="14.25" bestFit="1" customWidth="1"/>
    <col min="7" max="7" width="11.25" bestFit="1" customWidth="1"/>
    <col min="8" max="8" width="16.125" bestFit="1" customWidth="1"/>
    <col min="10" max="10" width="15" bestFit="1" customWidth="1"/>
    <col min="11" max="11" width="17.75" bestFit="1" customWidth="1"/>
    <col min="12" max="12" width="17.75" customWidth="1"/>
    <col min="13" max="13" width="10.25" hidden="1" customWidth="1"/>
    <col min="14" max="14" width="10.25" customWidth="1"/>
    <col min="15" max="15" width="8.25" hidden="1" customWidth="1"/>
    <col min="16" max="16" width="27.5" bestFit="1" customWidth="1"/>
  </cols>
  <sheetData>
    <row r="1" spans="1:17">
      <c r="A1" s="1" t="s">
        <v>6</v>
      </c>
      <c r="B1" s="1" t="s">
        <v>121</v>
      </c>
      <c r="C1" s="1" t="s">
        <v>0</v>
      </c>
      <c r="D1" s="1" t="s">
        <v>4</v>
      </c>
      <c r="E1" s="1" t="s">
        <v>13</v>
      </c>
      <c r="F1" s="1" t="s">
        <v>5</v>
      </c>
      <c r="G1" s="1" t="s">
        <v>1</v>
      </c>
      <c r="H1" s="1" t="s">
        <v>117</v>
      </c>
      <c r="I1" s="1" t="s">
        <v>14</v>
      </c>
      <c r="J1" s="1" t="s">
        <v>15</v>
      </c>
      <c r="K1" s="1" t="s">
        <v>3</v>
      </c>
      <c r="L1" s="1" t="s">
        <v>122</v>
      </c>
      <c r="M1" s="1" t="s">
        <v>7</v>
      </c>
      <c r="N1" s="1" t="s">
        <v>123</v>
      </c>
      <c r="O1" s="1" t="s">
        <v>10</v>
      </c>
    </row>
    <row r="2" spans="1:17">
      <c r="A2" s="2">
        <v>1</v>
      </c>
      <c r="B2" s="2">
        <f>LOOKUP(C2,Role!$B$2:$B$4,Role!$A$2:$A$4)</f>
        <v>3</v>
      </c>
      <c r="C2" s="3" t="s">
        <v>16</v>
      </c>
      <c r="D2" s="3" t="s">
        <v>17</v>
      </c>
      <c r="E2" s="3" t="s">
        <v>18</v>
      </c>
      <c r="F2" s="4" t="s">
        <v>19</v>
      </c>
      <c r="G2" s="5" t="s">
        <v>20</v>
      </c>
      <c r="H2" s="8">
        <v>7817855837</v>
      </c>
      <c r="I2" s="5">
        <v>2367558134</v>
      </c>
      <c r="J2" s="9">
        <v>34153</v>
      </c>
      <c r="K2" s="7">
        <v>44958.249895833331</v>
      </c>
      <c r="L2" s="11">
        <f>LOOKUP(M2,Type!$B$2:$B$3,Type!$A$2:$A$3)</f>
        <v>2</v>
      </c>
      <c r="M2" s="5" t="s">
        <v>8</v>
      </c>
      <c r="N2" s="5">
        <f>LOOKUP(O2,Sex!$B$2:$B$3,Sex!$A$2:$A$3)</f>
        <v>2</v>
      </c>
      <c r="O2" s="5" t="s">
        <v>11</v>
      </c>
      <c r="P2" s="10"/>
      <c r="Q2" s="10"/>
    </row>
    <row r="3" spans="1:17">
      <c r="A3" s="2">
        <v>2</v>
      </c>
      <c r="B3" s="2">
        <f>LOOKUP(C3,Role!$B$2:$B$4,Role!$A$2:$A$4)</f>
        <v>2</v>
      </c>
      <c r="C3" s="3" t="s">
        <v>21</v>
      </c>
      <c r="D3" s="3" t="s">
        <v>22</v>
      </c>
      <c r="E3" s="3" t="s">
        <v>23</v>
      </c>
      <c r="F3" s="4" t="s">
        <v>24</v>
      </c>
      <c r="G3" s="5" t="s">
        <v>25</v>
      </c>
      <c r="H3" s="8">
        <v>2309068815</v>
      </c>
      <c r="I3" s="5">
        <v>7101669343</v>
      </c>
      <c r="J3" s="9">
        <v>27567</v>
      </c>
      <c r="K3" s="7">
        <v>44970.582731481481</v>
      </c>
      <c r="L3" s="11">
        <f>LOOKUP(M3,Type!$B$2:$B$3,Type!$A$2:$A$3)</f>
        <v>2</v>
      </c>
      <c r="M3" s="5" t="s">
        <v>8</v>
      </c>
      <c r="N3" s="5">
        <f>LOOKUP(O3,Sex!$B$2:$B$3,Sex!$A$2:$A$3)</f>
        <v>1</v>
      </c>
      <c r="O3" s="5" t="s">
        <v>12</v>
      </c>
      <c r="Q3" s="10"/>
    </row>
    <row r="4" spans="1:17">
      <c r="A4" s="2">
        <v>3</v>
      </c>
      <c r="B4" s="2">
        <f>LOOKUP(C4,Role!$B$2:$B$4,Role!$A$2:$A$4)</f>
        <v>1</v>
      </c>
      <c r="C4" s="3" t="s">
        <v>2</v>
      </c>
      <c r="D4" s="3" t="s">
        <v>26</v>
      </c>
      <c r="E4" s="3" t="s">
        <v>27</v>
      </c>
      <c r="F4" s="4" t="s">
        <v>28</v>
      </c>
      <c r="G4" s="5" t="s">
        <v>29</v>
      </c>
      <c r="H4" s="8">
        <v>5554448316</v>
      </c>
      <c r="I4" s="5">
        <v>3455719630</v>
      </c>
      <c r="J4" s="9">
        <v>33466</v>
      </c>
      <c r="K4" s="7">
        <v>44967.74863425926</v>
      </c>
      <c r="L4" s="11">
        <f>LOOKUP(M4,Type!$B$2:$B$3,Type!$A$2:$A$3)</f>
        <v>2</v>
      </c>
      <c r="M4" s="5" t="s">
        <v>8</v>
      </c>
      <c r="N4" s="5">
        <f>LOOKUP(O4,Sex!$B$2:$B$3,Sex!$A$2:$A$3)</f>
        <v>1</v>
      </c>
      <c r="O4" s="5" t="s">
        <v>12</v>
      </c>
      <c r="Q4" s="10"/>
    </row>
    <row r="5" spans="1:17">
      <c r="A5" s="2">
        <v>4</v>
      </c>
      <c r="B5" s="2">
        <f>LOOKUP(C5,Role!$B$2:$B$4,Role!$A$2:$A$4)</f>
        <v>3</v>
      </c>
      <c r="C5" s="3" t="s">
        <v>16</v>
      </c>
      <c r="D5" s="3" t="s">
        <v>30</v>
      </c>
      <c r="E5" s="3" t="s">
        <v>31</v>
      </c>
      <c r="F5" s="4" t="s">
        <v>32</v>
      </c>
      <c r="G5" s="5" t="s">
        <v>33</v>
      </c>
      <c r="H5" s="8">
        <v>3926824442</v>
      </c>
      <c r="I5" s="5">
        <v>2377871623</v>
      </c>
      <c r="J5" s="9">
        <v>25924</v>
      </c>
      <c r="K5" s="7">
        <v>44960.149398148147</v>
      </c>
      <c r="L5" s="11">
        <f>LOOKUP(M5,Type!$B$2:$B$3,Type!$A$2:$A$3)</f>
        <v>2</v>
      </c>
      <c r="M5" s="5" t="s">
        <v>8</v>
      </c>
      <c r="N5" s="5">
        <f>LOOKUP(O5,Sex!$B$2:$B$3,Sex!$A$2:$A$3)</f>
        <v>2</v>
      </c>
      <c r="O5" s="5" t="s">
        <v>11</v>
      </c>
      <c r="Q5" s="10"/>
    </row>
    <row r="6" spans="1:17">
      <c r="A6" s="2">
        <v>5</v>
      </c>
      <c r="B6" s="2">
        <f>LOOKUP(C6,Role!$B$2:$B$4,Role!$A$2:$A$4)</f>
        <v>2</v>
      </c>
      <c r="C6" s="3" t="s">
        <v>21</v>
      </c>
      <c r="D6" s="3" t="s">
        <v>34</v>
      </c>
      <c r="E6" s="3" t="s">
        <v>35</v>
      </c>
      <c r="F6" s="4" t="s">
        <v>36</v>
      </c>
      <c r="G6" s="5" t="s">
        <v>37</v>
      </c>
      <c r="H6" s="8">
        <v>8364290386</v>
      </c>
      <c r="I6" s="5">
        <v>8755921148</v>
      </c>
      <c r="J6" s="9">
        <v>36284</v>
      </c>
      <c r="K6" s="7">
        <v>44972.899942129632</v>
      </c>
      <c r="L6" s="11">
        <f>LOOKUP(M6,Type!$B$2:$B$3,Type!$A$2:$A$3)</f>
        <v>1</v>
      </c>
      <c r="M6" s="5" t="s">
        <v>9</v>
      </c>
      <c r="N6" s="5">
        <f>LOOKUP(O6,Sex!$B$2:$B$3,Sex!$A$2:$A$3)</f>
        <v>2</v>
      </c>
      <c r="O6" s="5" t="s">
        <v>11</v>
      </c>
      <c r="Q6" s="10"/>
    </row>
    <row r="7" spans="1:17">
      <c r="A7" s="2">
        <v>6</v>
      </c>
      <c r="B7" s="2">
        <f>LOOKUP(C7,Role!$B$2:$B$4,Role!$A$2:$A$4)</f>
        <v>2</v>
      </c>
      <c r="C7" s="3" t="s">
        <v>21</v>
      </c>
      <c r="D7" s="3" t="s">
        <v>38</v>
      </c>
      <c r="E7" s="6" t="s">
        <v>39</v>
      </c>
      <c r="F7" s="4" t="s">
        <v>40</v>
      </c>
      <c r="G7" s="5" t="s">
        <v>41</v>
      </c>
      <c r="H7" s="8">
        <v>2839453092</v>
      </c>
      <c r="I7" s="5">
        <v>4355104594</v>
      </c>
      <c r="J7" s="9">
        <v>34674</v>
      </c>
      <c r="K7" s="7">
        <v>44968.848877314813</v>
      </c>
      <c r="L7" s="11">
        <f>LOOKUP(M7,Type!$B$2:$B$3,Type!$A$2:$A$3)</f>
        <v>2</v>
      </c>
      <c r="M7" s="5" t="s">
        <v>8</v>
      </c>
      <c r="N7" s="5">
        <f>LOOKUP(O7,Sex!$B$2:$B$3,Sex!$A$2:$A$3)</f>
        <v>1</v>
      </c>
      <c r="O7" s="5" t="s">
        <v>12</v>
      </c>
      <c r="Q7" s="10"/>
    </row>
    <row r="8" spans="1:17">
      <c r="A8" s="2">
        <v>7</v>
      </c>
      <c r="B8" s="2">
        <f>LOOKUP(C8,Role!$B$2:$B$4,Role!$A$2:$A$4)</f>
        <v>2</v>
      </c>
      <c r="C8" s="3" t="s">
        <v>21</v>
      </c>
      <c r="D8" s="3" t="s">
        <v>42</v>
      </c>
      <c r="E8" s="3" t="s">
        <v>43</v>
      </c>
      <c r="F8" s="4" t="s">
        <v>44</v>
      </c>
      <c r="G8" s="5" t="s">
        <v>45</v>
      </c>
      <c r="H8" s="8">
        <v>6213593669</v>
      </c>
      <c r="I8" s="5">
        <v>2791114390</v>
      </c>
      <c r="J8" s="9">
        <v>34786</v>
      </c>
      <c r="K8" s="7">
        <v>44972.765578703707</v>
      </c>
      <c r="L8" s="11">
        <f>LOOKUP(M8,Type!$B$2:$B$3,Type!$A$2:$A$3)</f>
        <v>2</v>
      </c>
      <c r="M8" s="5" t="s">
        <v>8</v>
      </c>
      <c r="N8" s="5">
        <f>LOOKUP(O8,Sex!$B$2:$B$3,Sex!$A$2:$A$3)</f>
        <v>2</v>
      </c>
      <c r="O8" s="5" t="s">
        <v>11</v>
      </c>
      <c r="Q8" s="10"/>
    </row>
    <row r="9" spans="1:17">
      <c r="A9" s="2">
        <v>8</v>
      </c>
      <c r="B9" s="2">
        <f>LOOKUP(C9,Role!$B$2:$B$4,Role!$A$2:$A$4)</f>
        <v>1</v>
      </c>
      <c r="C9" s="3" t="s">
        <v>2</v>
      </c>
      <c r="D9" s="3" t="s">
        <v>46</v>
      </c>
      <c r="E9" s="3" t="s">
        <v>47</v>
      </c>
      <c r="F9" s="4" t="s">
        <v>48</v>
      </c>
      <c r="G9" s="5" t="s">
        <v>49</v>
      </c>
      <c r="H9" s="8">
        <v>4405610314</v>
      </c>
      <c r="I9" s="5">
        <v>5582126286</v>
      </c>
      <c r="J9" s="9">
        <v>28211</v>
      </c>
      <c r="K9" s="7">
        <v>44972.960462962961</v>
      </c>
      <c r="L9" s="11">
        <f>LOOKUP(M9,Type!$B$2:$B$3,Type!$A$2:$A$3)</f>
        <v>1</v>
      </c>
      <c r="M9" s="5" t="s">
        <v>9</v>
      </c>
      <c r="N9" s="5">
        <f>LOOKUP(O9,Sex!$B$2:$B$3,Sex!$A$2:$A$3)</f>
        <v>1</v>
      </c>
      <c r="O9" s="5" t="s">
        <v>12</v>
      </c>
      <c r="Q9" s="10"/>
    </row>
    <row r="10" spans="1:17">
      <c r="A10" s="2">
        <v>9</v>
      </c>
      <c r="B10" s="2">
        <f>LOOKUP(C10,Role!$B$2:$B$4,Role!$A$2:$A$4)</f>
        <v>3</v>
      </c>
      <c r="C10" s="3" t="s">
        <v>16</v>
      </c>
      <c r="D10" s="3" t="s">
        <v>50</v>
      </c>
      <c r="E10" s="3" t="s">
        <v>51</v>
      </c>
      <c r="F10" s="3" t="s">
        <v>52</v>
      </c>
      <c r="G10" s="5" t="s">
        <v>53</v>
      </c>
      <c r="H10" s="8">
        <v>3319182434</v>
      </c>
      <c r="I10" s="5">
        <v>2978133653</v>
      </c>
      <c r="J10" s="9">
        <v>27496</v>
      </c>
      <c r="K10" s="7">
        <v>44962.246759259258</v>
      </c>
      <c r="L10" s="11">
        <f>LOOKUP(M10,Type!$B$2:$B$3,Type!$A$2:$A$3)</f>
        <v>2</v>
      </c>
      <c r="M10" s="5" t="s">
        <v>8</v>
      </c>
      <c r="N10" s="5">
        <f>LOOKUP(O10,Sex!$B$2:$B$3,Sex!$A$2:$A$3)</f>
        <v>1</v>
      </c>
      <c r="O10" s="5" t="s">
        <v>12</v>
      </c>
      <c r="Q10" s="10"/>
    </row>
    <row r="11" spans="1:17">
      <c r="A11" s="2">
        <v>10</v>
      </c>
      <c r="B11" s="2">
        <f>LOOKUP(C11,Role!$B$2:$B$4,Role!$A$2:$A$4)</f>
        <v>3</v>
      </c>
      <c r="C11" s="3" t="s">
        <v>16</v>
      </c>
      <c r="D11" s="3" t="s">
        <v>54</v>
      </c>
      <c r="E11" s="3" t="s">
        <v>55</v>
      </c>
      <c r="F11" s="3" t="s">
        <v>56</v>
      </c>
      <c r="G11" s="5" t="s">
        <v>57</v>
      </c>
      <c r="H11" s="8">
        <v>4932193942</v>
      </c>
      <c r="I11" s="5">
        <v>7512141956</v>
      </c>
      <c r="J11" s="9">
        <v>27751</v>
      </c>
      <c r="K11" s="7" t="s">
        <v>118</v>
      </c>
      <c r="L11" s="11">
        <f>LOOKUP(M11,Type!$B$2:$B$3,Type!$A$2:$A$3)</f>
        <v>2</v>
      </c>
      <c r="M11" s="5" t="s">
        <v>8</v>
      </c>
      <c r="N11" s="5">
        <f>LOOKUP(O11,Sex!$B$2:$B$3,Sex!$A$2:$A$3)</f>
        <v>1</v>
      </c>
      <c r="O11" s="5" t="s">
        <v>12</v>
      </c>
      <c r="Q11" s="10"/>
    </row>
    <row r="12" spans="1:17">
      <c r="A12" s="2">
        <v>11</v>
      </c>
      <c r="B12" s="2">
        <f>LOOKUP(C12,Role!$B$2:$B$4,Role!$A$2:$A$4)</f>
        <v>3</v>
      </c>
      <c r="C12" s="3" t="s">
        <v>16</v>
      </c>
      <c r="D12" s="3" t="s">
        <v>58</v>
      </c>
      <c r="E12" s="3" t="s">
        <v>59</v>
      </c>
      <c r="F12" s="4" t="s">
        <v>60</v>
      </c>
      <c r="G12" s="5" t="s">
        <v>61</v>
      </c>
      <c r="H12" s="8">
        <v>4074855030</v>
      </c>
      <c r="I12" s="5">
        <v>5046158433</v>
      </c>
      <c r="J12" s="9">
        <v>36547</v>
      </c>
      <c r="K12" s="7" t="s">
        <v>118</v>
      </c>
      <c r="L12" s="11">
        <f>LOOKUP(M12,Type!$B$2:$B$3,Type!$A$2:$A$3)</f>
        <v>1</v>
      </c>
      <c r="M12" s="5" t="s">
        <v>9</v>
      </c>
      <c r="N12" s="5">
        <f>LOOKUP(O12,Sex!$B$2:$B$3,Sex!$A$2:$A$3)</f>
        <v>1</v>
      </c>
      <c r="O12" s="5" t="s">
        <v>12</v>
      </c>
      <c r="Q12" s="10"/>
    </row>
    <row r="13" spans="1:17">
      <c r="A13" s="2">
        <v>12</v>
      </c>
      <c r="B13" s="2">
        <f>LOOKUP(C13,Role!$B$2:$B$4,Role!$A$2:$A$4)</f>
        <v>3</v>
      </c>
      <c r="C13" s="3" t="s">
        <v>16</v>
      </c>
      <c r="D13" s="3" t="s">
        <v>62</v>
      </c>
      <c r="E13" s="3" t="s">
        <v>63</v>
      </c>
      <c r="F13" s="4" t="s">
        <v>64</v>
      </c>
      <c r="G13" s="5" t="s">
        <v>65</v>
      </c>
      <c r="H13" s="8">
        <v>9194782497</v>
      </c>
      <c r="I13" s="5">
        <v>2460169505</v>
      </c>
      <c r="J13" s="9">
        <v>30592</v>
      </c>
      <c r="K13" s="7">
        <v>44961.810231481482</v>
      </c>
      <c r="L13" s="11">
        <f>LOOKUP(M13,Type!$B$2:$B$3,Type!$A$2:$A$3)</f>
        <v>1</v>
      </c>
      <c r="M13" s="5" t="s">
        <v>9</v>
      </c>
      <c r="N13" s="5">
        <f>LOOKUP(O13,Sex!$B$2:$B$3,Sex!$A$2:$A$3)</f>
        <v>2</v>
      </c>
      <c r="O13" s="5" t="s">
        <v>11</v>
      </c>
      <c r="Q13" s="10"/>
    </row>
    <row r="14" spans="1:17">
      <c r="A14" s="2">
        <v>13</v>
      </c>
      <c r="B14" s="2">
        <f>LOOKUP(C14,Role!$B$2:$B$4,Role!$A$2:$A$4)</f>
        <v>2</v>
      </c>
      <c r="C14" s="3" t="s">
        <v>21</v>
      </c>
      <c r="D14" s="3" t="s">
        <v>66</v>
      </c>
      <c r="E14" s="6" t="s">
        <v>67</v>
      </c>
      <c r="F14" s="4" t="s">
        <v>68</v>
      </c>
      <c r="G14" s="5" t="s">
        <v>69</v>
      </c>
      <c r="H14" s="8">
        <v>4828029580</v>
      </c>
      <c r="I14" s="5">
        <v>3412174593</v>
      </c>
      <c r="J14" s="9">
        <v>35857</v>
      </c>
      <c r="K14" s="7">
        <v>44973.229444444441</v>
      </c>
      <c r="L14" s="11">
        <f>LOOKUP(M14,Type!$B$2:$B$3,Type!$A$2:$A$3)</f>
        <v>2</v>
      </c>
      <c r="M14" s="5" t="s">
        <v>8</v>
      </c>
      <c r="N14" s="5">
        <f>LOOKUP(O14,Sex!$B$2:$B$3,Sex!$A$2:$A$3)</f>
        <v>1</v>
      </c>
      <c r="O14" s="5" t="s">
        <v>12</v>
      </c>
      <c r="Q14" s="10"/>
    </row>
    <row r="15" spans="1:17">
      <c r="A15" s="2">
        <v>14</v>
      </c>
      <c r="B15" s="2">
        <f>LOOKUP(C15,Role!$B$2:$B$4,Role!$A$2:$A$4)</f>
        <v>3</v>
      </c>
      <c r="C15" s="3" t="s">
        <v>16</v>
      </c>
      <c r="D15" s="3" t="s">
        <v>70</v>
      </c>
      <c r="E15" s="3" t="s">
        <v>119</v>
      </c>
      <c r="F15" s="4" t="s">
        <v>71</v>
      </c>
      <c r="G15" s="5" t="s">
        <v>72</v>
      </c>
      <c r="H15" s="8">
        <v>4559446449</v>
      </c>
      <c r="I15" s="5">
        <v>4950183034</v>
      </c>
      <c r="J15" s="9">
        <v>34128</v>
      </c>
      <c r="K15" s="7">
        <v>44967.990567129629</v>
      </c>
      <c r="L15" s="11">
        <f>LOOKUP(M15,Type!$B$2:$B$3,Type!$A$2:$A$3)</f>
        <v>1</v>
      </c>
      <c r="M15" s="5" t="s">
        <v>9</v>
      </c>
      <c r="N15" s="5">
        <f>LOOKUP(O15,Sex!$B$2:$B$3,Sex!$A$2:$A$3)</f>
        <v>1</v>
      </c>
      <c r="O15" s="5" t="s">
        <v>12</v>
      </c>
      <c r="Q15" s="10"/>
    </row>
    <row r="16" spans="1:17">
      <c r="A16" s="2">
        <v>15</v>
      </c>
      <c r="B16" s="2">
        <f>LOOKUP(C16,Role!$B$2:$B$4,Role!$A$2:$A$4)</f>
        <v>2</v>
      </c>
      <c r="C16" s="3" t="s">
        <v>21</v>
      </c>
      <c r="D16" s="3" t="s">
        <v>73</v>
      </c>
      <c r="E16" s="6" t="s">
        <v>74</v>
      </c>
      <c r="F16" s="4" t="s">
        <v>75</v>
      </c>
      <c r="G16" s="5" t="s">
        <v>76</v>
      </c>
      <c r="H16" s="8">
        <v>7103882563</v>
      </c>
      <c r="I16" s="5">
        <v>5829219464</v>
      </c>
      <c r="J16" s="9">
        <v>29487</v>
      </c>
      <c r="K16" s="7">
        <v>44958.747870370367</v>
      </c>
      <c r="L16" s="11">
        <f>LOOKUP(M16,Type!$B$2:$B$3,Type!$A$2:$A$3)</f>
        <v>2</v>
      </c>
      <c r="M16" s="5" t="s">
        <v>8</v>
      </c>
      <c r="N16" s="5">
        <f>LOOKUP(O16,Sex!$B$2:$B$3,Sex!$A$2:$A$3)</f>
        <v>1</v>
      </c>
      <c r="O16" s="5" t="s">
        <v>12</v>
      </c>
      <c r="Q16" s="10"/>
    </row>
    <row r="17" spans="1:17">
      <c r="A17" s="2">
        <v>16</v>
      </c>
      <c r="B17" s="2">
        <f>LOOKUP(C17,Role!$B$2:$B$4,Role!$A$2:$A$4)</f>
        <v>2</v>
      </c>
      <c r="C17" s="3" t="s">
        <v>21</v>
      </c>
      <c r="D17" s="3" t="s">
        <v>77</v>
      </c>
      <c r="E17" s="3" t="s">
        <v>78</v>
      </c>
      <c r="F17" s="4" t="s">
        <v>79</v>
      </c>
      <c r="G17" s="5" t="s">
        <v>80</v>
      </c>
      <c r="H17" s="8">
        <v>7594523846</v>
      </c>
      <c r="I17" s="5">
        <v>6443208059</v>
      </c>
      <c r="J17" s="9">
        <v>33310</v>
      </c>
      <c r="K17" s="7">
        <v>44965.795787037037</v>
      </c>
      <c r="L17" s="11">
        <f>LOOKUP(M17,Type!$B$2:$B$3,Type!$A$2:$A$3)</f>
        <v>2</v>
      </c>
      <c r="M17" s="5" t="s">
        <v>8</v>
      </c>
      <c r="N17" s="5">
        <f>LOOKUP(O17,Sex!$B$2:$B$3,Sex!$A$2:$A$3)</f>
        <v>2</v>
      </c>
      <c r="O17" s="5" t="s">
        <v>11</v>
      </c>
      <c r="Q17" s="10"/>
    </row>
    <row r="18" spans="1:17">
      <c r="A18" s="2">
        <v>17</v>
      </c>
      <c r="B18" s="2">
        <f>LOOKUP(C18,Role!$B$2:$B$4,Role!$A$2:$A$4)</f>
        <v>2</v>
      </c>
      <c r="C18" s="3" t="s">
        <v>21</v>
      </c>
      <c r="D18" s="3" t="s">
        <v>81</v>
      </c>
      <c r="E18" s="3" t="s">
        <v>82</v>
      </c>
      <c r="F18" s="4" t="s">
        <v>83</v>
      </c>
      <c r="G18" s="5" t="s">
        <v>84</v>
      </c>
      <c r="H18" s="8">
        <v>6878011332</v>
      </c>
      <c r="I18" s="5">
        <v>7079213265</v>
      </c>
      <c r="J18" s="9">
        <v>35899</v>
      </c>
      <c r="K18" s="7" t="s">
        <v>118</v>
      </c>
      <c r="L18" s="5" t="s">
        <v>118</v>
      </c>
      <c r="M18" s="5" t="s">
        <v>118</v>
      </c>
      <c r="N18" s="5">
        <f>LOOKUP(O18,Sex!$B$2:$B$3,Sex!$A$2:$A$3)</f>
        <v>1</v>
      </c>
      <c r="O18" s="5" t="s">
        <v>12</v>
      </c>
      <c r="Q18" s="10"/>
    </row>
    <row r="19" spans="1:17">
      <c r="A19" s="2">
        <v>18</v>
      </c>
      <c r="B19" s="2">
        <f>LOOKUP(C19,Role!$B$2:$B$4,Role!$A$2:$A$4)</f>
        <v>2</v>
      </c>
      <c r="C19" s="3" t="s">
        <v>21</v>
      </c>
      <c r="D19" s="3" t="s">
        <v>85</v>
      </c>
      <c r="E19" s="6" t="s">
        <v>86</v>
      </c>
      <c r="F19" s="4" t="s">
        <v>87</v>
      </c>
      <c r="G19" s="5" t="s">
        <v>88</v>
      </c>
      <c r="H19" s="8">
        <v>4257832253</v>
      </c>
      <c r="I19" s="5">
        <v>8207522702</v>
      </c>
      <c r="J19" s="9">
        <v>29327</v>
      </c>
      <c r="K19" s="7">
        <v>44962.628958333335</v>
      </c>
      <c r="L19" s="11">
        <f>LOOKUP(M19,Type!$B$2:$B$3,Type!$A$2:$A$3)</f>
        <v>2</v>
      </c>
      <c r="M19" s="5" t="s">
        <v>8</v>
      </c>
      <c r="N19" s="5">
        <f>LOOKUP(O19,Sex!$B$2:$B$3,Sex!$A$2:$A$3)</f>
        <v>2</v>
      </c>
      <c r="O19" s="5" t="s">
        <v>11</v>
      </c>
      <c r="Q19" s="10"/>
    </row>
    <row r="20" spans="1:17">
      <c r="A20" s="2">
        <v>19</v>
      </c>
      <c r="B20" s="2">
        <f>LOOKUP(C20,Role!$B$2:$B$4,Role!$A$2:$A$4)</f>
        <v>3</v>
      </c>
      <c r="C20" s="3" t="s">
        <v>16</v>
      </c>
      <c r="D20" s="3" t="s">
        <v>89</v>
      </c>
      <c r="E20" s="3" t="s">
        <v>90</v>
      </c>
      <c r="F20" s="4" t="s">
        <v>91</v>
      </c>
      <c r="G20" s="5" t="s">
        <v>92</v>
      </c>
      <c r="H20" s="8">
        <v>8894494391</v>
      </c>
      <c r="I20" s="5">
        <v>9307232158</v>
      </c>
      <c r="J20" s="9">
        <v>34173</v>
      </c>
      <c r="K20" s="7">
        <v>44970.884189814809</v>
      </c>
      <c r="L20" s="11">
        <f>LOOKUP(M20,Type!$B$2:$B$3,Type!$A$2:$A$3)</f>
        <v>2</v>
      </c>
      <c r="M20" s="5" t="s">
        <v>8</v>
      </c>
      <c r="N20" s="5">
        <f>LOOKUP(O20,Sex!$B$2:$B$3,Sex!$A$2:$A$3)</f>
        <v>2</v>
      </c>
      <c r="O20" s="5" t="s">
        <v>11</v>
      </c>
      <c r="Q20" s="10"/>
    </row>
    <row r="21" spans="1:17">
      <c r="A21" s="2">
        <v>20</v>
      </c>
      <c r="B21" s="2">
        <f>LOOKUP(C21,Role!$B$2:$B$4,Role!$A$2:$A$4)</f>
        <v>2</v>
      </c>
      <c r="C21" s="3" t="s">
        <v>21</v>
      </c>
      <c r="D21" s="3" t="s">
        <v>93</v>
      </c>
      <c r="E21" s="3" t="s">
        <v>94</v>
      </c>
      <c r="F21" s="4" t="s">
        <v>95</v>
      </c>
      <c r="G21" s="5" t="s">
        <v>96</v>
      </c>
      <c r="H21" s="8">
        <v>8253018250</v>
      </c>
      <c r="I21" s="5">
        <v>1357242839</v>
      </c>
      <c r="J21" s="9">
        <v>33025</v>
      </c>
      <c r="K21" s="7" t="s">
        <v>118</v>
      </c>
      <c r="L21" s="5" t="s">
        <v>118</v>
      </c>
      <c r="M21" s="5" t="s">
        <v>118</v>
      </c>
      <c r="N21" s="5">
        <f>LOOKUP(O21,Sex!$B$2:$B$3,Sex!$A$2:$A$3)</f>
        <v>1</v>
      </c>
      <c r="O21" s="5" t="s">
        <v>12</v>
      </c>
      <c r="Q21" s="10"/>
    </row>
    <row r="22" spans="1:17">
      <c r="A22" s="2">
        <v>21</v>
      </c>
      <c r="B22" s="2">
        <f>LOOKUP(C22,Role!$B$2:$B$4,Role!$A$2:$A$4)</f>
        <v>2</v>
      </c>
      <c r="C22" s="3" t="s">
        <v>21</v>
      </c>
      <c r="D22" s="3" t="s">
        <v>97</v>
      </c>
      <c r="E22" s="3" t="s">
        <v>98</v>
      </c>
      <c r="F22" s="4" t="s">
        <v>99</v>
      </c>
      <c r="G22" s="5" t="s">
        <v>100</v>
      </c>
      <c r="H22" s="8">
        <v>3973342086</v>
      </c>
      <c r="I22" s="5">
        <v>1167256636</v>
      </c>
      <c r="J22" s="9">
        <v>32132</v>
      </c>
      <c r="K22" s="7" t="s">
        <v>118</v>
      </c>
      <c r="L22" s="5" t="s">
        <v>118</v>
      </c>
      <c r="M22" s="5" t="s">
        <v>118</v>
      </c>
      <c r="N22" s="5">
        <f>LOOKUP(O22,Sex!$B$2:$B$3,Sex!$A$2:$A$3)</f>
        <v>1</v>
      </c>
      <c r="O22" s="5" t="s">
        <v>12</v>
      </c>
      <c r="Q22" s="10"/>
    </row>
    <row r="23" spans="1:17">
      <c r="A23" s="2">
        <v>22</v>
      </c>
      <c r="B23" s="2">
        <f>LOOKUP(C23,Role!$B$2:$B$4,Role!$A$2:$A$4)</f>
        <v>3</v>
      </c>
      <c r="C23" s="3" t="s">
        <v>16</v>
      </c>
      <c r="D23" s="3" t="s">
        <v>101</v>
      </c>
      <c r="E23" s="3" t="s">
        <v>102</v>
      </c>
      <c r="F23" s="4" t="s">
        <v>103</v>
      </c>
      <c r="G23" s="5" t="s">
        <v>104</v>
      </c>
      <c r="H23" s="8">
        <v>2415703040</v>
      </c>
      <c r="I23" s="5">
        <v>1768266986</v>
      </c>
      <c r="J23" s="9">
        <v>29881</v>
      </c>
      <c r="K23" s="7" t="s">
        <v>118</v>
      </c>
      <c r="L23" s="5" t="s">
        <v>118</v>
      </c>
      <c r="M23" s="5" t="s">
        <v>118</v>
      </c>
      <c r="N23" s="5">
        <f>LOOKUP(O23,Sex!$B$2:$B$3,Sex!$A$2:$A$3)</f>
        <v>1</v>
      </c>
      <c r="O23" s="5" t="s">
        <v>12</v>
      </c>
      <c r="Q23" s="10"/>
    </row>
    <row r="24" spans="1:17">
      <c r="A24" s="2">
        <v>23</v>
      </c>
      <c r="B24" s="2">
        <f>LOOKUP(C24,Role!$B$2:$B$4,Role!$A$2:$A$4)</f>
        <v>2</v>
      </c>
      <c r="C24" s="3" t="s">
        <v>21</v>
      </c>
      <c r="D24" s="3" t="s">
        <v>105</v>
      </c>
      <c r="E24" s="3" t="s">
        <v>106</v>
      </c>
      <c r="F24" s="4" t="s">
        <v>107</v>
      </c>
      <c r="G24" s="5" t="s">
        <v>108</v>
      </c>
      <c r="H24" s="8">
        <v>7134628265</v>
      </c>
      <c r="I24" s="5">
        <v>1710427875</v>
      </c>
      <c r="J24" s="9">
        <v>28116</v>
      </c>
      <c r="K24" s="7">
        <v>44964.854409722218</v>
      </c>
      <c r="L24" s="11">
        <f>LOOKUP(M24,Type!$B$2:$B$3,Type!$A$2:$A$3)</f>
        <v>1</v>
      </c>
      <c r="M24" s="5" t="s">
        <v>9</v>
      </c>
      <c r="N24" s="5">
        <f>LOOKUP(O24,Sex!$B$2:$B$3,Sex!$A$2:$A$3)</f>
        <v>1</v>
      </c>
      <c r="O24" s="5" t="s">
        <v>12</v>
      </c>
      <c r="Q24" s="10"/>
    </row>
    <row r="25" spans="1:17">
      <c r="A25" s="2">
        <v>24</v>
      </c>
      <c r="B25" s="2">
        <f>LOOKUP(C25,Role!$B$2:$B$4,Role!$A$2:$A$4)</f>
        <v>3</v>
      </c>
      <c r="C25" s="3" t="s">
        <v>16</v>
      </c>
      <c r="D25" s="3" t="s">
        <v>109</v>
      </c>
      <c r="E25" s="3" t="s">
        <v>110</v>
      </c>
      <c r="F25" s="4" t="s">
        <v>111</v>
      </c>
      <c r="G25" s="5" t="s">
        <v>112</v>
      </c>
      <c r="H25" s="8">
        <v>8548222331</v>
      </c>
      <c r="I25" s="5">
        <v>1806289145</v>
      </c>
      <c r="J25" s="9">
        <v>26829</v>
      </c>
      <c r="K25" s="7" t="s">
        <v>118</v>
      </c>
      <c r="L25" s="5" t="s">
        <v>118</v>
      </c>
      <c r="M25" s="5" t="s">
        <v>118</v>
      </c>
      <c r="N25" s="5">
        <f>LOOKUP(O25,Sex!$B$2:$B$3,Sex!$A$2:$A$3)</f>
        <v>1</v>
      </c>
      <c r="O25" s="5" t="s">
        <v>12</v>
      </c>
      <c r="Q25" s="10"/>
    </row>
    <row r="26" spans="1:17">
      <c r="A26" s="2">
        <v>25</v>
      </c>
      <c r="B26" s="2">
        <f>LOOKUP(C26,Role!$B$2:$B$4,Role!$A$2:$A$4)</f>
        <v>2</v>
      </c>
      <c r="C26" s="3" t="s">
        <v>21</v>
      </c>
      <c r="D26" s="3" t="s">
        <v>113</v>
      </c>
      <c r="E26" s="3" t="s">
        <v>114</v>
      </c>
      <c r="F26" s="4" t="s">
        <v>115</v>
      </c>
      <c r="G26" s="5" t="s">
        <v>116</v>
      </c>
      <c r="H26" s="8">
        <v>4397136117</v>
      </c>
      <c r="I26" s="5">
        <v>1587291249</v>
      </c>
      <c r="J26" s="9">
        <v>31813</v>
      </c>
      <c r="K26" s="7">
        <v>44958.546759259261</v>
      </c>
      <c r="L26" s="11">
        <f>LOOKUP(M26,Type!$B$2:$B$3,Type!$A$2:$A$3)</f>
        <v>1</v>
      </c>
      <c r="M26" s="5" t="s">
        <v>9</v>
      </c>
      <c r="N26" s="5">
        <f>LOOKUP(O26,Sex!$B$2:$B$3,Sex!$A$2:$A$3)</f>
        <v>2</v>
      </c>
      <c r="O26" s="5" t="s">
        <v>11</v>
      </c>
      <c r="Q26" s="10"/>
    </row>
    <row r="27" spans="1:17">
      <c r="A27" t="s">
        <v>124</v>
      </c>
    </row>
  </sheetData>
  <phoneticPr fontId="2" type="noConversion"/>
  <hyperlinks>
    <hyperlink ref="G5" r:id="rId1"/>
    <hyperlink ref="G6" r:id="rId2"/>
    <hyperlink ref="G17" r:id="rId3"/>
    <hyperlink ref="E14" r:id="rId4"/>
    <hyperlink ref="E7" r:id="rId5"/>
    <hyperlink ref="E16" r:id="rId6"/>
    <hyperlink ref="E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17" sqref="H17"/>
    </sheetView>
  </sheetViews>
  <sheetFormatPr defaultRowHeight="15.75"/>
  <cols>
    <col min="2" max="2" width="8.25" bestFit="1" customWidth="1"/>
  </cols>
  <sheetData>
    <row r="1" spans="1:2">
      <c r="A1" t="s">
        <v>120</v>
      </c>
      <c r="B1" s="1" t="s">
        <v>10</v>
      </c>
    </row>
    <row r="2" spans="1:2">
      <c r="A2">
        <v>1</v>
      </c>
      <c r="B2" s="5" t="s">
        <v>12</v>
      </c>
    </row>
    <row r="3" spans="1:2">
      <c r="A3">
        <v>2</v>
      </c>
      <c r="B3" s="5" t="s">
        <v>11</v>
      </c>
    </row>
  </sheetData>
  <sortState ref="B2:B26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8" sqref="E8"/>
    </sheetView>
  </sheetViews>
  <sheetFormatPr defaultRowHeight="15.75"/>
  <cols>
    <col min="2" max="2" width="10.25" bestFit="1" customWidth="1"/>
  </cols>
  <sheetData>
    <row r="1" spans="1:2">
      <c r="A1" t="s">
        <v>120</v>
      </c>
      <c r="B1" s="1" t="s">
        <v>7</v>
      </c>
    </row>
    <row r="2" spans="1:2">
      <c r="A2">
        <v>1</v>
      </c>
      <c r="B2" s="5" t="s">
        <v>9</v>
      </c>
    </row>
    <row r="3" spans="1:2">
      <c r="A3">
        <v>2</v>
      </c>
      <c r="B3" s="5" t="s">
        <v>8</v>
      </c>
    </row>
  </sheetData>
  <sortState ref="B2:B2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.75"/>
  <cols>
    <col min="2" max="2" width="14.625" bestFit="1" customWidth="1"/>
  </cols>
  <sheetData>
    <row r="1" spans="1:2">
      <c r="A1" t="s">
        <v>120</v>
      </c>
      <c r="B1" s="1" t="s">
        <v>0</v>
      </c>
    </row>
    <row r="2" spans="1:2">
      <c r="A2">
        <v>1</v>
      </c>
      <c r="B2" s="3" t="s">
        <v>2</v>
      </c>
    </row>
    <row r="3" spans="1:2">
      <c r="A3">
        <v>2</v>
      </c>
      <c r="B3" s="3" t="s">
        <v>21</v>
      </c>
    </row>
    <row r="4" spans="1:2">
      <c r="A4">
        <v>3</v>
      </c>
      <c r="B4" s="3" t="s">
        <v>16</v>
      </c>
    </row>
  </sheetData>
  <sortState ref="B2:B2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Sex</vt:lpstr>
      <vt:lpstr>Type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2024-11-06T13:33:03Z</dcterms:modified>
</cp:coreProperties>
</file>