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Модель 2.1" sheetId="1" r:id="rId1"/>
    <sheet name="Модель 2.2" sheetId="2" r:id="rId2"/>
  </sheets>
  <calcPr calcId="125725"/>
</workbook>
</file>

<file path=xl/calcChain.xml><?xml version="1.0" encoding="utf-8"?>
<calcChain xmlns="http://schemas.openxmlformats.org/spreadsheetml/2006/main">
  <c r="G3" i="2"/>
  <c r="G2"/>
  <c r="G4"/>
  <c r="G5"/>
  <c r="G6"/>
  <c r="G7"/>
  <c r="G8"/>
  <c r="G9"/>
  <c r="G10"/>
  <c r="G11"/>
  <c r="G12"/>
  <c r="G13"/>
  <c r="G14"/>
  <c r="G15"/>
  <c r="G16"/>
  <c r="G44" i="1"/>
  <c r="G45"/>
  <c r="G46"/>
  <c r="G47"/>
  <c r="G48"/>
  <c r="G49"/>
  <c r="G56"/>
  <c r="G42"/>
  <c r="G23"/>
  <c r="G24"/>
  <c r="G25"/>
  <c r="G26"/>
  <c r="G27"/>
  <c r="G28"/>
  <c r="G29"/>
  <c r="G30"/>
  <c r="G31"/>
  <c r="G32"/>
  <c r="G33"/>
  <c r="G34"/>
  <c r="G35"/>
  <c r="G36"/>
  <c r="G22"/>
  <c r="G3"/>
  <c r="G43" s="1"/>
  <c r="G4"/>
  <c r="G5"/>
  <c r="G6"/>
  <c r="G7"/>
  <c r="G8"/>
  <c r="G9"/>
  <c r="G10"/>
  <c r="G50" s="1"/>
  <c r="G11"/>
  <c r="G51" s="1"/>
  <c r="G12"/>
  <c r="G52" s="1"/>
  <c r="G13"/>
  <c r="G53" s="1"/>
  <c r="G14"/>
  <c r="G54" s="1"/>
  <c r="G15"/>
  <c r="G55" s="1"/>
  <c r="G16"/>
  <c r="G2"/>
</calcChain>
</file>

<file path=xl/sharedStrings.xml><?xml version="1.0" encoding="utf-8"?>
<sst xmlns="http://schemas.openxmlformats.org/spreadsheetml/2006/main" count="35" uniqueCount="29">
  <si>
    <t>Q0</t>
  </si>
  <si>
    <t>ω0</t>
  </si>
  <si>
    <t>C</t>
  </si>
  <si>
    <t>ε</t>
  </si>
  <si>
    <t>α</t>
  </si>
  <si>
    <t>Точечный заряд</t>
  </si>
  <si>
    <t>Циклическая частота</t>
  </si>
  <si>
    <t>Ёмкость конденсатора</t>
  </si>
  <si>
    <t>ЭДС</t>
  </si>
  <si>
    <t>Начальное отклонение</t>
  </si>
  <si>
    <t>t</t>
  </si>
  <si>
    <t>m</t>
  </si>
  <si>
    <t>g</t>
  </si>
  <si>
    <t>k</t>
  </si>
  <si>
    <t>Жёсткость пружины</t>
  </si>
  <si>
    <t>Ускорение свободного падения</t>
  </si>
  <si>
    <t>Масса груза</t>
  </si>
  <si>
    <t>x(t)</t>
  </si>
  <si>
    <t>q(t)</t>
  </si>
  <si>
    <t>I(t)</t>
  </si>
  <si>
    <t>U(t)</t>
  </si>
  <si>
    <t>Кл</t>
  </si>
  <si>
    <t>рад/с</t>
  </si>
  <si>
    <t>Ф</t>
  </si>
  <si>
    <t>рад</t>
  </si>
  <si>
    <t>В</t>
  </si>
  <si>
    <t>кг</t>
  </si>
  <si>
    <t>м/с^2</t>
  </si>
  <si>
    <t>Н/м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</si>
</sst>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4"/>
      <color theme="1"/>
      <name val="Arial"/>
      <family val="2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заряда от времени </a:t>
            </a:r>
            <a:r>
              <a:rPr lang="en-US" baseline="0"/>
              <a:t>q(t)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'Модель 2.1'!$F$2:$F$16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'Модель 2.1'!$G$2:$G$16</c:f>
              <c:numCache>
                <c:formatCode>General</c:formatCode>
                <c:ptCount val="15"/>
                <c:pt idx="0">
                  <c:v>2.389378324828678E-3</c:v>
                </c:pt>
                <c:pt idx="1">
                  <c:v>4.7999059833471287E-3</c:v>
                </c:pt>
                <c:pt idx="2">
                  <c:v>2.4318641933353427E-3</c:v>
                </c:pt>
                <c:pt idx="3">
                  <c:v>3.7605924554107158E-7</c:v>
                </c:pt>
                <c:pt idx="4">
                  <c:v>2.3468957849713062E-3</c:v>
                </c:pt>
                <c:pt idx="5">
                  <c:v>4.7991538943192398E-3</c:v>
                </c:pt>
                <c:pt idx="6">
                  <c:v>2.4743400761549194E-3</c:v>
                </c:pt>
                <c:pt idx="7">
                  <c:v>1.5041191317007649E-6</c:v>
                </c:pt>
                <c:pt idx="8">
                  <c:v>2.3044298870564662E-3</c:v>
                </c:pt>
                <c:pt idx="9">
                  <c:v>4.7976499519551546E-3</c:v>
                </c:pt>
                <c:pt idx="10">
                  <c:v>2.5167926620803687E-3</c:v>
                </c:pt>
                <c:pt idx="11">
                  <c:v>3.3838261440211069E-6</c:v>
                </c:pt>
                <c:pt idx="12">
                  <c:v>2.2619939391621017E-3</c:v>
                </c:pt>
                <c:pt idx="13">
                  <c:v>4.7953946275644003E-3</c:v>
                </c:pt>
                <c:pt idx="14">
                  <c:v>2.5592086472054965E-3</c:v>
                </c:pt>
              </c:numCache>
            </c:numRef>
          </c:yVal>
          <c:smooth val="1"/>
        </c:ser>
        <c:axId val="145954688"/>
        <c:axId val="145965440"/>
      </c:scatterChart>
      <c:valAx>
        <c:axId val="14595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r>
                  <a:rPr lang="en-US" baseline="0"/>
                  <a:t>t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  <a:tailEnd type="arrow"/>
          </a:ln>
        </c:spPr>
        <c:crossAx val="145965440"/>
        <c:crosses val="autoZero"/>
        <c:crossBetween val="midCat"/>
      </c:valAx>
      <c:valAx>
        <c:axId val="145965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Заряд</a:t>
                </a:r>
                <a:r>
                  <a:rPr lang="ru-RU" baseline="0"/>
                  <a:t> </a:t>
                </a:r>
                <a:r>
                  <a:rPr lang="en-US" baseline="0"/>
                  <a:t>q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ysClr val="windowText" lastClr="000000"/>
            </a:solidFill>
            <a:tailEnd type="arrow"/>
          </a:ln>
        </c:spPr>
        <c:crossAx val="145954688"/>
        <c:crosses val="autoZero"/>
        <c:crossBetween val="midCat"/>
      </c:valAx>
    </c:plotArea>
    <c:plotVisOnly val="1"/>
  </c:chart>
  <c:txPr>
    <a:bodyPr/>
    <a:lstStyle/>
    <a:p>
      <a:pPr>
        <a:defRPr sz="1400"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тока</a:t>
            </a:r>
            <a:r>
              <a:rPr lang="en-US" baseline="0"/>
              <a:t> </a:t>
            </a:r>
            <a:r>
              <a:rPr lang="ru-RU" baseline="0"/>
              <a:t>на конденсаторе от времени </a:t>
            </a:r>
            <a:r>
              <a:rPr lang="en-US" baseline="0"/>
              <a:t>I(t)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'Модель 2.1'!$F$22:$F$36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'Модель 2.1'!$G$22:$G$36</c:f>
              <c:numCache>
                <c:formatCode>General</c:formatCode>
                <c:ptCount val="15"/>
                <c:pt idx="0">
                  <c:v>2.7499730680144345E-3</c:v>
                </c:pt>
                <c:pt idx="1">
                  <c:v>2.434110054861066E-5</c:v>
                </c:pt>
                <c:pt idx="2">
                  <c:v>-2.7497576152949845E-3</c:v>
                </c:pt>
                <c:pt idx="3">
                  <c:v>-4.8680294039887336E-5</c:v>
                </c:pt>
                <c:pt idx="4">
                  <c:v>2.7493267267362045E-3</c:v>
                </c:pt>
                <c:pt idx="5">
                  <c:v>7.3015673565908674E-5</c:v>
                </c:pt>
                <c:pt idx="6">
                  <c:v>-2.7486804360970108E-3</c:v>
                </c:pt>
                <c:pt idx="7">
                  <c:v>-9.7345332517566864E-5</c:v>
                </c:pt>
                <c:pt idx="8">
                  <c:v>2.7478187940124725E-3</c:v>
                </c:pt>
                <c:pt idx="9">
                  <c:v>1.2166736473394514E-4</c:v>
                </c:pt>
                <c:pt idx="10">
                  <c:v>-2.7467418679898437E-3</c:v>
                </c:pt>
                <c:pt idx="11">
                  <c:v>-1.4597986465166016E-4</c:v>
                </c:pt>
                <c:pt idx="12">
                  <c:v>2.7454497424032739E-3</c:v>
                </c:pt>
                <c:pt idx="13">
                  <c:v>1.7028092745415758E-4</c:v>
                </c:pt>
                <c:pt idx="14">
                  <c:v>-2.7439425184871994E-3</c:v>
                </c:pt>
              </c:numCache>
            </c:numRef>
          </c:yVal>
          <c:smooth val="1"/>
        </c:ser>
        <c:axId val="145984128"/>
        <c:axId val="146002688"/>
      </c:scatterChart>
      <c:valAx>
        <c:axId val="14598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r>
                  <a:rPr lang="en-US" baseline="0"/>
                  <a:t>t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  <a:tailEnd type="arrow"/>
          </a:ln>
        </c:spPr>
        <c:crossAx val="146002688"/>
        <c:crosses val="autoZero"/>
        <c:crossBetween val="midCat"/>
      </c:valAx>
      <c:valAx>
        <c:axId val="146002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Ток</a:t>
                </a:r>
                <a:r>
                  <a:rPr lang="ru-RU" baseline="0"/>
                  <a:t> </a:t>
                </a:r>
                <a:r>
                  <a:rPr lang="en-US" baseline="0"/>
                  <a:t>I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  <a:tailEnd type="arrow"/>
          </a:ln>
        </c:spPr>
        <c:crossAx val="14598412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напряжения от времени </a:t>
            </a:r>
            <a:r>
              <a:rPr lang="en-US" baseline="0"/>
              <a:t>U(t)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'Модель 2.1'!$F$42:$F$56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'Модель 2.1'!$G$42:$G$56</c:f>
              <c:numCache>
                <c:formatCode>General</c:formatCode>
                <c:ptCount val="15"/>
                <c:pt idx="0">
                  <c:v>3.9822972080477972</c:v>
                </c:pt>
                <c:pt idx="1">
                  <c:v>7.9998433055785485</c:v>
                </c:pt>
                <c:pt idx="2">
                  <c:v>4.053106988892238</c:v>
                </c:pt>
                <c:pt idx="3">
                  <c:v>6.2676540923511936E-4</c:v>
                </c:pt>
                <c:pt idx="4">
                  <c:v>3.9114929749521772</c:v>
                </c:pt>
                <c:pt idx="5">
                  <c:v>7.9985898238654007</c:v>
                </c:pt>
                <c:pt idx="6">
                  <c:v>4.1239001269248661</c:v>
                </c:pt>
                <c:pt idx="7">
                  <c:v>2.5068652195012753E-3</c:v>
                </c:pt>
                <c:pt idx="8">
                  <c:v>3.8407164784274439</c:v>
                </c:pt>
                <c:pt idx="9">
                  <c:v>7.9960832532585915</c:v>
                </c:pt>
                <c:pt idx="10">
                  <c:v>4.1946544368006151</c:v>
                </c:pt>
                <c:pt idx="11">
                  <c:v>5.6397102400351784E-3</c:v>
                </c:pt>
                <c:pt idx="12">
                  <c:v>3.7699898986035034</c:v>
                </c:pt>
                <c:pt idx="13">
                  <c:v>7.9923243792740015</c:v>
                </c:pt>
                <c:pt idx="14">
                  <c:v>4.2653477453424946</c:v>
                </c:pt>
              </c:numCache>
            </c:numRef>
          </c:yVal>
          <c:smooth val="1"/>
        </c:ser>
        <c:axId val="146882944"/>
        <c:axId val="146884480"/>
      </c:scatterChart>
      <c:valAx>
        <c:axId val="146882944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  <a:tailEnd type="arrow"/>
          </a:ln>
        </c:spPr>
        <c:crossAx val="146884480"/>
        <c:crosses val="autoZero"/>
        <c:crossBetween val="midCat"/>
      </c:valAx>
      <c:valAx>
        <c:axId val="146884480"/>
        <c:scaling>
          <c:orientation val="minMax"/>
        </c:scaling>
        <c:axPos val="l"/>
        <c:majorGridlines/>
        <c:numFmt formatCode="General" sourceLinked="1"/>
        <c:tickLblPos val="nextTo"/>
        <c:spPr>
          <a:ln w="19050">
            <a:solidFill>
              <a:schemeClr val="tx1"/>
            </a:solidFill>
            <a:tailEnd type="arrow"/>
          </a:ln>
        </c:spPr>
        <c:crossAx val="14688294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смещения от времени </a:t>
            </a:r>
            <a:r>
              <a:rPr lang="en-US" baseline="0"/>
              <a:t>x(t)</a:t>
            </a:r>
            <a:endParaRPr lang="ru-RU"/>
          </a:p>
        </c:rich>
      </c:tx>
    </c:title>
    <c:plotArea>
      <c:layout/>
      <c:scatterChart>
        <c:scatterStyle val="smoothMarker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'Модель 2.2'!$F$2:$F$16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'Модель 2.2'!$G$2:$G$16</c:f>
              <c:numCache>
                <c:formatCode>General</c:formatCode>
                <c:ptCount val="15"/>
                <c:pt idx="0">
                  <c:v>0</c:v>
                </c:pt>
                <c:pt idx="1">
                  <c:v>0.97566281597171023</c:v>
                </c:pt>
                <c:pt idx="2">
                  <c:v>1.9599616098667443</c:v>
                </c:pt>
                <c:pt idx="3">
                  <c:v>0.99301121227859823</c:v>
                </c:pt>
                <c:pt idx="4">
                  <c:v>1.5355752526260424E-4</c:v>
                </c:pt>
                <c:pt idx="5">
                  <c:v>0.95831577886328334</c:v>
                </c:pt>
                <c:pt idx="6">
                  <c:v>1.959654506847023</c:v>
                </c:pt>
                <c:pt idx="7">
                  <c:v>1.0103555310965922</c:v>
                </c:pt>
                <c:pt idx="8">
                  <c:v>6.1418197877781248E-4</c:v>
                </c:pt>
                <c:pt idx="9">
                  <c:v>0.94097553721472382</c:v>
                </c:pt>
                <c:pt idx="10">
                  <c:v>1.959040397048355</c:v>
                </c:pt>
                <c:pt idx="11">
                  <c:v>1.0276903370161508</c:v>
                </c:pt>
                <c:pt idx="12">
                  <c:v>1.3817290088086187E-3</c:v>
                </c:pt>
                <c:pt idx="13">
                  <c:v>0.9236475251578582</c:v>
                </c:pt>
                <c:pt idx="14">
                  <c:v>1.9581194729221301</c:v>
                </c:pt>
              </c:numCache>
            </c:numRef>
          </c:yVal>
          <c:smooth val="1"/>
        </c:ser>
        <c:axId val="147084416"/>
        <c:axId val="147086336"/>
      </c:scatterChart>
      <c:valAx>
        <c:axId val="14708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r>
                  <a:rPr lang="en-US" baseline="0"/>
                  <a:t>t</a:t>
                </a:r>
                <a:endParaRPr lang="ru-RU"/>
              </a:p>
            </c:rich>
          </c:tx>
        </c:title>
        <c:numFmt formatCode="General" sourceLinked="1"/>
        <c:tickLblPos val="nextTo"/>
        <c:spPr>
          <a:ln w="19050">
            <a:solidFill>
              <a:schemeClr val="tx1"/>
            </a:solidFill>
            <a:tailEnd type="arrow"/>
          </a:ln>
        </c:spPr>
        <c:crossAx val="147086336"/>
        <c:crosses val="autoZero"/>
        <c:crossBetween val="midCat"/>
      </c:valAx>
      <c:valAx>
        <c:axId val="14708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Смещение</a:t>
                </a:r>
                <a:r>
                  <a:rPr lang="ru-RU" baseline="0"/>
                  <a:t> </a:t>
                </a:r>
                <a:r>
                  <a:rPr lang="en-US" baseline="0"/>
                  <a:t>x</a:t>
                </a:r>
                <a:endParaRPr lang="ru-RU"/>
              </a:p>
            </c:rich>
          </c:tx>
        </c:title>
        <c:numFmt formatCode="General" sourceLinked="1"/>
        <c:tickLblPos val="nextTo"/>
        <c:spPr>
          <a:ln w="19050">
            <a:solidFill>
              <a:schemeClr val="tx1"/>
            </a:solidFill>
            <a:tailEnd type="arrow"/>
          </a:ln>
        </c:spPr>
        <c:crossAx val="14708441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213360</xdr:rowOff>
    </xdr:from>
    <xdr:to>
      <xdr:col>18</xdr:col>
      <xdr:colOff>393700</xdr:colOff>
      <xdr:row>18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20</xdr:row>
      <xdr:rowOff>68580</xdr:rowOff>
    </xdr:from>
    <xdr:to>
      <xdr:col>18</xdr:col>
      <xdr:colOff>411480</xdr:colOff>
      <xdr:row>37</xdr:row>
      <xdr:rowOff>219456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402771</xdr:colOff>
      <xdr:row>40</xdr:row>
      <xdr:rowOff>54429</xdr:rowOff>
    </xdr:from>
    <xdr:to>
      <xdr:col>18</xdr:col>
      <xdr:colOff>413657</xdr:colOff>
      <xdr:row>57</xdr:row>
      <xdr:rowOff>198121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1</xdr:row>
      <xdr:rowOff>15240</xdr:rowOff>
    </xdr:from>
    <xdr:to>
      <xdr:col>18</xdr:col>
      <xdr:colOff>142240</xdr:colOff>
      <xdr:row>17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25" zoomScale="70" zoomScaleNormal="70" workbookViewId="0">
      <selection activeCell="V38" sqref="V38"/>
    </sheetView>
  </sheetViews>
  <sheetFormatPr defaultRowHeight="18"/>
  <cols>
    <col min="1" max="1" width="26.21875" style="1" customWidth="1"/>
    <col min="2" max="2" width="9" style="1" bestFit="1" customWidth="1"/>
    <col min="3" max="3" width="11.88671875" style="1" customWidth="1"/>
    <col min="4" max="4" width="8.88671875" style="1" customWidth="1"/>
    <col min="5" max="6" width="8.88671875" style="1"/>
    <col min="7" max="7" width="11.44140625" style="1" customWidth="1"/>
    <col min="8" max="22" width="8.88671875" style="1"/>
    <col min="23" max="23" width="10.109375" style="1" customWidth="1"/>
    <col min="24" max="24" width="10.77734375" style="1" customWidth="1"/>
    <col min="25" max="25" width="9.88671875" style="1" customWidth="1"/>
    <col min="26" max="26" width="11" style="1" customWidth="1"/>
    <col min="27" max="16384" width="8.88671875" style="1"/>
  </cols>
  <sheetData>
    <row r="1" spans="1:7">
      <c r="A1" s="3" t="s">
        <v>5</v>
      </c>
      <c r="B1" s="3" t="s">
        <v>0</v>
      </c>
      <c r="C1" s="3">
        <v>2.5000000000000001E-4</v>
      </c>
      <c r="D1" s="6" t="s">
        <v>21</v>
      </c>
      <c r="F1" s="2" t="s">
        <v>10</v>
      </c>
      <c r="G1" s="2" t="s">
        <v>18</v>
      </c>
    </row>
    <row r="2" spans="1:7">
      <c r="A2" s="3" t="s">
        <v>6</v>
      </c>
      <c r="B2" s="4" t="s">
        <v>1</v>
      </c>
      <c r="C2" s="3">
        <v>11</v>
      </c>
      <c r="D2" s="6" t="s">
        <v>22</v>
      </c>
      <c r="F2" s="2">
        <v>1</v>
      </c>
      <c r="G2" s="2">
        <f>$C$3*$C$4*(1-COS($C$2*F2))</f>
        <v>2.389378324828678E-3</v>
      </c>
    </row>
    <row r="3" spans="1:7">
      <c r="A3" s="3" t="s">
        <v>7</v>
      </c>
      <c r="B3" s="3" t="s">
        <v>2</v>
      </c>
      <c r="C3" s="3">
        <v>5.9999999999999995E-4</v>
      </c>
      <c r="D3" s="6" t="s">
        <v>23</v>
      </c>
      <c r="F3" s="2">
        <v>2</v>
      </c>
      <c r="G3" s="2">
        <f t="shared" ref="G3:G16" si="0">$C$3*$C$4*(1-COS($C$2*F3))</f>
        <v>4.7999059833471287E-3</v>
      </c>
    </row>
    <row r="4" spans="1:7">
      <c r="A4" s="3" t="s">
        <v>8</v>
      </c>
      <c r="B4" s="3" t="s">
        <v>3</v>
      </c>
      <c r="C4" s="3">
        <v>4</v>
      </c>
      <c r="D4" s="6" t="s">
        <v>25</v>
      </c>
      <c r="F4" s="2">
        <v>3</v>
      </c>
      <c r="G4" s="2">
        <f t="shared" si="0"/>
        <v>2.4318641933353427E-3</v>
      </c>
    </row>
    <row r="5" spans="1:7">
      <c r="A5" s="3" t="s">
        <v>9</v>
      </c>
      <c r="B5" s="5" t="s">
        <v>4</v>
      </c>
      <c r="C5" s="3">
        <v>0</v>
      </c>
      <c r="D5" s="6" t="s">
        <v>24</v>
      </c>
      <c r="F5" s="2">
        <v>4</v>
      </c>
      <c r="G5" s="2">
        <f t="shared" si="0"/>
        <v>3.7605924554107158E-7</v>
      </c>
    </row>
    <row r="6" spans="1:7">
      <c r="F6" s="2">
        <v>5</v>
      </c>
      <c r="G6" s="2">
        <f t="shared" si="0"/>
        <v>2.3468957849713062E-3</v>
      </c>
    </row>
    <row r="7" spans="1:7">
      <c r="F7" s="2">
        <v>6</v>
      </c>
      <c r="G7" s="2">
        <f t="shared" si="0"/>
        <v>4.7991538943192398E-3</v>
      </c>
    </row>
    <row r="8" spans="1:7">
      <c r="F8" s="2">
        <v>7</v>
      </c>
      <c r="G8" s="2">
        <f t="shared" si="0"/>
        <v>2.4743400761549194E-3</v>
      </c>
    </row>
    <row r="9" spans="1:7">
      <c r="F9" s="2">
        <v>8</v>
      </c>
      <c r="G9" s="2">
        <f t="shared" si="0"/>
        <v>1.5041191317007649E-6</v>
      </c>
    </row>
    <row r="10" spans="1:7">
      <c r="F10" s="2">
        <v>9</v>
      </c>
      <c r="G10" s="2">
        <f t="shared" si="0"/>
        <v>2.3044298870564662E-3</v>
      </c>
    </row>
    <row r="11" spans="1:7">
      <c r="F11" s="2">
        <v>10</v>
      </c>
      <c r="G11" s="2">
        <f t="shared" si="0"/>
        <v>4.7976499519551546E-3</v>
      </c>
    </row>
    <row r="12" spans="1:7">
      <c r="F12" s="2">
        <v>11</v>
      </c>
      <c r="G12" s="2">
        <f t="shared" si="0"/>
        <v>2.5167926620803687E-3</v>
      </c>
    </row>
    <row r="13" spans="1:7">
      <c r="F13" s="2">
        <v>12</v>
      </c>
      <c r="G13" s="2">
        <f t="shared" si="0"/>
        <v>3.3838261440211069E-6</v>
      </c>
    </row>
    <row r="14" spans="1:7">
      <c r="F14" s="2">
        <v>13</v>
      </c>
      <c r="G14" s="2">
        <f t="shared" si="0"/>
        <v>2.2619939391621017E-3</v>
      </c>
    </row>
    <row r="15" spans="1:7">
      <c r="F15" s="2">
        <v>14</v>
      </c>
      <c r="G15" s="2">
        <f t="shared" si="0"/>
        <v>4.7953946275644003E-3</v>
      </c>
    </row>
    <row r="16" spans="1:7">
      <c r="F16" s="2">
        <v>15</v>
      </c>
      <c r="G16" s="2">
        <f t="shared" si="0"/>
        <v>2.5592086472054965E-3</v>
      </c>
    </row>
    <row r="21" spans="6:7">
      <c r="F21" s="2" t="s">
        <v>10</v>
      </c>
      <c r="G21" s="2" t="s">
        <v>19</v>
      </c>
    </row>
    <row r="22" spans="6:7">
      <c r="F22" s="2">
        <v>1</v>
      </c>
      <c r="G22" s="2">
        <f>-$C$1*$C$2*SIN($C$2*F22+$C$5)</f>
        <v>2.7499730680144345E-3</v>
      </c>
    </row>
    <row r="23" spans="6:7">
      <c r="F23" s="2">
        <v>2</v>
      </c>
      <c r="G23" s="2">
        <f t="shared" ref="G23:G36" si="1">-$C$1*$C$2*SIN($C$2*F23+$C$5)</f>
        <v>2.434110054861066E-5</v>
      </c>
    </row>
    <row r="24" spans="6:7">
      <c r="F24" s="2">
        <v>3</v>
      </c>
      <c r="G24" s="2">
        <f t="shared" si="1"/>
        <v>-2.7497576152949845E-3</v>
      </c>
    </row>
    <row r="25" spans="6:7">
      <c r="F25" s="2">
        <v>4</v>
      </c>
      <c r="G25" s="2">
        <f t="shared" si="1"/>
        <v>-4.8680294039887336E-5</v>
      </c>
    </row>
    <row r="26" spans="6:7">
      <c r="F26" s="2">
        <v>5</v>
      </c>
      <c r="G26" s="2">
        <f t="shared" si="1"/>
        <v>2.7493267267362045E-3</v>
      </c>
    </row>
    <row r="27" spans="6:7">
      <c r="F27" s="2">
        <v>6</v>
      </c>
      <c r="G27" s="2">
        <f t="shared" si="1"/>
        <v>7.3015673565908674E-5</v>
      </c>
    </row>
    <row r="28" spans="6:7">
      <c r="F28" s="2">
        <v>7</v>
      </c>
      <c r="G28" s="2">
        <f t="shared" si="1"/>
        <v>-2.7486804360970108E-3</v>
      </c>
    </row>
    <row r="29" spans="6:7">
      <c r="F29" s="2">
        <v>8</v>
      </c>
      <c r="G29" s="2">
        <f t="shared" si="1"/>
        <v>-9.7345332517566864E-5</v>
      </c>
    </row>
    <row r="30" spans="6:7">
      <c r="F30" s="2">
        <v>9</v>
      </c>
      <c r="G30" s="2">
        <f t="shared" si="1"/>
        <v>2.7478187940124725E-3</v>
      </c>
    </row>
    <row r="31" spans="6:7">
      <c r="F31" s="2">
        <v>10</v>
      </c>
      <c r="G31" s="2">
        <f t="shared" si="1"/>
        <v>1.2166736473394514E-4</v>
      </c>
    </row>
    <row r="32" spans="6:7">
      <c r="F32" s="2">
        <v>11</v>
      </c>
      <c r="G32" s="2">
        <f t="shared" si="1"/>
        <v>-2.7467418679898437E-3</v>
      </c>
    </row>
    <row r="33" spans="6:7">
      <c r="F33" s="2">
        <v>12</v>
      </c>
      <c r="G33" s="2">
        <f t="shared" si="1"/>
        <v>-1.4597986465166016E-4</v>
      </c>
    </row>
    <row r="34" spans="6:7">
      <c r="F34" s="2">
        <v>13</v>
      </c>
      <c r="G34" s="2">
        <f t="shared" si="1"/>
        <v>2.7454497424032739E-3</v>
      </c>
    </row>
    <row r="35" spans="6:7">
      <c r="F35" s="2">
        <v>14</v>
      </c>
      <c r="G35" s="2">
        <f t="shared" si="1"/>
        <v>1.7028092745415758E-4</v>
      </c>
    </row>
    <row r="36" spans="6:7">
      <c r="F36" s="2">
        <v>15</v>
      </c>
      <c r="G36" s="2">
        <f t="shared" si="1"/>
        <v>-2.7439425184871994E-3</v>
      </c>
    </row>
    <row r="41" spans="6:7">
      <c r="F41" s="2" t="s">
        <v>10</v>
      </c>
      <c r="G41" s="2" t="s">
        <v>20</v>
      </c>
    </row>
    <row r="42" spans="6:7">
      <c r="F42" s="2">
        <v>1</v>
      </c>
      <c r="G42" s="2">
        <f>G2/$C$3</f>
        <v>3.9822972080477972</v>
      </c>
    </row>
    <row r="43" spans="6:7">
      <c r="F43" s="2">
        <v>2</v>
      </c>
      <c r="G43" s="2">
        <f t="shared" ref="G43:G56" si="2">G3/$C$3</f>
        <v>7.9998433055785485</v>
      </c>
    </row>
    <row r="44" spans="6:7">
      <c r="F44" s="2">
        <v>3</v>
      </c>
      <c r="G44" s="2">
        <f t="shared" si="2"/>
        <v>4.053106988892238</v>
      </c>
    </row>
    <row r="45" spans="6:7">
      <c r="F45" s="2">
        <v>4</v>
      </c>
      <c r="G45" s="2">
        <f t="shared" si="2"/>
        <v>6.2676540923511936E-4</v>
      </c>
    </row>
    <row r="46" spans="6:7">
      <c r="F46" s="2">
        <v>5</v>
      </c>
      <c r="G46" s="2">
        <f t="shared" si="2"/>
        <v>3.9114929749521772</v>
      </c>
    </row>
    <row r="47" spans="6:7">
      <c r="F47" s="2">
        <v>6</v>
      </c>
      <c r="G47" s="2">
        <f t="shared" si="2"/>
        <v>7.9985898238654007</v>
      </c>
    </row>
    <row r="48" spans="6:7">
      <c r="F48" s="2">
        <v>7</v>
      </c>
      <c r="G48" s="2">
        <f t="shared" si="2"/>
        <v>4.1239001269248661</v>
      </c>
    </row>
    <row r="49" spans="6:7">
      <c r="F49" s="2">
        <v>8</v>
      </c>
      <c r="G49" s="2">
        <f t="shared" si="2"/>
        <v>2.5068652195012753E-3</v>
      </c>
    </row>
    <row r="50" spans="6:7">
      <c r="F50" s="2">
        <v>9</v>
      </c>
      <c r="G50" s="2">
        <f t="shared" si="2"/>
        <v>3.8407164784274439</v>
      </c>
    </row>
    <row r="51" spans="6:7">
      <c r="F51" s="2">
        <v>10</v>
      </c>
      <c r="G51" s="2">
        <f t="shared" si="2"/>
        <v>7.9960832532585915</v>
      </c>
    </row>
    <row r="52" spans="6:7">
      <c r="F52" s="2">
        <v>11</v>
      </c>
      <c r="G52" s="2">
        <f t="shared" si="2"/>
        <v>4.1946544368006151</v>
      </c>
    </row>
    <row r="53" spans="6:7">
      <c r="F53" s="2">
        <v>12</v>
      </c>
      <c r="G53" s="2">
        <f t="shared" si="2"/>
        <v>5.6397102400351784E-3</v>
      </c>
    </row>
    <row r="54" spans="6:7">
      <c r="F54" s="2">
        <v>13</v>
      </c>
      <c r="G54" s="2">
        <f t="shared" si="2"/>
        <v>3.7699898986035034</v>
      </c>
    </row>
    <row r="55" spans="6:7">
      <c r="F55" s="2">
        <v>14</v>
      </c>
      <c r="G55" s="2">
        <f t="shared" si="2"/>
        <v>7.9923243792740015</v>
      </c>
    </row>
    <row r="56" spans="6:7">
      <c r="F56" s="2">
        <v>15</v>
      </c>
      <c r="G56" s="2">
        <f t="shared" si="2"/>
        <v>4.2653477453424946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zoomScale="70" zoomScaleNormal="70" workbookViewId="0">
      <selection activeCell="F23" sqref="F23"/>
    </sheetView>
  </sheetViews>
  <sheetFormatPr defaultRowHeight="18"/>
  <cols>
    <col min="1" max="1" width="35.77734375" style="1" customWidth="1"/>
    <col min="2" max="6" width="8.88671875" style="1"/>
    <col min="7" max="7" width="12.6640625" style="1" customWidth="1"/>
    <col min="8" max="21" width="8.88671875" style="1"/>
    <col min="22" max="23" width="10" style="1" customWidth="1"/>
    <col min="24" max="24" width="9.6640625" style="1" customWidth="1"/>
    <col min="25" max="25" width="9.5546875" style="1" customWidth="1"/>
    <col min="26" max="16384" width="8.88671875" style="1"/>
  </cols>
  <sheetData>
    <row r="1" spans="1:7">
      <c r="A1" s="3" t="s">
        <v>16</v>
      </c>
      <c r="B1" s="3" t="s">
        <v>11</v>
      </c>
      <c r="C1" s="3">
        <v>10</v>
      </c>
      <c r="D1" s="3" t="s">
        <v>26</v>
      </c>
      <c r="F1" s="2" t="s">
        <v>10</v>
      </c>
      <c r="G1" s="2" t="s">
        <v>17</v>
      </c>
    </row>
    <row r="2" spans="1:7">
      <c r="A2" s="3" t="s">
        <v>15</v>
      </c>
      <c r="B2" s="3" t="s">
        <v>12</v>
      </c>
      <c r="C2" s="3">
        <v>9.8000000000000007</v>
      </c>
      <c r="D2" s="3" t="s">
        <v>27</v>
      </c>
      <c r="F2" s="2">
        <v>0</v>
      </c>
      <c r="G2" s="2">
        <f>($C$1*$C$2)/$C$3*(1-COS($C$4*F2))</f>
        <v>0</v>
      </c>
    </row>
    <row r="3" spans="1:7">
      <c r="A3" s="3" t="s">
        <v>14</v>
      </c>
      <c r="B3" s="3" t="s">
        <v>13</v>
      </c>
      <c r="C3" s="3">
        <v>100</v>
      </c>
      <c r="D3" s="3" t="s">
        <v>28</v>
      </c>
      <c r="F3" s="2">
        <v>1</v>
      </c>
      <c r="G3" s="2">
        <f>($C$1*$C$2)/$C$3*(1-COS($C$4*F3))</f>
        <v>0.97566281597171023</v>
      </c>
    </row>
    <row r="4" spans="1:7">
      <c r="A4" s="3" t="s">
        <v>6</v>
      </c>
      <c r="B4" s="3" t="s">
        <v>1</v>
      </c>
      <c r="C4" s="3">
        <v>11</v>
      </c>
      <c r="D4" s="3" t="s">
        <v>22</v>
      </c>
      <c r="F4" s="2">
        <v>2</v>
      </c>
      <c r="G4" s="2">
        <f t="shared" ref="G4:G16" si="0">($C$1*$C$2)/$C$3*(1-COS($C$4*F4))</f>
        <v>1.9599616098667443</v>
      </c>
    </row>
    <row r="5" spans="1:7">
      <c r="F5" s="2">
        <v>3</v>
      </c>
      <c r="G5" s="2">
        <f t="shared" si="0"/>
        <v>0.99301121227859823</v>
      </c>
    </row>
    <row r="6" spans="1:7">
      <c r="F6" s="2">
        <v>4</v>
      </c>
      <c r="G6" s="2">
        <f t="shared" si="0"/>
        <v>1.5355752526260424E-4</v>
      </c>
    </row>
    <row r="7" spans="1:7">
      <c r="F7" s="2">
        <v>5</v>
      </c>
      <c r="G7" s="2">
        <f t="shared" si="0"/>
        <v>0.95831577886328334</v>
      </c>
    </row>
    <row r="8" spans="1:7">
      <c r="F8" s="2">
        <v>6</v>
      </c>
      <c r="G8" s="2">
        <f t="shared" si="0"/>
        <v>1.959654506847023</v>
      </c>
    </row>
    <row r="9" spans="1:7">
      <c r="F9" s="2">
        <v>7</v>
      </c>
      <c r="G9" s="2">
        <f t="shared" si="0"/>
        <v>1.0103555310965922</v>
      </c>
    </row>
    <row r="10" spans="1:7">
      <c r="F10" s="2">
        <v>8</v>
      </c>
      <c r="G10" s="2">
        <f t="shared" si="0"/>
        <v>6.1418197877781248E-4</v>
      </c>
    </row>
    <row r="11" spans="1:7">
      <c r="F11" s="2">
        <v>9</v>
      </c>
      <c r="G11" s="2">
        <f t="shared" si="0"/>
        <v>0.94097553721472382</v>
      </c>
    </row>
    <row r="12" spans="1:7">
      <c r="F12" s="2">
        <v>10</v>
      </c>
      <c r="G12" s="2">
        <f t="shared" si="0"/>
        <v>1.959040397048355</v>
      </c>
    </row>
    <row r="13" spans="1:7">
      <c r="F13" s="2">
        <v>11</v>
      </c>
      <c r="G13" s="2">
        <f t="shared" si="0"/>
        <v>1.0276903370161508</v>
      </c>
    </row>
    <row r="14" spans="1:7">
      <c r="F14" s="2">
        <v>12</v>
      </c>
      <c r="G14" s="2">
        <f t="shared" si="0"/>
        <v>1.3817290088086187E-3</v>
      </c>
    </row>
    <row r="15" spans="1:7">
      <c r="F15" s="2">
        <v>13</v>
      </c>
      <c r="G15" s="2">
        <f t="shared" si="0"/>
        <v>0.9236475251578582</v>
      </c>
    </row>
    <row r="16" spans="1:7">
      <c r="F16" s="2">
        <v>14</v>
      </c>
      <c r="G16" s="2">
        <f t="shared" si="0"/>
        <v>1.9581194729221301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Модель 2.1</vt:lpstr>
      <vt:lpstr>Модель 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2021-12-07T20:29:50Z</dcterms:created>
  <dcterms:modified xsi:type="dcterms:W3CDTF">2021-12-16T09:58:47Z</dcterms:modified>
</cp:coreProperties>
</file>