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Documents\Data Science\"/>
    </mc:Choice>
  </mc:AlternateContent>
  <xr:revisionPtr revIDLastSave="0" documentId="13_ncr:1_{F9274C8A-0B27-41EF-9152-A14152FEF959}" xr6:coauthVersionLast="47" xr6:coauthVersionMax="47" xr10:uidLastSave="{00000000-0000-0000-0000-000000000000}"/>
  <bookViews>
    <workbookView xWindow="-108" yWindow="-108" windowWidth="23256" windowHeight="12456" xr2:uid="{1222C3F8-ECB2-4AEC-8DA1-1D282B76F2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H5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3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E5" i="1"/>
  <c r="F22" i="1"/>
  <c r="B35" i="1"/>
  <c r="B23" i="1"/>
  <c r="B24" i="1"/>
  <c r="B25" i="1"/>
  <c r="B26" i="1"/>
  <c r="B27" i="1"/>
  <c r="B28" i="1"/>
  <c r="B29" i="1"/>
  <c r="B30" i="1"/>
  <c r="B31" i="1"/>
  <c r="B32" i="1"/>
  <c r="B33" i="1"/>
  <c r="B34" i="1"/>
  <c r="B22" i="1"/>
  <c r="F21" i="1"/>
  <c r="A31" i="1"/>
  <c r="A32" i="1"/>
  <c r="A33" i="1"/>
  <c r="A34" i="1"/>
  <c r="A35" i="1"/>
  <c r="A23" i="1"/>
  <c r="A24" i="1"/>
  <c r="A25" i="1"/>
  <c r="A26" i="1"/>
  <c r="A27" i="1"/>
  <c r="A28" i="1"/>
  <c r="A29" i="1"/>
  <c r="A30" i="1"/>
  <c r="A22" i="1"/>
  <c r="C19" i="1"/>
</calcChain>
</file>

<file path=xl/sharedStrings.xml><?xml version="1.0" encoding="utf-8"?>
<sst xmlns="http://schemas.openxmlformats.org/spreadsheetml/2006/main" count="39" uniqueCount="34">
  <si>
    <t>Сумма затрат предприятий на производство, тыс.руб</t>
  </si>
  <si>
    <r>
      <t>Кол-во предприятий, 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</si>
  <si>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Середина интервала, 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</si>
  <si>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= 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ⴟ / </t>
    </r>
    <r>
      <rPr>
        <sz val="11"/>
        <color theme="1"/>
        <rFont val="Calibri"/>
        <family val="2"/>
        <charset val="204"/>
      </rPr>
      <t>δ</t>
    </r>
  </si>
  <si>
    <r>
      <rPr>
        <sz val="11"/>
        <color theme="1"/>
        <rFont val="Calibri"/>
        <family val="2"/>
        <charset val="204"/>
      </rPr>
      <t>ϕ(t) = 1/ √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</rPr>
      <t xml:space="preserve">π                         *e </t>
    </r>
    <r>
      <rPr>
        <vertAlign val="superscript"/>
        <sz val="11"/>
        <color theme="1"/>
        <rFont val="Calibri"/>
        <family val="2"/>
        <charset val="204"/>
      </rPr>
      <t>-t2/2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</si>
  <si>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 xml:space="preserve"> = ϕ(t) * Nd/δ</t>
    </r>
  </si>
  <si>
    <t>30 - 40</t>
  </si>
  <si>
    <t>40 - 50</t>
  </si>
  <si>
    <t>50 - 60</t>
  </si>
  <si>
    <t>60-70</t>
  </si>
  <si>
    <t>70 - 80</t>
  </si>
  <si>
    <t>80 - 90</t>
  </si>
  <si>
    <t>90 - 100</t>
  </si>
  <si>
    <t>100 - 110</t>
  </si>
  <si>
    <t>110 - 120</t>
  </si>
  <si>
    <t>120 - 130</t>
  </si>
  <si>
    <t>130 - 140</t>
  </si>
  <si>
    <t>140 - 150</t>
  </si>
  <si>
    <t>150 - 160</t>
  </si>
  <si>
    <t>160 - 170</t>
  </si>
  <si>
    <t>Итого</t>
  </si>
  <si>
    <t>-</t>
  </si>
  <si>
    <t xml:space="preserve">ⴟ = 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</si>
  <si>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* 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</si>
  <si>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(xi - ⴟ)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* 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</si>
  <si>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δ =</t>
  </si>
  <si>
    <t>1/ √2π</t>
  </si>
  <si>
    <t>N =</t>
  </si>
  <si>
    <t>d=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</si>
  <si>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</si>
  <si>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</si>
  <si>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= |F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- F</t>
    </r>
    <r>
      <rPr>
        <vertAlign val="subscript"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charset val="204"/>
        <scheme val="minor"/>
      </rPr>
      <t>|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</si>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</sst>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0"/>
    <numFmt numFmtId="169" formatCode="0.000"/>
  </numFmts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B10C-1EA1-4C3D-8FA2-0A4591DCAFE9}">
  <dimension ref="A1:L35"/>
  <sheetViews>
    <sheetView tabSelected="1" workbookViewId="0">
      <selection activeCell="I30" sqref="I30"/>
    </sheetView>
  </sheetViews>
  <sheetFormatPr defaultRowHeight="14.4" x14ac:dyDescent="0.3"/>
  <cols>
    <col min="2" max="2" width="9.33203125" customWidth="1"/>
    <col min="5" max="5" width="9.109375" bestFit="1" customWidth="1"/>
    <col min="7" max="7" width="10.44140625" bestFit="1" customWidth="1"/>
    <col min="10" max="10" width="11.5546875" customWidth="1"/>
  </cols>
  <sheetData>
    <row r="1" spans="1:12" ht="14.4" customHeight="1" x14ac:dyDescent="0.3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29</v>
      </c>
      <c r="I1" s="4" t="s">
        <v>30</v>
      </c>
      <c r="J1" s="4" t="s">
        <v>31</v>
      </c>
      <c r="K1" s="4" t="s">
        <v>32</v>
      </c>
      <c r="L1" s="4" t="s">
        <v>33</v>
      </c>
    </row>
    <row r="2" spans="1:12" x14ac:dyDescent="0.3">
      <c r="A2" s="2"/>
      <c r="B2" s="2"/>
      <c r="C2" s="3"/>
      <c r="D2" s="3"/>
      <c r="E2" s="3"/>
      <c r="F2" s="3"/>
      <c r="G2" s="3"/>
      <c r="H2" s="4"/>
      <c r="I2" s="4"/>
      <c r="J2" s="4"/>
      <c r="K2" s="4"/>
      <c r="L2" s="4"/>
    </row>
    <row r="3" spans="1:12" x14ac:dyDescent="0.3">
      <c r="A3" s="2"/>
      <c r="B3" s="2"/>
      <c r="C3" s="3"/>
      <c r="D3" s="3"/>
      <c r="E3" s="3"/>
      <c r="F3" s="3"/>
      <c r="G3" s="3"/>
      <c r="H3" s="4"/>
      <c r="I3" s="4"/>
      <c r="J3" s="4"/>
      <c r="K3" s="4"/>
      <c r="L3" s="4"/>
    </row>
    <row r="4" spans="1:12" x14ac:dyDescent="0.3">
      <c r="A4" s="2"/>
      <c r="B4" s="2"/>
      <c r="C4" s="3"/>
      <c r="D4" s="3"/>
      <c r="E4" s="3"/>
      <c r="F4" s="3"/>
      <c r="G4" s="3"/>
      <c r="H4" s="4"/>
      <c r="I4" s="4"/>
      <c r="J4" s="4"/>
      <c r="K4" s="4"/>
      <c r="L4" s="4"/>
    </row>
    <row r="5" spans="1:12" x14ac:dyDescent="0.3">
      <c r="A5" s="5" t="s">
        <v>6</v>
      </c>
      <c r="B5" s="5"/>
      <c r="C5" s="6">
        <v>2</v>
      </c>
      <c r="D5" s="6">
        <v>35</v>
      </c>
      <c r="E5" s="7">
        <f xml:space="preserve"> (D5 - $F$21) / $F$22</f>
        <v>-2.0994260166621275</v>
      </c>
      <c r="F5" s="8">
        <f xml:space="preserve"> $F$23 * 2.7182^((-E5*E5) /2)</f>
        <v>4.4040207981545197E-2</v>
      </c>
      <c r="G5" s="10">
        <f xml:space="preserve"> F5 * ( ($F$24* $F$25) / $F$22)</f>
        <v>1.6048268210719354</v>
      </c>
      <c r="H5" s="6">
        <f xml:space="preserve"> C5</f>
        <v>2</v>
      </c>
      <c r="I5" s="10">
        <f xml:space="preserve"> G5</f>
        <v>1.6048268210719354</v>
      </c>
      <c r="J5" s="10">
        <f xml:space="preserve"> ABS( H5 - I5)</f>
        <v>0.39517317892806458</v>
      </c>
      <c r="K5" s="10">
        <f xml:space="preserve"> MAX(J5:J18)</f>
        <v>3.1711385504006344</v>
      </c>
      <c r="L5" s="11">
        <f xml:space="preserve"> K5 / SQRT(F24)</f>
        <v>0.30514294928523433</v>
      </c>
    </row>
    <row r="6" spans="1:12" x14ac:dyDescent="0.3">
      <c r="A6" s="5" t="s">
        <v>7</v>
      </c>
      <c r="B6" s="5"/>
      <c r="C6" s="6">
        <v>4</v>
      </c>
      <c r="D6" s="6">
        <v>45</v>
      </c>
      <c r="E6" s="9">
        <f t="shared" ref="E6:E18" si="0" xml:space="preserve"> (D6 - $F$21) / $F$22</f>
        <v>-1.7620182639842858</v>
      </c>
      <c r="F6" s="8">
        <f t="shared" ref="F6:F18" si="1" xml:space="preserve"> $F$23 * 2.7182^((-E6*E6) /2)</f>
        <v>8.4480779098433378E-2</v>
      </c>
      <c r="G6" s="10">
        <f t="shared" ref="G6:G18" si="2" xml:space="preserve"> F6 * ( ($F$24* $F$25) / $F$22)</f>
        <v>3.0784827405681656</v>
      </c>
      <c r="H6" s="6">
        <f xml:space="preserve"> SUM($C$5:C6)</f>
        <v>6</v>
      </c>
      <c r="I6" s="10">
        <f xml:space="preserve"> SUM($G$5:G6)</f>
        <v>4.683309561640101</v>
      </c>
      <c r="J6" s="10">
        <f t="shared" ref="J6:J18" si="3" xml:space="preserve"> ABS( H6 - I6)</f>
        <v>1.316690438359899</v>
      </c>
      <c r="K6" s="1"/>
      <c r="L6" s="1"/>
    </row>
    <row r="7" spans="1:12" x14ac:dyDescent="0.3">
      <c r="A7" s="5" t="s">
        <v>8</v>
      </c>
      <c r="B7" s="5"/>
      <c r="C7" s="6">
        <v>6</v>
      </c>
      <c r="D7" s="6">
        <v>55</v>
      </c>
      <c r="E7" s="9">
        <f t="shared" si="0"/>
        <v>-1.4246105113064438</v>
      </c>
      <c r="F7" s="8">
        <f t="shared" si="1"/>
        <v>0.14461925850289278</v>
      </c>
      <c r="G7" s="10">
        <f t="shared" si="2"/>
        <v>5.2699311725828686</v>
      </c>
      <c r="H7" s="6">
        <f xml:space="preserve"> SUM($C$5:C7)</f>
        <v>12</v>
      </c>
      <c r="I7" s="10">
        <f xml:space="preserve"> SUM($G$5:G7)</f>
        <v>9.9532407342229696</v>
      </c>
      <c r="J7" s="10">
        <f t="shared" si="3"/>
        <v>2.0467592657770304</v>
      </c>
      <c r="K7" s="1"/>
      <c r="L7" s="1"/>
    </row>
    <row r="8" spans="1:12" x14ac:dyDescent="0.3">
      <c r="A8" s="5" t="s">
        <v>9</v>
      </c>
      <c r="B8" s="5"/>
      <c r="C8" s="6">
        <v>8</v>
      </c>
      <c r="D8" s="6">
        <v>65</v>
      </c>
      <c r="E8" s="9">
        <f t="shared" si="0"/>
        <v>-1.0872027586286019</v>
      </c>
      <c r="F8" s="8">
        <f t="shared" si="1"/>
        <v>0.22092965868936071</v>
      </c>
      <c r="G8" s="10">
        <f t="shared" si="2"/>
        <v>8.050685000932063</v>
      </c>
      <c r="H8" s="6">
        <f xml:space="preserve"> SUM($C$5:C8)</f>
        <v>20</v>
      </c>
      <c r="I8" s="10">
        <f xml:space="preserve"> SUM($G$5:G8)</f>
        <v>18.003925735155033</v>
      </c>
      <c r="J8" s="10">
        <f t="shared" si="3"/>
        <v>1.9960742648449674</v>
      </c>
      <c r="K8" s="1"/>
      <c r="L8" s="1"/>
    </row>
    <row r="9" spans="1:12" x14ac:dyDescent="0.3">
      <c r="A9" s="5" t="s">
        <v>10</v>
      </c>
      <c r="B9" s="5"/>
      <c r="C9" s="6">
        <v>11</v>
      </c>
      <c r="D9" s="6">
        <v>75</v>
      </c>
      <c r="E9" s="9">
        <f t="shared" si="0"/>
        <v>-0.74979500595075999</v>
      </c>
      <c r="F9" s="8">
        <f t="shared" si="1"/>
        <v>0.30119071801514735</v>
      </c>
      <c r="G9" s="10">
        <f t="shared" si="2"/>
        <v>10.975400995634978</v>
      </c>
      <c r="H9" s="6">
        <f xml:space="preserve"> SUM($C$5:C9)</f>
        <v>31</v>
      </c>
      <c r="I9" s="10">
        <f xml:space="preserve"> SUM($G$5:G9)</f>
        <v>28.97932673079001</v>
      </c>
      <c r="J9" s="10">
        <f t="shared" si="3"/>
        <v>2.0206732692099898</v>
      </c>
      <c r="K9" s="1"/>
      <c r="L9" s="1"/>
    </row>
    <row r="10" spans="1:12" x14ac:dyDescent="0.3">
      <c r="A10" s="5" t="s">
        <v>11</v>
      </c>
      <c r="B10" s="5"/>
      <c r="C10" s="6">
        <v>14</v>
      </c>
      <c r="D10" s="6">
        <v>85</v>
      </c>
      <c r="E10" s="9">
        <f t="shared" si="0"/>
        <v>-0.41238725327291809</v>
      </c>
      <c r="F10" s="8">
        <f t="shared" si="1"/>
        <v>0.36642813909343447</v>
      </c>
      <c r="G10" s="10">
        <f t="shared" si="2"/>
        <v>13.352655052379454</v>
      </c>
      <c r="H10" s="6">
        <f xml:space="preserve"> SUM($C$5:C10)</f>
        <v>45</v>
      </c>
      <c r="I10" s="10">
        <f xml:space="preserve"> SUM($G$5:G10)</f>
        <v>42.331981783169468</v>
      </c>
      <c r="J10" s="10">
        <f t="shared" si="3"/>
        <v>2.6680182168305322</v>
      </c>
      <c r="K10" s="1"/>
      <c r="L10" s="1"/>
    </row>
    <row r="11" spans="1:12" x14ac:dyDescent="0.3">
      <c r="A11" s="5" t="s">
        <v>12</v>
      </c>
      <c r="B11" s="5"/>
      <c r="C11" s="6">
        <v>15</v>
      </c>
      <c r="D11" s="6">
        <v>95</v>
      </c>
      <c r="E11" s="9">
        <f t="shared" si="0"/>
        <v>-7.4979500595076187E-2</v>
      </c>
      <c r="F11" s="8">
        <f t="shared" si="1"/>
        <v>0.39782834335144018</v>
      </c>
      <c r="G11" s="10">
        <f t="shared" si="2"/>
        <v>14.496879666429898</v>
      </c>
      <c r="H11" s="6">
        <f xml:space="preserve"> SUM($C$5:C11)</f>
        <v>60</v>
      </c>
      <c r="I11" s="10">
        <f xml:space="preserve"> SUM($G$5:G11)</f>
        <v>56.828861449599366</v>
      </c>
      <c r="J11" s="10">
        <f t="shared" si="3"/>
        <v>3.1711385504006344</v>
      </c>
      <c r="K11" s="1"/>
      <c r="L11" s="1"/>
    </row>
    <row r="12" spans="1:12" x14ac:dyDescent="0.3">
      <c r="A12" s="5" t="s">
        <v>13</v>
      </c>
      <c r="B12" s="5"/>
      <c r="C12" s="6">
        <v>13</v>
      </c>
      <c r="D12" s="6">
        <v>105</v>
      </c>
      <c r="E12" s="9">
        <f t="shared" si="0"/>
        <v>0.26242825208276571</v>
      </c>
      <c r="F12" s="8">
        <f t="shared" si="1"/>
        <v>0.3854448936740425</v>
      </c>
      <c r="G12" s="10">
        <f t="shared" si="2"/>
        <v>14.045626298416508</v>
      </c>
      <c r="H12" s="6">
        <f xml:space="preserve"> SUM($C$5:C12)</f>
        <v>73</v>
      </c>
      <c r="I12" s="10">
        <f xml:space="preserve"> SUM($G$5:G12)</f>
        <v>70.874487748015866</v>
      </c>
      <c r="J12" s="10">
        <f t="shared" si="3"/>
        <v>2.1255122519841336</v>
      </c>
      <c r="K12" s="1"/>
      <c r="L12" s="1"/>
    </row>
    <row r="13" spans="1:12" x14ac:dyDescent="0.3">
      <c r="A13" s="5" t="s">
        <v>14</v>
      </c>
      <c r="B13" s="5"/>
      <c r="C13" s="6">
        <v>11</v>
      </c>
      <c r="D13" s="6">
        <v>115</v>
      </c>
      <c r="E13" s="9">
        <f t="shared" si="0"/>
        <v>0.59983600476060761</v>
      </c>
      <c r="F13" s="8">
        <f t="shared" si="1"/>
        <v>0.3332641076277566</v>
      </c>
      <c r="G13" s="10">
        <f t="shared" si="2"/>
        <v>12.144156509109722</v>
      </c>
      <c r="H13" s="6">
        <f xml:space="preserve"> SUM($C$5:C13)</f>
        <v>84</v>
      </c>
      <c r="I13" s="10">
        <f xml:space="preserve"> SUM($G$5:G13)</f>
        <v>83.018644257125587</v>
      </c>
      <c r="J13" s="10">
        <f t="shared" si="3"/>
        <v>0.98135574287441329</v>
      </c>
      <c r="K13" s="1"/>
      <c r="L13" s="1"/>
    </row>
    <row r="14" spans="1:12" x14ac:dyDescent="0.3">
      <c r="A14" s="5" t="s">
        <v>15</v>
      </c>
      <c r="B14" s="5"/>
      <c r="C14" s="6">
        <v>8</v>
      </c>
      <c r="D14" s="6">
        <v>125</v>
      </c>
      <c r="E14" s="9">
        <f t="shared" si="0"/>
        <v>0.93724375743844957</v>
      </c>
      <c r="F14" s="8">
        <f t="shared" si="1"/>
        <v>0.2571428542740149</v>
      </c>
      <c r="G14" s="10">
        <f t="shared" si="2"/>
        <v>9.370295198398205</v>
      </c>
      <c r="H14" s="6">
        <f xml:space="preserve"> SUM($C$5:C14)</f>
        <v>92</v>
      </c>
      <c r="I14" s="10">
        <f xml:space="preserve"> SUM($G$5:G14)</f>
        <v>92.388939455523797</v>
      </c>
      <c r="J14" s="10">
        <f t="shared" si="3"/>
        <v>0.38893945552379705</v>
      </c>
      <c r="K14" s="1"/>
      <c r="L14" s="1"/>
    </row>
    <row r="15" spans="1:12" x14ac:dyDescent="0.3">
      <c r="A15" s="5" t="s">
        <v>16</v>
      </c>
      <c r="B15" s="5"/>
      <c r="C15" s="6">
        <v>6</v>
      </c>
      <c r="D15" s="6">
        <v>135</v>
      </c>
      <c r="E15" s="9">
        <f t="shared" si="0"/>
        <v>1.2746515101162914</v>
      </c>
      <c r="F15" s="8">
        <f t="shared" si="1"/>
        <v>0.17705983233548186</v>
      </c>
      <c r="G15" s="10">
        <f t="shared" si="2"/>
        <v>6.4520668927256857</v>
      </c>
      <c r="H15" s="6">
        <f xml:space="preserve"> SUM($C$5:C15)</f>
        <v>98</v>
      </c>
      <c r="I15" s="10">
        <f xml:space="preserve"> SUM($G$5:G15)</f>
        <v>98.841006348249479</v>
      </c>
      <c r="J15" s="10">
        <f t="shared" si="3"/>
        <v>0.84100634824947917</v>
      </c>
      <c r="K15" s="1"/>
      <c r="L15" s="1"/>
    </row>
    <row r="16" spans="1:12" x14ac:dyDescent="0.3">
      <c r="A16" s="5" t="s">
        <v>17</v>
      </c>
      <c r="B16" s="5"/>
      <c r="C16" s="6">
        <v>5</v>
      </c>
      <c r="D16" s="6">
        <v>145</v>
      </c>
      <c r="E16" s="9">
        <f t="shared" si="0"/>
        <v>1.6120592627941335</v>
      </c>
      <c r="F16" s="8">
        <f t="shared" si="1"/>
        <v>0.10879910130803364</v>
      </c>
      <c r="G16" s="10">
        <f t="shared" si="2"/>
        <v>3.9646433086969477</v>
      </c>
      <c r="H16" s="6">
        <f xml:space="preserve"> SUM($C$5:C16)</f>
        <v>103</v>
      </c>
      <c r="I16" s="10">
        <f xml:space="preserve"> SUM($G$5:G16)</f>
        <v>102.80564965694643</v>
      </c>
      <c r="J16" s="10">
        <f t="shared" si="3"/>
        <v>0.19435034305357135</v>
      </c>
      <c r="K16" s="1"/>
      <c r="L16" s="1"/>
    </row>
    <row r="17" spans="1:12" x14ac:dyDescent="0.3">
      <c r="A17" s="5" t="s">
        <v>18</v>
      </c>
      <c r="B17" s="5"/>
      <c r="C17" s="6">
        <v>3</v>
      </c>
      <c r="D17" s="6">
        <v>155</v>
      </c>
      <c r="E17" s="9">
        <f t="shared" si="0"/>
        <v>1.9494670154719753</v>
      </c>
      <c r="F17" s="8">
        <f t="shared" si="1"/>
        <v>5.9660960169841779E-2</v>
      </c>
      <c r="G17" s="10">
        <f t="shared" si="2"/>
        <v>2.1740476132989235</v>
      </c>
      <c r="H17" s="6">
        <f xml:space="preserve"> SUM($C$5:C17)</f>
        <v>106</v>
      </c>
      <c r="I17" s="10">
        <f xml:space="preserve"> SUM($G$5:G17)</f>
        <v>104.97969727024535</v>
      </c>
      <c r="J17" s="10">
        <f t="shared" si="3"/>
        <v>1.020302729754647</v>
      </c>
      <c r="K17" s="1"/>
      <c r="L17" s="1"/>
    </row>
    <row r="18" spans="1:12" x14ac:dyDescent="0.3">
      <c r="A18" s="5" t="s">
        <v>19</v>
      </c>
      <c r="B18" s="5"/>
      <c r="C18" s="6">
        <v>2</v>
      </c>
      <c r="D18" s="6">
        <v>165</v>
      </c>
      <c r="E18" s="9">
        <f t="shared" si="0"/>
        <v>2.2868747681498172</v>
      </c>
      <c r="F18" s="8">
        <f t="shared" si="1"/>
        <v>2.9195427576134456E-2</v>
      </c>
      <c r="G18" s="10">
        <f t="shared" si="2"/>
        <v>1.0638824695486797</v>
      </c>
      <c r="H18" s="6">
        <f xml:space="preserve"> SUM($C$5:C18)</f>
        <v>108</v>
      </c>
      <c r="I18" s="10">
        <f xml:space="preserve"> SUM($G$5:G18)</f>
        <v>106.04357973979403</v>
      </c>
      <c r="J18" s="10">
        <f t="shared" si="3"/>
        <v>1.9564202602059737</v>
      </c>
      <c r="K18" s="1"/>
      <c r="L18" s="1"/>
    </row>
    <row r="19" spans="1:12" x14ac:dyDescent="0.3">
      <c r="A19" s="5" t="s">
        <v>20</v>
      </c>
      <c r="B19" s="5"/>
      <c r="C19" s="6">
        <f xml:space="preserve"> SUM(C5:C18)</f>
        <v>108</v>
      </c>
      <c r="D19" s="1" t="s">
        <v>21</v>
      </c>
      <c r="E19" s="1" t="s">
        <v>21</v>
      </c>
      <c r="F19" s="1" t="s">
        <v>21</v>
      </c>
      <c r="G19" s="10">
        <f xml:space="preserve"> SUM(G5:G18)</f>
        <v>106.04357973979403</v>
      </c>
      <c r="H19" s="1" t="s">
        <v>21</v>
      </c>
      <c r="I19" s="1" t="s">
        <v>21</v>
      </c>
      <c r="J19" s="1" t="s">
        <v>21</v>
      </c>
      <c r="K19" s="1"/>
      <c r="L19" s="1"/>
    </row>
    <row r="21" spans="1:12" ht="16.8" x14ac:dyDescent="0.35">
      <c r="A21" s="13" t="s">
        <v>23</v>
      </c>
      <c r="B21" s="13" t="s">
        <v>24</v>
      </c>
      <c r="E21" s="13" t="s">
        <v>22</v>
      </c>
      <c r="F21" s="12">
        <f xml:space="preserve"> SUM(A22:A35) / C19</f>
        <v>97.222222222222229</v>
      </c>
    </row>
    <row r="22" spans="1:12" x14ac:dyDescent="0.3">
      <c r="A22" s="12">
        <f xml:space="preserve"> D5 * C5</f>
        <v>70</v>
      </c>
      <c r="B22" s="12">
        <f xml:space="preserve"> (D5 - $F$21)^2 * C5</f>
        <v>7743.2098765432111</v>
      </c>
      <c r="E22" s="13" t="s">
        <v>25</v>
      </c>
      <c r="F22" s="12">
        <f xml:space="preserve"> SQRT(SUM(B22:B35)/C19)</f>
        <v>29.6377303741092</v>
      </c>
    </row>
    <row r="23" spans="1:12" x14ac:dyDescent="0.3">
      <c r="A23" s="12">
        <f t="shared" ref="A23:A35" si="4" xml:space="preserve"> D6 * C6</f>
        <v>180</v>
      </c>
      <c r="B23" s="12">
        <f t="shared" ref="B23:B35" si="5" xml:space="preserve"> (D6 - $F$21)^2 * C6</f>
        <v>10908.641975308645</v>
      </c>
      <c r="E23" s="13" t="s">
        <v>26</v>
      </c>
      <c r="F23" s="12">
        <f xml:space="preserve"> 1 / (SQRT(2* 3.1415))</f>
        <v>0.39894816344486078</v>
      </c>
    </row>
    <row r="24" spans="1:12" x14ac:dyDescent="0.3">
      <c r="A24" s="12">
        <f t="shared" si="4"/>
        <v>330</v>
      </c>
      <c r="B24" s="12">
        <f t="shared" si="5"/>
        <v>10696.296296296299</v>
      </c>
      <c r="E24" s="13" t="s">
        <v>27</v>
      </c>
      <c r="F24" s="12">
        <v>108</v>
      </c>
    </row>
    <row r="25" spans="1:12" x14ac:dyDescent="0.3">
      <c r="A25" s="12">
        <f t="shared" si="4"/>
        <v>520</v>
      </c>
      <c r="B25" s="12">
        <f t="shared" si="5"/>
        <v>8306.1728395061764</v>
      </c>
      <c r="E25" s="13" t="s">
        <v>28</v>
      </c>
      <c r="F25" s="12">
        <v>10</v>
      </c>
    </row>
    <row r="26" spans="1:12" x14ac:dyDescent="0.3">
      <c r="A26" s="12">
        <f t="shared" si="4"/>
        <v>825</v>
      </c>
      <c r="B26" s="12">
        <f t="shared" si="5"/>
        <v>5432.0987654321016</v>
      </c>
    </row>
    <row r="27" spans="1:12" x14ac:dyDescent="0.3">
      <c r="A27" s="12">
        <f t="shared" si="4"/>
        <v>1190</v>
      </c>
      <c r="B27" s="12">
        <f t="shared" si="5"/>
        <v>2091.3580246913602</v>
      </c>
    </row>
    <row r="28" spans="1:12" x14ac:dyDescent="0.3">
      <c r="A28" s="12">
        <f t="shared" si="4"/>
        <v>1425</v>
      </c>
      <c r="B28" s="12">
        <f t="shared" si="5"/>
        <v>74.074074074074503</v>
      </c>
    </row>
    <row r="29" spans="1:12" x14ac:dyDescent="0.3">
      <c r="A29" s="12">
        <f t="shared" si="4"/>
        <v>1365</v>
      </c>
      <c r="B29" s="12">
        <f t="shared" si="5"/>
        <v>786.4197530864185</v>
      </c>
    </row>
    <row r="30" spans="1:12" x14ac:dyDescent="0.3">
      <c r="A30" s="12">
        <f t="shared" si="4"/>
        <v>1265</v>
      </c>
      <c r="B30" s="12">
        <f t="shared" si="5"/>
        <v>3476.5432098765405</v>
      </c>
    </row>
    <row r="31" spans="1:12" x14ac:dyDescent="0.3">
      <c r="A31" s="12">
        <f xml:space="preserve"> D14 * C14</f>
        <v>1000</v>
      </c>
      <c r="B31" s="12">
        <f t="shared" si="5"/>
        <v>6172.839506172837</v>
      </c>
    </row>
    <row r="32" spans="1:12" x14ac:dyDescent="0.3">
      <c r="A32" s="12">
        <f t="shared" si="4"/>
        <v>810</v>
      </c>
      <c r="B32" s="12">
        <f t="shared" si="5"/>
        <v>8562.9629629629599</v>
      </c>
    </row>
    <row r="33" spans="1:2" x14ac:dyDescent="0.3">
      <c r="A33" s="12">
        <f t="shared" si="4"/>
        <v>725</v>
      </c>
      <c r="B33" s="12">
        <f t="shared" si="5"/>
        <v>11413.580246913578</v>
      </c>
    </row>
    <row r="34" spans="1:2" x14ac:dyDescent="0.3">
      <c r="A34" s="12">
        <f t="shared" si="4"/>
        <v>465</v>
      </c>
      <c r="B34" s="12">
        <f t="shared" si="5"/>
        <v>10014.814814814812</v>
      </c>
    </row>
    <row r="35" spans="1:2" x14ac:dyDescent="0.3">
      <c r="A35" s="12">
        <f t="shared" si="4"/>
        <v>330</v>
      </c>
      <c r="B35" s="12">
        <f t="shared" si="5"/>
        <v>9187.6543209876527</v>
      </c>
    </row>
  </sheetData>
  <mergeCells count="26">
    <mergeCell ref="H1:H4"/>
    <mergeCell ref="I1:I4"/>
    <mergeCell ref="J1:J4"/>
    <mergeCell ref="K1:K4"/>
    <mergeCell ref="L1:L4"/>
    <mergeCell ref="A9:B9"/>
    <mergeCell ref="A1:B4"/>
    <mergeCell ref="C1:C4"/>
    <mergeCell ref="D1:D4"/>
    <mergeCell ref="E1:E4"/>
    <mergeCell ref="G1:G4"/>
    <mergeCell ref="A5:B5"/>
    <mergeCell ref="A6:B6"/>
    <mergeCell ref="A7:B7"/>
    <mergeCell ref="A8:B8"/>
    <mergeCell ref="F1:F4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15:B15"/>
  </mergeCells>
  <phoneticPr fontId="4" type="noConversion"/>
  <pageMargins left="0.7" right="0.7" top="0.75" bottom="0.75" header="0.3" footer="0.3"/>
  <pageSetup paperSize="9" orientation="portrait" horizontalDpi="4294967293" verticalDpi="0" r:id="rId1"/>
  <ignoredErrors>
    <ignoredError sqref="H17 H6:H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Амира Зухир</dc:creator>
  <cp:lastModifiedBy>Амира Зухир</cp:lastModifiedBy>
  <dcterms:created xsi:type="dcterms:W3CDTF">2022-12-19T16:33:13Z</dcterms:created>
  <dcterms:modified xsi:type="dcterms:W3CDTF">2022-12-22T17:01:25Z</dcterms:modified>
</cp:coreProperties>
</file>