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задание 2.1" sheetId="1" r:id="rId1"/>
    <sheet name="задание 2.2" sheetId="2" r:id="rId2"/>
  </sheets>
  <calcPr calcId="125725"/>
</workbook>
</file>

<file path=xl/calcChain.xml><?xml version="1.0" encoding="utf-8"?>
<calcChain xmlns="http://schemas.openxmlformats.org/spreadsheetml/2006/main">
  <c r="AB3" i="2"/>
  <c r="AC3"/>
  <c r="AD3"/>
  <c r="AE3"/>
  <c r="AF3"/>
  <c r="AG3"/>
  <c r="AH3"/>
  <c r="AI3"/>
  <c r="AJ3"/>
  <c r="AK3"/>
  <c r="AL3"/>
  <c r="AB4"/>
  <c r="AC4"/>
  <c r="AD4"/>
  <c r="AE4"/>
  <c r="AF4"/>
  <c r="AG4"/>
  <c r="AH4"/>
  <c r="AI4"/>
  <c r="AJ4"/>
  <c r="AK4"/>
  <c r="AL4"/>
  <c r="AB5"/>
  <c r="AC5"/>
  <c r="AD5"/>
  <c r="AE5"/>
  <c r="AF5"/>
  <c r="AG5"/>
  <c r="AH5"/>
  <c r="AI5"/>
  <c r="AJ5"/>
  <c r="AK5"/>
  <c r="AL5"/>
  <c r="AB6"/>
  <c r="AC6"/>
  <c r="AD6"/>
  <c r="AE6"/>
  <c r="AF6"/>
  <c r="AG6"/>
  <c r="AH6"/>
  <c r="AI6"/>
  <c r="AJ6"/>
  <c r="AK6"/>
  <c r="AL6"/>
  <c r="AB7"/>
  <c r="AC7"/>
  <c r="AD7"/>
  <c r="AE7"/>
  <c r="AF7"/>
  <c r="AG7"/>
  <c r="AH7"/>
  <c r="AI7"/>
  <c r="AJ7"/>
  <c r="AK7"/>
  <c r="AL7"/>
  <c r="AB8"/>
  <c r="AC8"/>
  <c r="AD8"/>
  <c r="AE8"/>
  <c r="AF8"/>
  <c r="AG8"/>
  <c r="AH8"/>
  <c r="AI8"/>
  <c r="AJ8"/>
  <c r="AK8"/>
  <c r="AL8"/>
  <c r="AB9"/>
  <c r="AC9"/>
  <c r="AD9"/>
  <c r="AE9"/>
  <c r="AF9"/>
  <c r="AG9"/>
  <c r="AH9"/>
  <c r="AI9"/>
  <c r="AJ9"/>
  <c r="AK9"/>
  <c r="AL9"/>
  <c r="AB10"/>
  <c r="AC10"/>
  <c r="AD10"/>
  <c r="AE10"/>
  <c r="AF10"/>
  <c r="AG10"/>
  <c r="AH10"/>
  <c r="AI10"/>
  <c r="AJ10"/>
  <c r="AK10"/>
  <c r="AL10"/>
  <c r="AB11"/>
  <c r="AC11"/>
  <c r="AD11"/>
  <c r="AE11"/>
  <c r="AF11"/>
  <c r="AG11"/>
  <c r="AH11"/>
  <c r="AI11"/>
  <c r="AJ11"/>
  <c r="AK11"/>
  <c r="AL11"/>
  <c r="AB12"/>
  <c r="AC12"/>
  <c r="AD12"/>
  <c r="AE12"/>
  <c r="AF12"/>
  <c r="AG12"/>
  <c r="AH12"/>
  <c r="AI12"/>
  <c r="AJ12"/>
  <c r="AK12"/>
  <c r="AL12"/>
  <c r="AC2"/>
  <c r="AD2"/>
  <c r="AE2"/>
  <c r="AF2"/>
  <c r="AG2"/>
  <c r="AH2"/>
  <c r="AI2"/>
  <c r="AJ2"/>
  <c r="AK2"/>
  <c r="AL2"/>
  <c r="AB2"/>
  <c r="O3"/>
  <c r="P3"/>
  <c r="Q3"/>
  <c r="R3"/>
  <c r="S3"/>
  <c r="T3"/>
  <c r="U3"/>
  <c r="V3"/>
  <c r="W3"/>
  <c r="X3"/>
  <c r="Y3"/>
  <c r="O4"/>
  <c r="P4"/>
  <c r="Q4"/>
  <c r="R4"/>
  <c r="S4"/>
  <c r="T4"/>
  <c r="U4"/>
  <c r="V4"/>
  <c r="W4"/>
  <c r="X4"/>
  <c r="Y4"/>
  <c r="O5"/>
  <c r="P5"/>
  <c r="Q5"/>
  <c r="R5"/>
  <c r="S5"/>
  <c r="T5"/>
  <c r="U5"/>
  <c r="V5"/>
  <c r="W5"/>
  <c r="X5"/>
  <c r="Y5"/>
  <c r="O6"/>
  <c r="P6"/>
  <c r="Q6"/>
  <c r="R6"/>
  <c r="S6"/>
  <c r="T6"/>
  <c r="U6"/>
  <c r="V6"/>
  <c r="W6"/>
  <c r="X6"/>
  <c r="Y6"/>
  <c r="O7"/>
  <c r="P7"/>
  <c r="Q7"/>
  <c r="R7"/>
  <c r="S7"/>
  <c r="T7"/>
  <c r="U7"/>
  <c r="V7"/>
  <c r="W7"/>
  <c r="X7"/>
  <c r="Y7"/>
  <c r="O8"/>
  <c r="P8"/>
  <c r="Q8"/>
  <c r="R8"/>
  <c r="S8"/>
  <c r="T8"/>
  <c r="U8"/>
  <c r="V8"/>
  <c r="W8"/>
  <c r="X8"/>
  <c r="Y8"/>
  <c r="O9"/>
  <c r="P9"/>
  <c r="Q9"/>
  <c r="R9"/>
  <c r="S9"/>
  <c r="T9"/>
  <c r="U9"/>
  <c r="V9"/>
  <c r="W9"/>
  <c r="X9"/>
  <c r="Y9"/>
  <c r="O10"/>
  <c r="P10"/>
  <c r="Q10"/>
  <c r="R10"/>
  <c r="S10"/>
  <c r="T10"/>
  <c r="U10"/>
  <c r="V10"/>
  <c r="W10"/>
  <c r="X10"/>
  <c r="Y10"/>
  <c r="O11"/>
  <c r="P11"/>
  <c r="Q11"/>
  <c r="R11"/>
  <c r="S11"/>
  <c r="T11"/>
  <c r="U11"/>
  <c r="V11"/>
  <c r="W11"/>
  <c r="X11"/>
  <c r="Y11"/>
  <c r="O12"/>
  <c r="P12"/>
  <c r="Q12"/>
  <c r="R12"/>
  <c r="S12"/>
  <c r="T12"/>
  <c r="U12"/>
  <c r="V12"/>
  <c r="W12"/>
  <c r="X12"/>
  <c r="Y12"/>
  <c r="P2"/>
  <c r="Q2"/>
  <c r="R2"/>
  <c r="S2"/>
  <c r="T2"/>
  <c r="U2"/>
  <c r="V2"/>
  <c r="W2"/>
  <c r="X2"/>
  <c r="Y2"/>
  <c r="O2"/>
  <c r="L12"/>
  <c r="K12"/>
  <c r="J12"/>
  <c r="I12"/>
  <c r="H12"/>
  <c r="G12"/>
  <c r="F12"/>
  <c r="E12"/>
  <c r="D12"/>
  <c r="C12"/>
  <c r="B12"/>
  <c r="L11"/>
  <c r="K11"/>
  <c r="J11"/>
  <c r="I11"/>
  <c r="H11"/>
  <c r="G11"/>
  <c r="F11"/>
  <c r="E11"/>
  <c r="D11"/>
  <c r="C11"/>
  <c r="B11"/>
  <c r="L10"/>
  <c r="K10"/>
  <c r="J10"/>
  <c r="I10"/>
  <c r="H10"/>
  <c r="G10"/>
  <c r="F10"/>
  <c r="E10"/>
  <c r="D10"/>
  <c r="C10"/>
  <c r="B10"/>
  <c r="L9"/>
  <c r="K9"/>
  <c r="J9"/>
  <c r="I9"/>
  <c r="H9"/>
  <c r="G9"/>
  <c r="F9"/>
  <c r="E9"/>
  <c r="D9"/>
  <c r="C9"/>
  <c r="B9"/>
  <c r="L8"/>
  <c r="K8"/>
  <c r="J8"/>
  <c r="I8"/>
  <c r="H8"/>
  <c r="G8"/>
  <c r="F8"/>
  <c r="E8"/>
  <c r="D8"/>
  <c r="C8"/>
  <c r="B8"/>
  <c r="L7"/>
  <c r="K7"/>
  <c r="J7"/>
  <c r="I7"/>
  <c r="H7"/>
  <c r="G7"/>
  <c r="F7"/>
  <c r="E7"/>
  <c r="D7"/>
  <c r="C7"/>
  <c r="B7"/>
  <c r="L6"/>
  <c r="K6"/>
  <c r="J6"/>
  <c r="I6"/>
  <c r="H6"/>
  <c r="G6"/>
  <c r="F6"/>
  <c r="E6"/>
  <c r="D6"/>
  <c r="C6"/>
  <c r="B6"/>
  <c r="L5"/>
  <c r="K5"/>
  <c r="J5"/>
  <c r="I5"/>
  <c r="H5"/>
  <c r="G5"/>
  <c r="F5"/>
  <c r="E5"/>
  <c r="D5"/>
  <c r="C5"/>
  <c r="B5"/>
  <c r="L4"/>
  <c r="K4"/>
  <c r="J4"/>
  <c r="I4"/>
  <c r="H4"/>
  <c r="G4"/>
  <c r="F4"/>
  <c r="E4"/>
  <c r="D4"/>
  <c r="C4"/>
  <c r="B4"/>
  <c r="L3"/>
  <c r="K3"/>
  <c r="J3"/>
  <c r="I3"/>
  <c r="H3"/>
  <c r="G3"/>
  <c r="F3"/>
  <c r="E3"/>
  <c r="D3"/>
  <c r="C3"/>
  <c r="B3"/>
  <c r="L2"/>
  <c r="K2"/>
  <c r="J2"/>
  <c r="I2"/>
  <c r="H2"/>
  <c r="G2"/>
  <c r="F2"/>
  <c r="E2"/>
  <c r="D2"/>
  <c r="C2"/>
  <c r="B2"/>
  <c r="W20" i="1"/>
  <c r="W22" s="1"/>
  <c r="W19"/>
  <c r="E20"/>
  <c r="E19"/>
  <c r="N3"/>
  <c r="N2"/>
  <c r="N1"/>
  <c r="F2"/>
  <c r="G2"/>
  <c r="H2"/>
  <c r="I2"/>
  <c r="J2"/>
  <c r="K2"/>
  <c r="E2"/>
  <c r="X22" l="1"/>
  <c r="Y22"/>
  <c r="Z22"/>
  <c r="AA22"/>
  <c r="M20"/>
  <c r="I20"/>
  <c r="N20"/>
  <c r="O20"/>
  <c r="P20"/>
  <c r="H20"/>
  <c r="J20"/>
  <c r="R2"/>
  <c r="Q20"/>
  <c r="T20"/>
  <c r="R20"/>
  <c r="S20"/>
  <c r="Q2"/>
  <c r="S2"/>
  <c r="T2"/>
  <c r="U2"/>
  <c r="K20"/>
  <c r="V2"/>
  <c r="L20"/>
</calcChain>
</file>

<file path=xl/sharedStrings.xml><?xml version="1.0" encoding="utf-8"?>
<sst xmlns="http://schemas.openxmlformats.org/spreadsheetml/2006/main" count="30" uniqueCount="14">
  <si>
    <t>дата рождения</t>
  </si>
  <si>
    <t>номер дома</t>
  </si>
  <si>
    <t>номер квартиры</t>
  </si>
  <si>
    <t>номер варианта</t>
  </si>
  <si>
    <t>x</t>
  </si>
  <si>
    <t>y</t>
  </si>
  <si>
    <t>день рождения</t>
  </si>
  <si>
    <t>месяц рождения</t>
  </si>
  <si>
    <t>год рождения</t>
  </si>
  <si>
    <t>a</t>
  </si>
  <si>
    <t>b</t>
  </si>
  <si>
    <t>c</t>
  </si>
  <si>
    <t>номер в списке</t>
  </si>
  <si>
    <t>Вывод: После изменения значений коэффичиентов, график сильно меняется. В случае увеличения коэффициента a, график начинает заметно скручиваеться к низу. В случае увеличения коэффициента b, график начинает принимать более ровную форму( но не выгибается в обратную сторону, а только стремится к максимально плоскому виду).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</si>
</sst>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14" fontId="1" fillId="6" borderId="1" xfId="0" applyNumberFormat="1" applyFont="1" applyFill="1" applyBorder="1"/>
    <xf numFmtId="0" fontId="1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y=|a/b+|x||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847112860892384E-2"/>
          <c:y val="0.19480351414406533"/>
          <c:w val="0.92055577427821522"/>
          <c:h val="0.64046660834062408"/>
        </c:manualLayout>
      </c:layout>
      <c:scatterChart>
        <c:scatterStyle val="smoothMarker"/>
        <c:ser>
          <c:idx val="0"/>
          <c:order val="0"/>
          <c:tx>
            <c:strRef>
              <c:f>'задание 2.1'!$D$2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2.1'!$E$1:$K$1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2.1'!$E$2:$K$2</c:f>
              <c:numCache>
                <c:formatCode>General</c:formatCode>
                <c:ptCount val="7"/>
                <c:pt idx="0">
                  <c:v>17.666666666666664</c:v>
                </c:pt>
                <c:pt idx="1">
                  <c:v>16.666666666666664</c:v>
                </c:pt>
                <c:pt idx="2">
                  <c:v>15.666666666666666</c:v>
                </c:pt>
                <c:pt idx="3">
                  <c:v>14.666666666666666</c:v>
                </c:pt>
                <c:pt idx="4">
                  <c:v>15.666666666666666</c:v>
                </c:pt>
                <c:pt idx="5">
                  <c:v>16.666666666666664</c:v>
                </c:pt>
                <c:pt idx="6">
                  <c:v>17.666666666666664</c:v>
                </c:pt>
              </c:numCache>
            </c:numRef>
          </c:yVal>
          <c:smooth val="1"/>
        </c:ser>
        <c:axId val="133370624"/>
        <c:axId val="133372928"/>
      </c:scatterChart>
      <c:valAx>
        <c:axId val="13337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2599300087489078"/>
              <c:y val="0.68736111111111109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3372928"/>
        <c:crosses val="autoZero"/>
        <c:crossBetween val="midCat"/>
      </c:valAx>
      <c:valAx>
        <c:axId val="133372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Y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52152755905511816"/>
              <c:y val="0.16658756197142024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33706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y=ax^2+bx+c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4.1847112860892384E-2"/>
          <c:y val="0.19480351414406533"/>
          <c:w val="0.92055577427821522"/>
          <c:h val="0.66361475648877255"/>
        </c:manualLayout>
      </c:layout>
      <c:scatterChart>
        <c:scatterStyle val="smoothMarker"/>
        <c:ser>
          <c:idx val="0"/>
          <c:order val="0"/>
          <c:tx>
            <c:strRef>
              <c:f>'задание 2.1'!$P$2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2.1'!$Q$1:$V$1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'задание 2.1'!$Q$2:$V$2</c:f>
              <c:numCache>
                <c:formatCode>General</c:formatCode>
                <c:ptCount val="6"/>
                <c:pt idx="0">
                  <c:v>29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29</c:v>
                </c:pt>
              </c:numCache>
            </c:numRef>
          </c:yVal>
          <c:smooth val="1"/>
        </c:ser>
        <c:axId val="133417600"/>
        <c:axId val="133956352"/>
      </c:scatterChart>
      <c:valAx>
        <c:axId val="13341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232152230971129"/>
              <c:y val="0.72439814814814829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3956352"/>
        <c:crosses val="autoZero"/>
        <c:crossBetween val="midCat"/>
      </c:valAx>
      <c:valAx>
        <c:axId val="1339563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Y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5881942257217847"/>
              <c:y val="0.17816163604549437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341760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y=|-5x^2+bx+c|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847112860892384E-2"/>
          <c:y val="0.19480351414406533"/>
          <c:w val="0.92055577427821522"/>
          <c:h val="0.66361475648877255"/>
        </c:manualLayout>
      </c:layout>
      <c:scatterChart>
        <c:scatterStyle val="smoothMarker"/>
        <c:ser>
          <c:idx val="0"/>
          <c:order val="0"/>
          <c:tx>
            <c:strRef>
              <c:f>'задание 2.1'!$G$20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2.1'!$H$19:$T$19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'задание 2.1'!$H$20:$T$20</c:f>
              <c:numCache>
                <c:formatCode>General</c:formatCode>
                <c:ptCount val="13"/>
                <c:pt idx="0">
                  <c:v>153.33333333333334</c:v>
                </c:pt>
                <c:pt idx="1">
                  <c:v>91.666666666666686</c:v>
                </c:pt>
                <c:pt idx="2">
                  <c:v>40</c:v>
                </c:pt>
                <c:pt idx="3">
                  <c:v>1.6666666666666643</c:v>
                </c:pt>
                <c:pt idx="4">
                  <c:v>33.333333333333329</c:v>
                </c:pt>
                <c:pt idx="5">
                  <c:v>55</c:v>
                </c:pt>
                <c:pt idx="6">
                  <c:v>66.666666666666671</c:v>
                </c:pt>
                <c:pt idx="7">
                  <c:v>68.333333333333343</c:v>
                </c:pt>
                <c:pt idx="8">
                  <c:v>60</c:v>
                </c:pt>
                <c:pt idx="9">
                  <c:v>41.666666666666671</c:v>
                </c:pt>
                <c:pt idx="10">
                  <c:v>13.333333333333343</c:v>
                </c:pt>
                <c:pt idx="11">
                  <c:v>25</c:v>
                </c:pt>
                <c:pt idx="12">
                  <c:v>73.333333333333314</c:v>
                </c:pt>
              </c:numCache>
            </c:numRef>
          </c:yVal>
          <c:smooth val="1"/>
        </c:ser>
        <c:axId val="133988736"/>
        <c:axId val="133990656"/>
      </c:scatterChart>
      <c:valAx>
        <c:axId val="13398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2043744531933502"/>
              <c:y val="0.71513888888888899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3990656"/>
        <c:crosses val="autoZero"/>
        <c:crossBetween val="midCat"/>
      </c:valAx>
      <c:valAx>
        <c:axId val="1339906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Y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4604164479440071"/>
              <c:y val="0.17816163604549437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39887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y=LOGa(b)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1988407699037624E-2"/>
          <c:y val="0.19480351414406533"/>
          <c:w val="0.83192125984251974"/>
          <c:h val="0.65435549722951325"/>
        </c:manualLayout>
      </c:layout>
      <c:scatterChart>
        <c:scatterStyle val="smoothMarker"/>
        <c:ser>
          <c:idx val="0"/>
          <c:order val="0"/>
          <c:tx>
            <c:strRef>
              <c:f>'задание 2.1'!$V$22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2.1'!$W$21:$AA$21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16</c:v>
                </c:pt>
              </c:numCache>
            </c:numRef>
          </c:xVal>
          <c:yVal>
            <c:numRef>
              <c:f>'задание 2.1'!$W$22:$AA$22</c:f>
              <c:numCache>
                <c:formatCode>General</c:formatCode>
                <c:ptCount val="5"/>
                <c:pt idx="0">
                  <c:v>2.3652123889719707</c:v>
                </c:pt>
                <c:pt idx="1">
                  <c:v>2.3652123889719707</c:v>
                </c:pt>
                <c:pt idx="2">
                  <c:v>2.3652123889719707</c:v>
                </c:pt>
                <c:pt idx="3">
                  <c:v>2.3652123889719707</c:v>
                </c:pt>
                <c:pt idx="4">
                  <c:v>2.3652123889719707</c:v>
                </c:pt>
              </c:numCache>
            </c:numRef>
          </c:yVal>
          <c:smooth val="1"/>
        </c:ser>
        <c:axId val="134010752"/>
        <c:axId val="134430720"/>
      </c:scatterChart>
      <c:valAx>
        <c:axId val="13401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87015026246719174"/>
              <c:y val="0.69662037037037061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4430720"/>
        <c:crosses val="autoZero"/>
        <c:crossBetween val="midCat"/>
      </c:valAx>
      <c:valAx>
        <c:axId val="1344307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Y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9.4444444444444456E-2"/>
              <c:y val="0.16271033829104697"/>
            </c:manualLayout>
          </c:layout>
        </c:title>
        <c:numFmt formatCode="General" sourceLinked="1"/>
        <c:tickLblPos val="nextTo"/>
        <c:spPr>
          <a:ln w="25400">
            <a:solidFill>
              <a:schemeClr val="tx1"/>
            </a:solidFill>
            <a:tailEnd type="triangle" w="lg" len="lg"/>
          </a:ln>
        </c:spPr>
        <c:crossAx val="13401075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view3D>
      <c:perspective val="30"/>
    </c:view3D>
    <c:plotArea>
      <c:layout/>
      <c:surface3DChart>
        <c:ser>
          <c:idx val="0"/>
          <c:order val="0"/>
          <c:tx>
            <c:strRef>
              <c:f>'задание 2.2'!$A$2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2.2'!$A$3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2.2'!$A$4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2.2'!$A$5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2.2'!$A$6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2.2'!$A$7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2.2'!$A$8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2.2'!$A$9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2.2'!$A$10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2.2'!$A$11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2.2'!$A$12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134500736"/>
        <c:axId val="134502272"/>
        <c:axId val="134608192"/>
      </c:surface3DChart>
      <c:catAx>
        <c:axId val="134500736"/>
        <c:scaling>
          <c:orientation val="minMax"/>
        </c:scaling>
        <c:axPos val="b"/>
        <c:numFmt formatCode="General" sourceLinked="1"/>
        <c:tickLblPos val="nextTo"/>
        <c:crossAx val="134502272"/>
        <c:crosses val="autoZero"/>
        <c:auto val="1"/>
        <c:lblAlgn val="ctr"/>
        <c:lblOffset val="100"/>
      </c:catAx>
      <c:valAx>
        <c:axId val="134502272"/>
        <c:scaling>
          <c:orientation val="minMax"/>
        </c:scaling>
        <c:axPos val="l"/>
        <c:majorGridlines/>
        <c:numFmt formatCode="General" sourceLinked="1"/>
        <c:tickLblPos val="nextTo"/>
        <c:crossAx val="134500736"/>
        <c:crosses val="autoZero"/>
        <c:crossBetween val="midCat"/>
      </c:valAx>
      <c:serAx>
        <c:axId val="134608192"/>
        <c:scaling>
          <c:orientation val="minMax"/>
        </c:scaling>
        <c:axPos val="b"/>
        <c:tickLblPos val="nextTo"/>
        <c:crossAx val="134502272"/>
        <c:crosses val="autoZero"/>
      </c:ser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view3D>
      <c:perspective val="30"/>
    </c:view3D>
    <c:plotArea>
      <c:layout/>
      <c:surface3DChart>
        <c:ser>
          <c:idx val="0"/>
          <c:order val="0"/>
          <c:tx>
            <c:strRef>
              <c:f>'задание 2.2'!$N$2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2.2'!$O$2:$Y$2</c:f>
              <c:numCache>
                <c:formatCode>General</c:formatCode>
                <c:ptCount val="11"/>
                <c:pt idx="0">
                  <c:v>-21.484375</c:v>
                </c:pt>
                <c:pt idx="1">
                  <c:v>-22.75</c:v>
                </c:pt>
                <c:pt idx="2">
                  <c:v>-23.734375</c:v>
                </c:pt>
                <c:pt idx="3">
                  <c:v>-24.4375</c:v>
                </c:pt>
                <c:pt idx="4">
                  <c:v>-24.859375</c:v>
                </c:pt>
                <c:pt idx="5">
                  <c:v>-25</c:v>
                </c:pt>
                <c:pt idx="6">
                  <c:v>-24.859375</c:v>
                </c:pt>
                <c:pt idx="7">
                  <c:v>-24.4375</c:v>
                </c:pt>
                <c:pt idx="8">
                  <c:v>-23.734375</c:v>
                </c:pt>
                <c:pt idx="9">
                  <c:v>-22.75</c:v>
                </c:pt>
                <c:pt idx="10">
                  <c:v>-21.484375</c:v>
                </c:pt>
              </c:numCache>
            </c:numRef>
          </c:val>
        </c:ser>
        <c:ser>
          <c:idx val="1"/>
          <c:order val="1"/>
          <c:tx>
            <c:strRef>
              <c:f>'задание 2.2'!$N$3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2.2'!$O$3:$Y$3</c:f>
              <c:numCache>
                <c:formatCode>General</c:formatCode>
                <c:ptCount val="11"/>
                <c:pt idx="0">
                  <c:v>-12.484375</c:v>
                </c:pt>
                <c:pt idx="1">
                  <c:v>-13.75</c:v>
                </c:pt>
                <c:pt idx="2">
                  <c:v>-14.734375</c:v>
                </c:pt>
                <c:pt idx="3">
                  <c:v>-15.4375</c:v>
                </c:pt>
                <c:pt idx="4">
                  <c:v>-15.859375</c:v>
                </c:pt>
                <c:pt idx="5">
                  <c:v>-16</c:v>
                </c:pt>
                <c:pt idx="6">
                  <c:v>-15.859375</c:v>
                </c:pt>
                <c:pt idx="7">
                  <c:v>-15.4375</c:v>
                </c:pt>
                <c:pt idx="8">
                  <c:v>-14.734375</c:v>
                </c:pt>
                <c:pt idx="9">
                  <c:v>-13.75</c:v>
                </c:pt>
                <c:pt idx="10">
                  <c:v>-12.484375</c:v>
                </c:pt>
              </c:numCache>
            </c:numRef>
          </c:val>
        </c:ser>
        <c:ser>
          <c:idx val="2"/>
          <c:order val="2"/>
          <c:tx>
            <c:strRef>
              <c:f>'задание 2.2'!$N$4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2.2'!$O$4:$Y$4</c:f>
              <c:numCache>
                <c:formatCode>General</c:formatCode>
                <c:ptCount val="11"/>
                <c:pt idx="0">
                  <c:v>-5.484375</c:v>
                </c:pt>
                <c:pt idx="1">
                  <c:v>-6.75</c:v>
                </c:pt>
                <c:pt idx="2">
                  <c:v>-7.734375</c:v>
                </c:pt>
                <c:pt idx="3">
                  <c:v>-8.4375</c:v>
                </c:pt>
                <c:pt idx="4">
                  <c:v>-8.859375</c:v>
                </c:pt>
                <c:pt idx="5">
                  <c:v>-9</c:v>
                </c:pt>
                <c:pt idx="6">
                  <c:v>-8.859375</c:v>
                </c:pt>
                <c:pt idx="7">
                  <c:v>-8.4375</c:v>
                </c:pt>
                <c:pt idx="8">
                  <c:v>-7.734375</c:v>
                </c:pt>
                <c:pt idx="9">
                  <c:v>-6.75</c:v>
                </c:pt>
                <c:pt idx="10">
                  <c:v>-5.484375</c:v>
                </c:pt>
              </c:numCache>
            </c:numRef>
          </c:val>
        </c:ser>
        <c:ser>
          <c:idx val="3"/>
          <c:order val="3"/>
          <c:tx>
            <c:strRef>
              <c:f>'задание 2.2'!$N$5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2.2'!$O$5:$Y$5</c:f>
              <c:numCache>
                <c:formatCode>General</c:formatCode>
                <c:ptCount val="11"/>
                <c:pt idx="0">
                  <c:v>-0.484375</c:v>
                </c:pt>
                <c:pt idx="1">
                  <c:v>-1.75</c:v>
                </c:pt>
                <c:pt idx="2">
                  <c:v>-2.734375</c:v>
                </c:pt>
                <c:pt idx="3">
                  <c:v>-3.4375</c:v>
                </c:pt>
                <c:pt idx="4">
                  <c:v>-3.859375</c:v>
                </c:pt>
                <c:pt idx="5">
                  <c:v>-4</c:v>
                </c:pt>
                <c:pt idx="6">
                  <c:v>-3.859375</c:v>
                </c:pt>
                <c:pt idx="7">
                  <c:v>-3.4375</c:v>
                </c:pt>
                <c:pt idx="8">
                  <c:v>-2.734375</c:v>
                </c:pt>
                <c:pt idx="9">
                  <c:v>-1.75</c:v>
                </c:pt>
                <c:pt idx="10">
                  <c:v>-0.484375</c:v>
                </c:pt>
              </c:numCache>
            </c:numRef>
          </c:val>
        </c:ser>
        <c:ser>
          <c:idx val="4"/>
          <c:order val="4"/>
          <c:tx>
            <c:strRef>
              <c:f>'задание 2.2'!$N$6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2.2'!$O$6:$Y$6</c:f>
              <c:numCache>
                <c:formatCode>General</c:formatCode>
                <c:ptCount val="11"/>
                <c:pt idx="0">
                  <c:v>2.515625</c:v>
                </c:pt>
                <c:pt idx="1">
                  <c:v>1.25</c:v>
                </c:pt>
                <c:pt idx="2">
                  <c:v>0.265625</c:v>
                </c:pt>
                <c:pt idx="3">
                  <c:v>-0.4375</c:v>
                </c:pt>
                <c:pt idx="4">
                  <c:v>-0.859375</c:v>
                </c:pt>
                <c:pt idx="5">
                  <c:v>-1</c:v>
                </c:pt>
                <c:pt idx="6">
                  <c:v>-0.859375</c:v>
                </c:pt>
                <c:pt idx="7">
                  <c:v>-0.4375</c:v>
                </c:pt>
                <c:pt idx="8">
                  <c:v>0.265625</c:v>
                </c:pt>
                <c:pt idx="9">
                  <c:v>1.25</c:v>
                </c:pt>
                <c:pt idx="10">
                  <c:v>2.515625</c:v>
                </c:pt>
              </c:numCache>
            </c:numRef>
          </c:val>
        </c:ser>
        <c:ser>
          <c:idx val="5"/>
          <c:order val="5"/>
          <c:tx>
            <c:strRef>
              <c:f>'задание 2.2'!$N$7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2.2'!$O$7:$Y$7</c:f>
              <c:numCache>
                <c:formatCode>General</c:formatCode>
                <c:ptCount val="11"/>
                <c:pt idx="0">
                  <c:v>3.515625</c:v>
                </c:pt>
                <c:pt idx="1">
                  <c:v>2.25</c:v>
                </c:pt>
                <c:pt idx="2">
                  <c:v>1.265625</c:v>
                </c:pt>
                <c:pt idx="3">
                  <c:v>0.5625</c:v>
                </c:pt>
                <c:pt idx="4">
                  <c:v>0.140625</c:v>
                </c:pt>
                <c:pt idx="5">
                  <c:v>0</c:v>
                </c:pt>
                <c:pt idx="6">
                  <c:v>0.140625</c:v>
                </c:pt>
                <c:pt idx="7">
                  <c:v>0.5625</c:v>
                </c:pt>
                <c:pt idx="8">
                  <c:v>1.265625</c:v>
                </c:pt>
                <c:pt idx="9">
                  <c:v>2.25</c:v>
                </c:pt>
                <c:pt idx="10">
                  <c:v>3.515625</c:v>
                </c:pt>
              </c:numCache>
            </c:numRef>
          </c:val>
        </c:ser>
        <c:ser>
          <c:idx val="6"/>
          <c:order val="6"/>
          <c:tx>
            <c:strRef>
              <c:f>'задание 2.2'!$N$8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2.2'!$O$8:$Y$8</c:f>
              <c:numCache>
                <c:formatCode>General</c:formatCode>
                <c:ptCount val="11"/>
                <c:pt idx="0">
                  <c:v>2.515625</c:v>
                </c:pt>
                <c:pt idx="1">
                  <c:v>1.25</c:v>
                </c:pt>
                <c:pt idx="2">
                  <c:v>0.265625</c:v>
                </c:pt>
                <c:pt idx="3">
                  <c:v>-0.4375</c:v>
                </c:pt>
                <c:pt idx="4">
                  <c:v>-0.859375</c:v>
                </c:pt>
                <c:pt idx="5">
                  <c:v>-1</c:v>
                </c:pt>
                <c:pt idx="6">
                  <c:v>-0.859375</c:v>
                </c:pt>
                <c:pt idx="7">
                  <c:v>-0.4375</c:v>
                </c:pt>
                <c:pt idx="8">
                  <c:v>0.265625</c:v>
                </c:pt>
                <c:pt idx="9">
                  <c:v>1.25</c:v>
                </c:pt>
                <c:pt idx="10">
                  <c:v>2.515625</c:v>
                </c:pt>
              </c:numCache>
            </c:numRef>
          </c:val>
        </c:ser>
        <c:ser>
          <c:idx val="7"/>
          <c:order val="7"/>
          <c:tx>
            <c:strRef>
              <c:f>'задание 2.2'!$N$9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2.2'!$O$9:$Y$9</c:f>
              <c:numCache>
                <c:formatCode>General</c:formatCode>
                <c:ptCount val="11"/>
                <c:pt idx="0">
                  <c:v>-0.484375</c:v>
                </c:pt>
                <c:pt idx="1">
                  <c:v>-1.75</c:v>
                </c:pt>
                <c:pt idx="2">
                  <c:v>-2.734375</c:v>
                </c:pt>
                <c:pt idx="3">
                  <c:v>-3.4375</c:v>
                </c:pt>
                <c:pt idx="4">
                  <c:v>-3.859375</c:v>
                </c:pt>
                <c:pt idx="5">
                  <c:v>-4</c:v>
                </c:pt>
                <c:pt idx="6">
                  <c:v>-3.859375</c:v>
                </c:pt>
                <c:pt idx="7">
                  <c:v>-3.4375</c:v>
                </c:pt>
                <c:pt idx="8">
                  <c:v>-2.734375</c:v>
                </c:pt>
                <c:pt idx="9">
                  <c:v>-1.75</c:v>
                </c:pt>
                <c:pt idx="10">
                  <c:v>-0.484375</c:v>
                </c:pt>
              </c:numCache>
            </c:numRef>
          </c:val>
        </c:ser>
        <c:ser>
          <c:idx val="8"/>
          <c:order val="8"/>
          <c:tx>
            <c:strRef>
              <c:f>'задание 2.2'!$N$10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2.2'!$O$10:$Y$10</c:f>
              <c:numCache>
                <c:formatCode>General</c:formatCode>
                <c:ptCount val="11"/>
                <c:pt idx="0">
                  <c:v>-5.484375</c:v>
                </c:pt>
                <c:pt idx="1">
                  <c:v>-6.75</c:v>
                </c:pt>
                <c:pt idx="2">
                  <c:v>-7.734375</c:v>
                </c:pt>
                <c:pt idx="3">
                  <c:v>-8.4375</c:v>
                </c:pt>
                <c:pt idx="4">
                  <c:v>-8.859375</c:v>
                </c:pt>
                <c:pt idx="5">
                  <c:v>-9</c:v>
                </c:pt>
                <c:pt idx="6">
                  <c:v>-8.859375</c:v>
                </c:pt>
                <c:pt idx="7">
                  <c:v>-8.4375</c:v>
                </c:pt>
                <c:pt idx="8">
                  <c:v>-7.734375</c:v>
                </c:pt>
                <c:pt idx="9">
                  <c:v>-6.75</c:v>
                </c:pt>
                <c:pt idx="10">
                  <c:v>-5.484375</c:v>
                </c:pt>
              </c:numCache>
            </c:numRef>
          </c:val>
        </c:ser>
        <c:ser>
          <c:idx val="9"/>
          <c:order val="9"/>
          <c:tx>
            <c:strRef>
              <c:f>'задание 2.2'!$N$11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2.2'!$O$11:$Y$11</c:f>
              <c:numCache>
                <c:formatCode>General</c:formatCode>
                <c:ptCount val="11"/>
                <c:pt idx="0">
                  <c:v>-12.484375</c:v>
                </c:pt>
                <c:pt idx="1">
                  <c:v>-13.75</c:v>
                </c:pt>
                <c:pt idx="2">
                  <c:v>-14.734375</c:v>
                </c:pt>
                <c:pt idx="3">
                  <c:v>-15.4375</c:v>
                </c:pt>
                <c:pt idx="4">
                  <c:v>-15.859375</c:v>
                </c:pt>
                <c:pt idx="5">
                  <c:v>-16</c:v>
                </c:pt>
                <c:pt idx="6">
                  <c:v>-15.859375</c:v>
                </c:pt>
                <c:pt idx="7">
                  <c:v>-15.4375</c:v>
                </c:pt>
                <c:pt idx="8">
                  <c:v>-14.734375</c:v>
                </c:pt>
                <c:pt idx="9">
                  <c:v>-13.75</c:v>
                </c:pt>
                <c:pt idx="10">
                  <c:v>-12.484375</c:v>
                </c:pt>
              </c:numCache>
            </c:numRef>
          </c:val>
        </c:ser>
        <c:ser>
          <c:idx val="10"/>
          <c:order val="10"/>
          <c:tx>
            <c:strRef>
              <c:f>'задание 2.2'!$N$12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2.2'!$O$1:$Y$1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2.2'!$O$12:$Y$12</c:f>
              <c:numCache>
                <c:formatCode>General</c:formatCode>
                <c:ptCount val="11"/>
                <c:pt idx="0">
                  <c:v>-21.484375</c:v>
                </c:pt>
                <c:pt idx="1">
                  <c:v>-22.75</c:v>
                </c:pt>
                <c:pt idx="2">
                  <c:v>-23.734375</c:v>
                </c:pt>
                <c:pt idx="3">
                  <c:v>-24.4375</c:v>
                </c:pt>
                <c:pt idx="4">
                  <c:v>-24.859375</c:v>
                </c:pt>
                <c:pt idx="5">
                  <c:v>-25</c:v>
                </c:pt>
                <c:pt idx="6">
                  <c:v>-24.859375</c:v>
                </c:pt>
                <c:pt idx="7">
                  <c:v>-24.4375</c:v>
                </c:pt>
                <c:pt idx="8">
                  <c:v>-23.734375</c:v>
                </c:pt>
                <c:pt idx="9">
                  <c:v>-22.75</c:v>
                </c:pt>
                <c:pt idx="10">
                  <c:v>-21.484375</c:v>
                </c:pt>
              </c:numCache>
            </c:numRef>
          </c:val>
        </c:ser>
        <c:bandFmts/>
        <c:axId val="134691072"/>
        <c:axId val="134705152"/>
        <c:axId val="134499840"/>
      </c:surface3DChart>
      <c:catAx>
        <c:axId val="134691072"/>
        <c:scaling>
          <c:orientation val="minMax"/>
        </c:scaling>
        <c:axPos val="b"/>
        <c:numFmt formatCode="General" sourceLinked="1"/>
        <c:tickLblPos val="nextTo"/>
        <c:crossAx val="134705152"/>
        <c:crosses val="autoZero"/>
        <c:auto val="1"/>
        <c:lblAlgn val="ctr"/>
        <c:lblOffset val="100"/>
      </c:catAx>
      <c:valAx>
        <c:axId val="134705152"/>
        <c:scaling>
          <c:orientation val="minMax"/>
        </c:scaling>
        <c:axPos val="l"/>
        <c:majorGridlines/>
        <c:numFmt formatCode="General" sourceLinked="1"/>
        <c:tickLblPos val="nextTo"/>
        <c:crossAx val="134691072"/>
        <c:crosses val="autoZero"/>
        <c:crossBetween val="midCat"/>
      </c:valAx>
      <c:serAx>
        <c:axId val="134499840"/>
        <c:scaling>
          <c:orientation val="minMax"/>
        </c:scaling>
        <c:axPos val="b"/>
        <c:tickLblPos val="nextTo"/>
        <c:crossAx val="134705152"/>
        <c:crosses val="autoZero"/>
      </c:ser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view3D>
      <c:perspective val="30"/>
    </c:view3D>
    <c:plotArea>
      <c:layout/>
      <c:surface3DChart>
        <c:ser>
          <c:idx val="0"/>
          <c:order val="0"/>
          <c:tx>
            <c:strRef>
              <c:f>'задание 2.2'!$AA$2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2.2'!$AB$2:$AL$2</c:f>
              <c:numCache>
                <c:formatCode>General</c:formatCode>
                <c:ptCount val="11"/>
                <c:pt idx="0">
                  <c:v>54.6875</c:v>
                </c:pt>
                <c:pt idx="1">
                  <c:v>34.4375</c:v>
                </c:pt>
                <c:pt idx="2">
                  <c:v>18.6875</c:v>
                </c:pt>
                <c:pt idx="3">
                  <c:v>7.4375</c:v>
                </c:pt>
                <c:pt idx="4">
                  <c:v>0.6875</c:v>
                </c:pt>
                <c:pt idx="5">
                  <c:v>-1.5625</c:v>
                </c:pt>
                <c:pt idx="6">
                  <c:v>0.6875</c:v>
                </c:pt>
                <c:pt idx="7">
                  <c:v>7.4375</c:v>
                </c:pt>
                <c:pt idx="8">
                  <c:v>18.6875</c:v>
                </c:pt>
                <c:pt idx="9">
                  <c:v>34.4375</c:v>
                </c:pt>
                <c:pt idx="10">
                  <c:v>54.6875</c:v>
                </c:pt>
              </c:numCache>
            </c:numRef>
          </c:val>
        </c:ser>
        <c:ser>
          <c:idx val="1"/>
          <c:order val="1"/>
          <c:tx>
            <c:strRef>
              <c:f>'задание 2.2'!$AA$3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2.2'!$AB$3:$AL$3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2"/>
          <c:order val="2"/>
          <c:tx>
            <c:strRef>
              <c:f>'задание 2.2'!$AA$4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2.2'!$AB$4:$AL$4</c:f>
              <c:numCache>
                <c:formatCode>General</c:formatCode>
                <c:ptCount val="11"/>
                <c:pt idx="0">
                  <c:v>55.6875</c:v>
                </c:pt>
                <c:pt idx="1">
                  <c:v>35.4375</c:v>
                </c:pt>
                <c:pt idx="2">
                  <c:v>19.6875</c:v>
                </c:pt>
                <c:pt idx="3">
                  <c:v>8.4375</c:v>
                </c:pt>
                <c:pt idx="4">
                  <c:v>1.6875</c:v>
                </c:pt>
                <c:pt idx="5">
                  <c:v>-0.5625</c:v>
                </c:pt>
                <c:pt idx="6">
                  <c:v>1.6875</c:v>
                </c:pt>
                <c:pt idx="7">
                  <c:v>8.4375</c:v>
                </c:pt>
                <c:pt idx="8">
                  <c:v>19.6875</c:v>
                </c:pt>
                <c:pt idx="9">
                  <c:v>35.4375</c:v>
                </c:pt>
                <c:pt idx="10">
                  <c:v>55.6875</c:v>
                </c:pt>
              </c:numCache>
            </c:numRef>
          </c:val>
        </c:ser>
        <c:ser>
          <c:idx val="3"/>
          <c:order val="3"/>
          <c:tx>
            <c:strRef>
              <c:f>'задание 2.2'!$AA$5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2.2'!$AB$5:$AL$5</c:f>
              <c:numCache>
                <c:formatCode>General</c:formatCode>
                <c:ptCount val="11"/>
                <c:pt idx="0">
                  <c:v>56</c:v>
                </c:pt>
                <c:pt idx="1">
                  <c:v>35.75</c:v>
                </c:pt>
                <c:pt idx="2">
                  <c:v>20</c:v>
                </c:pt>
                <c:pt idx="3">
                  <c:v>8.75</c:v>
                </c:pt>
                <c:pt idx="4">
                  <c:v>2</c:v>
                </c:pt>
                <c:pt idx="5">
                  <c:v>-0.25</c:v>
                </c:pt>
                <c:pt idx="6">
                  <c:v>2</c:v>
                </c:pt>
                <c:pt idx="7">
                  <c:v>8.75</c:v>
                </c:pt>
                <c:pt idx="8">
                  <c:v>20</c:v>
                </c:pt>
                <c:pt idx="9">
                  <c:v>35.75</c:v>
                </c:pt>
                <c:pt idx="10">
                  <c:v>56</c:v>
                </c:pt>
              </c:numCache>
            </c:numRef>
          </c:val>
        </c:ser>
        <c:ser>
          <c:idx val="4"/>
          <c:order val="4"/>
          <c:tx>
            <c:strRef>
              <c:f>'задание 2.2'!$AA$6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2.2'!$AB$6:$AL$6</c:f>
              <c:numCache>
                <c:formatCode>General</c:formatCode>
                <c:ptCount val="11"/>
                <c:pt idx="0">
                  <c:v>56.1875</c:v>
                </c:pt>
                <c:pt idx="1">
                  <c:v>35.9375</c:v>
                </c:pt>
                <c:pt idx="2">
                  <c:v>20.1875</c:v>
                </c:pt>
                <c:pt idx="3">
                  <c:v>8.9375</c:v>
                </c:pt>
                <c:pt idx="4">
                  <c:v>2.1875</c:v>
                </c:pt>
                <c:pt idx="5">
                  <c:v>-6.25E-2</c:v>
                </c:pt>
                <c:pt idx="6">
                  <c:v>2.1875</c:v>
                </c:pt>
                <c:pt idx="7">
                  <c:v>8.9375</c:v>
                </c:pt>
                <c:pt idx="8">
                  <c:v>20.1875</c:v>
                </c:pt>
                <c:pt idx="9">
                  <c:v>35.9375</c:v>
                </c:pt>
                <c:pt idx="10">
                  <c:v>56.1875</c:v>
                </c:pt>
              </c:numCache>
            </c:numRef>
          </c:val>
        </c:ser>
        <c:ser>
          <c:idx val="5"/>
          <c:order val="5"/>
          <c:tx>
            <c:strRef>
              <c:f>'задание 2.2'!$AA$7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2.2'!$AB$7:$AL$7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2.2'!$AA$8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2.2'!$AB$8:$AL$8</c:f>
              <c:numCache>
                <c:formatCode>General</c:formatCode>
                <c:ptCount val="11"/>
                <c:pt idx="0">
                  <c:v>56.1875</c:v>
                </c:pt>
                <c:pt idx="1">
                  <c:v>35.9375</c:v>
                </c:pt>
                <c:pt idx="2">
                  <c:v>20.1875</c:v>
                </c:pt>
                <c:pt idx="3">
                  <c:v>8.9375</c:v>
                </c:pt>
                <c:pt idx="4">
                  <c:v>2.1875</c:v>
                </c:pt>
                <c:pt idx="5">
                  <c:v>-6.25E-2</c:v>
                </c:pt>
                <c:pt idx="6">
                  <c:v>2.1875</c:v>
                </c:pt>
                <c:pt idx="7">
                  <c:v>8.9375</c:v>
                </c:pt>
                <c:pt idx="8">
                  <c:v>20.1875</c:v>
                </c:pt>
                <c:pt idx="9">
                  <c:v>35.9375</c:v>
                </c:pt>
                <c:pt idx="10">
                  <c:v>56.1875</c:v>
                </c:pt>
              </c:numCache>
            </c:numRef>
          </c:val>
        </c:ser>
        <c:ser>
          <c:idx val="7"/>
          <c:order val="7"/>
          <c:tx>
            <c:strRef>
              <c:f>'задание 2.2'!$AA$9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2.2'!$AB$9:$AL$9</c:f>
              <c:numCache>
                <c:formatCode>General</c:formatCode>
                <c:ptCount val="11"/>
                <c:pt idx="0">
                  <c:v>56</c:v>
                </c:pt>
                <c:pt idx="1">
                  <c:v>35.75</c:v>
                </c:pt>
                <c:pt idx="2">
                  <c:v>20</c:v>
                </c:pt>
                <c:pt idx="3">
                  <c:v>8.75</c:v>
                </c:pt>
                <c:pt idx="4">
                  <c:v>2</c:v>
                </c:pt>
                <c:pt idx="5">
                  <c:v>-0.25</c:v>
                </c:pt>
                <c:pt idx="6">
                  <c:v>2</c:v>
                </c:pt>
                <c:pt idx="7">
                  <c:v>8.75</c:v>
                </c:pt>
                <c:pt idx="8">
                  <c:v>20</c:v>
                </c:pt>
                <c:pt idx="9">
                  <c:v>35.75</c:v>
                </c:pt>
                <c:pt idx="10">
                  <c:v>56</c:v>
                </c:pt>
              </c:numCache>
            </c:numRef>
          </c:val>
        </c:ser>
        <c:ser>
          <c:idx val="8"/>
          <c:order val="8"/>
          <c:tx>
            <c:strRef>
              <c:f>'задание 2.2'!$AA$10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2.2'!$AB$10:$AL$10</c:f>
              <c:numCache>
                <c:formatCode>General</c:formatCode>
                <c:ptCount val="11"/>
                <c:pt idx="0">
                  <c:v>55.6875</c:v>
                </c:pt>
                <c:pt idx="1">
                  <c:v>35.4375</c:v>
                </c:pt>
                <c:pt idx="2">
                  <c:v>19.6875</c:v>
                </c:pt>
                <c:pt idx="3">
                  <c:v>8.4375</c:v>
                </c:pt>
                <c:pt idx="4">
                  <c:v>1.6875</c:v>
                </c:pt>
                <c:pt idx="5">
                  <c:v>-0.5625</c:v>
                </c:pt>
                <c:pt idx="6">
                  <c:v>1.6875</c:v>
                </c:pt>
                <c:pt idx="7">
                  <c:v>8.4375</c:v>
                </c:pt>
                <c:pt idx="8">
                  <c:v>19.6875</c:v>
                </c:pt>
                <c:pt idx="9">
                  <c:v>35.4375</c:v>
                </c:pt>
                <c:pt idx="10">
                  <c:v>55.6875</c:v>
                </c:pt>
              </c:numCache>
            </c:numRef>
          </c:val>
        </c:ser>
        <c:ser>
          <c:idx val="9"/>
          <c:order val="9"/>
          <c:tx>
            <c:strRef>
              <c:f>'задание 2.2'!$AA$11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2.2'!$AB$11:$AL$11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10"/>
          <c:order val="10"/>
          <c:tx>
            <c:strRef>
              <c:f>'задание 2.2'!$AA$12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2.2'!$AB$1:$AL$1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2.2'!$AB$12:$AL$12</c:f>
              <c:numCache>
                <c:formatCode>General</c:formatCode>
                <c:ptCount val="11"/>
                <c:pt idx="0">
                  <c:v>54.6875</c:v>
                </c:pt>
                <c:pt idx="1">
                  <c:v>34.4375</c:v>
                </c:pt>
                <c:pt idx="2">
                  <c:v>18.6875</c:v>
                </c:pt>
                <c:pt idx="3">
                  <c:v>7.4375</c:v>
                </c:pt>
                <c:pt idx="4">
                  <c:v>0.6875</c:v>
                </c:pt>
                <c:pt idx="5">
                  <c:v>-1.5625</c:v>
                </c:pt>
                <c:pt idx="6">
                  <c:v>0.6875</c:v>
                </c:pt>
                <c:pt idx="7">
                  <c:v>7.4375</c:v>
                </c:pt>
                <c:pt idx="8">
                  <c:v>18.6875</c:v>
                </c:pt>
                <c:pt idx="9">
                  <c:v>34.4375</c:v>
                </c:pt>
                <c:pt idx="10">
                  <c:v>54.6875</c:v>
                </c:pt>
              </c:numCache>
            </c:numRef>
          </c:val>
        </c:ser>
        <c:bandFmts/>
        <c:axId val="134848896"/>
        <c:axId val="134850432"/>
        <c:axId val="134833920"/>
      </c:surface3DChart>
      <c:catAx>
        <c:axId val="134848896"/>
        <c:scaling>
          <c:orientation val="minMax"/>
        </c:scaling>
        <c:axPos val="b"/>
        <c:numFmt formatCode="General" sourceLinked="1"/>
        <c:tickLblPos val="nextTo"/>
        <c:crossAx val="134850432"/>
        <c:crosses val="autoZero"/>
        <c:auto val="1"/>
        <c:lblAlgn val="ctr"/>
        <c:lblOffset val="100"/>
      </c:catAx>
      <c:valAx>
        <c:axId val="134850432"/>
        <c:scaling>
          <c:orientation val="minMax"/>
        </c:scaling>
        <c:axPos val="l"/>
        <c:majorGridlines/>
        <c:numFmt formatCode="General" sourceLinked="1"/>
        <c:tickLblPos val="nextTo"/>
        <c:crossAx val="134848896"/>
        <c:crosses val="autoZero"/>
        <c:crossBetween val="midCat"/>
      </c:valAx>
      <c:serAx>
        <c:axId val="134833920"/>
        <c:scaling>
          <c:orientation val="minMax"/>
        </c:scaling>
        <c:axPos val="b"/>
        <c:tickLblPos val="nextTo"/>
        <c:crossAx val="134850432"/>
        <c:crosses val="autoZero"/>
      </c:ser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2</xdr:row>
      <xdr:rowOff>121920</xdr:rowOff>
    </xdr:from>
    <xdr:to>
      <xdr:col>10</xdr:col>
      <xdr:colOff>441960</xdr:colOff>
      <xdr:row>16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556260</xdr:colOff>
      <xdr:row>2</xdr:row>
      <xdr:rowOff>121920</xdr:rowOff>
    </xdr:from>
    <xdr:to>
      <xdr:col>22</xdr:col>
      <xdr:colOff>251460</xdr:colOff>
      <xdr:row>16</xdr:row>
      <xdr:rowOff>91440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21</xdr:row>
      <xdr:rowOff>129540</xdr:rowOff>
    </xdr:from>
    <xdr:to>
      <xdr:col>13</xdr:col>
      <xdr:colOff>419100</xdr:colOff>
      <xdr:row>35</xdr:row>
      <xdr:rowOff>99060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22</xdr:row>
      <xdr:rowOff>152400</xdr:rowOff>
    </xdr:from>
    <xdr:to>
      <xdr:col>27</xdr:col>
      <xdr:colOff>525780</xdr:colOff>
      <xdr:row>36</xdr:row>
      <xdr:rowOff>121920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15</xdr:row>
      <xdr:rowOff>129540</xdr:rowOff>
    </xdr:from>
    <xdr:to>
      <xdr:col>9</xdr:col>
      <xdr:colOff>243840</xdr:colOff>
      <xdr:row>29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15</xdr:row>
      <xdr:rowOff>167640</xdr:rowOff>
    </xdr:from>
    <xdr:to>
      <xdr:col>20</xdr:col>
      <xdr:colOff>281940</xdr:colOff>
      <xdr:row>29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121920</xdr:colOff>
      <xdr:row>15</xdr:row>
      <xdr:rowOff>137160</xdr:rowOff>
    </xdr:from>
    <xdr:to>
      <xdr:col>34</xdr:col>
      <xdr:colOff>426720</xdr:colOff>
      <xdr:row>29</xdr:row>
      <xdr:rowOff>106680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2"/>
  <sheetViews>
    <sheetView tabSelected="1" topLeftCell="H11" zoomScaleNormal="100" workbookViewId="0">
      <selection activeCell="Z19" sqref="Z19"/>
    </sheetView>
  </sheetViews>
  <sheetFormatPr defaultRowHeight="15.6"/>
  <cols>
    <col min="1" max="1" width="16.77734375" style="1" customWidth="1"/>
    <col min="2" max="2" width="11" style="1" bestFit="1" customWidth="1"/>
    <col min="3" max="16384" width="8.88671875" style="1"/>
  </cols>
  <sheetData>
    <row r="1" spans="1:22">
      <c r="A1" s="2" t="s">
        <v>0</v>
      </c>
      <c r="B1" s="4">
        <v>37683</v>
      </c>
      <c r="D1" s="8" t="s">
        <v>4</v>
      </c>
      <c r="E1" s="6">
        <v>-3</v>
      </c>
      <c r="F1" s="6">
        <v>-2</v>
      </c>
      <c r="G1" s="6">
        <v>-1</v>
      </c>
      <c r="H1" s="6">
        <v>0</v>
      </c>
      <c r="I1" s="6">
        <v>1</v>
      </c>
      <c r="J1" s="6">
        <v>2</v>
      </c>
      <c r="K1" s="6">
        <v>3</v>
      </c>
      <c r="M1" s="7" t="s">
        <v>9</v>
      </c>
      <c r="N1" s="7">
        <f>B4</f>
        <v>3</v>
      </c>
      <c r="P1" s="8" t="s">
        <v>4</v>
      </c>
      <c r="Q1" s="6">
        <v>-3</v>
      </c>
      <c r="R1" s="6">
        <v>-2</v>
      </c>
      <c r="S1" s="6">
        <v>-1</v>
      </c>
      <c r="T1" s="6">
        <v>0</v>
      </c>
      <c r="U1" s="6">
        <v>1</v>
      </c>
      <c r="V1" s="6">
        <v>2</v>
      </c>
    </row>
    <row r="2" spans="1:22">
      <c r="A2" s="2" t="s">
        <v>1</v>
      </c>
      <c r="B2" s="5">
        <v>1</v>
      </c>
      <c r="D2" s="8" t="s">
        <v>5</v>
      </c>
      <c r="E2" s="6">
        <f>ABS($B$8/$B$4+ABS(E1))</f>
        <v>17.666666666666664</v>
      </c>
      <c r="F2" s="6">
        <f t="shared" ref="F2:K2" si="0">ABS($B$8/$B$4+ABS(F1))</f>
        <v>16.666666666666664</v>
      </c>
      <c r="G2" s="6">
        <f t="shared" si="0"/>
        <v>15.666666666666666</v>
      </c>
      <c r="H2" s="6">
        <f t="shared" si="0"/>
        <v>14.666666666666666</v>
      </c>
      <c r="I2" s="6">
        <f t="shared" si="0"/>
        <v>15.666666666666666</v>
      </c>
      <c r="J2" s="6">
        <f t="shared" si="0"/>
        <v>16.666666666666664</v>
      </c>
      <c r="K2" s="6">
        <f t="shared" si="0"/>
        <v>17.666666666666664</v>
      </c>
      <c r="M2" s="7" t="s">
        <v>10</v>
      </c>
      <c r="N2" s="7">
        <f>B5</f>
        <v>3</v>
      </c>
      <c r="P2" s="8" t="s">
        <v>5</v>
      </c>
      <c r="Q2" s="6">
        <f>$N$1*Q1^2+$N$2*Q1+$N$3</f>
        <v>29</v>
      </c>
      <c r="R2" s="6">
        <f>$N$1*R1^2+$N$2*R1+$N$3</f>
        <v>17</v>
      </c>
      <c r="S2" s="6">
        <f t="shared" ref="S2:V2" si="1">$N$1*S1^2+$N$2*S1+$N$3</f>
        <v>11</v>
      </c>
      <c r="T2" s="6">
        <f t="shared" si="1"/>
        <v>11</v>
      </c>
      <c r="U2" s="6">
        <f t="shared" si="1"/>
        <v>17</v>
      </c>
      <c r="V2" s="6">
        <f t="shared" si="1"/>
        <v>29</v>
      </c>
    </row>
    <row r="3" spans="1:22">
      <c r="A3" s="2" t="s">
        <v>2</v>
      </c>
      <c r="B3" s="5">
        <v>152</v>
      </c>
      <c r="M3" s="7" t="s">
        <v>11</v>
      </c>
      <c r="N3" s="7">
        <f>MOD(B6,B9)</f>
        <v>11</v>
      </c>
    </row>
    <row r="4" spans="1:22">
      <c r="A4" s="2" t="s">
        <v>6</v>
      </c>
      <c r="B4" s="5">
        <v>3</v>
      </c>
    </row>
    <row r="5" spans="1:22">
      <c r="A5" s="2" t="s">
        <v>7</v>
      </c>
      <c r="B5" s="5">
        <v>3</v>
      </c>
    </row>
    <row r="6" spans="1:22">
      <c r="A6" s="2" t="s">
        <v>8</v>
      </c>
      <c r="B6" s="5">
        <v>2003</v>
      </c>
    </row>
    <row r="8" spans="1:22">
      <c r="A8" s="2" t="s">
        <v>3</v>
      </c>
      <c r="B8" s="5">
        <v>44</v>
      </c>
    </row>
    <row r="9" spans="1:22">
      <c r="A9" s="2" t="s">
        <v>12</v>
      </c>
      <c r="B9" s="5">
        <v>12</v>
      </c>
    </row>
    <row r="19" spans="4:27">
      <c r="D19" s="7" t="s">
        <v>10</v>
      </c>
      <c r="E19" s="7">
        <f>AVERAGE(B4,B5,B8)</f>
        <v>16.666666666666668</v>
      </c>
      <c r="G19" s="8" t="s">
        <v>4</v>
      </c>
      <c r="H19" s="6">
        <v>-5</v>
      </c>
      <c r="I19" s="6">
        <v>-4</v>
      </c>
      <c r="J19" s="6">
        <v>-3</v>
      </c>
      <c r="K19" s="6">
        <v>-2</v>
      </c>
      <c r="L19" s="6">
        <v>-1</v>
      </c>
      <c r="M19" s="6">
        <v>0</v>
      </c>
      <c r="N19" s="6">
        <v>1</v>
      </c>
      <c r="O19" s="6">
        <v>2</v>
      </c>
      <c r="P19" s="6">
        <v>3</v>
      </c>
      <c r="Q19" s="6">
        <v>4</v>
      </c>
      <c r="R19" s="6">
        <v>5</v>
      </c>
      <c r="S19" s="6">
        <v>6</v>
      </c>
      <c r="T19" s="6">
        <v>7</v>
      </c>
      <c r="V19" s="8" t="s">
        <v>9</v>
      </c>
      <c r="W19" s="6">
        <f>ABS(B2-B4)+3</f>
        <v>5</v>
      </c>
    </row>
    <row r="20" spans="4:27">
      <c r="D20" s="7" t="s">
        <v>11</v>
      </c>
      <c r="E20" s="7">
        <f>AVERAGE(B2,B3,B9)</f>
        <v>55</v>
      </c>
      <c r="G20" s="8" t="s">
        <v>5</v>
      </c>
      <c r="H20" s="6">
        <f>ABS(-5*H19^2+$E$19*H19+$E$20)</f>
        <v>153.33333333333334</v>
      </c>
      <c r="I20" s="6">
        <f t="shared" ref="I20:R20" si="2">ABS(-5*I19^2+$E$19*I19+$E$20)</f>
        <v>91.666666666666686</v>
      </c>
      <c r="J20" s="6">
        <f t="shared" si="2"/>
        <v>40</v>
      </c>
      <c r="K20" s="6">
        <f t="shared" si="2"/>
        <v>1.6666666666666643</v>
      </c>
      <c r="L20" s="6">
        <f t="shared" si="2"/>
        <v>33.333333333333329</v>
      </c>
      <c r="M20" s="6">
        <f t="shared" si="2"/>
        <v>55</v>
      </c>
      <c r="N20" s="6">
        <f t="shared" si="2"/>
        <v>66.666666666666671</v>
      </c>
      <c r="O20" s="6">
        <f t="shared" si="2"/>
        <v>68.333333333333343</v>
      </c>
      <c r="P20" s="6">
        <f t="shared" si="2"/>
        <v>60</v>
      </c>
      <c r="Q20" s="6">
        <f t="shared" si="2"/>
        <v>41.666666666666671</v>
      </c>
      <c r="R20" s="6">
        <f t="shared" si="2"/>
        <v>13.333333333333343</v>
      </c>
      <c r="S20" s="6">
        <f t="shared" ref="S20" si="3">ABS(-5*S19^2+$E$19*S19+$E$20)</f>
        <v>25</v>
      </c>
      <c r="T20" s="6">
        <f t="shared" ref="T20" si="4">ABS(-5*T19^2+$E$19*T19+$E$20)</f>
        <v>73.333333333333314</v>
      </c>
      <c r="V20" s="8" t="s">
        <v>10</v>
      </c>
      <c r="W20" s="6">
        <f>GCD(B4,B3)+B8</f>
        <v>45</v>
      </c>
    </row>
    <row r="21" spans="4:27">
      <c r="V21" s="8" t="s">
        <v>4</v>
      </c>
      <c r="W21" s="6">
        <v>-2</v>
      </c>
      <c r="X21" s="6">
        <v>2</v>
      </c>
      <c r="Y21" s="6">
        <v>4</v>
      </c>
      <c r="Z21" s="6">
        <v>6</v>
      </c>
      <c r="AA21" s="6">
        <v>16</v>
      </c>
    </row>
    <row r="22" spans="4:27">
      <c r="V22" s="8" t="s">
        <v>5</v>
      </c>
      <c r="W22" s="6">
        <f>LOG($W20,$W19)</f>
        <v>2.3652123889719707</v>
      </c>
      <c r="X22" s="6">
        <f>LOG($W20,$W19)</f>
        <v>2.3652123889719707</v>
      </c>
      <c r="Y22" s="6">
        <f>LOG($W20,$W19)</f>
        <v>2.3652123889719707</v>
      </c>
      <c r="Z22" s="6">
        <f>LOG($W20,$W19)</f>
        <v>2.3652123889719707</v>
      </c>
      <c r="AA22" s="6">
        <f>LOG($W20,$W19)</f>
        <v>2.3652123889719707</v>
      </c>
    </row>
  </sheetData>
  <pageMargins left="0.7" right="0.7" top="0.75" bottom="0.75" header="0.3" footer="0.3"/>
  <pageSetup paperSize="9" orientation="portrait" r:id="rId1"/>
  <headerFooter>
    <oddHeader xml:space="preserve">&amp;CСтецук Максим Николаевич 2гр. 1п/г.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2"/>
  <sheetViews>
    <sheetView topLeftCell="A3" zoomScale="75" zoomScaleNormal="75" workbookViewId="0">
      <selection activeCell="F35" sqref="F35"/>
    </sheetView>
  </sheetViews>
  <sheetFormatPr defaultRowHeight="15.6"/>
  <cols>
    <col min="1" max="16384" width="8.88671875" style="1"/>
  </cols>
  <sheetData>
    <row r="1" spans="1:38">
      <c r="A1" s="9"/>
      <c r="B1" s="10">
        <v>-7.5</v>
      </c>
      <c r="C1" s="10">
        <v>-6</v>
      </c>
      <c r="D1" s="10">
        <v>-4.5</v>
      </c>
      <c r="E1" s="10">
        <v>-3</v>
      </c>
      <c r="F1" s="10">
        <v>-1.5</v>
      </c>
      <c r="G1" s="10">
        <v>0</v>
      </c>
      <c r="H1" s="10">
        <v>1.5</v>
      </c>
      <c r="I1" s="10">
        <v>3</v>
      </c>
      <c r="J1" s="10">
        <v>4.5</v>
      </c>
      <c r="K1" s="10">
        <v>6</v>
      </c>
      <c r="L1" s="10">
        <v>7.5</v>
      </c>
      <c r="N1" s="9"/>
      <c r="O1" s="10">
        <v>-7.5</v>
      </c>
      <c r="P1" s="10">
        <v>-6</v>
      </c>
      <c r="Q1" s="10">
        <v>-4.5</v>
      </c>
      <c r="R1" s="10">
        <v>-3</v>
      </c>
      <c r="S1" s="10">
        <v>-1.5</v>
      </c>
      <c r="T1" s="10">
        <v>0</v>
      </c>
      <c r="U1" s="10">
        <v>1.5</v>
      </c>
      <c r="V1" s="10">
        <v>3</v>
      </c>
      <c r="W1" s="10">
        <v>4.5</v>
      </c>
      <c r="X1" s="10">
        <v>6</v>
      </c>
      <c r="Y1" s="10">
        <v>7.5</v>
      </c>
      <c r="AA1" s="9"/>
      <c r="AB1" s="10">
        <v>-7.5</v>
      </c>
      <c r="AC1" s="10">
        <v>-6</v>
      </c>
      <c r="AD1" s="10">
        <v>-4.5</v>
      </c>
      <c r="AE1" s="10">
        <v>-3</v>
      </c>
      <c r="AF1" s="10">
        <v>-1.5</v>
      </c>
      <c r="AG1" s="10">
        <v>0</v>
      </c>
      <c r="AH1" s="10">
        <v>1.5</v>
      </c>
      <c r="AI1" s="10">
        <v>3</v>
      </c>
      <c r="AJ1" s="10">
        <v>4.5</v>
      </c>
      <c r="AK1" s="10">
        <v>6</v>
      </c>
      <c r="AL1" s="10">
        <v>7.5</v>
      </c>
    </row>
    <row r="2" spans="1:38">
      <c r="A2" s="10">
        <v>-5</v>
      </c>
      <c r="B2" s="9">
        <f>(B$1)^2/($B$14)^2-($A2)^2/($B$15)^2</f>
        <v>31.25</v>
      </c>
      <c r="C2" s="9">
        <f t="shared" ref="C2:L12" si="0">(C$1)^2/($B$14)^2-($A2)^2/($B$15)^2</f>
        <v>11</v>
      </c>
      <c r="D2" s="9">
        <f t="shared" si="0"/>
        <v>-4.75</v>
      </c>
      <c r="E2" s="9">
        <f t="shared" si="0"/>
        <v>-16</v>
      </c>
      <c r="F2" s="9">
        <f t="shared" si="0"/>
        <v>-22.75</v>
      </c>
      <c r="G2" s="9">
        <f t="shared" si="0"/>
        <v>-25</v>
      </c>
      <c r="H2" s="9">
        <f t="shared" si="0"/>
        <v>-22.75</v>
      </c>
      <c r="I2" s="9">
        <f t="shared" si="0"/>
        <v>-16</v>
      </c>
      <c r="J2" s="9">
        <f t="shared" si="0"/>
        <v>-4.75</v>
      </c>
      <c r="K2" s="9">
        <f t="shared" si="0"/>
        <v>11</v>
      </c>
      <c r="L2" s="9">
        <f t="shared" si="0"/>
        <v>31.25</v>
      </c>
      <c r="N2" s="10">
        <v>-5</v>
      </c>
      <c r="O2" s="9">
        <f>(O$1)^2/($O$14)^2-($A2)^2/($O$15)^2</f>
        <v>-21.484375</v>
      </c>
      <c r="P2" s="9">
        <f t="shared" ref="P2:Y12" si="1">(P$1)^2/($O$14)^2-($A2)^2/($O$15)^2</f>
        <v>-22.75</v>
      </c>
      <c r="Q2" s="9">
        <f t="shared" si="1"/>
        <v>-23.734375</v>
      </c>
      <c r="R2" s="9">
        <f t="shared" si="1"/>
        <v>-24.4375</v>
      </c>
      <c r="S2" s="9">
        <f t="shared" si="1"/>
        <v>-24.859375</v>
      </c>
      <c r="T2" s="9">
        <f t="shared" si="1"/>
        <v>-25</v>
      </c>
      <c r="U2" s="9">
        <f t="shared" si="1"/>
        <v>-24.859375</v>
      </c>
      <c r="V2" s="9">
        <f t="shared" si="1"/>
        <v>-24.4375</v>
      </c>
      <c r="W2" s="9">
        <f t="shared" si="1"/>
        <v>-23.734375</v>
      </c>
      <c r="X2" s="9">
        <f t="shared" si="1"/>
        <v>-22.75</v>
      </c>
      <c r="Y2" s="9">
        <f t="shared" si="1"/>
        <v>-21.484375</v>
      </c>
      <c r="AA2" s="10">
        <v>-5</v>
      </c>
      <c r="AB2" s="9">
        <f>(AB$1)^2/($AB$14)^2-($A2)^2/($AB$15)^2</f>
        <v>54.6875</v>
      </c>
      <c r="AC2" s="9">
        <f t="shared" ref="AC2:AL12" si="2">(AC$1)^2/($AB$14)^2-($A2)^2/($AB$15)^2</f>
        <v>34.4375</v>
      </c>
      <c r="AD2" s="9">
        <f t="shared" si="2"/>
        <v>18.6875</v>
      </c>
      <c r="AE2" s="9">
        <f t="shared" si="2"/>
        <v>7.4375</v>
      </c>
      <c r="AF2" s="9">
        <f t="shared" si="2"/>
        <v>0.6875</v>
      </c>
      <c r="AG2" s="9">
        <f t="shared" si="2"/>
        <v>-1.5625</v>
      </c>
      <c r="AH2" s="9">
        <f t="shared" si="2"/>
        <v>0.6875</v>
      </c>
      <c r="AI2" s="9">
        <f t="shared" si="2"/>
        <v>7.4375</v>
      </c>
      <c r="AJ2" s="9">
        <f t="shared" si="2"/>
        <v>18.6875</v>
      </c>
      <c r="AK2" s="9">
        <f t="shared" si="2"/>
        <v>34.4375</v>
      </c>
      <c r="AL2" s="9">
        <f t="shared" si="2"/>
        <v>54.6875</v>
      </c>
    </row>
    <row r="3" spans="1:38">
      <c r="A3" s="10">
        <v>-4</v>
      </c>
      <c r="B3" s="9">
        <f t="shared" ref="B3:B12" si="3">(B$1)^2/($B$14)^2-($A3)^2/($B$15)^2</f>
        <v>40.25</v>
      </c>
      <c r="C3" s="9">
        <f t="shared" si="0"/>
        <v>20</v>
      </c>
      <c r="D3" s="9">
        <f t="shared" si="0"/>
        <v>4.25</v>
      </c>
      <c r="E3" s="9">
        <f t="shared" si="0"/>
        <v>-7</v>
      </c>
      <c r="F3" s="9">
        <f t="shared" si="0"/>
        <v>-13.75</v>
      </c>
      <c r="G3" s="9">
        <f t="shared" si="0"/>
        <v>-16</v>
      </c>
      <c r="H3" s="9">
        <f t="shared" si="0"/>
        <v>-13.75</v>
      </c>
      <c r="I3" s="9">
        <f t="shared" si="0"/>
        <v>-7</v>
      </c>
      <c r="J3" s="9">
        <f t="shared" si="0"/>
        <v>4.25</v>
      </c>
      <c r="K3" s="9">
        <f t="shared" si="0"/>
        <v>20</v>
      </c>
      <c r="L3" s="9">
        <f t="shared" si="0"/>
        <v>40.25</v>
      </c>
      <c r="N3" s="10">
        <v>-4</v>
      </c>
      <c r="O3" s="9">
        <f t="shared" ref="O3:O12" si="4">(O$1)^2/($O$14)^2-($A3)^2/($O$15)^2</f>
        <v>-12.484375</v>
      </c>
      <c r="P3" s="9">
        <f t="shared" si="1"/>
        <v>-13.75</v>
      </c>
      <c r="Q3" s="9">
        <f t="shared" si="1"/>
        <v>-14.734375</v>
      </c>
      <c r="R3" s="9">
        <f t="shared" si="1"/>
        <v>-15.4375</v>
      </c>
      <c r="S3" s="9">
        <f t="shared" si="1"/>
        <v>-15.859375</v>
      </c>
      <c r="T3" s="9">
        <f t="shared" si="1"/>
        <v>-16</v>
      </c>
      <c r="U3" s="9">
        <f t="shared" si="1"/>
        <v>-15.859375</v>
      </c>
      <c r="V3" s="9">
        <f t="shared" si="1"/>
        <v>-15.4375</v>
      </c>
      <c r="W3" s="9">
        <f t="shared" si="1"/>
        <v>-14.734375</v>
      </c>
      <c r="X3" s="9">
        <f t="shared" si="1"/>
        <v>-13.75</v>
      </c>
      <c r="Y3" s="9">
        <f t="shared" si="1"/>
        <v>-12.484375</v>
      </c>
      <c r="AA3" s="10">
        <v>-4</v>
      </c>
      <c r="AB3" s="9">
        <f t="shared" ref="AB3:AB12" si="5">(AB$1)^2/($AB$14)^2-($A3)^2/($AB$15)^2</f>
        <v>55.25</v>
      </c>
      <c r="AC3" s="9">
        <f t="shared" si="2"/>
        <v>35</v>
      </c>
      <c r="AD3" s="9">
        <f t="shared" si="2"/>
        <v>19.25</v>
      </c>
      <c r="AE3" s="9">
        <f t="shared" si="2"/>
        <v>8</v>
      </c>
      <c r="AF3" s="9">
        <f t="shared" si="2"/>
        <v>1.25</v>
      </c>
      <c r="AG3" s="9">
        <f t="shared" si="2"/>
        <v>-1</v>
      </c>
      <c r="AH3" s="9">
        <f t="shared" si="2"/>
        <v>1.25</v>
      </c>
      <c r="AI3" s="9">
        <f t="shared" si="2"/>
        <v>8</v>
      </c>
      <c r="AJ3" s="9">
        <f t="shared" si="2"/>
        <v>19.25</v>
      </c>
      <c r="AK3" s="9">
        <f t="shared" si="2"/>
        <v>35</v>
      </c>
      <c r="AL3" s="9">
        <f t="shared" si="2"/>
        <v>55.25</v>
      </c>
    </row>
    <row r="4" spans="1:38">
      <c r="A4" s="10">
        <v>-3</v>
      </c>
      <c r="B4" s="9">
        <f t="shared" si="3"/>
        <v>47.25</v>
      </c>
      <c r="C4" s="9">
        <f t="shared" si="0"/>
        <v>27</v>
      </c>
      <c r="D4" s="9">
        <f t="shared" si="0"/>
        <v>11.25</v>
      </c>
      <c r="E4" s="9">
        <f t="shared" si="0"/>
        <v>0</v>
      </c>
      <c r="F4" s="9">
        <f t="shared" si="0"/>
        <v>-6.75</v>
      </c>
      <c r="G4" s="9">
        <f t="shared" si="0"/>
        <v>-9</v>
      </c>
      <c r="H4" s="9">
        <f t="shared" si="0"/>
        <v>-6.75</v>
      </c>
      <c r="I4" s="9">
        <f t="shared" si="0"/>
        <v>0</v>
      </c>
      <c r="J4" s="9">
        <f t="shared" si="0"/>
        <v>11.25</v>
      </c>
      <c r="K4" s="9">
        <f t="shared" si="0"/>
        <v>27</v>
      </c>
      <c r="L4" s="9">
        <f t="shared" si="0"/>
        <v>47.25</v>
      </c>
      <c r="N4" s="10">
        <v>-3</v>
      </c>
      <c r="O4" s="9">
        <f t="shared" si="4"/>
        <v>-5.484375</v>
      </c>
      <c r="P4" s="9">
        <f t="shared" si="1"/>
        <v>-6.75</v>
      </c>
      <c r="Q4" s="9">
        <f t="shared" si="1"/>
        <v>-7.734375</v>
      </c>
      <c r="R4" s="9">
        <f t="shared" si="1"/>
        <v>-8.4375</v>
      </c>
      <c r="S4" s="9">
        <f t="shared" si="1"/>
        <v>-8.859375</v>
      </c>
      <c r="T4" s="9">
        <f t="shared" si="1"/>
        <v>-9</v>
      </c>
      <c r="U4" s="9">
        <f t="shared" si="1"/>
        <v>-8.859375</v>
      </c>
      <c r="V4" s="9">
        <f t="shared" si="1"/>
        <v>-8.4375</v>
      </c>
      <c r="W4" s="9">
        <f t="shared" si="1"/>
        <v>-7.734375</v>
      </c>
      <c r="X4" s="9">
        <f t="shared" si="1"/>
        <v>-6.75</v>
      </c>
      <c r="Y4" s="9">
        <f t="shared" si="1"/>
        <v>-5.484375</v>
      </c>
      <c r="AA4" s="10">
        <v>-3</v>
      </c>
      <c r="AB4" s="9">
        <f t="shared" si="5"/>
        <v>55.6875</v>
      </c>
      <c r="AC4" s="9">
        <f t="shared" si="2"/>
        <v>35.4375</v>
      </c>
      <c r="AD4" s="9">
        <f t="shared" si="2"/>
        <v>19.6875</v>
      </c>
      <c r="AE4" s="9">
        <f t="shared" si="2"/>
        <v>8.4375</v>
      </c>
      <c r="AF4" s="9">
        <f t="shared" si="2"/>
        <v>1.6875</v>
      </c>
      <c r="AG4" s="9">
        <f t="shared" si="2"/>
        <v>-0.5625</v>
      </c>
      <c r="AH4" s="9">
        <f t="shared" si="2"/>
        <v>1.6875</v>
      </c>
      <c r="AI4" s="9">
        <f t="shared" si="2"/>
        <v>8.4375</v>
      </c>
      <c r="AJ4" s="9">
        <f t="shared" si="2"/>
        <v>19.6875</v>
      </c>
      <c r="AK4" s="9">
        <f t="shared" si="2"/>
        <v>35.4375</v>
      </c>
      <c r="AL4" s="9">
        <f t="shared" si="2"/>
        <v>55.6875</v>
      </c>
    </row>
    <row r="5" spans="1:38">
      <c r="A5" s="10">
        <v>-2</v>
      </c>
      <c r="B5" s="9">
        <f t="shared" si="3"/>
        <v>52.25</v>
      </c>
      <c r="C5" s="9">
        <f t="shared" si="0"/>
        <v>32</v>
      </c>
      <c r="D5" s="9">
        <f t="shared" si="0"/>
        <v>16.25</v>
      </c>
      <c r="E5" s="9">
        <f t="shared" si="0"/>
        <v>5</v>
      </c>
      <c r="F5" s="9">
        <f t="shared" si="0"/>
        <v>-1.75</v>
      </c>
      <c r="G5" s="9">
        <f t="shared" si="0"/>
        <v>-4</v>
      </c>
      <c r="H5" s="9">
        <f t="shared" si="0"/>
        <v>-1.75</v>
      </c>
      <c r="I5" s="9">
        <f t="shared" si="0"/>
        <v>5</v>
      </c>
      <c r="J5" s="9">
        <f t="shared" si="0"/>
        <v>16.25</v>
      </c>
      <c r="K5" s="9">
        <f t="shared" si="0"/>
        <v>32</v>
      </c>
      <c r="L5" s="9">
        <f t="shared" si="0"/>
        <v>52.25</v>
      </c>
      <c r="N5" s="10">
        <v>-2</v>
      </c>
      <c r="O5" s="9">
        <f t="shared" si="4"/>
        <v>-0.484375</v>
      </c>
      <c r="P5" s="9">
        <f t="shared" si="1"/>
        <v>-1.75</v>
      </c>
      <c r="Q5" s="9">
        <f t="shared" si="1"/>
        <v>-2.734375</v>
      </c>
      <c r="R5" s="9">
        <f t="shared" si="1"/>
        <v>-3.4375</v>
      </c>
      <c r="S5" s="9">
        <f t="shared" si="1"/>
        <v>-3.859375</v>
      </c>
      <c r="T5" s="9">
        <f t="shared" si="1"/>
        <v>-4</v>
      </c>
      <c r="U5" s="9">
        <f t="shared" si="1"/>
        <v>-3.859375</v>
      </c>
      <c r="V5" s="9">
        <f t="shared" si="1"/>
        <v>-3.4375</v>
      </c>
      <c r="W5" s="9">
        <f t="shared" si="1"/>
        <v>-2.734375</v>
      </c>
      <c r="X5" s="9">
        <f t="shared" si="1"/>
        <v>-1.75</v>
      </c>
      <c r="Y5" s="9">
        <f t="shared" si="1"/>
        <v>-0.484375</v>
      </c>
      <c r="AA5" s="10">
        <v>-2</v>
      </c>
      <c r="AB5" s="9">
        <f t="shared" si="5"/>
        <v>56</v>
      </c>
      <c r="AC5" s="9">
        <f t="shared" si="2"/>
        <v>35.75</v>
      </c>
      <c r="AD5" s="9">
        <f t="shared" si="2"/>
        <v>20</v>
      </c>
      <c r="AE5" s="9">
        <f t="shared" si="2"/>
        <v>8.75</v>
      </c>
      <c r="AF5" s="9">
        <f t="shared" si="2"/>
        <v>2</v>
      </c>
      <c r="AG5" s="9">
        <f t="shared" si="2"/>
        <v>-0.25</v>
      </c>
      <c r="AH5" s="9">
        <f t="shared" si="2"/>
        <v>2</v>
      </c>
      <c r="AI5" s="9">
        <f t="shared" si="2"/>
        <v>8.75</v>
      </c>
      <c r="AJ5" s="9">
        <f t="shared" si="2"/>
        <v>20</v>
      </c>
      <c r="AK5" s="9">
        <f t="shared" si="2"/>
        <v>35.75</v>
      </c>
      <c r="AL5" s="9">
        <f t="shared" si="2"/>
        <v>56</v>
      </c>
    </row>
    <row r="6" spans="1:38">
      <c r="A6" s="10">
        <v>-1</v>
      </c>
      <c r="B6" s="9">
        <f t="shared" si="3"/>
        <v>55.25</v>
      </c>
      <c r="C6" s="9">
        <f t="shared" si="0"/>
        <v>35</v>
      </c>
      <c r="D6" s="9">
        <f t="shared" si="0"/>
        <v>19.25</v>
      </c>
      <c r="E6" s="9">
        <f t="shared" si="0"/>
        <v>8</v>
      </c>
      <c r="F6" s="9">
        <f t="shared" si="0"/>
        <v>1.25</v>
      </c>
      <c r="G6" s="9">
        <f t="shared" si="0"/>
        <v>-1</v>
      </c>
      <c r="H6" s="9">
        <f t="shared" si="0"/>
        <v>1.25</v>
      </c>
      <c r="I6" s="9">
        <f t="shared" si="0"/>
        <v>8</v>
      </c>
      <c r="J6" s="9">
        <f t="shared" si="0"/>
        <v>19.25</v>
      </c>
      <c r="K6" s="9">
        <f t="shared" si="0"/>
        <v>35</v>
      </c>
      <c r="L6" s="9">
        <f t="shared" si="0"/>
        <v>55.25</v>
      </c>
      <c r="N6" s="10">
        <v>-1</v>
      </c>
      <c r="O6" s="9">
        <f t="shared" si="4"/>
        <v>2.515625</v>
      </c>
      <c r="P6" s="9">
        <f t="shared" si="1"/>
        <v>1.25</v>
      </c>
      <c r="Q6" s="9">
        <f t="shared" si="1"/>
        <v>0.265625</v>
      </c>
      <c r="R6" s="9">
        <f t="shared" si="1"/>
        <v>-0.4375</v>
      </c>
      <c r="S6" s="9">
        <f t="shared" si="1"/>
        <v>-0.859375</v>
      </c>
      <c r="T6" s="9">
        <f t="shared" si="1"/>
        <v>-1</v>
      </c>
      <c r="U6" s="9">
        <f t="shared" si="1"/>
        <v>-0.859375</v>
      </c>
      <c r="V6" s="9">
        <f t="shared" si="1"/>
        <v>-0.4375</v>
      </c>
      <c r="W6" s="9">
        <f t="shared" si="1"/>
        <v>0.265625</v>
      </c>
      <c r="X6" s="9">
        <f t="shared" si="1"/>
        <v>1.25</v>
      </c>
      <c r="Y6" s="9">
        <f t="shared" si="1"/>
        <v>2.515625</v>
      </c>
      <c r="AA6" s="10">
        <v>-1</v>
      </c>
      <c r="AB6" s="9">
        <f t="shared" si="5"/>
        <v>56.1875</v>
      </c>
      <c r="AC6" s="9">
        <f t="shared" si="2"/>
        <v>35.9375</v>
      </c>
      <c r="AD6" s="9">
        <f t="shared" si="2"/>
        <v>20.1875</v>
      </c>
      <c r="AE6" s="9">
        <f t="shared" si="2"/>
        <v>8.9375</v>
      </c>
      <c r="AF6" s="9">
        <f t="shared" si="2"/>
        <v>2.1875</v>
      </c>
      <c r="AG6" s="9">
        <f t="shared" si="2"/>
        <v>-6.25E-2</v>
      </c>
      <c r="AH6" s="9">
        <f t="shared" si="2"/>
        <v>2.1875</v>
      </c>
      <c r="AI6" s="9">
        <f t="shared" si="2"/>
        <v>8.9375</v>
      </c>
      <c r="AJ6" s="9">
        <f t="shared" si="2"/>
        <v>20.1875</v>
      </c>
      <c r="AK6" s="9">
        <f t="shared" si="2"/>
        <v>35.9375</v>
      </c>
      <c r="AL6" s="9">
        <f t="shared" si="2"/>
        <v>56.1875</v>
      </c>
    </row>
    <row r="7" spans="1:38">
      <c r="A7" s="10">
        <v>0</v>
      </c>
      <c r="B7" s="9">
        <f t="shared" si="3"/>
        <v>56.25</v>
      </c>
      <c r="C7" s="9">
        <f t="shared" si="0"/>
        <v>36</v>
      </c>
      <c r="D7" s="9">
        <f t="shared" si="0"/>
        <v>20.25</v>
      </c>
      <c r="E7" s="9">
        <f t="shared" si="0"/>
        <v>9</v>
      </c>
      <c r="F7" s="9">
        <f t="shared" si="0"/>
        <v>2.25</v>
      </c>
      <c r="G7" s="9">
        <f t="shared" si="0"/>
        <v>0</v>
      </c>
      <c r="H7" s="9">
        <f t="shared" si="0"/>
        <v>2.25</v>
      </c>
      <c r="I7" s="9">
        <f t="shared" si="0"/>
        <v>9</v>
      </c>
      <c r="J7" s="9">
        <f t="shared" si="0"/>
        <v>20.25</v>
      </c>
      <c r="K7" s="9">
        <f t="shared" si="0"/>
        <v>36</v>
      </c>
      <c r="L7" s="9">
        <f t="shared" si="0"/>
        <v>56.25</v>
      </c>
      <c r="N7" s="10">
        <v>0</v>
      </c>
      <c r="O7" s="9">
        <f t="shared" si="4"/>
        <v>3.515625</v>
      </c>
      <c r="P7" s="9">
        <f t="shared" si="1"/>
        <v>2.25</v>
      </c>
      <c r="Q7" s="9">
        <f t="shared" si="1"/>
        <v>1.265625</v>
      </c>
      <c r="R7" s="9">
        <f t="shared" si="1"/>
        <v>0.5625</v>
      </c>
      <c r="S7" s="9">
        <f t="shared" si="1"/>
        <v>0.140625</v>
      </c>
      <c r="T7" s="9">
        <f t="shared" si="1"/>
        <v>0</v>
      </c>
      <c r="U7" s="9">
        <f t="shared" si="1"/>
        <v>0.140625</v>
      </c>
      <c r="V7" s="9">
        <f t="shared" si="1"/>
        <v>0.5625</v>
      </c>
      <c r="W7" s="9">
        <f t="shared" si="1"/>
        <v>1.265625</v>
      </c>
      <c r="X7" s="9">
        <f t="shared" si="1"/>
        <v>2.25</v>
      </c>
      <c r="Y7" s="9">
        <f t="shared" si="1"/>
        <v>3.515625</v>
      </c>
      <c r="AA7" s="10">
        <v>0</v>
      </c>
      <c r="AB7" s="9">
        <f t="shared" si="5"/>
        <v>56.25</v>
      </c>
      <c r="AC7" s="9">
        <f t="shared" si="2"/>
        <v>36</v>
      </c>
      <c r="AD7" s="9">
        <f t="shared" si="2"/>
        <v>20.25</v>
      </c>
      <c r="AE7" s="9">
        <f t="shared" si="2"/>
        <v>9</v>
      </c>
      <c r="AF7" s="9">
        <f t="shared" si="2"/>
        <v>2.25</v>
      </c>
      <c r="AG7" s="9">
        <f t="shared" si="2"/>
        <v>0</v>
      </c>
      <c r="AH7" s="9">
        <f t="shared" si="2"/>
        <v>2.25</v>
      </c>
      <c r="AI7" s="9">
        <f t="shared" si="2"/>
        <v>9</v>
      </c>
      <c r="AJ7" s="9">
        <f t="shared" si="2"/>
        <v>20.25</v>
      </c>
      <c r="AK7" s="9">
        <f t="shared" si="2"/>
        <v>36</v>
      </c>
      <c r="AL7" s="9">
        <f t="shared" si="2"/>
        <v>56.25</v>
      </c>
    </row>
    <row r="8" spans="1:38">
      <c r="A8" s="10">
        <v>1</v>
      </c>
      <c r="B8" s="9">
        <f t="shared" si="3"/>
        <v>55.25</v>
      </c>
      <c r="C8" s="9">
        <f t="shared" si="0"/>
        <v>35</v>
      </c>
      <c r="D8" s="9">
        <f t="shared" si="0"/>
        <v>19.25</v>
      </c>
      <c r="E8" s="9">
        <f t="shared" si="0"/>
        <v>8</v>
      </c>
      <c r="F8" s="9">
        <f t="shared" si="0"/>
        <v>1.25</v>
      </c>
      <c r="G8" s="9">
        <f t="shared" si="0"/>
        <v>-1</v>
      </c>
      <c r="H8" s="9">
        <f t="shared" si="0"/>
        <v>1.25</v>
      </c>
      <c r="I8" s="9">
        <f t="shared" si="0"/>
        <v>8</v>
      </c>
      <c r="J8" s="9">
        <f t="shared" si="0"/>
        <v>19.25</v>
      </c>
      <c r="K8" s="9">
        <f t="shared" si="0"/>
        <v>35</v>
      </c>
      <c r="L8" s="9">
        <f t="shared" si="0"/>
        <v>55.25</v>
      </c>
      <c r="N8" s="10">
        <v>1</v>
      </c>
      <c r="O8" s="9">
        <f t="shared" si="4"/>
        <v>2.515625</v>
      </c>
      <c r="P8" s="9">
        <f t="shared" si="1"/>
        <v>1.25</v>
      </c>
      <c r="Q8" s="9">
        <f t="shared" si="1"/>
        <v>0.265625</v>
      </c>
      <c r="R8" s="9">
        <f t="shared" si="1"/>
        <v>-0.4375</v>
      </c>
      <c r="S8" s="9">
        <f t="shared" si="1"/>
        <v>-0.859375</v>
      </c>
      <c r="T8" s="9">
        <f t="shared" si="1"/>
        <v>-1</v>
      </c>
      <c r="U8" s="9">
        <f t="shared" si="1"/>
        <v>-0.859375</v>
      </c>
      <c r="V8" s="9">
        <f t="shared" si="1"/>
        <v>-0.4375</v>
      </c>
      <c r="W8" s="9">
        <f t="shared" si="1"/>
        <v>0.265625</v>
      </c>
      <c r="X8" s="9">
        <f t="shared" si="1"/>
        <v>1.25</v>
      </c>
      <c r="Y8" s="9">
        <f t="shared" si="1"/>
        <v>2.515625</v>
      </c>
      <c r="AA8" s="10">
        <v>1</v>
      </c>
      <c r="AB8" s="9">
        <f t="shared" si="5"/>
        <v>56.1875</v>
      </c>
      <c r="AC8" s="9">
        <f t="shared" si="2"/>
        <v>35.9375</v>
      </c>
      <c r="AD8" s="9">
        <f t="shared" si="2"/>
        <v>20.1875</v>
      </c>
      <c r="AE8" s="9">
        <f t="shared" si="2"/>
        <v>8.9375</v>
      </c>
      <c r="AF8" s="9">
        <f t="shared" si="2"/>
        <v>2.1875</v>
      </c>
      <c r="AG8" s="9">
        <f t="shared" si="2"/>
        <v>-6.25E-2</v>
      </c>
      <c r="AH8" s="9">
        <f t="shared" si="2"/>
        <v>2.1875</v>
      </c>
      <c r="AI8" s="9">
        <f t="shared" si="2"/>
        <v>8.9375</v>
      </c>
      <c r="AJ8" s="9">
        <f t="shared" si="2"/>
        <v>20.1875</v>
      </c>
      <c r="AK8" s="9">
        <f t="shared" si="2"/>
        <v>35.9375</v>
      </c>
      <c r="AL8" s="9">
        <f t="shared" si="2"/>
        <v>56.1875</v>
      </c>
    </row>
    <row r="9" spans="1:38">
      <c r="A9" s="10">
        <v>2</v>
      </c>
      <c r="B9" s="9">
        <f t="shared" si="3"/>
        <v>52.25</v>
      </c>
      <c r="C9" s="9">
        <f t="shared" si="0"/>
        <v>32</v>
      </c>
      <c r="D9" s="9">
        <f t="shared" si="0"/>
        <v>16.25</v>
      </c>
      <c r="E9" s="9">
        <f t="shared" si="0"/>
        <v>5</v>
      </c>
      <c r="F9" s="9">
        <f t="shared" si="0"/>
        <v>-1.75</v>
      </c>
      <c r="G9" s="9">
        <f t="shared" si="0"/>
        <v>-4</v>
      </c>
      <c r="H9" s="9">
        <f t="shared" si="0"/>
        <v>-1.75</v>
      </c>
      <c r="I9" s="9">
        <f t="shared" si="0"/>
        <v>5</v>
      </c>
      <c r="J9" s="9">
        <f t="shared" si="0"/>
        <v>16.25</v>
      </c>
      <c r="K9" s="9">
        <f t="shared" si="0"/>
        <v>32</v>
      </c>
      <c r="L9" s="9">
        <f t="shared" si="0"/>
        <v>52.25</v>
      </c>
      <c r="N9" s="10">
        <v>2</v>
      </c>
      <c r="O9" s="9">
        <f t="shared" si="4"/>
        <v>-0.484375</v>
      </c>
      <c r="P9" s="9">
        <f t="shared" si="1"/>
        <v>-1.75</v>
      </c>
      <c r="Q9" s="9">
        <f t="shared" si="1"/>
        <v>-2.734375</v>
      </c>
      <c r="R9" s="9">
        <f t="shared" si="1"/>
        <v>-3.4375</v>
      </c>
      <c r="S9" s="9">
        <f t="shared" si="1"/>
        <v>-3.859375</v>
      </c>
      <c r="T9" s="9">
        <f t="shared" si="1"/>
        <v>-4</v>
      </c>
      <c r="U9" s="9">
        <f t="shared" si="1"/>
        <v>-3.859375</v>
      </c>
      <c r="V9" s="9">
        <f t="shared" si="1"/>
        <v>-3.4375</v>
      </c>
      <c r="W9" s="9">
        <f t="shared" si="1"/>
        <v>-2.734375</v>
      </c>
      <c r="X9" s="9">
        <f t="shared" si="1"/>
        <v>-1.75</v>
      </c>
      <c r="Y9" s="9">
        <f t="shared" si="1"/>
        <v>-0.484375</v>
      </c>
      <c r="AA9" s="10">
        <v>2</v>
      </c>
      <c r="AB9" s="9">
        <f t="shared" si="5"/>
        <v>56</v>
      </c>
      <c r="AC9" s="9">
        <f t="shared" si="2"/>
        <v>35.75</v>
      </c>
      <c r="AD9" s="9">
        <f t="shared" si="2"/>
        <v>20</v>
      </c>
      <c r="AE9" s="9">
        <f t="shared" si="2"/>
        <v>8.75</v>
      </c>
      <c r="AF9" s="9">
        <f t="shared" si="2"/>
        <v>2</v>
      </c>
      <c r="AG9" s="9">
        <f t="shared" si="2"/>
        <v>-0.25</v>
      </c>
      <c r="AH9" s="9">
        <f t="shared" si="2"/>
        <v>2</v>
      </c>
      <c r="AI9" s="9">
        <f t="shared" si="2"/>
        <v>8.75</v>
      </c>
      <c r="AJ9" s="9">
        <f t="shared" si="2"/>
        <v>20</v>
      </c>
      <c r="AK9" s="9">
        <f t="shared" si="2"/>
        <v>35.75</v>
      </c>
      <c r="AL9" s="9">
        <f t="shared" si="2"/>
        <v>56</v>
      </c>
    </row>
    <row r="10" spans="1:38">
      <c r="A10" s="10">
        <v>3</v>
      </c>
      <c r="B10" s="9">
        <f t="shared" si="3"/>
        <v>47.25</v>
      </c>
      <c r="C10" s="9">
        <f t="shared" si="0"/>
        <v>27</v>
      </c>
      <c r="D10" s="9">
        <f t="shared" si="0"/>
        <v>11.25</v>
      </c>
      <c r="E10" s="9">
        <f t="shared" si="0"/>
        <v>0</v>
      </c>
      <c r="F10" s="9">
        <f t="shared" si="0"/>
        <v>-6.75</v>
      </c>
      <c r="G10" s="9">
        <f t="shared" si="0"/>
        <v>-9</v>
      </c>
      <c r="H10" s="9">
        <f t="shared" si="0"/>
        <v>-6.75</v>
      </c>
      <c r="I10" s="9">
        <f t="shared" si="0"/>
        <v>0</v>
      </c>
      <c r="J10" s="9">
        <f t="shared" si="0"/>
        <v>11.25</v>
      </c>
      <c r="K10" s="9">
        <f t="shared" si="0"/>
        <v>27</v>
      </c>
      <c r="L10" s="9">
        <f t="shared" si="0"/>
        <v>47.25</v>
      </c>
      <c r="N10" s="10">
        <v>3</v>
      </c>
      <c r="O10" s="9">
        <f t="shared" si="4"/>
        <v>-5.484375</v>
      </c>
      <c r="P10" s="9">
        <f t="shared" si="1"/>
        <v>-6.75</v>
      </c>
      <c r="Q10" s="9">
        <f t="shared" si="1"/>
        <v>-7.734375</v>
      </c>
      <c r="R10" s="9">
        <f t="shared" si="1"/>
        <v>-8.4375</v>
      </c>
      <c r="S10" s="9">
        <f t="shared" si="1"/>
        <v>-8.859375</v>
      </c>
      <c r="T10" s="9">
        <f t="shared" si="1"/>
        <v>-9</v>
      </c>
      <c r="U10" s="9">
        <f t="shared" si="1"/>
        <v>-8.859375</v>
      </c>
      <c r="V10" s="9">
        <f t="shared" si="1"/>
        <v>-8.4375</v>
      </c>
      <c r="W10" s="9">
        <f t="shared" si="1"/>
        <v>-7.734375</v>
      </c>
      <c r="X10" s="9">
        <f t="shared" si="1"/>
        <v>-6.75</v>
      </c>
      <c r="Y10" s="9">
        <f t="shared" si="1"/>
        <v>-5.484375</v>
      </c>
      <c r="AA10" s="10">
        <v>3</v>
      </c>
      <c r="AB10" s="9">
        <f t="shared" si="5"/>
        <v>55.6875</v>
      </c>
      <c r="AC10" s="9">
        <f t="shared" si="2"/>
        <v>35.4375</v>
      </c>
      <c r="AD10" s="9">
        <f t="shared" si="2"/>
        <v>19.6875</v>
      </c>
      <c r="AE10" s="9">
        <f t="shared" si="2"/>
        <v>8.4375</v>
      </c>
      <c r="AF10" s="9">
        <f t="shared" si="2"/>
        <v>1.6875</v>
      </c>
      <c r="AG10" s="9">
        <f t="shared" si="2"/>
        <v>-0.5625</v>
      </c>
      <c r="AH10" s="9">
        <f t="shared" si="2"/>
        <v>1.6875</v>
      </c>
      <c r="AI10" s="9">
        <f t="shared" si="2"/>
        <v>8.4375</v>
      </c>
      <c r="AJ10" s="9">
        <f t="shared" si="2"/>
        <v>19.6875</v>
      </c>
      <c r="AK10" s="9">
        <f t="shared" si="2"/>
        <v>35.4375</v>
      </c>
      <c r="AL10" s="9">
        <f t="shared" si="2"/>
        <v>55.6875</v>
      </c>
    </row>
    <row r="11" spans="1:38">
      <c r="A11" s="10">
        <v>4</v>
      </c>
      <c r="B11" s="9">
        <f t="shared" si="3"/>
        <v>40.25</v>
      </c>
      <c r="C11" s="9">
        <f t="shared" si="0"/>
        <v>20</v>
      </c>
      <c r="D11" s="9">
        <f t="shared" si="0"/>
        <v>4.25</v>
      </c>
      <c r="E11" s="9">
        <f t="shared" si="0"/>
        <v>-7</v>
      </c>
      <c r="F11" s="9">
        <f t="shared" si="0"/>
        <v>-13.75</v>
      </c>
      <c r="G11" s="9">
        <f t="shared" si="0"/>
        <v>-16</v>
      </c>
      <c r="H11" s="9">
        <f t="shared" si="0"/>
        <v>-13.75</v>
      </c>
      <c r="I11" s="9">
        <f t="shared" si="0"/>
        <v>-7</v>
      </c>
      <c r="J11" s="9">
        <f t="shared" si="0"/>
        <v>4.25</v>
      </c>
      <c r="K11" s="9">
        <f t="shared" si="0"/>
        <v>20</v>
      </c>
      <c r="L11" s="9">
        <f t="shared" si="0"/>
        <v>40.25</v>
      </c>
      <c r="N11" s="10">
        <v>4</v>
      </c>
      <c r="O11" s="9">
        <f t="shared" si="4"/>
        <v>-12.484375</v>
      </c>
      <c r="P11" s="9">
        <f t="shared" si="1"/>
        <v>-13.75</v>
      </c>
      <c r="Q11" s="9">
        <f t="shared" si="1"/>
        <v>-14.734375</v>
      </c>
      <c r="R11" s="9">
        <f t="shared" si="1"/>
        <v>-15.4375</v>
      </c>
      <c r="S11" s="9">
        <f t="shared" si="1"/>
        <v>-15.859375</v>
      </c>
      <c r="T11" s="9">
        <f t="shared" si="1"/>
        <v>-16</v>
      </c>
      <c r="U11" s="9">
        <f t="shared" si="1"/>
        <v>-15.859375</v>
      </c>
      <c r="V11" s="9">
        <f t="shared" si="1"/>
        <v>-15.4375</v>
      </c>
      <c r="W11" s="9">
        <f t="shared" si="1"/>
        <v>-14.734375</v>
      </c>
      <c r="X11" s="9">
        <f t="shared" si="1"/>
        <v>-13.75</v>
      </c>
      <c r="Y11" s="9">
        <f t="shared" si="1"/>
        <v>-12.484375</v>
      </c>
      <c r="AA11" s="10">
        <v>4</v>
      </c>
      <c r="AB11" s="9">
        <f t="shared" si="5"/>
        <v>55.25</v>
      </c>
      <c r="AC11" s="9">
        <f t="shared" si="2"/>
        <v>35</v>
      </c>
      <c r="AD11" s="9">
        <f t="shared" si="2"/>
        <v>19.25</v>
      </c>
      <c r="AE11" s="9">
        <f t="shared" si="2"/>
        <v>8</v>
      </c>
      <c r="AF11" s="9">
        <f t="shared" si="2"/>
        <v>1.25</v>
      </c>
      <c r="AG11" s="9">
        <f t="shared" si="2"/>
        <v>-1</v>
      </c>
      <c r="AH11" s="9">
        <f t="shared" si="2"/>
        <v>1.25</v>
      </c>
      <c r="AI11" s="9">
        <f t="shared" si="2"/>
        <v>8</v>
      </c>
      <c r="AJ11" s="9">
        <f t="shared" si="2"/>
        <v>19.25</v>
      </c>
      <c r="AK11" s="9">
        <f t="shared" si="2"/>
        <v>35</v>
      </c>
      <c r="AL11" s="9">
        <f t="shared" si="2"/>
        <v>55.25</v>
      </c>
    </row>
    <row r="12" spans="1:38">
      <c r="A12" s="10">
        <v>5</v>
      </c>
      <c r="B12" s="9">
        <f t="shared" si="3"/>
        <v>31.25</v>
      </c>
      <c r="C12" s="9">
        <f t="shared" si="0"/>
        <v>11</v>
      </c>
      <c r="D12" s="9">
        <f t="shared" si="0"/>
        <v>-4.75</v>
      </c>
      <c r="E12" s="9">
        <f t="shared" si="0"/>
        <v>-16</v>
      </c>
      <c r="F12" s="9">
        <f t="shared" si="0"/>
        <v>-22.75</v>
      </c>
      <c r="G12" s="9">
        <f t="shared" si="0"/>
        <v>-25</v>
      </c>
      <c r="H12" s="9">
        <f t="shared" si="0"/>
        <v>-22.75</v>
      </c>
      <c r="I12" s="9">
        <f t="shared" si="0"/>
        <v>-16</v>
      </c>
      <c r="J12" s="9">
        <f t="shared" si="0"/>
        <v>-4.75</v>
      </c>
      <c r="K12" s="9">
        <f t="shared" si="0"/>
        <v>11</v>
      </c>
      <c r="L12" s="9">
        <f t="shared" si="0"/>
        <v>31.25</v>
      </c>
      <c r="N12" s="10">
        <v>5</v>
      </c>
      <c r="O12" s="9">
        <f t="shared" si="4"/>
        <v>-21.484375</v>
      </c>
      <c r="P12" s="9">
        <f t="shared" si="1"/>
        <v>-22.75</v>
      </c>
      <c r="Q12" s="9">
        <f t="shared" si="1"/>
        <v>-23.734375</v>
      </c>
      <c r="R12" s="9">
        <f t="shared" si="1"/>
        <v>-24.4375</v>
      </c>
      <c r="S12" s="9">
        <f t="shared" si="1"/>
        <v>-24.859375</v>
      </c>
      <c r="T12" s="9">
        <f t="shared" si="1"/>
        <v>-25</v>
      </c>
      <c r="U12" s="9">
        <f t="shared" si="1"/>
        <v>-24.859375</v>
      </c>
      <c r="V12" s="9">
        <f t="shared" si="1"/>
        <v>-24.4375</v>
      </c>
      <c r="W12" s="9">
        <f t="shared" si="1"/>
        <v>-23.734375</v>
      </c>
      <c r="X12" s="9">
        <f t="shared" si="1"/>
        <v>-22.75</v>
      </c>
      <c r="Y12" s="9">
        <f t="shared" si="1"/>
        <v>-21.484375</v>
      </c>
      <c r="AA12" s="10">
        <v>5</v>
      </c>
      <c r="AB12" s="9">
        <f t="shared" si="5"/>
        <v>54.6875</v>
      </c>
      <c r="AC12" s="9">
        <f t="shared" si="2"/>
        <v>34.4375</v>
      </c>
      <c r="AD12" s="9">
        <f t="shared" si="2"/>
        <v>18.6875</v>
      </c>
      <c r="AE12" s="9">
        <f t="shared" si="2"/>
        <v>7.4375</v>
      </c>
      <c r="AF12" s="9">
        <f t="shared" si="2"/>
        <v>0.6875</v>
      </c>
      <c r="AG12" s="9">
        <f t="shared" si="2"/>
        <v>-1.5625</v>
      </c>
      <c r="AH12" s="9">
        <f t="shared" si="2"/>
        <v>0.6875</v>
      </c>
      <c r="AI12" s="9">
        <f t="shared" si="2"/>
        <v>7.4375</v>
      </c>
      <c r="AJ12" s="9">
        <f t="shared" si="2"/>
        <v>18.6875</v>
      </c>
      <c r="AK12" s="9">
        <f t="shared" si="2"/>
        <v>34.4375</v>
      </c>
      <c r="AL12" s="9">
        <f t="shared" si="2"/>
        <v>54.6875</v>
      </c>
    </row>
    <row r="14" spans="1:38">
      <c r="A14" s="2" t="s">
        <v>9</v>
      </c>
      <c r="B14" s="3">
        <v>1</v>
      </c>
      <c r="N14" s="2" t="s">
        <v>9</v>
      </c>
      <c r="O14" s="3">
        <v>4</v>
      </c>
      <c r="AA14" s="2" t="s">
        <v>9</v>
      </c>
      <c r="AB14" s="3">
        <v>1</v>
      </c>
    </row>
    <row r="15" spans="1:38">
      <c r="A15" s="2" t="s">
        <v>10</v>
      </c>
      <c r="B15" s="3">
        <v>1</v>
      </c>
      <c r="N15" s="2" t="s">
        <v>10</v>
      </c>
      <c r="O15" s="3">
        <v>1</v>
      </c>
      <c r="AA15" s="2" t="s">
        <v>10</v>
      </c>
      <c r="AB15" s="3">
        <v>4</v>
      </c>
    </row>
    <row r="32" spans="1:38">
      <c r="A32" s="11" t="s">
        <v>13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</sheetData>
  <mergeCells count="1">
    <mergeCell ref="A32:AL32"/>
  </mergeCells>
  <pageMargins left="0.7" right="0.7" top="0.75" bottom="0.75" header="0.3" footer="0.3"/>
  <pageSetup paperSize="9" orientation="portrait" r:id="rId1"/>
  <headerFooter>
    <oddHeader xml:space="preserve">&amp;CСтецук Максим Николаевич 2гр. 1п/г.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2.1</vt:lpstr>
      <vt:lpstr>задание 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2021-09-23T20:25:57Z</dcterms:created>
  <dcterms:modified xsi:type="dcterms:W3CDTF">2021-09-24T09:27:05Z</dcterms:modified>
</cp:coreProperties>
</file>