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2" windowWidth="28740" windowHeight="12720"/>
  </bookViews>
  <sheets>
    <sheet name="Анализ бизнес-процесса" sheetId="1" r:id="rId1"/>
  </sheets>
  <calcPr calcId="125725"/>
</workbook>
</file>

<file path=xl/calcChain.xml><?xml version="1.0" encoding="utf-8"?>
<calcChain xmlns="http://schemas.openxmlformats.org/spreadsheetml/2006/main">
  <c r="C23" i="1"/>
  <c r="C17" s="1"/>
  <c r="C31" s="1"/>
  <c r="C18"/>
  <c r="C12"/>
  <c r="C36"/>
  <c r="C16"/>
  <c r="C28" l="1"/>
  <c r="C29" s="1"/>
  <c r="C30" s="1"/>
</calcChain>
</file>

<file path=xl/sharedStrings.xml><?xml version="1.0" encoding="utf-8"?>
<sst xmlns="http://schemas.openxmlformats.org/spreadsheetml/2006/main" count="42" uniqueCount="41">
  <si>
    <t>Наименование сценария</t>
  </si>
  <si>
    <t>Средняя маржа по заказу, руб.</t>
  </si>
  <si>
    <t>Количество поступающих заказов в день, шт.</t>
  </si>
  <si>
    <t>Параметры сценария</t>
  </si>
  <si>
    <t>Стоимость доставки, руб.</t>
  </si>
  <si>
    <t>Зарплата Менеджера, руб. в час</t>
  </si>
  <si>
    <t>Зарплата Кладовщика, руб. в месяц</t>
  </si>
  <si>
    <t>Зарплата Курьера, руб. за доставку</t>
  </si>
  <si>
    <t>Транспортные расходы Курьера, руб. за доставку</t>
  </si>
  <si>
    <t>Количество Менеджеров, чел.</t>
  </si>
  <si>
    <t>Количество Курьеров, чел.</t>
  </si>
  <si>
    <t>Доходы (Продуктивность)</t>
  </si>
  <si>
    <t>Количество полученных заказов, шт. в месяц</t>
  </si>
  <si>
    <t>Количество успешно исполненных заказов, шт. в месяц</t>
  </si>
  <si>
    <t>Количество отказов покупателей от заказа при получении, шт. в месяц</t>
  </si>
  <si>
    <t>Маржинальная прибыль, руб. в месяц</t>
  </si>
  <si>
    <t>Затраты (Себестоимость)</t>
  </si>
  <si>
    <t>Постоянные издержки</t>
  </si>
  <si>
    <t>Аренда склада, руб. в месяц</t>
  </si>
  <si>
    <t>Реклама, руб. в месяц</t>
  </si>
  <si>
    <t>Иные постоянные издержки, руб. в месяц</t>
  </si>
  <si>
    <t>Переменные издержки</t>
  </si>
  <si>
    <t>Зарплата Менеджеров, руб. в месяц</t>
  </si>
  <si>
    <t>Зарплата Курьеров, руб. в месяц</t>
  </si>
  <si>
    <t>Транспортные расходы Курьеров, руб. в месяц</t>
  </si>
  <si>
    <t>Эффективность</t>
  </si>
  <si>
    <t>Чистая прибыль, руб. в месяц</t>
  </si>
  <si>
    <t>Чистая прибыль с 1-го заказа, руб.</t>
  </si>
  <si>
    <t>Чистая прибыль с 1-го заказа, % от маржи</t>
  </si>
  <si>
    <t>Себестоимость обработки 1-го заказа, руб.</t>
  </si>
  <si>
    <t>Средняя длительность обработки заказа, мин.</t>
  </si>
  <si>
    <t>Средняя загрузка Менеджера, % от рабочего времени</t>
  </si>
  <si>
    <t>Средняя загрузка Курьера, % от рабочего времени</t>
  </si>
  <si>
    <t>Доля отказов от заказов при получении, % от общего количества заказов</t>
  </si>
  <si>
    <t>Выводы</t>
  </si>
  <si>
    <t>Максимальное среднее время ожидания ресурса, мин.                                                                        Какой Ресурс                                                                                                                                                          На какой Операции</t>
  </si>
  <si>
    <t>1. AS IS</t>
  </si>
  <si>
    <t>2 ч. 34 мин.</t>
  </si>
  <si>
    <t xml:space="preserve">92 мин.                                                 Курьер                                                  Доставка заказа покупателю </t>
  </si>
  <si>
    <t>Мало заказов</t>
  </si>
  <si>
    <t>Низкая загрузка ресурсов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</si>
</sst>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3" fillId="3" borderId="0" xfId="0" applyFont="1" applyFill="1" applyBorder="1"/>
    <xf numFmtId="0" fontId="2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4" borderId="0" xfId="0" applyFont="1" applyFill="1"/>
    <xf numFmtId="164" fontId="2" fillId="4" borderId="0" xfId="0" applyNumberFormat="1" applyFont="1" applyFill="1" applyAlignment="1">
      <alignment horizontal="left"/>
    </xf>
    <xf numFmtId="164" fontId="0" fillId="0" borderId="0" xfId="1" applyNumberFormat="1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0" fontId="2" fillId="8" borderId="0" xfId="0" applyFont="1" applyFill="1"/>
    <xf numFmtId="164" fontId="2" fillId="8" borderId="0" xfId="0" applyNumberFormat="1" applyFont="1" applyFill="1" applyAlignment="1">
      <alignment horizontal="left"/>
    </xf>
    <xf numFmtId="0" fontId="2" fillId="7" borderId="0" xfId="0" applyFont="1" applyFill="1"/>
    <xf numFmtId="164" fontId="2" fillId="7" borderId="0" xfId="0" applyNumberFormat="1" applyFont="1" applyFill="1" applyAlignment="1">
      <alignment horizontal="left"/>
    </xf>
    <xf numFmtId="0" fontId="2" fillId="5" borderId="0" xfId="0" applyFont="1" applyFill="1"/>
    <xf numFmtId="0" fontId="2" fillId="5" borderId="0" xfId="0" applyFont="1" applyFill="1" applyAlignment="1">
      <alignment horizontal="left"/>
    </xf>
    <xf numFmtId="0" fontId="2" fillId="9" borderId="0" xfId="0" applyFont="1" applyFill="1"/>
    <xf numFmtId="0" fontId="2" fillId="9" borderId="0" xfId="0" applyFont="1" applyFill="1" applyAlignment="1">
      <alignment horizontal="left"/>
    </xf>
    <xf numFmtId="164" fontId="4" fillId="6" borderId="0" xfId="0" applyNumberFormat="1" applyFont="1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 wrapText="1"/>
    </xf>
    <xf numFmtId="10" fontId="0" fillId="6" borderId="0" xfId="0" applyNumberFormat="1" applyFill="1" applyAlignment="1">
      <alignment horizontal="left"/>
    </xf>
    <xf numFmtId="10" fontId="0" fillId="0" borderId="0" xfId="0" applyNumberFormat="1" applyFill="1" applyAlignment="1">
      <alignment horizontal="left"/>
    </xf>
    <xf numFmtId="10" fontId="0" fillId="0" borderId="0" xfId="0" applyNumberFormat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topLeftCell="A16" zoomScale="115" zoomScaleNormal="115" workbookViewId="0">
      <selection activeCell="C36" sqref="C36"/>
    </sheetView>
  </sheetViews>
  <sheetFormatPr defaultRowHeight="14.4"/>
  <cols>
    <col min="1" max="1" width="3" customWidth="1"/>
    <col min="2" max="2" width="80.5546875" customWidth="1"/>
    <col min="3" max="3" width="30.6640625" customWidth="1"/>
  </cols>
  <sheetData>
    <row r="1" spans="1:3" ht="18">
      <c r="A1" s="2"/>
      <c r="B1" s="2" t="s">
        <v>0</v>
      </c>
      <c r="C1" s="2" t="s">
        <v>36</v>
      </c>
    </row>
    <row r="2" spans="1:3">
      <c r="A2" s="3"/>
      <c r="B2" s="3" t="s">
        <v>3</v>
      </c>
      <c r="C2" s="3"/>
    </row>
    <row r="3" spans="1:3">
      <c r="B3" t="s">
        <v>2</v>
      </c>
      <c r="C3" s="4">
        <v>10</v>
      </c>
    </row>
    <row r="4" spans="1:3">
      <c r="B4" t="s">
        <v>1</v>
      </c>
      <c r="C4" s="5">
        <v>1000</v>
      </c>
    </row>
    <row r="5" spans="1:3">
      <c r="B5" t="s">
        <v>4</v>
      </c>
      <c r="C5" s="5">
        <v>0</v>
      </c>
    </row>
    <row r="6" spans="1:3">
      <c r="B6" t="s">
        <v>5</v>
      </c>
      <c r="C6" s="8">
        <v>300</v>
      </c>
    </row>
    <row r="7" spans="1:3">
      <c r="B7" t="s">
        <v>6</v>
      </c>
      <c r="C7" s="8">
        <v>30000</v>
      </c>
    </row>
    <row r="8" spans="1:3">
      <c r="B8" t="s">
        <v>7</v>
      </c>
      <c r="C8" s="8">
        <v>200</v>
      </c>
    </row>
    <row r="9" spans="1:3">
      <c r="B9" t="s">
        <v>8</v>
      </c>
      <c r="C9" s="8">
        <v>50</v>
      </c>
    </row>
    <row r="10" spans="1:3">
      <c r="B10" t="s">
        <v>9</v>
      </c>
      <c r="C10" s="4">
        <v>1</v>
      </c>
    </row>
    <row r="11" spans="1:3">
      <c r="B11" t="s">
        <v>10</v>
      </c>
      <c r="C11" s="4">
        <v>1</v>
      </c>
    </row>
    <row r="12" spans="1:3">
      <c r="A12" s="6"/>
      <c r="B12" s="6" t="s">
        <v>11</v>
      </c>
      <c r="C12" s="7">
        <f>C16</f>
        <v>94000</v>
      </c>
    </row>
    <row r="13" spans="1:3">
      <c r="B13" t="s">
        <v>12</v>
      </c>
      <c r="C13" s="4">
        <v>300</v>
      </c>
    </row>
    <row r="14" spans="1:3">
      <c r="B14" t="s">
        <v>13</v>
      </c>
      <c r="C14" s="9">
        <v>94</v>
      </c>
    </row>
    <row r="15" spans="1:3">
      <c r="B15" t="s">
        <v>14</v>
      </c>
      <c r="C15" s="9">
        <v>50</v>
      </c>
    </row>
    <row r="16" spans="1:3">
      <c r="B16" t="s">
        <v>15</v>
      </c>
      <c r="C16" s="5">
        <f>C14*(C4+C5)</f>
        <v>94000</v>
      </c>
    </row>
    <row r="17" spans="1:3">
      <c r="A17" s="11"/>
      <c r="B17" s="11" t="s">
        <v>16</v>
      </c>
      <c r="C17" s="12">
        <f>C18+C23</f>
        <v>158675</v>
      </c>
    </row>
    <row r="18" spans="1:3">
      <c r="A18" s="10"/>
      <c r="B18" s="13" t="s">
        <v>17</v>
      </c>
      <c r="C18" s="14">
        <f>C19+C20+C21+C22</f>
        <v>70000</v>
      </c>
    </row>
    <row r="19" spans="1:3">
      <c r="B19" t="s">
        <v>6</v>
      </c>
      <c r="C19" s="5">
        <v>30000</v>
      </c>
    </row>
    <row r="20" spans="1:3">
      <c r="B20" t="s">
        <v>18</v>
      </c>
      <c r="C20" s="5">
        <v>10000</v>
      </c>
    </row>
    <row r="21" spans="1:3">
      <c r="B21" t="s">
        <v>19</v>
      </c>
      <c r="C21" s="5">
        <v>10000</v>
      </c>
    </row>
    <row r="22" spans="1:3">
      <c r="B22" t="s">
        <v>20</v>
      </c>
      <c r="C22" s="5">
        <v>20000</v>
      </c>
    </row>
    <row r="23" spans="1:3">
      <c r="A23" s="13"/>
      <c r="B23" s="13" t="s">
        <v>21</v>
      </c>
      <c r="C23" s="14">
        <f>C24+C25+C26</f>
        <v>88675</v>
      </c>
    </row>
    <row r="24" spans="1:3">
      <c r="B24" t="s">
        <v>22</v>
      </c>
      <c r="C24" s="19">
        <v>38675</v>
      </c>
    </row>
    <row r="25" spans="1:3">
      <c r="B25" t="s">
        <v>23</v>
      </c>
      <c r="C25" s="19">
        <v>42000</v>
      </c>
    </row>
    <row r="26" spans="1:3">
      <c r="B26" t="s">
        <v>24</v>
      </c>
      <c r="C26" s="19">
        <v>8000</v>
      </c>
    </row>
    <row r="27" spans="1:3">
      <c r="A27" s="15"/>
      <c r="B27" s="15" t="s">
        <v>25</v>
      </c>
      <c r="C27" s="16"/>
    </row>
    <row r="28" spans="1:3">
      <c r="B28" t="s">
        <v>26</v>
      </c>
      <c r="C28" s="5">
        <f>C12-C17</f>
        <v>-64675</v>
      </c>
    </row>
    <row r="29" spans="1:3">
      <c r="B29" t="s">
        <v>27</v>
      </c>
      <c r="C29" s="5">
        <f>C28/C13</f>
        <v>-215.58333333333334</v>
      </c>
    </row>
    <row r="30" spans="1:3">
      <c r="B30" t="s">
        <v>28</v>
      </c>
      <c r="C30" s="24">
        <f>C29/C4</f>
        <v>-0.21558333333333335</v>
      </c>
    </row>
    <row r="31" spans="1:3">
      <c r="B31" t="s">
        <v>29</v>
      </c>
      <c r="C31" s="5">
        <f>C17/C13</f>
        <v>528.91666666666663</v>
      </c>
    </row>
    <row r="32" spans="1:3">
      <c r="B32" t="s">
        <v>30</v>
      </c>
      <c r="C32" s="20" t="s">
        <v>37</v>
      </c>
    </row>
    <row r="33" spans="1:3" ht="43.2">
      <c r="B33" s="1" t="s">
        <v>35</v>
      </c>
      <c r="C33" s="21" t="s">
        <v>38</v>
      </c>
    </row>
    <row r="34" spans="1:3">
      <c r="B34" t="s">
        <v>31</v>
      </c>
      <c r="C34" s="22">
        <v>0.17910000000000001</v>
      </c>
    </row>
    <row r="35" spans="1:3">
      <c r="B35" t="s">
        <v>32</v>
      </c>
      <c r="C35" s="22">
        <v>0.36109999999999998</v>
      </c>
    </row>
    <row r="36" spans="1:3">
      <c r="B36" t="s">
        <v>33</v>
      </c>
      <c r="C36" s="23">
        <f>C15/C13</f>
        <v>0.16666666666666666</v>
      </c>
    </row>
    <row r="37" spans="1:3">
      <c r="A37" s="17"/>
      <c r="B37" s="17" t="s">
        <v>34</v>
      </c>
      <c r="C37" s="18"/>
    </row>
    <row r="38" spans="1:3">
      <c r="C38" t="s">
        <v>39</v>
      </c>
    </row>
    <row r="39" spans="1:3">
      <c r="C39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Анализ бизнес-процесса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2024-05-26T09:20:01Z</dcterms:created>
  <dcterms:modified xsi:type="dcterms:W3CDTF">2024-06-01T08:49:41Z</dcterms:modified>
</cp:coreProperties>
</file>