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or\Documents\"/>
    </mc:Choice>
  </mc:AlternateContent>
  <xr:revisionPtr revIDLastSave="0" documentId="8_{D472D3BE-1C96-4E41-8BA3-69D86CD644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B23" i="1"/>
  <c r="B24" i="1"/>
  <c r="B22" i="1"/>
  <c r="E18" i="1"/>
  <c r="E16" i="1"/>
  <c r="E17" i="1"/>
  <c r="D17" i="1"/>
  <c r="D18" i="1"/>
  <c r="D16" i="1"/>
</calcChain>
</file>

<file path=xl/sharedStrings.xml><?xml version="1.0" encoding="utf-8"?>
<sst xmlns="http://schemas.openxmlformats.org/spreadsheetml/2006/main" count="29" uniqueCount="23">
  <si>
    <t>№</t>
  </si>
  <si>
    <t>Цвет линии</t>
  </si>
  <si>
    <t>Темно красная слабая</t>
  </si>
  <si>
    <t>Зеленая</t>
  </si>
  <si>
    <t>Синяя</t>
  </si>
  <si>
    <t xml:space="preserve"> №</t>
  </si>
  <si>
    <t>Длина волны</t>
  </si>
  <si>
    <t>Показания шкалы барабана L</t>
  </si>
  <si>
    <t>2-ая</t>
  </si>
  <si>
    <t xml:space="preserve">Показания шкалы барабана </t>
  </si>
  <si>
    <t>Постоянная Ридберга</t>
  </si>
  <si>
    <t>Красная</t>
  </si>
  <si>
    <t>Голубовато-зеленая</t>
  </si>
  <si>
    <t>Фиолетовая</t>
  </si>
  <si>
    <t xml:space="preserve">Длина волны </t>
  </si>
  <si>
    <t>Светло-Желтые: 1-ая</t>
  </si>
  <si>
    <t>Зелено-голубые 1-ая</t>
  </si>
  <si>
    <t>Фиолетовые: 1-ая</t>
  </si>
  <si>
    <r>
      <t xml:space="preserve">1 / </t>
    </r>
    <r>
      <rPr>
        <sz val="11"/>
        <color theme="1"/>
        <rFont val="Calibri"/>
        <family val="2"/>
        <charset val="204"/>
      </rPr>
      <t>λ</t>
    </r>
  </si>
  <si>
    <t>(1/2^2 - 1/n^2)</t>
  </si>
  <si>
    <t>ΔR, м-1</t>
  </si>
  <si>
    <t>Сред.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</si>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</sst>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57961504811884E-2"/>
          <c:y val="9.7696850393700782E-2"/>
          <c:w val="0.85010870516185477"/>
          <c:h val="0.757596237970253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 w="19050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Лист1!$D$2:$D$10</c:f>
              <c:numCache>
                <c:formatCode>General</c:formatCode>
                <c:ptCount val="9"/>
                <c:pt idx="0">
                  <c:v>2820</c:v>
                </c:pt>
                <c:pt idx="1">
                  <c:v>2438</c:v>
                </c:pt>
                <c:pt idx="2">
                  <c:v>2426</c:v>
                </c:pt>
                <c:pt idx="3">
                  <c:v>2252</c:v>
                </c:pt>
                <c:pt idx="4">
                  <c:v>1940</c:v>
                </c:pt>
                <c:pt idx="5">
                  <c:v>1918</c:v>
                </c:pt>
                <c:pt idx="6">
                  <c:v>1154</c:v>
                </c:pt>
                <c:pt idx="7">
                  <c:v>670</c:v>
                </c:pt>
                <c:pt idx="8">
                  <c:v>608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623.42999999999995</c:v>
                </c:pt>
                <c:pt idx="1">
                  <c:v>579.05999999999995</c:v>
                </c:pt>
                <c:pt idx="2">
                  <c:v>576.96</c:v>
                </c:pt>
                <c:pt idx="3">
                  <c:v>546.07000000000005</c:v>
                </c:pt>
                <c:pt idx="4">
                  <c:v>496.03</c:v>
                </c:pt>
                <c:pt idx="5">
                  <c:v>491.6</c:v>
                </c:pt>
                <c:pt idx="6">
                  <c:v>435.83</c:v>
                </c:pt>
                <c:pt idx="7">
                  <c:v>407.78</c:v>
                </c:pt>
                <c:pt idx="8">
                  <c:v>404.65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9-4860-AA3E-F1575C05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6080"/>
        <c:axId val="43367040"/>
      </c:scatterChart>
      <c:valAx>
        <c:axId val="43406080"/>
        <c:scaling>
          <c:orientation val="minMax"/>
          <c:min val="5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757064741907261"/>
              <c:y val="0.818495188101487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  <a:tailEnd type="triangle"/>
          </a:ln>
        </c:spPr>
        <c:crossAx val="43367040"/>
        <c:crosses val="autoZero"/>
        <c:crossBetween val="midCat"/>
      </c:valAx>
      <c:valAx>
        <c:axId val="43367040"/>
        <c:scaling>
          <c:orientation val="minMax"/>
          <c:max val="650"/>
          <c:min val="39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000" b="1" i="0" u="none" strike="noStrike" baseline="0">
                    <a:effectLst/>
                    <a:sym typeface="Symbol" panose="05050102010706020507" pitchFamily="18" charset="2"/>
                  </a:rPr>
                  <a:t>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2777777777777778E-2"/>
              <c:y val="2.6946267133275009E-2"/>
            </c:manualLayout>
          </c:layout>
          <c:overlay val="0"/>
          <c:spPr>
            <a:ln>
              <a:solidFill>
                <a:schemeClr val="bg1"/>
              </a:solidFill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  <a:tailEnd type="triangle"/>
          </a:ln>
        </c:spPr>
        <c:crossAx val="4340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Лист1!$B$22:$B$24</c:f>
              <c:numCache>
                <c:formatCode>General</c:formatCode>
                <c:ptCount val="3"/>
                <c:pt idx="0">
                  <c:v>1.657505633032894E-3</c:v>
                </c:pt>
                <c:pt idx="1">
                  <c:v>1.9708891784782057E-3</c:v>
                </c:pt>
                <c:pt idx="2">
                  <c:v>2.2482631043387433E-3</c:v>
                </c:pt>
              </c:numCache>
            </c:numRef>
          </c:xVal>
          <c:yVal>
            <c:numRef>
              <c:f>Лист1!$C$22:$C$24</c:f>
              <c:numCache>
                <c:formatCode>General</c:formatCode>
                <c:ptCount val="3"/>
                <c:pt idx="0">
                  <c:v>0.1388888888888889</c:v>
                </c:pt>
                <c:pt idx="1">
                  <c:v>0.1875</c:v>
                </c:pt>
                <c:pt idx="2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4F15-97D9-0FF0D493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42832"/>
        <c:axId val="1024843664"/>
      </c:scatterChart>
      <c:valAx>
        <c:axId val="1024842832"/>
        <c:scaling>
          <c:orientation val="minMax"/>
          <c:min val="1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843664"/>
        <c:crosses val="autoZero"/>
        <c:crossBetween val="midCat"/>
      </c:valAx>
      <c:valAx>
        <c:axId val="1024843664"/>
        <c:scaling>
          <c:orientation val="minMax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8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175260</xdr:rowOff>
    </xdr:from>
    <xdr:to>
      <xdr:col>16</xdr:col>
      <xdr:colOff>342900</xdr:colOff>
      <xdr:row>15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15240</xdr:rowOff>
    </xdr:from>
    <xdr:to>
      <xdr:col>15</xdr:col>
      <xdr:colOff>304800</xdr:colOff>
      <xdr:row>31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654FE7-E8BE-A11F-B060-E9DFADBA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D25" sqref="D25"/>
    </sheetView>
  </sheetViews>
  <sheetFormatPr defaultRowHeight="14.4" x14ac:dyDescent="0.3"/>
  <cols>
    <col min="2" max="2" width="21.33203125" customWidth="1"/>
    <col min="3" max="3" width="11.109375" customWidth="1"/>
    <col min="4" max="4" width="10.33203125" customWidth="1"/>
  </cols>
  <sheetData>
    <row r="1" spans="1:5" x14ac:dyDescent="0.3">
      <c r="A1" s="4" t="s">
        <v>5</v>
      </c>
      <c r="B1" s="4" t="s">
        <v>1</v>
      </c>
      <c r="C1" s="4" t="s">
        <v>14</v>
      </c>
      <c r="D1" s="5" t="s">
        <v>7</v>
      </c>
    </row>
    <row r="2" spans="1:5" x14ac:dyDescent="0.3">
      <c r="A2" s="2">
        <v>1</v>
      </c>
      <c r="B2" s="2" t="s">
        <v>2</v>
      </c>
      <c r="C2" s="2">
        <v>623.42999999999995</v>
      </c>
      <c r="D2" s="2">
        <v>2820</v>
      </c>
    </row>
    <row r="3" spans="1:5" x14ac:dyDescent="0.3">
      <c r="A3" s="2">
        <v>2</v>
      </c>
      <c r="B3" s="2" t="s">
        <v>15</v>
      </c>
      <c r="C3" s="2">
        <v>579.05999999999995</v>
      </c>
      <c r="D3" s="2">
        <v>2438</v>
      </c>
    </row>
    <row r="4" spans="1:5" x14ac:dyDescent="0.3">
      <c r="A4" s="2"/>
      <c r="B4" s="2" t="s">
        <v>8</v>
      </c>
      <c r="C4" s="2">
        <v>576.96</v>
      </c>
      <c r="D4" s="2">
        <v>2426</v>
      </c>
    </row>
    <row r="5" spans="1:5" x14ac:dyDescent="0.3">
      <c r="A5" s="2">
        <v>3</v>
      </c>
      <c r="B5" s="2" t="s">
        <v>3</v>
      </c>
      <c r="C5" s="2">
        <v>546.07000000000005</v>
      </c>
      <c r="D5" s="2">
        <v>2252</v>
      </c>
    </row>
    <row r="6" spans="1:5" x14ac:dyDescent="0.3">
      <c r="A6" s="2">
        <v>4</v>
      </c>
      <c r="B6" s="2" t="s">
        <v>16</v>
      </c>
      <c r="C6" s="2">
        <v>496.03</v>
      </c>
      <c r="D6" s="2">
        <v>1940</v>
      </c>
    </row>
    <row r="7" spans="1:5" x14ac:dyDescent="0.3">
      <c r="A7" s="2"/>
      <c r="B7" s="2" t="s">
        <v>8</v>
      </c>
      <c r="C7" s="2">
        <v>491.6</v>
      </c>
      <c r="D7" s="2">
        <v>1918</v>
      </c>
    </row>
    <row r="8" spans="1:5" x14ac:dyDescent="0.3">
      <c r="A8" s="2">
        <v>5</v>
      </c>
      <c r="B8" s="2" t="s">
        <v>4</v>
      </c>
      <c r="C8" s="2">
        <v>435.83</v>
      </c>
      <c r="D8" s="2">
        <v>1154</v>
      </c>
    </row>
    <row r="9" spans="1:5" x14ac:dyDescent="0.3">
      <c r="A9" s="2">
        <v>6</v>
      </c>
      <c r="B9" s="2" t="s">
        <v>17</v>
      </c>
      <c r="C9" s="2">
        <v>407.78</v>
      </c>
      <c r="D9" s="2">
        <v>670</v>
      </c>
    </row>
    <row r="10" spans="1:5" x14ac:dyDescent="0.3">
      <c r="A10" s="2"/>
      <c r="B10" s="2" t="s">
        <v>8</v>
      </c>
      <c r="C10" s="2">
        <v>404.65</v>
      </c>
      <c r="D10" s="2">
        <v>608</v>
      </c>
    </row>
    <row r="11" spans="1:5" x14ac:dyDescent="0.3">
      <c r="A11" s="1"/>
      <c r="C11" s="1"/>
    </row>
    <row r="12" spans="1:5" x14ac:dyDescent="0.3">
      <c r="A12" s="1"/>
    </row>
    <row r="13" spans="1:5" x14ac:dyDescent="0.3">
      <c r="A13" s="1"/>
    </row>
    <row r="15" spans="1:5" x14ac:dyDescent="0.3">
      <c r="A15" s="6" t="s">
        <v>0</v>
      </c>
      <c r="B15" s="4" t="s">
        <v>1</v>
      </c>
      <c r="C15" s="4" t="s">
        <v>9</v>
      </c>
      <c r="D15" s="4" t="s">
        <v>6</v>
      </c>
      <c r="E15" s="4" t="s">
        <v>10</v>
      </c>
    </row>
    <row r="16" spans="1:5" x14ac:dyDescent="0.3">
      <c r="A16" s="2">
        <v>1</v>
      </c>
      <c r="B16" s="2" t="s">
        <v>11</v>
      </c>
      <c r="C16" s="2">
        <v>2798</v>
      </c>
      <c r="D16" s="2">
        <f xml:space="preserve"> 0.0969 * C16 +332.19</f>
        <v>603.31619999999998</v>
      </c>
      <c r="E16" s="2">
        <f xml:space="preserve"> (1/ D16) / (0.25-(1/9))</f>
        <v>1.1934040557836836E-2</v>
      </c>
    </row>
    <row r="17" spans="1:5" x14ac:dyDescent="0.3">
      <c r="A17" s="2">
        <v>2</v>
      </c>
      <c r="B17" s="2" t="s">
        <v>12</v>
      </c>
      <c r="C17" s="2">
        <v>1808</v>
      </c>
      <c r="D17" s="2">
        <f t="shared" ref="D17:D18" si="0" xml:space="preserve"> 0.0969 * C17 +332.19</f>
        <v>507.3852</v>
      </c>
      <c r="E17" s="2">
        <f xml:space="preserve"> (1/ D17) / (0.25-(1/16))</f>
        <v>1.0511408951883764E-2</v>
      </c>
    </row>
    <row r="18" spans="1:5" x14ac:dyDescent="0.3">
      <c r="A18" s="2">
        <v>3</v>
      </c>
      <c r="B18" s="2" t="s">
        <v>13</v>
      </c>
      <c r="C18" s="2">
        <v>1162</v>
      </c>
      <c r="D18" s="2">
        <f t="shared" si="0"/>
        <v>444.7878</v>
      </c>
      <c r="E18" s="2">
        <f xml:space="preserve"> (1/ D18) / (0.25-(1/25))</f>
        <v>1.0706014782565445E-2</v>
      </c>
    </row>
    <row r="21" spans="1:5" x14ac:dyDescent="0.3">
      <c r="A21" s="4" t="s">
        <v>0</v>
      </c>
      <c r="B21" s="4" t="s">
        <v>18</v>
      </c>
      <c r="C21" s="4" t="s">
        <v>19</v>
      </c>
      <c r="D21" s="5" t="s">
        <v>10</v>
      </c>
      <c r="E21" s="5" t="s">
        <v>20</v>
      </c>
    </row>
    <row r="22" spans="1:5" x14ac:dyDescent="0.3">
      <c r="A22" s="4">
        <v>1</v>
      </c>
      <c r="B22" s="2">
        <f xml:space="preserve"> 1/ D16</f>
        <v>1.657505633032894E-3</v>
      </c>
      <c r="C22" s="2">
        <f xml:space="preserve"> (1/4) - (1/9)</f>
        <v>0.1388888888888889</v>
      </c>
      <c r="D22" s="3"/>
      <c r="E22" s="3"/>
    </row>
    <row r="23" spans="1:5" x14ac:dyDescent="0.3">
      <c r="A23" s="4">
        <v>2</v>
      </c>
      <c r="B23" s="2">
        <f t="shared" ref="B23:B24" si="1" xml:space="preserve"> 1/ D17</f>
        <v>1.9708891784782057E-3</v>
      </c>
      <c r="C23" s="2">
        <f xml:space="preserve"> (1/4) - (1/16)</f>
        <v>0.1875</v>
      </c>
      <c r="D23" s="3"/>
      <c r="E23" s="3"/>
    </row>
    <row r="24" spans="1:5" x14ac:dyDescent="0.3">
      <c r="A24" s="4">
        <v>3</v>
      </c>
      <c r="B24" s="2">
        <f t="shared" si="1"/>
        <v>2.2482631043387433E-3</v>
      </c>
      <c r="C24" s="2">
        <f xml:space="preserve"> (1/4) - (1/25)</f>
        <v>0.21</v>
      </c>
      <c r="D24" s="3"/>
      <c r="E24" s="3"/>
    </row>
    <row r="25" spans="1:5" x14ac:dyDescent="0.3">
      <c r="A25" s="4" t="s">
        <v>21</v>
      </c>
      <c r="B25" s="2" t="s">
        <v>22</v>
      </c>
      <c r="C25" s="2" t="s">
        <v>22</v>
      </c>
      <c r="D25" s="3"/>
      <c r="E25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Амира Зухир</dc:creator>
  <cp:lastModifiedBy>Амира Зухир</cp:lastModifiedBy>
  <dcterms:created xsi:type="dcterms:W3CDTF">2022-11-11T05:43:52Z</dcterms:created>
  <dcterms:modified xsi:type="dcterms:W3CDTF">2022-11-25T15:32:21Z</dcterms:modified>
</cp:coreProperties>
</file>