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ich\Desktop\"/>
    </mc:Choice>
  </mc:AlternateContent>
  <xr:revisionPtr revIDLastSave="0" documentId="13_ncr:1_{F4A1C092-4F55-4C8C-96BC-095E88BBC0EF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Order_Header" sheetId="4" r:id="rId1"/>
    <sheet name="Order_Detail" sheetId="2" r:id="rId2"/>
    <sheet name="Customers" sheetId="6" r:id="rId3"/>
  </sheets>
  <definedNames>
    <definedName name="Query1">Order_Detail!$D$1:$I$2158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L2" i="2" a="1"/>
  <c r="L2" i="2"/>
  <c r="L3" i="2" a="1"/>
  <c r="L3" i="2" s="1"/>
  <c r="L4" i="2" a="1"/>
  <c r="L4" i="2" s="1"/>
  <c r="L5" i="2" a="1"/>
  <c r="L5" i="2"/>
  <c r="L6" i="2" a="1"/>
  <c r="L6" i="2"/>
  <c r="L7" i="2" a="1"/>
  <c r="L7" i="2"/>
  <c r="L8" i="2" a="1"/>
  <c r="L8" i="2" s="1"/>
  <c r="L9" i="2" a="1"/>
  <c r="L9" i="2"/>
  <c r="L10" i="2" a="1"/>
  <c r="L10" i="2"/>
  <c r="L11" i="2" a="1"/>
  <c r="L11" i="2" s="1"/>
  <c r="L12" i="2" a="1"/>
  <c r="L12" i="2" s="1"/>
  <c r="L13" i="2" a="1"/>
  <c r="L13" i="2"/>
  <c r="L14" i="2" a="1"/>
  <c r="L14" i="2"/>
  <c r="L15" i="2" a="1"/>
  <c r="L15" i="2"/>
  <c r="L16" i="2" a="1"/>
  <c r="L16" i="2" s="1"/>
  <c r="L17" i="2" a="1"/>
  <c r="L17" i="2"/>
  <c r="L18" i="2" a="1"/>
  <c r="L18" i="2"/>
  <c r="L19" i="2" a="1"/>
  <c r="L19" i="2" s="1"/>
  <c r="L20" i="2" a="1"/>
  <c r="L20" i="2" s="1"/>
  <c r="L21" i="2" a="1"/>
  <c r="L21" i="2"/>
  <c r="L22" i="2" a="1"/>
  <c r="L22" i="2" s="1"/>
  <c r="L23" i="2" a="1"/>
  <c r="L23" i="2"/>
  <c r="L24" i="2" a="1"/>
  <c r="L24" i="2" s="1"/>
  <c r="L25" i="2" a="1"/>
  <c r="L25" i="2" s="1"/>
  <c r="L26" i="2" a="1"/>
  <c r="L26" i="2" s="1"/>
  <c r="L27" i="2" a="1"/>
  <c r="L27" i="2"/>
  <c r="L28" i="2" a="1"/>
  <c r="L28" i="2" s="1"/>
  <c r="L29" i="2" a="1"/>
  <c r="L29" i="2"/>
  <c r="L30" i="2" a="1"/>
  <c r="L30" i="2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/>
  <c r="L38" i="2" a="1"/>
  <c r="L38" i="2"/>
  <c r="L39" i="2" a="1"/>
  <c r="L39" i="2"/>
  <c r="L40" i="2" a="1"/>
  <c r="L40" i="2" s="1"/>
  <c r="L41" i="2" a="1"/>
  <c r="L41" i="2"/>
  <c r="L42" i="2" a="1"/>
  <c r="L42" i="2" s="1"/>
  <c r="L43" i="2" a="1"/>
  <c r="L43" i="2" s="1"/>
  <c r="L44" i="2" a="1"/>
  <c r="L44" i="2" s="1"/>
  <c r="L45" i="2" a="1"/>
  <c r="L45" i="2" s="1"/>
  <c r="L46" i="2" a="1"/>
  <c r="L46" i="2"/>
  <c r="L47" i="2" a="1"/>
  <c r="L47" i="2"/>
  <c r="L48" i="2" a="1"/>
  <c r="L48" i="2" s="1"/>
  <c r="L49" i="2" a="1"/>
  <c r="L49" i="2" s="1"/>
  <c r="L50" i="2" a="1"/>
  <c r="L50" i="2"/>
  <c r="L51" i="2" a="1"/>
  <c r="L51" i="2" s="1"/>
  <c r="L52" i="2" a="1"/>
  <c r="L52" i="2" s="1"/>
  <c r="L53" i="2" a="1"/>
  <c r="L53" i="2"/>
  <c r="L54" i="2" a="1"/>
  <c r="L54" i="2" s="1"/>
  <c r="L55" i="2" a="1"/>
  <c r="L55" i="2"/>
  <c r="L56" i="2" a="1"/>
  <c r="L56" i="2" s="1"/>
  <c r="L57" i="2" a="1"/>
  <c r="L57" i="2" s="1"/>
  <c r="L58" i="2" a="1"/>
  <c r="L58" i="2" s="1"/>
  <c r="L59" i="2" a="1"/>
  <c r="L59" i="2"/>
  <c r="L60" i="2" a="1"/>
  <c r="L60" i="2" s="1"/>
  <c r="L61" i="2" a="1"/>
  <c r="L61" i="2"/>
  <c r="L62" i="2" a="1"/>
  <c r="L62" i="2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/>
  <c r="L70" i="2" a="1"/>
  <c r="L70" i="2"/>
  <c r="L71" i="2" a="1"/>
  <c r="L71" i="2"/>
  <c r="L72" i="2" a="1"/>
  <c r="L72" i="2" s="1"/>
  <c r="L73" i="2" a="1"/>
  <c r="L73" i="2"/>
  <c r="L74" i="2" a="1"/>
  <c r="L74" i="2" s="1"/>
  <c r="L75" i="2" a="1"/>
  <c r="L75" i="2" s="1"/>
  <c r="L76" i="2" a="1"/>
  <c r="L76" i="2" s="1"/>
  <c r="L77" i="2" a="1"/>
  <c r="L77" i="2" s="1"/>
  <c r="L78" i="2" a="1"/>
  <c r="L78" i="2"/>
  <c r="L79" i="2" a="1"/>
  <c r="L79" i="2"/>
  <c r="L80" i="2" a="1"/>
  <c r="L80" i="2" s="1"/>
  <c r="L81" i="2" a="1"/>
  <c r="L81" i="2" s="1"/>
  <c r="L82" i="2" a="1"/>
  <c r="L82" i="2"/>
  <c r="L83" i="2" a="1"/>
  <c r="L83" i="2" s="1"/>
  <c r="L84" i="2" a="1"/>
  <c r="L84" i="2" s="1"/>
  <c r="L85" i="2" a="1"/>
  <c r="L85" i="2"/>
  <c r="L86" i="2" a="1"/>
  <c r="L86" i="2" s="1"/>
  <c r="L87" i="2" a="1"/>
  <c r="L87" i="2"/>
  <c r="L88" i="2" a="1"/>
  <c r="L88" i="2" s="1"/>
  <c r="L89" i="2" a="1"/>
  <c r="L89" i="2" s="1"/>
  <c r="L90" i="2" a="1"/>
  <c r="L90" i="2" s="1"/>
  <c r="L91" i="2" a="1"/>
  <c r="L91" i="2"/>
  <c r="L92" i="2" a="1"/>
  <c r="L92" i="2" s="1"/>
  <c r="L93" i="2" a="1"/>
  <c r="L93" i="2"/>
  <c r="L94" i="2" a="1"/>
  <c r="L94" i="2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/>
  <c r="L102" i="2" a="1"/>
  <c r="L102" i="2"/>
  <c r="L103" i="2" a="1"/>
  <c r="L103" i="2"/>
  <c r="L104" i="2" a="1"/>
  <c r="L104" i="2" s="1"/>
  <c r="L105" i="2" a="1"/>
  <c r="L105" i="2"/>
  <c r="L106" i="2" a="1"/>
  <c r="L106" i="2" s="1"/>
  <c r="L107" i="2" a="1"/>
  <c r="L107" i="2" s="1"/>
  <c r="L108" i="2" a="1"/>
  <c r="L108" i="2" s="1"/>
  <c r="L109" i="2" a="1"/>
  <c r="L109" i="2" s="1"/>
  <c r="L110" i="2" a="1"/>
  <c r="L110" i="2"/>
  <c r="L111" i="2" a="1"/>
  <c r="L111" i="2"/>
  <c r="L112" i="2" a="1"/>
  <c r="L112" i="2" s="1"/>
  <c r="L113" i="2" a="1"/>
  <c r="L113" i="2" s="1"/>
  <c r="L114" i="2" a="1"/>
  <c r="L114" i="2"/>
  <c r="L115" i="2" a="1"/>
  <c r="L115" i="2" s="1"/>
  <c r="L116" i="2" a="1"/>
  <c r="L116" i="2" s="1"/>
  <c r="L117" i="2" a="1"/>
  <c r="L117" i="2"/>
  <c r="L118" i="2" a="1"/>
  <c r="L118" i="2" s="1"/>
  <c r="L119" i="2" a="1"/>
  <c r="L119" i="2"/>
  <c r="L120" i="2" a="1"/>
  <c r="L120" i="2" s="1"/>
  <c r="L121" i="2" a="1"/>
  <c r="L121" i="2" s="1"/>
  <c r="L122" i="2" a="1"/>
  <c r="L122" i="2" s="1"/>
  <c r="L123" i="2" a="1"/>
  <c r="L123" i="2"/>
  <c r="L124" i="2" a="1"/>
  <c r="L124" i="2" s="1"/>
  <c r="L125" i="2" a="1"/>
  <c r="L125" i="2"/>
  <c r="L126" i="2" a="1"/>
  <c r="L126" i="2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/>
  <c r="L134" i="2" a="1"/>
  <c r="L134" i="2"/>
  <c r="L135" i="2" a="1"/>
  <c r="L135" i="2"/>
  <c r="L136" i="2" a="1"/>
  <c r="L136" i="2" s="1"/>
  <c r="L137" i="2" a="1"/>
  <c r="L137" i="2"/>
  <c r="L138" i="2" a="1"/>
  <c r="L138" i="2" s="1"/>
  <c r="L139" i="2" a="1"/>
  <c r="L139" i="2" s="1"/>
  <c r="L140" i="2" a="1"/>
  <c r="L140" i="2" s="1"/>
  <c r="L141" i="2" a="1"/>
  <c r="L141" i="2" s="1"/>
  <c r="L142" i="2" a="1"/>
  <c r="L142" i="2"/>
  <c r="L143" i="2" a="1"/>
  <c r="L143" i="2"/>
  <c r="L144" i="2" a="1"/>
  <c r="L144" i="2" s="1"/>
  <c r="L145" i="2" a="1"/>
  <c r="L145" i="2" s="1"/>
  <c r="L146" i="2" a="1"/>
  <c r="L146" i="2"/>
  <c r="L147" i="2" a="1"/>
  <c r="L147" i="2" s="1"/>
  <c r="L148" i="2" a="1"/>
  <c r="L148" i="2" s="1"/>
  <c r="L149" i="2" a="1"/>
  <c r="L149" i="2"/>
  <c r="L150" i="2" a="1"/>
  <c r="L150" i="2" s="1"/>
  <c r="L151" i="2" a="1"/>
  <c r="L151" i="2"/>
  <c r="L152" i="2" a="1"/>
  <c r="L152" i="2" s="1"/>
  <c r="L153" i="2" a="1"/>
  <c r="L153" i="2" s="1"/>
  <c r="L154" i="2" a="1"/>
  <c r="L154" i="2" s="1"/>
  <c r="L155" i="2" a="1"/>
  <c r="L155" i="2"/>
  <c r="L156" i="2" a="1"/>
  <c r="L156" i="2" s="1"/>
  <c r="L157" i="2" a="1"/>
  <c r="L157" i="2"/>
  <c r="L158" i="2" a="1"/>
  <c r="L158" i="2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/>
  <c r="L166" i="2" a="1"/>
  <c r="L166" i="2"/>
  <c r="L167" i="2" a="1"/>
  <c r="L167" i="2"/>
  <c r="L168" i="2" a="1"/>
  <c r="L168" i="2" s="1"/>
  <c r="L169" i="2" a="1"/>
  <c r="L169" i="2"/>
  <c r="L170" i="2" a="1"/>
  <c r="L170" i="2" s="1"/>
  <c r="L171" i="2" a="1"/>
  <c r="L171" i="2" s="1"/>
  <c r="L172" i="2" a="1"/>
  <c r="L172" i="2" s="1"/>
  <c r="L173" i="2" a="1"/>
  <c r="L173" i="2" s="1"/>
  <c r="L174" i="2" a="1"/>
  <c r="L174" i="2"/>
  <c r="L175" i="2" a="1"/>
  <c r="L175" i="2"/>
  <c r="L176" i="2" a="1"/>
  <c r="L176" i="2" s="1"/>
  <c r="L177" i="2" a="1"/>
  <c r="L177" i="2" s="1"/>
  <c r="L178" i="2" a="1"/>
  <c r="L178" i="2"/>
  <c r="L179" i="2" a="1"/>
  <c r="L179" i="2" s="1"/>
  <c r="L180" i="2" a="1"/>
  <c r="L180" i="2" s="1"/>
  <c r="L181" i="2" a="1"/>
  <c r="L181" i="2"/>
  <c r="L182" i="2" a="1"/>
  <c r="L182" i="2" s="1"/>
  <c r="L183" i="2" a="1"/>
  <c r="L183" i="2"/>
  <c r="L184" i="2" a="1"/>
  <c r="L184" i="2" s="1"/>
  <c r="L185" i="2" a="1"/>
  <c r="L185" i="2" s="1"/>
  <c r="L186" i="2" a="1"/>
  <c r="L186" i="2" s="1"/>
  <c r="L187" i="2" a="1"/>
  <c r="L187" i="2"/>
  <c r="L188" i="2" a="1"/>
  <c r="L188" i="2" s="1"/>
  <c r="L189" i="2" a="1"/>
  <c r="L189" i="2"/>
  <c r="L190" i="2" a="1"/>
  <c r="L190" i="2"/>
  <c r="L191" i="2" a="1"/>
  <c r="L191" i="2" s="1"/>
  <c r="L192" i="2" a="1"/>
  <c r="L192" i="2" s="1"/>
  <c r="L193" i="2" a="1"/>
  <c r="L193" i="2"/>
  <c r="L194" i="2" a="1"/>
  <c r="L194" i="2" s="1"/>
  <c r="L195" i="2" a="1"/>
  <c r="L195" i="2" s="1"/>
  <c r="L196" i="2" a="1"/>
  <c r="L196" i="2" s="1"/>
  <c r="L197" i="2" a="1"/>
  <c r="L197" i="2"/>
  <c r="L198" i="2" a="1"/>
  <c r="L198" i="2"/>
  <c r="L199" i="2" a="1"/>
  <c r="L199" i="2"/>
  <c r="L200" i="2" a="1"/>
  <c r="L200" i="2" s="1"/>
  <c r="L201" i="2" a="1"/>
  <c r="L201" i="2"/>
  <c r="L202" i="2" a="1"/>
  <c r="L202" i="2"/>
  <c r="L203" i="2" a="1"/>
  <c r="L203" i="2" s="1"/>
  <c r="L204" i="2" a="1"/>
  <c r="L204" i="2" s="1"/>
  <c r="L205" i="2" a="1"/>
  <c r="L205" i="2" s="1"/>
  <c r="L206" i="2" a="1"/>
  <c r="L206" i="2"/>
  <c r="L207" i="2" a="1"/>
  <c r="L207" i="2"/>
  <c r="L208" i="2" a="1"/>
  <c r="L208" i="2" s="1"/>
  <c r="L209" i="2" a="1"/>
  <c r="L209" i="2" s="1"/>
  <c r="L210" i="2" a="1"/>
  <c r="L210" i="2" s="1"/>
  <c r="L211" i="2" a="1"/>
  <c r="L211" i="2"/>
  <c r="L212" i="2" a="1"/>
  <c r="L212" i="2" s="1"/>
  <c r="L213" i="2" a="1"/>
  <c r="L213" i="2"/>
  <c r="L214" i="2" a="1"/>
  <c r="L214" i="2"/>
  <c r="L215" i="2" a="1"/>
  <c r="L215" i="2"/>
  <c r="L216" i="2" a="1"/>
  <c r="L216" i="2" s="1"/>
  <c r="L217" i="2" a="1"/>
  <c r="L217" i="2" s="1"/>
  <c r="L218" i="2" a="1"/>
  <c r="L218" i="2" s="1"/>
  <c r="L219" i="2" a="1"/>
  <c r="L219" i="2" s="1"/>
  <c r="L220" i="2" a="1"/>
  <c r="L220" i="2" s="1"/>
  <c r="L221" i="2" a="1"/>
  <c r="L221" i="2"/>
  <c r="L222" i="2" a="1"/>
  <c r="L222" i="2"/>
  <c r="L223" i="2" a="1"/>
  <c r="L223" i="2"/>
  <c r="L224" i="2" a="1"/>
  <c r="L224" i="2" s="1"/>
  <c r="L225" i="2" a="1"/>
  <c r="L225" i="2"/>
  <c r="L226" i="2" a="1"/>
  <c r="L226" i="2" s="1"/>
  <c r="L227" i="2" a="1"/>
  <c r="L227" i="2" s="1"/>
  <c r="L228" i="2" a="1"/>
  <c r="L228" i="2" s="1"/>
  <c r="L229" i="2" a="1"/>
  <c r="L229" i="2"/>
  <c r="L230" i="2" a="1"/>
  <c r="L230" i="2"/>
  <c r="L231" i="2" a="1"/>
  <c r="L231" i="2"/>
  <c r="L232" i="2" a="1"/>
  <c r="L232" i="2" s="1"/>
  <c r="L233" i="2" a="1"/>
  <c r="L233" i="2" s="1"/>
  <c r="L234" i="2" a="1"/>
  <c r="L234" i="2"/>
  <c r="L235" i="2" a="1"/>
  <c r="L235" i="2" s="1"/>
  <c r="L236" i="2" a="1"/>
  <c r="L236" i="2" s="1"/>
  <c r="L237" i="2" a="1"/>
  <c r="L237" i="2"/>
  <c r="L238" i="2" a="1"/>
  <c r="L238" i="2"/>
  <c r="L239" i="2" a="1"/>
  <c r="L239" i="2"/>
  <c r="L240" i="2" a="1"/>
  <c r="L240" i="2" s="1"/>
  <c r="L241" i="2" a="1"/>
  <c r="L241" i="2" s="1"/>
  <c r="L242" i="2" a="1"/>
  <c r="L242" i="2" s="1"/>
  <c r="L243" i="2" a="1"/>
  <c r="L243" i="2"/>
  <c r="L244" i="2" a="1"/>
  <c r="L244" i="2" s="1"/>
  <c r="L245" i="2" a="1"/>
  <c r="L245" i="2"/>
  <c r="L246" i="2" a="1"/>
  <c r="L246" i="2"/>
  <c r="L247" i="2" a="1"/>
  <c r="L247" i="2"/>
  <c r="L248" i="2" a="1"/>
  <c r="L248" i="2" s="1"/>
  <c r="L249" i="2" a="1"/>
  <c r="L249" i="2" s="1"/>
  <c r="L250" i="2" a="1"/>
  <c r="L250" i="2" s="1"/>
  <c r="L251" i="2" a="1"/>
  <c r="L251" i="2" s="1"/>
  <c r="L252" i="2" a="1"/>
  <c r="L252" i="2" s="1"/>
  <c r="L253" i="2" a="1"/>
  <c r="L253" i="2"/>
  <c r="L254" i="2" a="1"/>
  <c r="L254" i="2"/>
  <c r="L255" i="2" a="1"/>
  <c r="L255" i="2"/>
  <c r="L256" i="2" a="1"/>
  <c r="L256" i="2" s="1"/>
  <c r="L257" i="2" a="1"/>
  <c r="L257" i="2"/>
  <c r="L258" i="2" a="1"/>
  <c r="L258" i="2" s="1"/>
  <c r="L259" i="2" a="1"/>
  <c r="L259" i="2" s="1"/>
  <c r="L260" i="2" a="1"/>
  <c r="L260" i="2" s="1"/>
  <c r="L261" i="2" a="1"/>
  <c r="L261" i="2"/>
  <c r="L262" i="2" a="1"/>
  <c r="L262" i="2"/>
  <c r="L263" i="2" a="1"/>
  <c r="L263" i="2"/>
  <c r="L264" i="2" a="1"/>
  <c r="L264" i="2" s="1"/>
  <c r="L265" i="2" a="1"/>
  <c r="L265" i="2" s="1"/>
  <c r="L266" i="2" a="1"/>
  <c r="L266" i="2"/>
  <c r="L267" i="2" a="1"/>
  <c r="L267" i="2" s="1"/>
  <c r="L268" i="2" a="1"/>
  <c r="L268" i="2" s="1"/>
  <c r="L269" i="2" a="1"/>
  <c r="L269" i="2"/>
  <c r="L270" i="2" a="1"/>
  <c r="L270" i="2"/>
  <c r="L271" i="2" a="1"/>
  <c r="L271" i="2"/>
  <c r="L272" i="2" a="1"/>
  <c r="L272" i="2" s="1"/>
  <c r="L273" i="2" a="1"/>
  <c r="L273" i="2" s="1"/>
  <c r="L274" i="2" a="1"/>
  <c r="L274" i="2" s="1"/>
  <c r="L275" i="2" a="1"/>
  <c r="L275" i="2"/>
  <c r="L276" i="2" a="1"/>
  <c r="L276" i="2" s="1"/>
  <c r="L277" i="2" a="1"/>
  <c r="L277" i="2"/>
  <c r="L278" i="2" a="1"/>
  <c r="L278" i="2"/>
  <c r="L279" i="2" a="1"/>
  <c r="L279" i="2"/>
  <c r="L280" i="2" a="1"/>
  <c r="L280" i="2" s="1"/>
  <c r="L281" i="2" a="1"/>
  <c r="L281" i="2" s="1"/>
  <c r="L282" i="2" a="1"/>
  <c r="L282" i="2" s="1"/>
  <c r="L283" i="2" a="1"/>
  <c r="L283" i="2" s="1"/>
  <c r="L284" i="2" a="1"/>
  <c r="L284" i="2" s="1"/>
  <c r="L285" i="2" a="1"/>
  <c r="L285" i="2"/>
  <c r="L286" i="2" a="1"/>
  <c r="L286" i="2"/>
  <c r="L287" i="2" a="1"/>
  <c r="L287" i="2"/>
  <c r="L288" i="2" a="1"/>
  <c r="L288" i="2" s="1"/>
  <c r="L289" i="2" a="1"/>
  <c r="L289" i="2"/>
  <c r="L290" i="2" a="1"/>
  <c r="L290" i="2" s="1"/>
  <c r="L291" i="2" a="1"/>
  <c r="L291" i="2" s="1"/>
  <c r="L292" i="2" a="1"/>
  <c r="L292" i="2" s="1"/>
  <c r="L293" i="2" a="1"/>
  <c r="L293" i="2"/>
  <c r="L294" i="2" a="1"/>
  <c r="L294" i="2"/>
  <c r="L295" i="2" a="1"/>
  <c r="L295" i="2"/>
  <c r="L296" i="2" a="1"/>
  <c r="L296" i="2" s="1"/>
  <c r="L297" i="2" a="1"/>
  <c r="L297" i="2" s="1"/>
  <c r="L298" i="2" a="1"/>
  <c r="L298" i="2"/>
  <c r="L299" i="2" a="1"/>
  <c r="L299" i="2" s="1"/>
  <c r="L300" i="2" a="1"/>
  <c r="L300" i="2" s="1"/>
  <c r="L301" i="2" a="1"/>
  <c r="L301" i="2"/>
  <c r="L302" i="2" a="1"/>
  <c r="L302" i="2"/>
  <c r="L303" i="2" a="1"/>
  <c r="L303" i="2"/>
  <c r="L304" i="2" a="1"/>
  <c r="L304" i="2" s="1"/>
  <c r="L305" i="2" a="1"/>
  <c r="L305" i="2" s="1"/>
  <c r="L306" i="2" a="1"/>
  <c r="L306" i="2" s="1"/>
  <c r="L307" i="2" a="1"/>
  <c r="L307" i="2"/>
  <c r="L308" i="2" a="1"/>
  <c r="L308" i="2" s="1"/>
  <c r="L309" i="2" a="1"/>
  <c r="L309" i="2"/>
  <c r="L310" i="2" a="1"/>
  <c r="L310" i="2"/>
  <c r="L311" i="2" a="1"/>
  <c r="L311" i="2"/>
  <c r="L312" i="2" a="1"/>
  <c r="L312" i="2" s="1"/>
  <c r="L313" i="2" a="1"/>
  <c r="L313" i="2" s="1"/>
  <c r="L314" i="2" a="1"/>
  <c r="L314" i="2" s="1"/>
  <c r="L315" i="2" a="1"/>
  <c r="L315" i="2" s="1"/>
  <c r="L316" i="2" a="1"/>
  <c r="L316" i="2" s="1"/>
  <c r="L317" i="2" a="1"/>
  <c r="L317" i="2"/>
  <c r="L318" i="2" a="1"/>
  <c r="L318" i="2"/>
  <c r="L319" i="2" a="1"/>
  <c r="L319" i="2"/>
  <c r="L320" i="2" a="1"/>
  <c r="L320" i="2" s="1"/>
  <c r="L321" i="2" a="1"/>
  <c r="L321" i="2"/>
  <c r="L322" i="2" a="1"/>
  <c r="L322" i="2" s="1"/>
  <c r="L323" i="2" a="1"/>
  <c r="L323" i="2" s="1"/>
  <c r="L324" i="2" a="1"/>
  <c r="L324" i="2" s="1"/>
  <c r="L325" i="2" a="1"/>
  <c r="L325" i="2"/>
  <c r="L326" i="2" a="1"/>
  <c r="L326" i="2" s="1"/>
  <c r="L327" i="2" a="1"/>
  <c r="L327" i="2"/>
  <c r="L328" i="2" a="1"/>
  <c r="L328" i="2" s="1"/>
  <c r="L329" i="2" a="1"/>
  <c r="L329" i="2" s="1"/>
  <c r="L330" i="2" a="1"/>
  <c r="L330" i="2"/>
  <c r="L331" i="2" a="1"/>
  <c r="L331" i="2" s="1"/>
  <c r="L332" i="2" a="1"/>
  <c r="L332" i="2" s="1"/>
  <c r="L333" i="2" a="1"/>
  <c r="L333" i="2"/>
  <c r="L334" i="2" a="1"/>
  <c r="L334" i="2"/>
  <c r="L335" i="2" a="1"/>
  <c r="L335" i="2"/>
  <c r="L336" i="2" a="1"/>
  <c r="L336" i="2" s="1"/>
  <c r="L337" i="2" a="1"/>
  <c r="L337" i="2" s="1"/>
  <c r="L338" i="2" a="1"/>
  <c r="L338" i="2" s="1"/>
  <c r="L339" i="2" a="1"/>
  <c r="L339" i="2"/>
  <c r="L340" i="2" a="1"/>
  <c r="L340" i="2" s="1"/>
  <c r="L341" i="2" a="1"/>
  <c r="L341" i="2"/>
  <c r="L342" i="2" a="1"/>
  <c r="L342" i="2"/>
  <c r="L343" i="2" a="1"/>
  <c r="L343" i="2"/>
  <c r="L344" i="2" a="1"/>
  <c r="L344" i="2" s="1"/>
  <c r="L345" i="2" a="1"/>
  <c r="L345" i="2"/>
  <c r="L346" i="2" a="1"/>
  <c r="L346" i="2"/>
  <c r="L347" i="2" a="1"/>
  <c r="L347" i="2"/>
  <c r="L348" i="2" a="1"/>
  <c r="L348" i="2" s="1"/>
  <c r="L349" i="2" a="1"/>
  <c r="L349" i="2"/>
  <c r="L350" i="2" a="1"/>
  <c r="L350" i="2"/>
  <c r="L351" i="2" a="1"/>
  <c r="L351" i="2" s="1"/>
  <c r="L352" i="2" a="1"/>
  <c r="L352" i="2" s="1"/>
  <c r="L353" i="2" a="1"/>
  <c r="L353" i="2"/>
  <c r="L354" i="2" a="1"/>
  <c r="L354" i="2" s="1"/>
  <c r="L355" i="2" a="1"/>
  <c r="L355" i="2" s="1"/>
  <c r="L356" i="2" a="1"/>
  <c r="L356" i="2"/>
  <c r="L357" i="2" a="1"/>
  <c r="L357" i="2"/>
  <c r="L358" i="2" a="1"/>
  <c r="L358" i="2" s="1"/>
  <c r="L359" i="2" a="1"/>
  <c r="L359" i="2" s="1"/>
  <c r="L360" i="2" a="1"/>
  <c r="L360" i="2" s="1"/>
  <c r="L361" i="2" a="1"/>
  <c r="L361" i="2"/>
  <c r="L362" i="2" a="1"/>
  <c r="L362" i="2" s="1"/>
  <c r="L363" i="2" a="1"/>
  <c r="L363" i="2" s="1"/>
  <c r="L364" i="2" a="1"/>
  <c r="L364" i="2"/>
  <c r="L365" i="2" a="1"/>
  <c r="L365" i="2"/>
  <c r="L366" i="2" a="1"/>
  <c r="L366" i="2" s="1"/>
  <c r="L367" i="2" a="1"/>
  <c r="L367" i="2" s="1"/>
  <c r="L368" i="2" a="1"/>
  <c r="L368" i="2" s="1"/>
  <c r="L369" i="2" a="1"/>
  <c r="L369" i="2"/>
  <c r="L370" i="2" a="1"/>
  <c r="L370" i="2" s="1"/>
  <c r="L371" i="2" a="1"/>
  <c r="L371" i="2" s="1"/>
  <c r="L372" i="2" a="1"/>
  <c r="L372" i="2"/>
  <c r="L373" i="2" a="1"/>
  <c r="L373" i="2"/>
  <c r="L374" i="2" a="1"/>
  <c r="L374" i="2" s="1"/>
  <c r="L375" i="2" a="1"/>
  <c r="L375" i="2" s="1"/>
  <c r="L376" i="2" a="1"/>
  <c r="L376" i="2" s="1"/>
  <c r="L377" i="2" a="1"/>
  <c r="L377" i="2"/>
  <c r="L378" i="2" a="1"/>
  <c r="L378" i="2" s="1"/>
  <c r="L379" i="2" a="1"/>
  <c r="L379" i="2" s="1"/>
  <c r="L380" i="2" a="1"/>
  <c r="L380" i="2"/>
  <c r="L381" i="2" a="1"/>
  <c r="L381" i="2"/>
  <c r="L382" i="2" a="1"/>
  <c r="L382" i="2" s="1"/>
  <c r="L383" i="2" a="1"/>
  <c r="L383" i="2" s="1"/>
  <c r="L384" i="2" a="1"/>
  <c r="L384" i="2" s="1"/>
  <c r="L385" i="2" a="1"/>
  <c r="L385" i="2"/>
  <c r="L386" i="2" a="1"/>
  <c r="L386" i="2" s="1"/>
  <c r="L387" i="2" a="1"/>
  <c r="L387" i="2" s="1"/>
  <c r="L388" i="2" a="1"/>
  <c r="L388" i="2"/>
  <c r="L389" i="2" a="1"/>
  <c r="L389" i="2" s="1"/>
  <c r="L390" i="2" a="1"/>
  <c r="L390" i="2" s="1"/>
  <c r="L391" i="2" a="1"/>
  <c r="L391" i="2" s="1"/>
  <c r="L392" i="2" a="1"/>
  <c r="L392" i="2" s="1"/>
  <c r="L393" i="2" a="1"/>
  <c r="L393" i="2" s="1"/>
  <c r="L394" i="2" a="1"/>
  <c r="L394" i="2" s="1"/>
  <c r="L395" i="2" a="1"/>
  <c r="L395" i="2" s="1"/>
  <c r="L396" i="2" a="1"/>
  <c r="L396" i="2"/>
  <c r="L397" i="2" a="1"/>
  <c r="L397" i="2" s="1"/>
  <c r="L398" i="2" a="1"/>
  <c r="L398" i="2" s="1"/>
  <c r="L399" i="2" a="1"/>
  <c r="L399" i="2" s="1"/>
  <c r="L400" i="2" a="1"/>
  <c r="L400" i="2" s="1"/>
  <c r="L401" i="2" a="1"/>
  <c r="L401" i="2"/>
  <c r="L402" i="2" a="1"/>
  <c r="L402" i="2" s="1"/>
  <c r="L403" i="2" a="1"/>
  <c r="L403" i="2" s="1"/>
  <c r="L404" i="2" a="1"/>
  <c r="L404" i="2" s="1"/>
  <c r="L405" i="2" a="1"/>
  <c r="L405" i="2" s="1"/>
  <c r="L406" i="2" a="1"/>
  <c r="L406" i="2" s="1"/>
  <c r="L407" i="2" a="1"/>
  <c r="L407" i="2" s="1"/>
  <c r="L408" i="2" a="1"/>
  <c r="L408" i="2" s="1"/>
  <c r="L409" i="2" a="1"/>
  <c r="L409" i="2" s="1"/>
  <c r="L410" i="2" a="1"/>
  <c r="L410" i="2" s="1"/>
  <c r="L411" i="2" a="1"/>
  <c r="L411" i="2" s="1"/>
  <c r="L412" i="2" a="1"/>
  <c r="L412" i="2"/>
  <c r="L413" i="2" a="1"/>
  <c r="L413" i="2" s="1"/>
  <c r="L414" i="2" a="1"/>
  <c r="L414" i="2" s="1"/>
  <c r="L415" i="2" a="1"/>
  <c r="L415" i="2" s="1"/>
  <c r="L416" i="2" a="1"/>
  <c r="L416" i="2" s="1"/>
  <c r="L417" i="2" a="1"/>
  <c r="L417" i="2"/>
  <c r="L418" i="2" a="1"/>
  <c r="L418" i="2" s="1"/>
  <c r="L419" i="2" a="1"/>
  <c r="L419" i="2" s="1"/>
  <c r="L420" i="2" a="1"/>
  <c r="L420" i="2" s="1"/>
  <c r="L421" i="2" a="1"/>
  <c r="L421" i="2" s="1"/>
  <c r="L422" i="2" a="1"/>
  <c r="L422" i="2" s="1"/>
  <c r="L423" i="2" a="1"/>
  <c r="L423" i="2" s="1"/>
  <c r="L424" i="2" a="1"/>
  <c r="L424" i="2" s="1"/>
  <c r="L425" i="2" a="1"/>
  <c r="L425" i="2" s="1"/>
  <c r="L426" i="2" a="1"/>
  <c r="L426" i="2" s="1"/>
  <c r="L427" i="2" a="1"/>
  <c r="L427" i="2" s="1"/>
  <c r="L428" i="2" a="1"/>
  <c r="L428" i="2"/>
  <c r="L429" i="2" a="1"/>
  <c r="L429" i="2" s="1"/>
  <c r="L430" i="2" a="1"/>
  <c r="L430" i="2" s="1"/>
  <c r="L431" i="2" a="1"/>
  <c r="L431" i="2" s="1"/>
  <c r="L432" i="2" a="1"/>
  <c r="L432" i="2" s="1"/>
  <c r="L433" i="2" a="1"/>
  <c r="L433" i="2" s="1"/>
  <c r="L434" i="2" a="1"/>
  <c r="L434" i="2" s="1"/>
  <c r="L435" i="2" a="1"/>
  <c r="L435" i="2" s="1"/>
  <c r="L436" i="2" a="1"/>
  <c r="L436" i="2" s="1"/>
  <c r="L437" i="2" a="1"/>
  <c r="L437" i="2" s="1"/>
  <c r="L438" i="2" a="1"/>
  <c r="L438" i="2" s="1"/>
  <c r="L439" i="2" a="1"/>
  <c r="L439" i="2" s="1"/>
  <c r="L440" i="2" a="1"/>
  <c r="L440" i="2" s="1"/>
  <c r="L441" i="2" a="1"/>
  <c r="L441" i="2" s="1"/>
  <c r="L442" i="2" a="1"/>
  <c r="L442" i="2" s="1"/>
  <c r="L443" i="2" a="1"/>
  <c r="L443" i="2" s="1"/>
  <c r="L444" i="2" a="1"/>
  <c r="L444" i="2" s="1"/>
  <c r="L445" i="2" a="1"/>
  <c r="L445" i="2" s="1"/>
  <c r="L446" i="2" a="1"/>
  <c r="L446" i="2" s="1"/>
  <c r="L447" i="2" a="1"/>
  <c r="L447" i="2" s="1"/>
  <c r="L448" i="2" a="1"/>
  <c r="L448" i="2" s="1"/>
  <c r="L449" i="2" a="1"/>
  <c r="L449" i="2" s="1"/>
  <c r="L450" i="2" a="1"/>
  <c r="L450" i="2" s="1"/>
  <c r="L451" i="2" a="1"/>
  <c r="L451" i="2" s="1"/>
  <c r="L452" i="2" a="1"/>
  <c r="L452" i="2" s="1"/>
  <c r="L453" i="2" a="1"/>
  <c r="L453" i="2" s="1"/>
  <c r="L454" i="2" a="1"/>
  <c r="L454" i="2" s="1"/>
  <c r="L455" i="2" a="1"/>
  <c r="L455" i="2" s="1"/>
  <c r="L456" i="2" a="1"/>
  <c r="L456" i="2" s="1"/>
  <c r="L457" i="2" a="1"/>
  <c r="L457" i="2" s="1"/>
  <c r="L458" i="2" a="1"/>
  <c r="L458" i="2" s="1"/>
  <c r="L459" i="2" a="1"/>
  <c r="L459" i="2" s="1"/>
  <c r="L460" i="2" a="1"/>
  <c r="L460" i="2" s="1"/>
  <c r="L461" i="2" a="1"/>
  <c r="L461" i="2" s="1"/>
  <c r="L462" i="2" a="1"/>
  <c r="L462" i="2" s="1"/>
  <c r="L463" i="2" a="1"/>
  <c r="L463" i="2" s="1"/>
  <c r="L464" i="2" a="1"/>
  <c r="L464" i="2" s="1"/>
  <c r="L465" i="2" a="1"/>
  <c r="L465" i="2" s="1"/>
  <c r="L466" i="2" a="1"/>
  <c r="L466" i="2" s="1"/>
  <c r="L467" i="2" a="1"/>
  <c r="L467" i="2" s="1"/>
  <c r="L468" i="2" a="1"/>
  <c r="L468" i="2" s="1"/>
  <c r="L469" i="2" a="1"/>
  <c r="L469" i="2" s="1"/>
  <c r="L470" i="2" a="1"/>
  <c r="L470" i="2" s="1"/>
  <c r="L471" i="2" a="1"/>
  <c r="L471" i="2" s="1"/>
  <c r="L472" i="2" a="1"/>
  <c r="L472" i="2" s="1"/>
  <c r="L473" i="2" a="1"/>
  <c r="L473" i="2" s="1"/>
  <c r="L474" i="2" a="1"/>
  <c r="L474" i="2" s="1"/>
  <c r="L475" i="2" a="1"/>
  <c r="L475" i="2" s="1"/>
  <c r="L476" i="2" a="1"/>
  <c r="L476" i="2" s="1"/>
  <c r="L477" i="2" a="1"/>
  <c r="L477" i="2" s="1"/>
  <c r="L478" i="2" a="1"/>
  <c r="L478" i="2" s="1"/>
  <c r="L479" i="2" a="1"/>
  <c r="L479" i="2" s="1"/>
  <c r="L480" i="2" a="1"/>
  <c r="L480" i="2" s="1"/>
  <c r="L481" i="2" a="1"/>
  <c r="L481" i="2" s="1"/>
  <c r="L482" i="2" a="1"/>
  <c r="L482" i="2" s="1"/>
  <c r="L483" i="2" a="1"/>
  <c r="L483" i="2" s="1"/>
  <c r="L484" i="2" a="1"/>
  <c r="L484" i="2" s="1"/>
  <c r="L485" i="2" a="1"/>
  <c r="L485" i="2" s="1"/>
  <c r="L486" i="2" a="1"/>
  <c r="L486" i="2" s="1"/>
  <c r="L487" i="2" a="1"/>
  <c r="L487" i="2" s="1"/>
  <c r="L488" i="2" a="1"/>
  <c r="L488" i="2" s="1"/>
  <c r="L489" i="2" a="1"/>
  <c r="L489" i="2" s="1"/>
  <c r="L490" i="2" a="1"/>
  <c r="L490" i="2" s="1"/>
  <c r="L491" i="2" a="1"/>
  <c r="L491" i="2" s="1"/>
  <c r="L492" i="2" a="1"/>
  <c r="L492" i="2" s="1"/>
  <c r="L493" i="2" a="1"/>
  <c r="L493" i="2" s="1"/>
  <c r="L494" i="2" a="1"/>
  <c r="L494" i="2" s="1"/>
  <c r="L495" i="2" a="1"/>
  <c r="L495" i="2" s="1"/>
  <c r="L496" i="2" a="1"/>
  <c r="L496" i="2" s="1"/>
  <c r="L497" i="2" a="1"/>
  <c r="L497" i="2" s="1"/>
  <c r="L498" i="2" a="1"/>
  <c r="L498" i="2" s="1"/>
  <c r="L499" i="2" a="1"/>
  <c r="L499" i="2" s="1"/>
  <c r="L500" i="2" a="1"/>
  <c r="L500" i="2" s="1"/>
  <c r="L501" i="2" a="1"/>
  <c r="L501" i="2" s="1"/>
  <c r="L502" i="2" a="1"/>
  <c r="L502" i="2" s="1"/>
  <c r="L503" i="2" a="1"/>
  <c r="L503" i="2" s="1"/>
  <c r="L504" i="2" a="1"/>
  <c r="L504" i="2" s="1"/>
  <c r="L505" i="2" a="1"/>
  <c r="L505" i="2" s="1"/>
  <c r="L506" i="2" a="1"/>
  <c r="L506" i="2" s="1"/>
  <c r="L507" i="2" a="1"/>
  <c r="L507" i="2" s="1"/>
  <c r="L508" i="2" a="1"/>
  <c r="L508" i="2" s="1"/>
  <c r="L509" i="2" a="1"/>
  <c r="L509" i="2" s="1"/>
  <c r="L510" i="2" a="1"/>
  <c r="L510" i="2" s="1"/>
  <c r="L511" i="2" a="1"/>
  <c r="L511" i="2" s="1"/>
  <c r="L512" i="2" a="1"/>
  <c r="L512" i="2" s="1"/>
  <c r="L513" i="2" a="1"/>
  <c r="L513" i="2" s="1"/>
  <c r="L514" i="2" a="1"/>
  <c r="L514" i="2" s="1"/>
  <c r="L515" i="2" a="1"/>
  <c r="L515" i="2" s="1"/>
  <c r="L516" i="2" a="1"/>
  <c r="L516" i="2" s="1"/>
  <c r="L517" i="2" a="1"/>
  <c r="L517" i="2" s="1"/>
  <c r="L518" i="2" a="1"/>
  <c r="L518" i="2" s="1"/>
  <c r="L519" i="2" a="1"/>
  <c r="L519" i="2" s="1"/>
  <c r="L520" i="2" a="1"/>
  <c r="L520" i="2" s="1"/>
  <c r="L521" i="2" a="1"/>
  <c r="L521" i="2" s="1"/>
  <c r="L522" i="2" a="1"/>
  <c r="L522" i="2" s="1"/>
  <c r="L523" i="2" a="1"/>
  <c r="L523" i="2" s="1"/>
  <c r="L524" i="2" a="1"/>
  <c r="L524" i="2" s="1"/>
  <c r="L525" i="2" a="1"/>
  <c r="L525" i="2" s="1"/>
  <c r="L526" i="2" a="1"/>
  <c r="L526" i="2" s="1"/>
  <c r="L527" i="2" a="1"/>
  <c r="L527" i="2" s="1"/>
  <c r="L528" i="2" a="1"/>
  <c r="L528" i="2" s="1"/>
  <c r="L529" i="2" a="1"/>
  <c r="L529" i="2" s="1"/>
  <c r="L530" i="2" a="1"/>
  <c r="L530" i="2" s="1"/>
  <c r="L531" i="2" a="1"/>
  <c r="L531" i="2" s="1"/>
  <c r="L532" i="2" a="1"/>
  <c r="L532" i="2" s="1"/>
  <c r="L533" i="2" a="1"/>
  <c r="L533" i="2" s="1"/>
  <c r="L534" i="2" a="1"/>
  <c r="L534" i="2" s="1"/>
  <c r="L535" i="2" a="1"/>
  <c r="L535" i="2" s="1"/>
  <c r="L536" i="2" a="1"/>
  <c r="L536" i="2" s="1"/>
  <c r="L537" i="2" a="1"/>
  <c r="L537" i="2" s="1"/>
  <c r="L538" i="2" a="1"/>
  <c r="L538" i="2" s="1"/>
  <c r="L539" i="2" a="1"/>
  <c r="L539" i="2" s="1"/>
  <c r="L540" i="2" a="1"/>
  <c r="L540" i="2" s="1"/>
  <c r="L541" i="2" a="1"/>
  <c r="L541" i="2" s="1"/>
  <c r="L542" i="2" a="1"/>
  <c r="L542" i="2" s="1"/>
  <c r="L543" i="2" a="1"/>
  <c r="L543" i="2" s="1"/>
  <c r="L544" i="2" a="1"/>
  <c r="L544" i="2" s="1"/>
  <c r="L545" i="2" a="1"/>
  <c r="L545" i="2" s="1"/>
  <c r="L546" i="2" a="1"/>
  <c r="L546" i="2" s="1"/>
  <c r="L547" i="2" a="1"/>
  <c r="L547" i="2" s="1"/>
  <c r="L548" i="2" a="1"/>
  <c r="L548" i="2" s="1"/>
  <c r="L549" i="2" a="1"/>
  <c r="L549" i="2" s="1"/>
  <c r="L550" i="2" a="1"/>
  <c r="L550" i="2" s="1"/>
  <c r="L551" i="2" a="1"/>
  <c r="L551" i="2" s="1"/>
  <c r="L552" i="2" a="1"/>
  <c r="L552" i="2" s="1"/>
  <c r="L553" i="2" a="1"/>
  <c r="L553" i="2" s="1"/>
  <c r="L554" i="2" a="1"/>
  <c r="L554" i="2" s="1"/>
  <c r="L555" i="2" a="1"/>
  <c r="L555" i="2" s="1"/>
  <c r="L556" i="2" a="1"/>
  <c r="L556" i="2" s="1"/>
  <c r="L557" i="2" a="1"/>
  <c r="L557" i="2" s="1"/>
  <c r="L558" i="2" a="1"/>
  <c r="L558" i="2" s="1"/>
  <c r="L559" i="2" a="1"/>
  <c r="L559" i="2" s="1"/>
  <c r="L560" i="2" a="1"/>
  <c r="L560" i="2" s="1"/>
  <c r="L561" i="2" a="1"/>
  <c r="L561" i="2" s="1"/>
  <c r="L562" i="2" a="1"/>
  <c r="L562" i="2" s="1"/>
  <c r="L563" i="2" a="1"/>
  <c r="L563" i="2" s="1"/>
  <c r="L564" i="2" a="1"/>
  <c r="L564" i="2" s="1"/>
  <c r="L565" i="2" a="1"/>
  <c r="L565" i="2" s="1"/>
  <c r="L566" i="2" a="1"/>
  <c r="L566" i="2" s="1"/>
  <c r="L567" i="2" a="1"/>
  <c r="L567" i="2" s="1"/>
  <c r="L568" i="2" a="1"/>
  <c r="L568" i="2" s="1"/>
  <c r="L569" i="2" a="1"/>
  <c r="L569" i="2" s="1"/>
  <c r="L570" i="2" a="1"/>
  <c r="L570" i="2" s="1"/>
  <c r="L571" i="2" a="1"/>
  <c r="L571" i="2" s="1"/>
  <c r="L572" i="2" a="1"/>
  <c r="L572" i="2" s="1"/>
  <c r="L573" i="2" a="1"/>
  <c r="L573" i="2" s="1"/>
  <c r="L574" i="2" a="1"/>
  <c r="L574" i="2" s="1"/>
  <c r="L575" i="2" a="1"/>
  <c r="L575" i="2" s="1"/>
  <c r="L576" i="2" a="1"/>
  <c r="L576" i="2" s="1"/>
  <c r="L577" i="2" a="1"/>
  <c r="L577" i="2" s="1"/>
  <c r="L578" i="2" a="1"/>
  <c r="L578" i="2" s="1"/>
  <c r="L579" i="2" a="1"/>
  <c r="L579" i="2" s="1"/>
  <c r="L580" i="2" a="1"/>
  <c r="L580" i="2" s="1"/>
  <c r="L581" i="2" a="1"/>
  <c r="L581" i="2" s="1"/>
  <c r="L582" i="2" a="1"/>
  <c r="L582" i="2" s="1"/>
  <c r="L583" i="2" a="1"/>
  <c r="L583" i="2" s="1"/>
  <c r="L584" i="2" a="1"/>
  <c r="L584" i="2" s="1"/>
  <c r="L585" i="2" a="1"/>
  <c r="L585" i="2" s="1"/>
  <c r="L586" i="2" a="1"/>
  <c r="L586" i="2" s="1"/>
  <c r="L587" i="2" a="1"/>
  <c r="L587" i="2" s="1"/>
  <c r="L588" i="2" a="1"/>
  <c r="L588" i="2" s="1"/>
  <c r="L589" i="2" a="1"/>
  <c r="L589" i="2" s="1"/>
  <c r="L590" i="2" a="1"/>
  <c r="L590" i="2" s="1"/>
  <c r="L591" i="2" a="1"/>
  <c r="L591" i="2" s="1"/>
  <c r="L592" i="2" a="1"/>
  <c r="L592" i="2" s="1"/>
  <c r="L593" i="2" a="1"/>
  <c r="L593" i="2" s="1"/>
  <c r="L594" i="2" a="1"/>
  <c r="L594" i="2" s="1"/>
  <c r="L595" i="2" a="1"/>
  <c r="L595" i="2" s="1"/>
  <c r="L596" i="2" a="1"/>
  <c r="L596" i="2" s="1"/>
  <c r="L597" i="2" a="1"/>
  <c r="L597" i="2" s="1"/>
  <c r="L598" i="2" a="1"/>
  <c r="L598" i="2" s="1"/>
  <c r="L599" i="2" a="1"/>
  <c r="L599" i="2" s="1"/>
  <c r="L600" i="2" a="1"/>
  <c r="L600" i="2" s="1"/>
  <c r="L601" i="2" a="1"/>
  <c r="L601" i="2" s="1"/>
  <c r="L602" i="2" a="1"/>
  <c r="L602" i="2" s="1"/>
  <c r="L603" i="2" a="1"/>
  <c r="L603" i="2" s="1"/>
  <c r="L604" i="2" a="1"/>
  <c r="L604" i="2" s="1"/>
  <c r="L605" i="2" a="1"/>
  <c r="L605" i="2" s="1"/>
  <c r="L606" i="2" a="1"/>
  <c r="L606" i="2" s="1"/>
  <c r="L607" i="2" a="1"/>
  <c r="L607" i="2" s="1"/>
  <c r="L608" i="2" a="1"/>
  <c r="L608" i="2" s="1"/>
  <c r="L609" i="2" a="1"/>
  <c r="L609" i="2" s="1"/>
  <c r="L610" i="2" a="1"/>
  <c r="L610" i="2" s="1"/>
  <c r="L611" i="2" a="1"/>
  <c r="L611" i="2" s="1"/>
  <c r="L612" i="2" a="1"/>
  <c r="L612" i="2" s="1"/>
  <c r="L613" i="2" a="1"/>
  <c r="L613" i="2" s="1"/>
  <c r="L614" i="2" a="1"/>
  <c r="L614" i="2" s="1"/>
  <c r="L615" i="2" a="1"/>
  <c r="L615" i="2" s="1"/>
  <c r="L616" i="2" a="1"/>
  <c r="L616" i="2" s="1"/>
  <c r="L617" i="2" a="1"/>
  <c r="L617" i="2" s="1"/>
  <c r="L618" i="2" a="1"/>
  <c r="L618" i="2" s="1"/>
  <c r="L619" i="2" a="1"/>
  <c r="L619" i="2" s="1"/>
  <c r="L620" i="2" a="1"/>
  <c r="L620" i="2" s="1"/>
  <c r="L621" i="2" a="1"/>
  <c r="L621" i="2" s="1"/>
  <c r="L622" i="2" a="1"/>
  <c r="L622" i="2" s="1"/>
  <c r="L623" i="2" a="1"/>
  <c r="L623" i="2" s="1"/>
  <c r="L624" i="2" a="1"/>
  <c r="L624" i="2"/>
  <c r="L625" i="2" a="1"/>
  <c r="L625" i="2"/>
  <c r="L626" i="2" a="1"/>
  <c r="L626" i="2"/>
  <c r="L627" i="2" a="1"/>
  <c r="L627" i="2"/>
  <c r="L628" i="2" a="1"/>
  <c r="L628" i="2"/>
  <c r="L629" i="2" a="1"/>
  <c r="L629" i="2"/>
  <c r="L630" i="2" a="1"/>
  <c r="L630" i="2"/>
  <c r="L631" i="2" a="1"/>
  <c r="L631" i="2"/>
  <c r="L632" i="2" a="1"/>
  <c r="L632" i="2"/>
  <c r="L633" i="2" a="1"/>
  <c r="L633" i="2"/>
  <c r="L634" i="2" a="1"/>
  <c r="L634" i="2"/>
  <c r="L635" i="2" a="1"/>
  <c r="L635" i="2"/>
  <c r="L636" i="2" a="1"/>
  <c r="L636" i="2"/>
  <c r="L637" i="2" a="1"/>
  <c r="L637" i="2"/>
  <c r="L638" i="2" a="1"/>
  <c r="L638" i="2"/>
  <c r="L639" i="2" a="1"/>
  <c r="L639" i="2"/>
  <c r="L640" i="2" a="1"/>
  <c r="L640" i="2"/>
  <c r="L641" i="2" a="1"/>
  <c r="L641" i="2"/>
  <c r="L642" i="2" a="1"/>
  <c r="L642" i="2"/>
  <c r="L643" i="2" a="1"/>
  <c r="L643" i="2"/>
  <c r="L644" i="2" a="1"/>
  <c r="L644" i="2"/>
  <c r="L645" i="2" a="1"/>
  <c r="L645" i="2"/>
  <c r="L646" i="2" a="1"/>
  <c r="L646" i="2"/>
  <c r="L647" i="2" a="1"/>
  <c r="L647" i="2"/>
  <c r="L648" i="2" a="1"/>
  <c r="L648" i="2"/>
  <c r="L649" i="2" a="1"/>
  <c r="L649" i="2"/>
  <c r="L650" i="2" a="1"/>
  <c r="L650" i="2"/>
  <c r="L651" i="2" a="1"/>
  <c r="L651" i="2"/>
  <c r="L652" i="2" a="1"/>
  <c r="L652" i="2"/>
  <c r="L653" i="2" a="1"/>
  <c r="L653" i="2"/>
  <c r="L654" i="2" a="1"/>
  <c r="L654" i="2"/>
  <c r="L655" i="2" a="1"/>
  <c r="L655" i="2"/>
  <c r="L656" i="2" a="1"/>
  <c r="L656" i="2"/>
  <c r="L657" i="2" a="1"/>
  <c r="L657" i="2"/>
  <c r="L658" i="2" a="1"/>
  <c r="L658" i="2"/>
  <c r="L659" i="2" a="1"/>
  <c r="L659" i="2"/>
  <c r="L660" i="2" a="1"/>
  <c r="L660" i="2"/>
  <c r="L661" i="2" a="1"/>
  <c r="L661" i="2"/>
  <c r="L662" i="2" a="1"/>
  <c r="L662" i="2"/>
  <c r="L663" i="2" a="1"/>
  <c r="L663" i="2"/>
  <c r="L664" i="2" a="1"/>
  <c r="L664" i="2"/>
  <c r="L665" i="2" a="1"/>
  <c r="L665" i="2"/>
  <c r="L666" i="2" a="1"/>
  <c r="L666" i="2"/>
  <c r="L667" i="2" a="1"/>
  <c r="L667" i="2"/>
  <c r="L668" i="2" a="1"/>
  <c r="L668" i="2"/>
  <c r="L669" i="2" a="1"/>
  <c r="L669" i="2"/>
  <c r="L670" i="2" a="1"/>
  <c r="L670" i="2"/>
  <c r="L671" i="2" a="1"/>
  <c r="L671" i="2"/>
  <c r="L672" i="2" a="1"/>
  <c r="L672" i="2"/>
  <c r="L673" i="2" a="1"/>
  <c r="L673" i="2"/>
  <c r="L674" i="2" a="1"/>
  <c r="L674" i="2"/>
  <c r="L675" i="2" a="1"/>
  <c r="L675" i="2"/>
  <c r="L676" i="2" a="1"/>
  <c r="L676" i="2"/>
  <c r="L677" i="2" a="1"/>
  <c r="L677" i="2"/>
  <c r="L678" i="2" a="1"/>
  <c r="L678" i="2"/>
  <c r="L679" i="2" a="1"/>
  <c r="L679" i="2"/>
  <c r="L680" i="2" a="1"/>
  <c r="L680" i="2"/>
  <c r="L681" i="2" a="1"/>
  <c r="L681" i="2"/>
  <c r="L682" i="2" a="1"/>
  <c r="L682" i="2"/>
  <c r="L683" i="2" a="1"/>
  <c r="L683" i="2"/>
  <c r="L684" i="2" a="1"/>
  <c r="L684" i="2"/>
  <c r="L685" i="2" a="1"/>
  <c r="L685" i="2"/>
  <c r="L686" i="2" a="1"/>
  <c r="L686" i="2"/>
  <c r="L687" i="2" a="1"/>
  <c r="L687" i="2"/>
  <c r="L688" i="2" a="1"/>
  <c r="L688" i="2"/>
  <c r="L689" i="2" a="1"/>
  <c r="L689" i="2"/>
  <c r="L690" i="2" a="1"/>
  <c r="L690" i="2"/>
  <c r="L691" i="2" a="1"/>
  <c r="L691" i="2"/>
  <c r="L692" i="2" a="1"/>
  <c r="L692" i="2"/>
  <c r="L693" i="2" a="1"/>
  <c r="L693" i="2"/>
  <c r="L694" i="2" a="1"/>
  <c r="L694" i="2"/>
  <c r="L695" i="2" a="1"/>
  <c r="L695" i="2"/>
  <c r="L696" i="2" a="1"/>
  <c r="L696" i="2"/>
  <c r="L697" i="2" a="1"/>
  <c r="L697" i="2"/>
  <c r="L698" i="2" a="1"/>
  <c r="L698" i="2"/>
  <c r="L699" i="2" a="1"/>
  <c r="L699" i="2"/>
  <c r="L700" i="2" a="1"/>
  <c r="L700" i="2"/>
  <c r="L701" i="2" a="1"/>
  <c r="L701" i="2"/>
  <c r="L702" i="2" a="1"/>
  <c r="L702" i="2"/>
  <c r="L703" i="2" a="1"/>
  <c r="L703" i="2"/>
  <c r="L704" i="2" a="1"/>
  <c r="L704" i="2" s="1"/>
  <c r="L705" i="2" a="1"/>
  <c r="L705" i="2"/>
  <c r="L706" i="2" a="1"/>
  <c r="L706" i="2"/>
  <c r="L707" i="2" a="1"/>
  <c r="L707" i="2"/>
  <c r="L708" i="2" a="1"/>
  <c r="L708" i="2" s="1"/>
  <c r="L709" i="2" a="1"/>
  <c r="L709" i="2"/>
  <c r="L710" i="2" a="1"/>
  <c r="L710" i="2"/>
  <c r="L711" i="2" a="1"/>
  <c r="L711" i="2"/>
  <c r="L712" i="2" a="1"/>
  <c r="L712" i="2" s="1"/>
  <c r="L713" i="2" a="1"/>
  <c r="L713" i="2"/>
  <c r="L714" i="2" a="1"/>
  <c r="L714" i="2" s="1"/>
  <c r="L715" i="2" a="1"/>
  <c r="L715" i="2"/>
  <c r="L716" i="2" a="1"/>
  <c r="L716" i="2" s="1"/>
  <c r="L717" i="2" a="1"/>
  <c r="L717" i="2"/>
  <c r="L718" i="2" a="1"/>
  <c r="L718" i="2" s="1"/>
  <c r="L719" i="2" a="1"/>
  <c r="L719" i="2"/>
  <c r="L720" i="2" a="1"/>
  <c r="L720" i="2" s="1"/>
  <c r="L721" i="2" a="1"/>
  <c r="L721" i="2"/>
  <c r="L722" i="2" a="1"/>
  <c r="L722" i="2" s="1"/>
  <c r="L723" i="2" a="1"/>
  <c r="L723" i="2"/>
  <c r="L724" i="2" a="1"/>
  <c r="L724" i="2" s="1"/>
  <c r="L725" i="2" a="1"/>
  <c r="L725" i="2"/>
  <c r="L726" i="2" a="1"/>
  <c r="L726" i="2" s="1"/>
  <c r="L727" i="2" a="1"/>
  <c r="L727" i="2"/>
  <c r="L728" i="2" a="1"/>
  <c r="L728" i="2" s="1"/>
  <c r="L729" i="2" a="1"/>
  <c r="L729" i="2"/>
  <c r="L730" i="2" a="1"/>
  <c r="L730" i="2" s="1"/>
  <c r="L731" i="2" a="1"/>
  <c r="L731" i="2"/>
  <c r="L732" i="2" a="1"/>
  <c r="L732" i="2" s="1"/>
  <c r="L733" i="2" a="1"/>
  <c r="L733" i="2"/>
  <c r="L734" i="2" a="1"/>
  <c r="L734" i="2" s="1"/>
  <c r="L735" i="2" a="1"/>
  <c r="L735" i="2"/>
  <c r="L736" i="2" a="1"/>
  <c r="L736" i="2" s="1"/>
  <c r="L737" i="2" a="1"/>
  <c r="L737" i="2"/>
  <c r="L738" i="2" a="1"/>
  <c r="L738" i="2" s="1"/>
  <c r="L739" i="2" a="1"/>
  <c r="L739" i="2"/>
  <c r="L740" i="2" a="1"/>
  <c r="L740" i="2" s="1"/>
  <c r="L741" i="2" a="1"/>
  <c r="L741" i="2"/>
  <c r="L742" i="2" a="1"/>
  <c r="L742" i="2" s="1"/>
  <c r="L743" i="2" a="1"/>
  <c r="L743" i="2"/>
  <c r="L744" i="2" a="1"/>
  <c r="L744" i="2" s="1"/>
  <c r="L745" i="2" a="1"/>
  <c r="L745" i="2"/>
  <c r="L746" i="2" a="1"/>
  <c r="L746" i="2" s="1"/>
  <c r="L747" i="2" a="1"/>
  <c r="L747" i="2"/>
  <c r="L748" i="2" a="1"/>
  <c r="L748" i="2" s="1"/>
  <c r="L749" i="2" a="1"/>
  <c r="L749" i="2"/>
  <c r="L750" i="2" a="1"/>
  <c r="L750" i="2" s="1"/>
  <c r="L751" i="2" a="1"/>
  <c r="L751" i="2" s="1"/>
  <c r="L752" i="2" a="1"/>
  <c r="L752" i="2" s="1"/>
  <c r="L753" i="2" a="1"/>
  <c r="L753" i="2"/>
  <c r="L754" i="2" a="1"/>
  <c r="L754" i="2" s="1"/>
  <c r="L755" i="2" a="1"/>
  <c r="L755" i="2" s="1"/>
  <c r="L756" i="2" a="1"/>
  <c r="L756" i="2" s="1"/>
  <c r="L757" i="2" a="1"/>
  <c r="L757" i="2"/>
  <c r="L758" i="2" a="1"/>
  <c r="L758" i="2" s="1"/>
  <c r="L759" i="2" a="1"/>
  <c r="L759" i="2"/>
  <c r="L760" i="2" a="1"/>
  <c r="L760" i="2" s="1"/>
  <c r="L761" i="2" a="1"/>
  <c r="L761" i="2"/>
  <c r="L762" i="2" a="1"/>
  <c r="L762" i="2" s="1"/>
  <c r="L763" i="2" a="1"/>
  <c r="L763" i="2" s="1"/>
  <c r="L764" i="2" a="1"/>
  <c r="L764" i="2" s="1"/>
  <c r="L765" i="2" a="1"/>
  <c r="L765" i="2"/>
  <c r="L766" i="2" a="1"/>
  <c r="L766" i="2" s="1"/>
  <c r="L767" i="2" a="1"/>
  <c r="L767" i="2" s="1"/>
  <c r="L768" i="2" a="1"/>
  <c r="L768" i="2" s="1"/>
  <c r="L769" i="2" a="1"/>
  <c r="L769" i="2"/>
  <c r="L770" i="2" a="1"/>
  <c r="L770" i="2" s="1"/>
  <c r="L771" i="2" a="1"/>
  <c r="L771" i="2" s="1"/>
  <c r="L772" i="2" a="1"/>
  <c r="L772" i="2" s="1"/>
  <c r="L773" i="2" a="1"/>
  <c r="L773" i="2"/>
  <c r="L774" i="2" a="1"/>
  <c r="L774" i="2" s="1"/>
  <c r="L775" i="2" a="1"/>
  <c r="L775" i="2"/>
  <c r="L776" i="2" a="1"/>
  <c r="L776" i="2" s="1"/>
  <c r="L777" i="2" a="1"/>
  <c r="L777" i="2"/>
  <c r="L778" i="2" a="1"/>
  <c r="L778" i="2" s="1"/>
  <c r="L779" i="2" a="1"/>
  <c r="L779" i="2" s="1"/>
  <c r="L780" i="2" a="1"/>
  <c r="L780" i="2" s="1"/>
  <c r="L781" i="2" a="1"/>
  <c r="L781" i="2"/>
  <c r="L782" i="2" a="1"/>
  <c r="L782" i="2" s="1"/>
  <c r="L783" i="2" a="1"/>
  <c r="L783" i="2" s="1"/>
  <c r="L784" i="2" a="1"/>
  <c r="L784" i="2" s="1"/>
  <c r="L785" i="2" a="1"/>
  <c r="L785" i="2"/>
  <c r="L786" i="2" a="1"/>
  <c r="L786" i="2" s="1"/>
  <c r="L787" i="2" a="1"/>
  <c r="L787" i="2" s="1"/>
  <c r="L788" i="2" a="1"/>
  <c r="L788" i="2" s="1"/>
  <c r="L789" i="2" a="1"/>
  <c r="L789" i="2"/>
  <c r="L790" i="2" a="1"/>
  <c r="L790" i="2" s="1"/>
  <c r="L791" i="2" a="1"/>
  <c r="L791" i="2" s="1"/>
  <c r="L792" i="2" a="1"/>
  <c r="L792" i="2" s="1"/>
  <c r="L793" i="2" a="1"/>
  <c r="L793" i="2"/>
  <c r="L794" i="2" a="1"/>
  <c r="L794" i="2" s="1"/>
  <c r="L795" i="2" a="1"/>
  <c r="L795" i="2" s="1"/>
  <c r="L796" i="2" a="1"/>
  <c r="L796" i="2" s="1"/>
  <c r="L797" i="2" a="1"/>
  <c r="L797" i="2"/>
  <c r="L798" i="2" a="1"/>
  <c r="L798" i="2" s="1"/>
  <c r="L799" i="2" a="1"/>
  <c r="L799" i="2" s="1"/>
  <c r="L800" i="2" a="1"/>
  <c r="L800" i="2" s="1"/>
  <c r="L801" i="2" a="1"/>
  <c r="L801" i="2"/>
  <c r="L802" i="2" a="1"/>
  <c r="L802" i="2" s="1"/>
  <c r="L803" i="2" a="1"/>
  <c r="L803" i="2" s="1"/>
  <c r="L804" i="2" a="1"/>
  <c r="L804" i="2" s="1"/>
  <c r="L805" i="2" a="1"/>
  <c r="L805" i="2"/>
  <c r="L806" i="2" a="1"/>
  <c r="L806" i="2" s="1"/>
  <c r="L807" i="2" a="1"/>
  <c r="L807" i="2" s="1"/>
  <c r="L808" i="2" a="1"/>
  <c r="L808" i="2" s="1"/>
  <c r="L809" i="2" a="1"/>
  <c r="L809" i="2"/>
  <c r="L810" i="2" a="1"/>
  <c r="L810" i="2" s="1"/>
  <c r="L811" i="2" a="1"/>
  <c r="L811" i="2" s="1"/>
  <c r="L812" i="2" a="1"/>
  <c r="L812" i="2" s="1"/>
  <c r="L813" i="2" a="1"/>
  <c r="L813" i="2"/>
  <c r="L814" i="2" a="1"/>
  <c r="L814" i="2" s="1"/>
  <c r="L815" i="2" a="1"/>
  <c r="L815" i="2" s="1"/>
  <c r="L816" i="2" a="1"/>
  <c r="L816" i="2" s="1"/>
  <c r="L817" i="2" a="1"/>
  <c r="L817" i="2"/>
  <c r="L818" i="2" a="1"/>
  <c r="L818" i="2" s="1"/>
  <c r="L819" i="2" a="1"/>
  <c r="L819" i="2" s="1"/>
  <c r="L820" i="2" a="1"/>
  <c r="L820" i="2" s="1"/>
  <c r="L821" i="2" a="1"/>
  <c r="L821" i="2"/>
  <c r="L822" i="2" a="1"/>
  <c r="L822" i="2" s="1"/>
  <c r="L823" i="2" a="1"/>
  <c r="L823" i="2"/>
  <c r="L824" i="2" a="1"/>
  <c r="L824" i="2" s="1"/>
  <c r="L825" i="2" a="1"/>
  <c r="L825" i="2"/>
  <c r="L826" i="2" a="1"/>
  <c r="L826" i="2" s="1"/>
  <c r="L827" i="2" a="1"/>
  <c r="L827" i="2" s="1"/>
  <c r="L828" i="2" a="1"/>
  <c r="L828" i="2" s="1"/>
  <c r="L829" i="2" a="1"/>
  <c r="L829" i="2"/>
  <c r="L830" i="2" a="1"/>
  <c r="L830" i="2" s="1"/>
  <c r="L831" i="2" a="1"/>
  <c r="L831" i="2" s="1"/>
  <c r="L832" i="2" a="1"/>
  <c r="L832" i="2" s="1"/>
  <c r="L833" i="2" a="1"/>
  <c r="L833" i="2"/>
  <c r="L834" i="2" a="1"/>
  <c r="L834" i="2" s="1"/>
  <c r="L835" i="2" a="1"/>
  <c r="L835" i="2" s="1"/>
  <c r="L836" i="2" a="1"/>
  <c r="L836" i="2" s="1"/>
  <c r="L837" i="2" a="1"/>
  <c r="L837" i="2"/>
  <c r="L838" i="2" a="1"/>
  <c r="L838" i="2" s="1"/>
  <c r="L839" i="2" a="1"/>
  <c r="L839" i="2"/>
  <c r="L840" i="2" a="1"/>
  <c r="L840" i="2" s="1"/>
  <c r="L841" i="2" a="1"/>
  <c r="L841" i="2"/>
  <c r="L842" i="2" a="1"/>
  <c r="L842" i="2" s="1"/>
  <c r="L843" i="2" a="1"/>
  <c r="L843" i="2" s="1"/>
  <c r="L844" i="2" a="1"/>
  <c r="L844" i="2" s="1"/>
  <c r="L845" i="2" a="1"/>
  <c r="L845" i="2"/>
  <c r="L846" i="2" a="1"/>
  <c r="L846" i="2" s="1"/>
  <c r="L847" i="2" a="1"/>
  <c r="L847" i="2" s="1"/>
  <c r="L848" i="2" a="1"/>
  <c r="L848" i="2" s="1"/>
  <c r="L849" i="2" a="1"/>
  <c r="L849" i="2"/>
  <c r="L850" i="2" a="1"/>
  <c r="L850" i="2" s="1"/>
  <c r="L851" i="2" a="1"/>
  <c r="L851" i="2" s="1"/>
  <c r="L852" i="2" a="1"/>
  <c r="L852" i="2" s="1"/>
  <c r="L853" i="2" a="1"/>
  <c r="L853" i="2"/>
  <c r="L854" i="2" a="1"/>
  <c r="L854" i="2" s="1"/>
  <c r="L855" i="2" a="1"/>
  <c r="L855" i="2"/>
  <c r="L856" i="2" a="1"/>
  <c r="L856" i="2" s="1"/>
  <c r="L857" i="2" a="1"/>
  <c r="L857" i="2"/>
  <c r="L858" i="2" a="1"/>
  <c r="L858" i="2" s="1"/>
  <c r="L859" i="2" a="1"/>
  <c r="L859" i="2" s="1"/>
  <c r="L860" i="2" a="1"/>
  <c r="L860" i="2" s="1"/>
  <c r="L861" i="2" a="1"/>
  <c r="L861" i="2"/>
  <c r="L862" i="2" a="1"/>
  <c r="L862" i="2" s="1"/>
  <c r="L863" i="2" a="1"/>
  <c r="L863" i="2" s="1"/>
  <c r="L864" i="2" a="1"/>
  <c r="L864" i="2" s="1"/>
  <c r="L865" i="2" a="1"/>
  <c r="L865" i="2"/>
  <c r="L866" i="2" a="1"/>
  <c r="L866" i="2" s="1"/>
  <c r="L867" i="2" a="1"/>
  <c r="L867" i="2" s="1"/>
  <c r="L868" i="2" a="1"/>
  <c r="L868" i="2" s="1"/>
  <c r="L869" i="2" a="1"/>
  <c r="L869" i="2"/>
  <c r="L870" i="2" a="1"/>
  <c r="L870" i="2" s="1"/>
  <c r="L871" i="2" a="1"/>
  <c r="L871" i="2"/>
  <c r="L872" i="2" a="1"/>
  <c r="L872" i="2" s="1"/>
  <c r="L873" i="2" a="1"/>
  <c r="L873" i="2"/>
  <c r="L874" i="2" a="1"/>
  <c r="L874" i="2" s="1"/>
  <c r="L875" i="2" a="1"/>
  <c r="L875" i="2" s="1"/>
  <c r="L876" i="2" a="1"/>
  <c r="L876" i="2" s="1"/>
  <c r="L877" i="2" a="1"/>
  <c r="L877" i="2"/>
  <c r="L878" i="2" a="1"/>
  <c r="L878" i="2" s="1"/>
  <c r="L879" i="2" a="1"/>
  <c r="L879" i="2" s="1"/>
  <c r="L880" i="2" a="1"/>
  <c r="L880" i="2" s="1"/>
  <c r="L881" i="2" a="1"/>
  <c r="L881" i="2"/>
  <c r="L882" i="2" a="1"/>
  <c r="L882" i="2" s="1"/>
  <c r="L883" i="2" a="1"/>
  <c r="L883" i="2" s="1"/>
  <c r="L884" i="2" a="1"/>
  <c r="L884" i="2" s="1"/>
  <c r="L885" i="2" a="1"/>
  <c r="L885" i="2"/>
  <c r="L886" i="2" a="1"/>
  <c r="L886" i="2" s="1"/>
  <c r="L887" i="2" a="1"/>
  <c r="L887" i="2"/>
  <c r="L888" i="2" a="1"/>
  <c r="L888" i="2" s="1"/>
  <c r="L889" i="2" a="1"/>
  <c r="L889" i="2"/>
  <c r="L890" i="2" a="1"/>
  <c r="L890" i="2" s="1"/>
  <c r="L891" i="2" a="1"/>
  <c r="L891" i="2" s="1"/>
  <c r="L892" i="2" a="1"/>
  <c r="L892" i="2" s="1"/>
  <c r="L893" i="2" a="1"/>
  <c r="L893" i="2"/>
  <c r="L894" i="2" a="1"/>
  <c r="L894" i="2" s="1"/>
  <c r="L895" i="2" a="1"/>
  <c r="L895" i="2" s="1"/>
  <c r="L896" i="2" a="1"/>
  <c r="L896" i="2" s="1"/>
  <c r="L897" i="2" a="1"/>
  <c r="L897" i="2"/>
  <c r="L898" i="2" a="1"/>
  <c r="L898" i="2" s="1"/>
  <c r="L899" i="2" a="1"/>
  <c r="L899" i="2" s="1"/>
  <c r="L900" i="2" a="1"/>
  <c r="L900" i="2" s="1"/>
  <c r="L901" i="2" a="1"/>
  <c r="L901" i="2"/>
  <c r="L902" i="2" a="1"/>
  <c r="L902" i="2" s="1"/>
  <c r="L903" i="2" a="1"/>
  <c r="L903" i="2"/>
  <c r="L904" i="2" a="1"/>
  <c r="L904" i="2" s="1"/>
  <c r="L905" i="2" a="1"/>
  <c r="L905" i="2"/>
  <c r="L906" i="2" a="1"/>
  <c r="L906" i="2" s="1"/>
  <c r="L907" i="2" a="1"/>
  <c r="L907" i="2" s="1"/>
  <c r="L908" i="2" a="1"/>
  <c r="L908" i="2" s="1"/>
  <c r="L909" i="2" a="1"/>
  <c r="L909" i="2"/>
  <c r="L910" i="2" a="1"/>
  <c r="L910" i="2" s="1"/>
  <c r="L911" i="2" a="1"/>
  <c r="L911" i="2" s="1"/>
  <c r="L912" i="2" a="1"/>
  <c r="L912" i="2" s="1"/>
  <c r="L913" i="2" a="1"/>
  <c r="L913" i="2"/>
  <c r="L914" i="2" a="1"/>
  <c r="L914" i="2" s="1"/>
  <c r="L915" i="2" a="1"/>
  <c r="L915" i="2" s="1"/>
  <c r="L916" i="2" a="1"/>
  <c r="L916" i="2" s="1"/>
  <c r="L917" i="2" a="1"/>
  <c r="L917" i="2"/>
  <c r="L918" i="2" a="1"/>
  <c r="L918" i="2" s="1"/>
  <c r="L919" i="2" a="1"/>
  <c r="L919" i="2"/>
  <c r="L920" i="2" a="1"/>
  <c r="L920" i="2" s="1"/>
  <c r="L921" i="2" a="1"/>
  <c r="L921" i="2"/>
  <c r="L922" i="2" a="1"/>
  <c r="L922" i="2" s="1"/>
  <c r="L923" i="2" a="1"/>
  <c r="L923" i="2" s="1"/>
  <c r="L924" i="2" a="1"/>
  <c r="L924" i="2" s="1"/>
  <c r="L925" i="2" a="1"/>
  <c r="L925" i="2"/>
  <c r="L926" i="2" a="1"/>
  <c r="L926" i="2" s="1"/>
  <c r="L927" i="2" a="1"/>
  <c r="L927" i="2" s="1"/>
  <c r="L928" i="2" a="1"/>
  <c r="L928" i="2" s="1"/>
  <c r="L929" i="2" a="1"/>
  <c r="L929" i="2"/>
  <c r="L930" i="2" a="1"/>
  <c r="L930" i="2" s="1"/>
  <c r="L931" i="2" a="1"/>
  <c r="L931" i="2" s="1"/>
  <c r="L932" i="2" a="1"/>
  <c r="L932" i="2" s="1"/>
  <c r="L933" i="2" a="1"/>
  <c r="L933" i="2"/>
  <c r="L934" i="2" a="1"/>
  <c r="L934" i="2" s="1"/>
  <c r="L935" i="2" a="1"/>
  <c r="L935" i="2"/>
  <c r="L936" i="2" a="1"/>
  <c r="L936" i="2" s="1"/>
  <c r="L937" i="2" a="1"/>
  <c r="L937" i="2"/>
  <c r="L938" i="2" a="1"/>
  <c r="L938" i="2" s="1"/>
  <c r="L939" i="2" a="1"/>
  <c r="L939" i="2" s="1"/>
  <c r="L940" i="2" a="1"/>
  <c r="L940" i="2" s="1"/>
  <c r="L941" i="2" a="1"/>
  <c r="L941" i="2"/>
  <c r="L942" i="2" a="1"/>
  <c r="L942" i="2" s="1"/>
  <c r="L943" i="2" a="1"/>
  <c r="L943" i="2" s="1"/>
  <c r="L944" i="2" a="1"/>
  <c r="L944" i="2" s="1"/>
  <c r="L945" i="2" a="1"/>
  <c r="L945" i="2"/>
  <c r="L946" i="2" a="1"/>
  <c r="L946" i="2" s="1"/>
  <c r="L947" i="2" a="1"/>
  <c r="L947" i="2" s="1"/>
  <c r="L948" i="2" a="1"/>
  <c r="L948" i="2" s="1"/>
  <c r="L949" i="2" a="1"/>
  <c r="L949" i="2"/>
  <c r="L950" i="2" a="1"/>
  <c r="L950" i="2" s="1"/>
  <c r="L951" i="2" a="1"/>
  <c r="L951" i="2"/>
  <c r="L952" i="2" a="1"/>
  <c r="L952" i="2" s="1"/>
  <c r="L953" i="2" a="1"/>
  <c r="L953" i="2"/>
  <c r="L954" i="2" a="1"/>
  <c r="L954" i="2" s="1"/>
  <c r="L955" i="2" a="1"/>
  <c r="L955" i="2" s="1"/>
  <c r="L956" i="2" a="1"/>
  <c r="L956" i="2" s="1"/>
  <c r="L957" i="2" a="1"/>
  <c r="L957" i="2"/>
  <c r="L958" i="2" a="1"/>
  <c r="L958" i="2" s="1"/>
  <c r="L959" i="2" a="1"/>
  <c r="L959" i="2" s="1"/>
  <c r="L960" i="2" a="1"/>
  <c r="L960" i="2" s="1"/>
  <c r="L961" i="2" a="1"/>
  <c r="L961" i="2"/>
  <c r="L962" i="2" a="1"/>
  <c r="L962" i="2" s="1"/>
  <c r="L963" i="2" a="1"/>
  <c r="L963" i="2" s="1"/>
  <c r="L964" i="2" a="1"/>
  <c r="L964" i="2" s="1"/>
  <c r="L965" i="2" a="1"/>
  <c r="L965" i="2"/>
  <c r="L966" i="2" a="1"/>
  <c r="L966" i="2" s="1"/>
  <c r="L967" i="2" a="1"/>
  <c r="L967" i="2"/>
  <c r="L968" i="2" a="1"/>
  <c r="L968" i="2" s="1"/>
  <c r="L969" i="2" a="1"/>
  <c r="L969" i="2"/>
  <c r="L970" i="2" a="1"/>
  <c r="L970" i="2" s="1"/>
  <c r="L971" i="2" a="1"/>
  <c r="L971" i="2" s="1"/>
  <c r="L972" i="2" a="1"/>
  <c r="L972" i="2" s="1"/>
  <c r="L973" i="2" a="1"/>
  <c r="L973" i="2"/>
  <c r="L974" i="2" a="1"/>
  <c r="L974" i="2" s="1"/>
  <c r="L975" i="2" a="1"/>
  <c r="L975" i="2" s="1"/>
  <c r="L976" i="2" a="1"/>
  <c r="L976" i="2" s="1"/>
  <c r="L977" i="2" a="1"/>
  <c r="L977" i="2"/>
  <c r="L978" i="2" a="1"/>
  <c r="L978" i="2" s="1"/>
  <c r="L979" i="2" a="1"/>
  <c r="L979" i="2" s="1"/>
  <c r="L980" i="2" a="1"/>
  <c r="L980" i="2" s="1"/>
  <c r="L981" i="2" a="1"/>
  <c r="L981" i="2"/>
  <c r="L982" i="2" a="1"/>
  <c r="L982" i="2" s="1"/>
  <c r="L983" i="2" a="1"/>
  <c r="L983" i="2" s="1"/>
  <c r="L984" i="2" a="1"/>
  <c r="L984" i="2" s="1"/>
  <c r="L985" i="2" a="1"/>
  <c r="L985" i="2"/>
  <c r="L986" i="2" a="1"/>
  <c r="L986" i="2" s="1"/>
  <c r="L987" i="2" a="1"/>
  <c r="L987" i="2" s="1"/>
  <c r="L988" i="2" a="1"/>
  <c r="L988" i="2" s="1"/>
  <c r="L989" i="2" a="1"/>
  <c r="L989" i="2"/>
  <c r="L990" i="2" a="1"/>
  <c r="L990" i="2" s="1"/>
  <c r="L991" i="2" a="1"/>
  <c r="L991" i="2" s="1"/>
  <c r="L992" i="2" a="1"/>
  <c r="L992" i="2" s="1"/>
  <c r="L993" i="2" a="1"/>
  <c r="L993" i="2"/>
  <c r="L994" i="2" a="1"/>
  <c r="L994" i="2" s="1"/>
  <c r="L995" i="2" a="1"/>
  <c r="L995" i="2" s="1"/>
  <c r="L996" i="2" a="1"/>
  <c r="L996" i="2" s="1"/>
  <c r="L997" i="2" a="1"/>
  <c r="L997" i="2"/>
  <c r="L998" i="2" a="1"/>
  <c r="L998" i="2" s="1"/>
  <c r="L999" i="2" a="1"/>
  <c r="L999" i="2" s="1"/>
  <c r="L1000" i="2" a="1"/>
  <c r="L1000" i="2" s="1"/>
  <c r="L1001" i="2" a="1"/>
  <c r="L1001" i="2"/>
  <c r="L1002" i="2" a="1"/>
  <c r="L1002" i="2" s="1"/>
  <c r="L1003" i="2" a="1"/>
  <c r="L1003" i="2" s="1"/>
  <c r="L1004" i="2" a="1"/>
  <c r="L1004" i="2" s="1"/>
  <c r="L1005" i="2" a="1"/>
  <c r="L1005" i="2"/>
  <c r="L1006" i="2" a="1"/>
  <c r="L1006" i="2" s="1"/>
  <c r="L1007" i="2" a="1"/>
  <c r="L1007" i="2" s="1"/>
  <c r="L1008" i="2" a="1"/>
  <c r="L1008" i="2" s="1"/>
  <c r="L1009" i="2" a="1"/>
  <c r="L1009" i="2"/>
  <c r="L1010" i="2" a="1"/>
  <c r="L1010" i="2" s="1"/>
  <c r="L1011" i="2" a="1"/>
  <c r="L1011" i="2" s="1"/>
  <c r="L1012" i="2" a="1"/>
  <c r="L1012" i="2" s="1"/>
  <c r="L1013" i="2" a="1"/>
  <c r="L1013" i="2"/>
  <c r="L1014" i="2" a="1"/>
  <c r="L1014" i="2" s="1"/>
  <c r="L1015" i="2" a="1"/>
  <c r="L1015" i="2" s="1"/>
  <c r="L1016" i="2" a="1"/>
  <c r="L1016" i="2" s="1"/>
  <c r="L1017" i="2" a="1"/>
  <c r="L1017" i="2"/>
  <c r="L1018" i="2" a="1"/>
  <c r="L1018" i="2" s="1"/>
  <c r="L1019" i="2" a="1"/>
  <c r="L1019" i="2" s="1"/>
  <c r="L1020" i="2" a="1"/>
  <c r="L1020" i="2" s="1"/>
  <c r="L1021" i="2" a="1"/>
  <c r="L1021" i="2" s="1"/>
  <c r="L1022" i="2" a="1"/>
  <c r="L1022" i="2" s="1"/>
  <c r="L1023" i="2" a="1"/>
  <c r="L1023" i="2" s="1"/>
  <c r="L1024" i="2" a="1"/>
  <c r="L1024" i="2" s="1"/>
  <c r="L1025" i="2" a="1"/>
  <c r="L1025" i="2"/>
  <c r="L1026" i="2" a="1"/>
  <c r="L1026" i="2" s="1"/>
  <c r="L1027" i="2" a="1"/>
  <c r="L1027" i="2" s="1"/>
  <c r="L1028" i="2" a="1"/>
  <c r="L1028" i="2" s="1"/>
  <c r="L1029" i="2" a="1"/>
  <c r="L1029" i="2"/>
  <c r="L1030" i="2" a="1"/>
  <c r="L1030" i="2" s="1"/>
  <c r="L1031" i="2" a="1"/>
  <c r="L1031" i="2"/>
  <c r="L1032" i="2" a="1"/>
  <c r="L1032" i="2" s="1"/>
  <c r="L1033" i="2" a="1"/>
  <c r="L1033" i="2"/>
  <c r="L1034" i="2" a="1"/>
  <c r="L1034" i="2" s="1"/>
  <c r="L1035" i="2" a="1"/>
  <c r="L1035" i="2" s="1"/>
  <c r="L1036" i="2" a="1"/>
  <c r="L1036" i="2" s="1"/>
  <c r="L1037" i="2" a="1"/>
  <c r="L1037" i="2"/>
  <c r="L1038" i="2" a="1"/>
  <c r="L1038" i="2" s="1"/>
  <c r="L1039" i="2" a="1"/>
  <c r="L1039" i="2" s="1"/>
  <c r="L1040" i="2" a="1"/>
  <c r="L1040" i="2" s="1"/>
  <c r="L1041" i="2" a="1"/>
  <c r="L1041" i="2"/>
  <c r="L1042" i="2" a="1"/>
  <c r="L1042" i="2" s="1"/>
  <c r="L1043" i="2" a="1"/>
  <c r="L1043" i="2" s="1"/>
  <c r="L1044" i="2" a="1"/>
  <c r="L1044" i="2" s="1"/>
  <c r="L1045" i="2" a="1"/>
  <c r="L1045" i="2"/>
  <c r="L1046" i="2" a="1"/>
  <c r="L1046" i="2" s="1"/>
  <c r="L1047" i="2" a="1"/>
  <c r="L1047" i="2" s="1"/>
  <c r="L1048" i="2" a="1"/>
  <c r="L1048" i="2" s="1"/>
  <c r="L1049" i="2" a="1"/>
  <c r="L1049" i="2"/>
  <c r="L1050" i="2" a="1"/>
  <c r="L1050" i="2"/>
  <c r="L1051" i="2" a="1"/>
  <c r="L1051" i="2"/>
  <c r="L1052" i="2" a="1"/>
  <c r="L1052" i="2" s="1"/>
  <c r="L1053" i="2" a="1"/>
  <c r="L1053" i="2" s="1"/>
  <c r="L1054" i="2" a="1"/>
  <c r="L1054" i="2" s="1"/>
  <c r="L1055" i="2" a="1"/>
  <c r="L1055" i="2" s="1"/>
  <c r="L1056" i="2" a="1"/>
  <c r="L1056" i="2" s="1"/>
  <c r="L1057" i="2" a="1"/>
  <c r="L1057" i="2" s="1"/>
  <c r="L1058" i="2" a="1"/>
  <c r="L1058" i="2"/>
  <c r="L1059" i="2" a="1"/>
  <c r="L1059" i="2"/>
  <c r="L1060" i="2" a="1"/>
  <c r="L1060" i="2" s="1"/>
  <c r="L1061" i="2" a="1"/>
  <c r="L1061" i="2"/>
  <c r="L1062" i="2" a="1"/>
  <c r="L1062" i="2"/>
  <c r="L1063" i="2" a="1"/>
  <c r="L1063" i="2" s="1"/>
  <c r="L1064" i="2" a="1"/>
  <c r="L1064" i="2" s="1"/>
  <c r="L1065" i="2" a="1"/>
  <c r="L1065" i="2"/>
  <c r="L1066" i="2" a="1"/>
  <c r="L1066" i="2"/>
  <c r="L1067" i="2" a="1"/>
  <c r="L1067" i="2"/>
  <c r="L1068" i="2" a="1"/>
  <c r="L1068" i="2" s="1"/>
  <c r="L1069" i="2" a="1"/>
  <c r="L1069" i="2" s="1"/>
  <c r="L1070" i="2" a="1"/>
  <c r="L1070" i="2"/>
  <c r="L1071" i="2" a="1"/>
  <c r="L1071" i="2"/>
  <c r="L1072" i="2" a="1"/>
  <c r="L1072" i="2" s="1"/>
  <c r="L1073" i="2" a="1"/>
  <c r="L1073" i="2"/>
  <c r="L1074" i="2" a="1"/>
  <c r="L1074" i="2"/>
  <c r="L1075" i="2" a="1"/>
  <c r="L1075" i="2"/>
  <c r="L1076" i="2" a="1"/>
  <c r="L1076" i="2" s="1"/>
  <c r="L1077" i="2" a="1"/>
  <c r="L1077" i="2" s="1"/>
  <c r="L1078" i="2" a="1"/>
  <c r="L1078" i="2" s="1"/>
  <c r="L1079" i="2" a="1"/>
  <c r="L1079" i="2"/>
  <c r="L1080" i="2" a="1"/>
  <c r="L1080" i="2" s="1"/>
  <c r="L1081" i="2" a="1"/>
  <c r="L1081" i="2"/>
  <c r="L1082" i="2" a="1"/>
  <c r="L1082" i="2"/>
  <c r="L1083" i="2" a="1"/>
  <c r="L1083" i="2"/>
  <c r="L1084" i="2" a="1"/>
  <c r="L1084" i="2" s="1"/>
  <c r="L1085" i="2" a="1"/>
  <c r="L1085" i="2"/>
  <c r="L1086" i="2" a="1"/>
  <c r="L1086" i="2" s="1"/>
  <c r="L1087" i="2" a="1"/>
  <c r="L1087" i="2" s="1"/>
  <c r="L1088" i="2" a="1"/>
  <c r="L1088" i="2" s="1"/>
  <c r="L1089" i="2" a="1"/>
  <c r="L1089" i="2" s="1"/>
  <c r="L1090" i="2" a="1"/>
  <c r="L1090" i="2" s="1"/>
  <c r="L1091" i="2" a="1"/>
  <c r="L1091" i="2"/>
  <c r="L1092" i="2" a="1"/>
  <c r="L1092" i="2" s="1"/>
  <c r="L1093" i="2" a="1"/>
  <c r="L1093" i="2"/>
  <c r="L1094" i="2" a="1"/>
  <c r="L1094" i="2"/>
  <c r="L1095" i="2" a="1"/>
  <c r="L1095" i="2" s="1"/>
  <c r="L1096" i="2" a="1"/>
  <c r="L1096" i="2" s="1"/>
  <c r="L1097" i="2" a="1"/>
  <c r="L1097" i="2"/>
  <c r="L1098" i="2" a="1"/>
  <c r="L1098" i="2"/>
  <c r="L1099" i="2" a="1"/>
  <c r="L1099" i="2" s="1"/>
  <c r="L1100" i="2" a="1"/>
  <c r="L1100" i="2" s="1"/>
  <c r="L1101" i="2" a="1"/>
  <c r="L1101" i="2"/>
  <c r="L1102" i="2" a="1"/>
  <c r="L1102" i="2"/>
  <c r="L1103" i="2" a="1"/>
  <c r="L1103" i="2" s="1"/>
  <c r="L1104" i="2" a="1"/>
  <c r="L1104" i="2" s="1"/>
  <c r="L1105" i="2" a="1"/>
  <c r="L1105" i="2"/>
  <c r="L1106" i="2" a="1"/>
  <c r="L1106" i="2"/>
  <c r="L1107" i="2" a="1"/>
  <c r="L1107" i="2"/>
  <c r="L1108" i="2" a="1"/>
  <c r="L1108" i="2" s="1"/>
  <c r="L1109" i="2" a="1"/>
  <c r="L1109" i="2" s="1"/>
  <c r="L1110" i="2" a="1"/>
  <c r="L1110" i="2" s="1"/>
  <c r="L1111" i="2" a="1"/>
  <c r="L1111" i="2"/>
  <c r="L1112" i="2" a="1"/>
  <c r="L1112" i="2" s="1"/>
  <c r="L1113" i="2" a="1"/>
  <c r="L1113" i="2"/>
  <c r="L1114" i="2" a="1"/>
  <c r="L1114" i="2"/>
  <c r="L1115" i="2" a="1"/>
  <c r="L1115" i="2"/>
  <c r="L1116" i="2" a="1"/>
  <c r="L1116" i="2" s="1"/>
  <c r="L1117" i="2" a="1"/>
  <c r="L1117" i="2" s="1"/>
  <c r="L1118" i="2" a="1"/>
  <c r="L1118" i="2" s="1"/>
  <c r="L1119" i="2" a="1"/>
  <c r="L1119" i="2" s="1"/>
  <c r="L1120" i="2" a="1"/>
  <c r="L1120" i="2" s="1"/>
  <c r="L1121" i="2" a="1"/>
  <c r="L1121" i="2"/>
  <c r="L1122" i="2" a="1"/>
  <c r="L1122" i="2"/>
  <c r="L1123" i="2" a="1"/>
  <c r="L1123" i="2"/>
  <c r="L1124" i="2" a="1"/>
  <c r="L1124" i="2" s="1"/>
  <c r="L1125" i="2" a="1"/>
  <c r="L1125" i="2"/>
  <c r="L1126" i="2" a="1"/>
  <c r="L1126" i="2" s="1"/>
  <c r="L1127" i="2" a="1"/>
  <c r="L1127" i="2" s="1"/>
  <c r="L1128" i="2" a="1"/>
  <c r="L1128" i="2" s="1"/>
  <c r="L1129" i="2" a="1"/>
  <c r="L1129" i="2"/>
  <c r="L1130" i="2" a="1"/>
  <c r="L1130" i="2"/>
  <c r="L1131" i="2" a="1"/>
  <c r="L1131" i="2"/>
  <c r="L1132" i="2" a="1"/>
  <c r="L1132" i="2" s="1"/>
  <c r="L1133" i="2" a="1"/>
  <c r="L1133" i="2" s="1"/>
  <c r="L1134" i="2" a="1"/>
  <c r="L1134" i="2"/>
  <c r="L1135" i="2" a="1"/>
  <c r="L1135" i="2" s="1"/>
  <c r="L1136" i="2" a="1"/>
  <c r="L1136" i="2" s="1"/>
  <c r="L1137" i="2" a="1"/>
  <c r="L1137" i="2"/>
  <c r="L1138" i="2" a="1"/>
  <c r="L1138" i="2"/>
  <c r="L1139" i="2" a="1"/>
  <c r="L1139" i="2"/>
  <c r="L1140" i="2" a="1"/>
  <c r="L1140" i="2" s="1"/>
  <c r="L1141" i="2" a="1"/>
  <c r="L1141" i="2" s="1"/>
  <c r="L1142" i="2" a="1"/>
  <c r="L1142" i="2" s="1"/>
  <c r="L1143" i="2" a="1"/>
  <c r="L1143" i="2"/>
  <c r="L1144" i="2" a="1"/>
  <c r="L1144" i="2" s="1"/>
  <c r="L1145" i="2" a="1"/>
  <c r="L1145" i="2"/>
  <c r="L1146" i="2" a="1"/>
  <c r="L1146" i="2"/>
  <c r="L1147" i="2" a="1"/>
  <c r="L1147" i="2"/>
  <c r="L1148" i="2" a="1"/>
  <c r="L1148" i="2" s="1"/>
  <c r="L1149" i="2" a="1"/>
  <c r="L1149" i="2" s="1"/>
  <c r="L1150" i="2" a="1"/>
  <c r="L1150" i="2" s="1"/>
  <c r="L1151" i="2" a="1"/>
  <c r="L1151" i="2" s="1"/>
  <c r="L1152" i="2" a="1"/>
  <c r="L1152" i="2" s="1"/>
  <c r="L1153" i="2" a="1"/>
  <c r="L1153" i="2"/>
  <c r="L1154" i="2" a="1"/>
  <c r="L1154" i="2"/>
  <c r="L1155" i="2" a="1"/>
  <c r="L1155" i="2"/>
  <c r="L1156" i="2" a="1"/>
  <c r="L1156" i="2" s="1"/>
  <c r="L1157" i="2" a="1"/>
  <c r="L1157" i="2" s="1"/>
  <c r="L1158" i="2" a="1"/>
  <c r="L1158" i="2" s="1"/>
  <c r="L1159" i="2" a="1"/>
  <c r="L1159" i="2" s="1"/>
  <c r="L1160" i="2" a="1"/>
  <c r="L1160" i="2" s="1"/>
  <c r="L1161" i="2" a="1"/>
  <c r="L1161" i="2"/>
  <c r="L1162" i="2" a="1"/>
  <c r="L1162" i="2"/>
  <c r="L1163" i="2" a="1"/>
  <c r="L1163" i="2"/>
  <c r="L1164" i="2" a="1"/>
  <c r="L1164" i="2" s="1"/>
  <c r="L1165" i="2" a="1"/>
  <c r="L1165" i="2" s="1"/>
  <c r="L1166" i="2" a="1"/>
  <c r="L1166" i="2" s="1"/>
  <c r="L1167" i="2" a="1"/>
  <c r="L1167" i="2" s="1"/>
  <c r="L1168" i="2" a="1"/>
  <c r="L1168" i="2" s="1"/>
  <c r="L1169" i="2" a="1"/>
  <c r="L1169" i="2"/>
  <c r="L1170" i="2" a="1"/>
  <c r="L1170" i="2"/>
  <c r="L1171" i="2" a="1"/>
  <c r="L1171" i="2"/>
  <c r="L1172" i="2" a="1"/>
  <c r="L1172" i="2" s="1"/>
  <c r="L1173" i="2" a="1"/>
  <c r="L1173" i="2" s="1"/>
  <c r="L1174" i="2" a="1"/>
  <c r="L1174" i="2" s="1"/>
  <c r="L1175" i="2" a="1"/>
  <c r="L1175" i="2" s="1"/>
  <c r="L1176" i="2" a="1"/>
  <c r="L1176" i="2" s="1"/>
  <c r="L1177" i="2" a="1"/>
  <c r="L1177" i="2"/>
  <c r="L1178" i="2" a="1"/>
  <c r="L1178" i="2"/>
  <c r="L1179" i="2" a="1"/>
  <c r="L1179" i="2"/>
  <c r="L1180" i="2" a="1"/>
  <c r="L1180" i="2" s="1"/>
  <c r="L1181" i="2" a="1"/>
  <c r="L1181" i="2" s="1"/>
  <c r="L1182" i="2" a="1"/>
  <c r="L1182" i="2" s="1"/>
  <c r="L1183" i="2" a="1"/>
  <c r="L1183" i="2" s="1"/>
  <c r="L1184" i="2" a="1"/>
  <c r="L1184" i="2" s="1"/>
  <c r="L1185" i="2" a="1"/>
  <c r="L1185" i="2"/>
  <c r="L1186" i="2" a="1"/>
  <c r="L1186" i="2"/>
  <c r="L1187" i="2" a="1"/>
  <c r="L1187" i="2"/>
  <c r="L1188" i="2" a="1"/>
  <c r="L1188" i="2" s="1"/>
  <c r="L1189" i="2" a="1"/>
  <c r="L1189" i="2" s="1"/>
  <c r="L1190" i="2" a="1"/>
  <c r="L1190" i="2" s="1"/>
  <c r="L1191" i="2" a="1"/>
  <c r="L1191" i="2" s="1"/>
  <c r="L1192" i="2" a="1"/>
  <c r="L1192" i="2" s="1"/>
  <c r="L1193" i="2" a="1"/>
  <c r="L1193" i="2"/>
  <c r="L1194" i="2" a="1"/>
  <c r="L1194" i="2"/>
  <c r="L1195" i="2" a="1"/>
  <c r="L1195" i="2"/>
  <c r="L1196" i="2" a="1"/>
  <c r="L1196" i="2" s="1"/>
  <c r="L1197" i="2" a="1"/>
  <c r="L1197" i="2" s="1"/>
  <c r="L1198" i="2" a="1"/>
  <c r="L1198" i="2" s="1"/>
  <c r="L1199" i="2" a="1"/>
  <c r="L1199" i="2" s="1"/>
  <c r="L1200" i="2" a="1"/>
  <c r="L1200" i="2" s="1"/>
  <c r="L1201" i="2" a="1"/>
  <c r="L1201" i="2"/>
  <c r="L1202" i="2" a="1"/>
  <c r="L1202" i="2"/>
  <c r="L1203" i="2" a="1"/>
  <c r="L1203" i="2"/>
  <c r="L1204" i="2" a="1"/>
  <c r="L1204" i="2" s="1"/>
  <c r="L1205" i="2" a="1"/>
  <c r="L1205" i="2" s="1"/>
  <c r="L1206" i="2" a="1"/>
  <c r="L1206" i="2" s="1"/>
  <c r="L1207" i="2" a="1"/>
  <c r="L1207" i="2" s="1"/>
  <c r="L1208" i="2" a="1"/>
  <c r="L1208" i="2" s="1"/>
  <c r="L1209" i="2" a="1"/>
  <c r="L1209" i="2"/>
  <c r="L1210" i="2" a="1"/>
  <c r="L1210" i="2"/>
  <c r="L1211" i="2" a="1"/>
  <c r="L1211" i="2"/>
  <c r="L1212" i="2" a="1"/>
  <c r="L1212" i="2" s="1"/>
  <c r="L1213" i="2" a="1"/>
  <c r="L1213" i="2" s="1"/>
  <c r="L1214" i="2" a="1"/>
  <c r="L1214" i="2" s="1"/>
  <c r="L1215" i="2" a="1"/>
  <c r="L1215" i="2" s="1"/>
  <c r="L1216" i="2" a="1"/>
  <c r="L1216" i="2" s="1"/>
  <c r="L1217" i="2" a="1"/>
  <c r="L1217" i="2"/>
  <c r="L1218" i="2" a="1"/>
  <c r="L1218" i="2"/>
  <c r="L1219" i="2" a="1"/>
  <c r="L1219" i="2"/>
  <c r="L1220" i="2" a="1"/>
  <c r="L1220" i="2" s="1"/>
  <c r="L1221" i="2" a="1"/>
  <c r="L1221" i="2" s="1"/>
  <c r="L1222" i="2" a="1"/>
  <c r="L1222" i="2" s="1"/>
  <c r="L1223" i="2" a="1"/>
  <c r="L1223" i="2" s="1"/>
  <c r="L1224" i="2" a="1"/>
  <c r="L1224" i="2" s="1"/>
  <c r="L1225" i="2" a="1"/>
  <c r="L1225" i="2"/>
  <c r="L1226" i="2" a="1"/>
  <c r="L1226" i="2"/>
  <c r="L1227" i="2" a="1"/>
  <c r="L1227" i="2"/>
  <c r="L1228" i="2" a="1"/>
  <c r="L1228" i="2" s="1"/>
  <c r="L1229" i="2" a="1"/>
  <c r="L1229" i="2" s="1"/>
  <c r="L1230" i="2" a="1"/>
  <c r="L1230" i="2" s="1"/>
  <c r="L1231" i="2" a="1"/>
  <c r="L1231" i="2" s="1"/>
  <c r="L1232" i="2" a="1"/>
  <c r="L1232" i="2" s="1"/>
  <c r="L1233" i="2" a="1"/>
  <c r="L1233" i="2"/>
  <c r="L1234" i="2" a="1"/>
  <c r="L1234" i="2"/>
  <c r="L1235" i="2" a="1"/>
  <c r="L1235" i="2"/>
  <c r="L1236" i="2" a="1"/>
  <c r="L1236" i="2" s="1"/>
  <c r="L1237" i="2" a="1"/>
  <c r="L1237" i="2" s="1"/>
  <c r="L1238" i="2" a="1"/>
  <c r="L1238" i="2" s="1"/>
  <c r="L1239" i="2" a="1"/>
  <c r="L1239" i="2" s="1"/>
  <c r="L1240" i="2" a="1"/>
  <c r="L1240" i="2" s="1"/>
  <c r="L1241" i="2" a="1"/>
  <c r="L1241" i="2"/>
  <c r="L1242" i="2" a="1"/>
  <c r="L1242" i="2"/>
  <c r="L1243" i="2" a="1"/>
  <c r="L1243" i="2"/>
  <c r="L1244" i="2" a="1"/>
  <c r="L1244" i="2" s="1"/>
  <c r="L1245" i="2" a="1"/>
  <c r="L1245" i="2" s="1"/>
  <c r="L1246" i="2" a="1"/>
  <c r="L1246" i="2" s="1"/>
  <c r="L1247" i="2" a="1"/>
  <c r="L1247" i="2" s="1"/>
  <c r="L1248" i="2" a="1"/>
  <c r="L1248" i="2" s="1"/>
  <c r="L1249" i="2" a="1"/>
  <c r="L1249" i="2"/>
  <c r="L1250" i="2" a="1"/>
  <c r="L1250" i="2"/>
  <c r="L1251" i="2" a="1"/>
  <c r="L1251" i="2"/>
  <c r="L1252" i="2" a="1"/>
  <c r="L1252" i="2" s="1"/>
  <c r="L1253" i="2" a="1"/>
  <c r="L1253" i="2" s="1"/>
  <c r="L1254" i="2" a="1"/>
  <c r="L1254" i="2" s="1"/>
  <c r="L1255" i="2" a="1"/>
  <c r="L1255" i="2" s="1"/>
  <c r="L1256" i="2" a="1"/>
  <c r="L1256" i="2" s="1"/>
  <c r="L1257" i="2" a="1"/>
  <c r="L1257" i="2"/>
  <c r="L1258" i="2" a="1"/>
  <c r="L1258" i="2"/>
  <c r="L1259" i="2" a="1"/>
  <c r="L1259" i="2"/>
  <c r="L1260" i="2" a="1"/>
  <c r="L1260" i="2" s="1"/>
  <c r="L1261" i="2" a="1"/>
  <c r="L1261" i="2" s="1"/>
  <c r="L1262" i="2" a="1"/>
  <c r="L1262" i="2" s="1"/>
  <c r="L1263" i="2" a="1"/>
  <c r="L1263" i="2" s="1"/>
  <c r="L1264" i="2" a="1"/>
  <c r="L1264" i="2" s="1"/>
  <c r="L1265" i="2" a="1"/>
  <c r="L1265" i="2"/>
  <c r="L1266" i="2" a="1"/>
  <c r="L1266" i="2"/>
  <c r="L1267" i="2" a="1"/>
  <c r="L1267" i="2"/>
  <c r="L1268" i="2" a="1"/>
  <c r="L1268" i="2" s="1"/>
  <c r="L1269" i="2" a="1"/>
  <c r="L1269" i="2" s="1"/>
  <c r="L1270" i="2" a="1"/>
  <c r="L1270" i="2" s="1"/>
  <c r="L1271" i="2" a="1"/>
  <c r="L1271" i="2" s="1"/>
  <c r="L1272" i="2" a="1"/>
  <c r="L1272" i="2" s="1"/>
  <c r="L1273" i="2" a="1"/>
  <c r="L1273" i="2"/>
  <c r="L1274" i="2" a="1"/>
  <c r="L1274" i="2"/>
  <c r="L1275" i="2" a="1"/>
  <c r="L1275" i="2"/>
  <c r="L1276" i="2" a="1"/>
  <c r="L1276" i="2" s="1"/>
  <c r="L1277" i="2" a="1"/>
  <c r="L1277" i="2" s="1"/>
  <c r="L1278" i="2" a="1"/>
  <c r="L1278" i="2" s="1"/>
  <c r="L1279" i="2" a="1"/>
  <c r="L1279" i="2" s="1"/>
  <c r="L1280" i="2" a="1"/>
  <c r="L1280" i="2" s="1"/>
  <c r="L1281" i="2" a="1"/>
  <c r="L1281" i="2"/>
  <c r="L1282" i="2" a="1"/>
  <c r="L1282" i="2"/>
  <c r="L1283" i="2" a="1"/>
  <c r="L1283" i="2"/>
  <c r="L1284" i="2" a="1"/>
  <c r="L1284" i="2" s="1"/>
  <c r="L1285" i="2" a="1"/>
  <c r="L1285" i="2" s="1"/>
  <c r="L1286" i="2" a="1"/>
  <c r="L1286" i="2" s="1"/>
  <c r="L1287" i="2" a="1"/>
  <c r="L1287" i="2" s="1"/>
  <c r="L1288" i="2" a="1"/>
  <c r="L1288" i="2" s="1"/>
  <c r="L1289" i="2" a="1"/>
  <c r="L1289" i="2"/>
  <c r="L1290" i="2" a="1"/>
  <c r="L1290" i="2"/>
  <c r="L1291" i="2" a="1"/>
  <c r="L1291" i="2"/>
  <c r="L1292" i="2" a="1"/>
  <c r="L1292" i="2" s="1"/>
  <c r="L1293" i="2" a="1"/>
  <c r="L1293" i="2" s="1"/>
  <c r="L1294" i="2" a="1"/>
  <c r="L1294" i="2" s="1"/>
  <c r="L1295" i="2" a="1"/>
  <c r="L1295" i="2" s="1"/>
  <c r="L1296" i="2" a="1"/>
  <c r="L1296" i="2" s="1"/>
  <c r="L1297" i="2" a="1"/>
  <c r="L1297" i="2"/>
  <c r="L1298" i="2" a="1"/>
  <c r="L1298" i="2"/>
  <c r="L1299" i="2" a="1"/>
  <c r="L1299" i="2"/>
  <c r="L1300" i="2" a="1"/>
  <c r="L1300" i="2" s="1"/>
  <c r="L1301" i="2" a="1"/>
  <c r="L1301" i="2" s="1"/>
  <c r="L1302" i="2" a="1"/>
  <c r="L1302" i="2" s="1"/>
  <c r="L1303" i="2" a="1"/>
  <c r="L1303" i="2" s="1"/>
  <c r="L1304" i="2" a="1"/>
  <c r="L1304" i="2" s="1"/>
  <c r="L1305" i="2" a="1"/>
  <c r="L1305" i="2"/>
  <c r="L1306" i="2" a="1"/>
  <c r="L1306" i="2"/>
  <c r="L1307" i="2" a="1"/>
  <c r="L1307" i="2"/>
  <c r="L1308" i="2" a="1"/>
  <c r="L1308" i="2" s="1"/>
  <c r="L1309" i="2" a="1"/>
  <c r="L1309" i="2" s="1"/>
  <c r="L1310" i="2" a="1"/>
  <c r="L1310" i="2" s="1"/>
  <c r="L1311" i="2" a="1"/>
  <c r="L1311" i="2" s="1"/>
  <c r="L1312" i="2" a="1"/>
  <c r="L1312" i="2" s="1"/>
  <c r="L1313" i="2" a="1"/>
  <c r="L1313" i="2"/>
  <c r="L1314" i="2" a="1"/>
  <c r="L1314" i="2"/>
  <c r="L1315" i="2" a="1"/>
  <c r="L1315" i="2"/>
  <c r="L1316" i="2" a="1"/>
  <c r="L1316" i="2" s="1"/>
  <c r="L1317" i="2" a="1"/>
  <c r="L1317" i="2" s="1"/>
  <c r="L1318" i="2" a="1"/>
  <c r="L1318" i="2" s="1"/>
  <c r="L1319" i="2" a="1"/>
  <c r="L1319" i="2" s="1"/>
  <c r="L1320" i="2" a="1"/>
  <c r="L1320" i="2" s="1"/>
  <c r="L1321" i="2" a="1"/>
  <c r="L1321" i="2"/>
  <c r="L1322" i="2" a="1"/>
  <c r="L1322" i="2"/>
  <c r="L1323" i="2" a="1"/>
  <c r="L1323" i="2"/>
  <c r="L1324" i="2" a="1"/>
  <c r="L1324" i="2" s="1"/>
  <c r="L1325" i="2" a="1"/>
  <c r="L1325" i="2" s="1"/>
  <c r="L1326" i="2" a="1"/>
  <c r="L1326" i="2" s="1"/>
  <c r="L1327" i="2" a="1"/>
  <c r="L1327" i="2" s="1"/>
  <c r="L1328" i="2" a="1"/>
  <c r="L1328" i="2" s="1"/>
  <c r="L1329" i="2" a="1"/>
  <c r="L1329" i="2"/>
  <c r="L1330" i="2" a="1"/>
  <c r="L1330" i="2"/>
  <c r="L1331" i="2" a="1"/>
  <c r="L1331" i="2"/>
  <c r="L1332" i="2" a="1"/>
  <c r="L1332" i="2" s="1"/>
  <c r="L1333" i="2" a="1"/>
  <c r="L1333" i="2" s="1"/>
  <c r="L1334" i="2" a="1"/>
  <c r="L1334" i="2" s="1"/>
  <c r="L1335" i="2" a="1"/>
  <c r="L1335" i="2" s="1"/>
  <c r="L1336" i="2" a="1"/>
  <c r="L1336" i="2" s="1"/>
  <c r="L1337" i="2" a="1"/>
  <c r="L1337" i="2"/>
  <c r="L1338" i="2" a="1"/>
  <c r="L1338" i="2"/>
  <c r="L1339" i="2" a="1"/>
  <c r="L1339" i="2"/>
  <c r="L1340" i="2" a="1"/>
  <c r="L1340" i="2" s="1"/>
  <c r="L1341" i="2" a="1"/>
  <c r="L1341" i="2" s="1"/>
  <c r="L1342" i="2" a="1"/>
  <c r="L1342" i="2" s="1"/>
  <c r="L1343" i="2" a="1"/>
  <c r="L1343" i="2" s="1"/>
  <c r="L1344" i="2" a="1"/>
  <c r="L1344" i="2" s="1"/>
  <c r="L1345" i="2" a="1"/>
  <c r="L1345" i="2"/>
  <c r="L1346" i="2" a="1"/>
  <c r="L1346" i="2"/>
  <c r="L1347" i="2" a="1"/>
  <c r="L1347" i="2"/>
  <c r="L1348" i="2" a="1"/>
  <c r="L1348" i="2"/>
  <c r="L1349" i="2" a="1"/>
  <c r="L1349" i="2"/>
  <c r="L1350" i="2" a="1"/>
  <c r="L1350" i="2"/>
  <c r="L1351" i="2" a="1"/>
  <c r="L1351" i="2"/>
  <c r="L1352" i="2" a="1"/>
  <c r="L1352" i="2"/>
  <c r="L1353" i="2" a="1"/>
  <c r="L1353" i="2"/>
  <c r="L1354" i="2" a="1"/>
  <c r="L1354" i="2"/>
  <c r="L1355" i="2" a="1"/>
  <c r="L1355" i="2"/>
  <c r="L1356" i="2" a="1"/>
  <c r="L1356" i="2"/>
  <c r="L1357" i="2" a="1"/>
  <c r="L1357" i="2"/>
  <c r="L1358" i="2" a="1"/>
  <c r="L1358" i="2"/>
  <c r="L1359" i="2" a="1"/>
  <c r="L1359" i="2"/>
  <c r="L1360" i="2" a="1"/>
  <c r="L1360" i="2"/>
  <c r="L1361" i="2" a="1"/>
  <c r="L1361" i="2"/>
  <c r="L1362" i="2" a="1"/>
  <c r="L1362" i="2"/>
  <c r="L1363" i="2" a="1"/>
  <c r="L1363" i="2"/>
  <c r="L1364" i="2" a="1"/>
  <c r="L1364" i="2"/>
  <c r="L1365" i="2" a="1"/>
  <c r="L1365" i="2"/>
  <c r="L1366" i="2" a="1"/>
  <c r="L1366" i="2"/>
  <c r="L1367" i="2" a="1"/>
  <c r="L1367" i="2" s="1"/>
  <c r="L1368" i="2" a="1"/>
  <c r="L1368" i="2"/>
  <c r="L1369" i="2" a="1"/>
  <c r="L1369" i="2"/>
  <c r="L1370" i="2" a="1"/>
  <c r="L1370" i="2"/>
  <c r="L1371" i="2" a="1"/>
  <c r="L1371" i="2" s="1"/>
  <c r="L1372" i="2" a="1"/>
  <c r="L1372" i="2"/>
  <c r="L1373" i="2" a="1"/>
  <c r="L1373" i="2"/>
  <c r="L1374" i="2" a="1"/>
  <c r="L1374" i="2"/>
  <c r="L1375" i="2" a="1"/>
  <c r="L1375" i="2" s="1"/>
  <c r="L1376" i="2" a="1"/>
  <c r="L1376" i="2"/>
  <c r="L1377" i="2" a="1"/>
  <c r="L1377" i="2"/>
  <c r="L1378" i="2" a="1"/>
  <c r="L1378" i="2"/>
  <c r="L1379" i="2" a="1"/>
  <c r="L1379" i="2" s="1"/>
  <c r="L1380" i="2" a="1"/>
  <c r="L1380" i="2"/>
  <c r="L1381" i="2" a="1"/>
  <c r="L1381" i="2"/>
  <c r="L1382" i="2" a="1"/>
  <c r="L1382" i="2"/>
  <c r="L1383" i="2" a="1"/>
  <c r="L1383" i="2" s="1"/>
  <c r="L1384" i="2" a="1"/>
  <c r="L1384" i="2"/>
  <c r="L1385" i="2" a="1"/>
  <c r="L1385" i="2"/>
  <c r="L1386" i="2" a="1"/>
  <c r="L1386" i="2"/>
  <c r="L1387" i="2" a="1"/>
  <c r="L1387" i="2" s="1"/>
  <c r="L1388" i="2" a="1"/>
  <c r="L1388" i="2"/>
  <c r="L1389" i="2" a="1"/>
  <c r="L1389" i="2"/>
  <c r="L1390" i="2" a="1"/>
  <c r="L1390" i="2"/>
  <c r="L1391" i="2" a="1"/>
  <c r="L1391" i="2" s="1"/>
  <c r="L1392" i="2" a="1"/>
  <c r="L1392" i="2"/>
  <c r="L1393" i="2" a="1"/>
  <c r="L1393" i="2"/>
  <c r="L1394" i="2" a="1"/>
  <c r="L1394" i="2"/>
  <c r="L1395" i="2" a="1"/>
  <c r="L1395" i="2" s="1"/>
  <c r="L1396" i="2" a="1"/>
  <c r="L1396" i="2"/>
  <c r="L1397" i="2" a="1"/>
  <c r="L1397" i="2"/>
  <c r="L1398" i="2" a="1"/>
  <c r="L1398" i="2"/>
  <c r="L1399" i="2" a="1"/>
  <c r="L1399" i="2" s="1"/>
  <c r="L1400" i="2" a="1"/>
  <c r="L1400" i="2"/>
  <c r="L1401" i="2" a="1"/>
  <c r="L1401" i="2"/>
  <c r="L1402" i="2" a="1"/>
  <c r="L1402" i="2"/>
  <c r="L1403" i="2" a="1"/>
  <c r="L1403" i="2" s="1"/>
  <c r="L1404" i="2" a="1"/>
  <c r="L1404" i="2"/>
  <c r="L1405" i="2" a="1"/>
  <c r="L1405" i="2"/>
  <c r="L1406" i="2" a="1"/>
  <c r="L1406" i="2"/>
  <c r="L1407" i="2" a="1"/>
  <c r="L1407" i="2" s="1"/>
  <c r="L1408" i="2" a="1"/>
  <c r="L1408" i="2"/>
  <c r="L1409" i="2" a="1"/>
  <c r="L1409" i="2"/>
  <c r="L1410" i="2" a="1"/>
  <c r="L1410" i="2"/>
  <c r="L1411" i="2" a="1"/>
  <c r="L1411" i="2" s="1"/>
  <c r="L1412" i="2" a="1"/>
  <c r="L1412" i="2"/>
  <c r="L1413" i="2" a="1"/>
  <c r="L1413" i="2"/>
  <c r="L1414" i="2" a="1"/>
  <c r="L1414" i="2"/>
  <c r="L1415" i="2" a="1"/>
  <c r="L1415" i="2" s="1"/>
  <c r="L1416" i="2" a="1"/>
  <c r="L1416" i="2" s="1"/>
  <c r="L1417" i="2" a="1"/>
  <c r="L1417" i="2"/>
  <c r="L1418" i="2" a="1"/>
  <c r="L1418" i="2"/>
  <c r="L1419" i="2" a="1"/>
  <c r="L1419" i="2" s="1"/>
  <c r="L1420" i="2" a="1"/>
  <c r="L1420" i="2" s="1"/>
  <c r="L1421" i="2" a="1"/>
  <c r="L1421" i="2" s="1"/>
  <c r="L1422" i="2" a="1"/>
  <c r="L1422" i="2"/>
  <c r="L1423" i="2" a="1"/>
  <c r="L1423" i="2" s="1"/>
  <c r="L1424" i="2" a="1"/>
  <c r="L1424" i="2" s="1"/>
  <c r="L1425" i="2" a="1"/>
  <c r="L1425" i="2"/>
  <c r="L1426" i="2" a="1"/>
  <c r="L1426" i="2"/>
  <c r="L1427" i="2" a="1"/>
  <c r="L1427" i="2" s="1"/>
  <c r="L1428" i="2" a="1"/>
  <c r="L1428" i="2" s="1"/>
  <c r="L1429" i="2" a="1"/>
  <c r="L1429" i="2"/>
  <c r="L1430" i="2" a="1"/>
  <c r="L1430" i="2"/>
  <c r="L1431" i="2" a="1"/>
  <c r="L1431" i="2" s="1"/>
  <c r="L1432" i="2" a="1"/>
  <c r="L1432" i="2" s="1"/>
  <c r="L1433" i="2" a="1"/>
  <c r="L1433" i="2"/>
  <c r="L1434" i="2" a="1"/>
  <c r="L1434" i="2"/>
  <c r="L1435" i="2" a="1"/>
  <c r="L1435" i="2" s="1"/>
  <c r="L1436" i="2" a="1"/>
  <c r="L1436" i="2" s="1"/>
  <c r="L1437" i="2" a="1"/>
  <c r="L1437" i="2" s="1"/>
  <c r="L1438" i="2" a="1"/>
  <c r="L1438" i="2"/>
  <c r="L1439" i="2" a="1"/>
  <c r="L1439" i="2" s="1"/>
  <c r="L1440" i="2" a="1"/>
  <c r="L1440" i="2" s="1"/>
  <c r="L1441" i="2" a="1"/>
  <c r="L1441" i="2"/>
  <c r="L1442" i="2" a="1"/>
  <c r="L1442" i="2"/>
  <c r="L1443" i="2" a="1"/>
  <c r="L1443" i="2" s="1"/>
  <c r="L1444" i="2" a="1"/>
  <c r="L1444" i="2" s="1"/>
  <c r="L1445" i="2" a="1"/>
  <c r="L1445" i="2"/>
  <c r="L1446" i="2" a="1"/>
  <c r="L1446" i="2"/>
  <c r="L1447" i="2" a="1"/>
  <c r="L1447" i="2" s="1"/>
  <c r="L1448" i="2" a="1"/>
  <c r="L1448" i="2" s="1"/>
  <c r="L1449" i="2" a="1"/>
  <c r="L1449" i="2"/>
  <c r="L1450" i="2" a="1"/>
  <c r="L1450" i="2"/>
  <c r="L1451" i="2" a="1"/>
  <c r="L1451" i="2" s="1"/>
  <c r="L1452" i="2" a="1"/>
  <c r="L1452" i="2" s="1"/>
  <c r="L1453" i="2" a="1"/>
  <c r="L1453" i="2" s="1"/>
  <c r="L1454" i="2" a="1"/>
  <c r="L1454" i="2"/>
  <c r="L1455" i="2" a="1"/>
  <c r="L1455" i="2" s="1"/>
  <c r="L1456" i="2" a="1"/>
  <c r="L1456" i="2" s="1"/>
  <c r="L1457" i="2" a="1"/>
  <c r="L1457" i="2"/>
  <c r="L1458" i="2" a="1"/>
  <c r="L1458" i="2" s="1"/>
  <c r="L1459" i="2" a="1"/>
  <c r="L1459" i="2" s="1"/>
  <c r="L1460" i="2" a="1"/>
  <c r="L1460" i="2" s="1"/>
  <c r="L1461" i="2" a="1"/>
  <c r="L1461" i="2"/>
  <c r="L1462" i="2" a="1"/>
  <c r="L1462" i="2"/>
  <c r="L1463" i="2" a="1"/>
  <c r="L1463" i="2" s="1"/>
  <c r="L1464" i="2" a="1"/>
  <c r="L1464" i="2" s="1"/>
  <c r="L1465" i="2" a="1"/>
  <c r="L1465" i="2"/>
  <c r="L1466" i="2" a="1"/>
  <c r="L1466" i="2"/>
  <c r="L1467" i="2" a="1"/>
  <c r="L1467" i="2" s="1"/>
  <c r="L1468" i="2" a="1"/>
  <c r="L1468" i="2" s="1"/>
  <c r="L1469" i="2" a="1"/>
  <c r="L1469" i="2" s="1"/>
  <c r="L1470" i="2" a="1"/>
  <c r="L1470" i="2"/>
  <c r="L1471" i="2" a="1"/>
  <c r="L1471" i="2" s="1"/>
  <c r="L1472" i="2" a="1"/>
  <c r="L1472" i="2" s="1"/>
  <c r="L1473" i="2" a="1"/>
  <c r="L1473" i="2"/>
  <c r="L1474" i="2" a="1"/>
  <c r="L1474" i="2" s="1"/>
  <c r="L1475" i="2" a="1"/>
  <c r="L1475" i="2" s="1"/>
  <c r="L1476" i="2" a="1"/>
  <c r="L1476" i="2" s="1"/>
  <c r="L1477" i="2" a="1"/>
  <c r="L1477" i="2"/>
  <c r="L1478" i="2" a="1"/>
  <c r="L1478" i="2"/>
  <c r="L1479" i="2" a="1"/>
  <c r="L1479" i="2" s="1"/>
  <c r="L1480" i="2" a="1"/>
  <c r="L1480" i="2" s="1"/>
  <c r="L1481" i="2" a="1"/>
  <c r="L1481" i="2"/>
  <c r="L1482" i="2" a="1"/>
  <c r="L1482" i="2"/>
  <c r="L1483" i="2" a="1"/>
  <c r="L1483" i="2" s="1"/>
  <c r="L1484" i="2" a="1"/>
  <c r="L1484" i="2" s="1"/>
  <c r="L1485" i="2" a="1"/>
  <c r="L1485" i="2" s="1"/>
  <c r="L1486" i="2" a="1"/>
  <c r="L1486" i="2"/>
  <c r="L1487" i="2" a="1"/>
  <c r="L1487" i="2" s="1"/>
  <c r="L1488" i="2" a="1"/>
  <c r="L1488" i="2" s="1"/>
  <c r="L1489" i="2" a="1"/>
  <c r="L1489" i="2"/>
  <c r="L1490" i="2" a="1"/>
  <c r="L1490" i="2" s="1"/>
  <c r="L1491" i="2" a="1"/>
  <c r="L1491" i="2" s="1"/>
  <c r="L1492" i="2" a="1"/>
  <c r="L1492" i="2" s="1"/>
  <c r="L1493" i="2" a="1"/>
  <c r="L1493" i="2"/>
  <c r="L1494" i="2" a="1"/>
  <c r="L1494" i="2"/>
  <c r="L1495" i="2" a="1"/>
  <c r="L1495" i="2" s="1"/>
  <c r="L1496" i="2" a="1"/>
  <c r="L1496" i="2" s="1"/>
  <c r="L1497" i="2" a="1"/>
  <c r="L1497" i="2"/>
  <c r="L1498" i="2" a="1"/>
  <c r="L1498" i="2"/>
  <c r="L1499" i="2" a="1"/>
  <c r="L1499" i="2" s="1"/>
  <c r="L1500" i="2" a="1"/>
  <c r="L1500" i="2" s="1"/>
  <c r="L1501" i="2" a="1"/>
  <c r="L1501" i="2" s="1"/>
  <c r="L1502" i="2" a="1"/>
  <c r="L1502" i="2"/>
  <c r="L1503" i="2" a="1"/>
  <c r="L1503" i="2" s="1"/>
  <c r="L1504" i="2" a="1"/>
  <c r="L1504" i="2" s="1"/>
  <c r="L1505" i="2" a="1"/>
  <c r="L1505" i="2"/>
  <c r="L1506" i="2" a="1"/>
  <c r="L1506" i="2" s="1"/>
  <c r="L1507" i="2" a="1"/>
  <c r="L1507" i="2" s="1"/>
  <c r="L1508" i="2" a="1"/>
  <c r="L1508" i="2" s="1"/>
  <c r="L1509" i="2" a="1"/>
  <c r="L1509" i="2"/>
  <c r="L1510" i="2" a="1"/>
  <c r="L1510" i="2"/>
  <c r="L1511" i="2" a="1"/>
  <c r="L1511" i="2" s="1"/>
  <c r="L1512" i="2" a="1"/>
  <c r="L1512" i="2" s="1"/>
  <c r="L1513" i="2" a="1"/>
  <c r="L1513" i="2"/>
  <c r="L1514" i="2" a="1"/>
  <c r="L1514" i="2"/>
  <c r="L1515" i="2" a="1"/>
  <c r="L1515" i="2" s="1"/>
  <c r="L1516" i="2" a="1"/>
  <c r="L1516" i="2" s="1"/>
  <c r="L1517" i="2" a="1"/>
  <c r="L1517" i="2" s="1"/>
  <c r="L1518" i="2" a="1"/>
  <c r="L1518" i="2"/>
  <c r="L1519" i="2" a="1"/>
  <c r="L1519" i="2" s="1"/>
  <c r="L1520" i="2" a="1"/>
  <c r="L1520" i="2" s="1"/>
  <c r="L1521" i="2" a="1"/>
  <c r="L1521" i="2"/>
  <c r="L1522" i="2" a="1"/>
  <c r="L1522" i="2" s="1"/>
  <c r="L1523" i="2" a="1"/>
  <c r="L1523" i="2" s="1"/>
  <c r="L1524" i="2" a="1"/>
  <c r="L1524" i="2" s="1"/>
  <c r="L1525" i="2" a="1"/>
  <c r="L1525" i="2"/>
  <c r="L1526" i="2" a="1"/>
  <c r="L1526" i="2"/>
  <c r="L1527" i="2" a="1"/>
  <c r="L1527" i="2" s="1"/>
  <c r="L1528" i="2" a="1"/>
  <c r="L1528" i="2" s="1"/>
  <c r="L1529" i="2" a="1"/>
  <c r="L1529" i="2"/>
  <c r="L1530" i="2" a="1"/>
  <c r="L1530" i="2"/>
  <c r="L1531" i="2" a="1"/>
  <c r="L1531" i="2" s="1"/>
  <c r="L1532" i="2" a="1"/>
  <c r="L1532" i="2" s="1"/>
  <c r="L1533" i="2" a="1"/>
  <c r="L1533" i="2" s="1"/>
  <c r="L1534" i="2" a="1"/>
  <c r="L1534" i="2"/>
  <c r="L1535" i="2" a="1"/>
  <c r="L1535" i="2" s="1"/>
  <c r="L1536" i="2" a="1"/>
  <c r="L1536" i="2" s="1"/>
  <c r="L1537" i="2" a="1"/>
  <c r="L1537" i="2"/>
  <c r="L1538" i="2" a="1"/>
  <c r="L1538" i="2" s="1"/>
  <c r="L1539" i="2" a="1"/>
  <c r="L1539" i="2" s="1"/>
  <c r="L1540" i="2" a="1"/>
  <c r="L1540" i="2" s="1"/>
  <c r="L1541" i="2" a="1"/>
  <c r="L1541" i="2"/>
  <c r="L1542" i="2" a="1"/>
  <c r="L1542" i="2"/>
  <c r="L1543" i="2" a="1"/>
  <c r="L1543" i="2" s="1"/>
  <c r="L1544" i="2" a="1"/>
  <c r="L1544" i="2" s="1"/>
  <c r="L1545" i="2" a="1"/>
  <c r="L1545" i="2" s="1"/>
  <c r="L1546" i="2" a="1"/>
  <c r="L1546" i="2"/>
  <c r="L1547" i="2" a="1"/>
  <c r="L1547" i="2" s="1"/>
  <c r="L1548" i="2" a="1"/>
  <c r="L1548" i="2" s="1"/>
  <c r="L1549" i="2" a="1"/>
  <c r="L1549" i="2" s="1"/>
  <c r="L1550" i="2" a="1"/>
  <c r="L1550" i="2" s="1"/>
  <c r="L1551" i="2" a="1"/>
  <c r="L1551" i="2" s="1"/>
  <c r="L1552" i="2" a="1"/>
  <c r="L1552" i="2" s="1"/>
  <c r="L1553" i="2" a="1"/>
  <c r="L1553" i="2"/>
  <c r="L1554" i="2" a="1"/>
  <c r="L1554" i="2" s="1"/>
  <c r="L1555" i="2" a="1"/>
  <c r="L1555" i="2" s="1"/>
  <c r="L1556" i="2" a="1"/>
  <c r="L1556" i="2" s="1"/>
  <c r="L1557" i="2" a="1"/>
  <c r="L1557" i="2"/>
  <c r="L1558" i="2" a="1"/>
  <c r="L1558" i="2"/>
  <c r="L1559" i="2" a="1"/>
  <c r="L1559" i="2" s="1"/>
  <c r="L1560" i="2" a="1"/>
  <c r="L1560" i="2" s="1"/>
  <c r="L1561" i="2" a="1"/>
  <c r="L1561" i="2" s="1"/>
  <c r="L1562" i="2" a="1"/>
  <c r="L1562" i="2"/>
  <c r="L1563" i="2" a="1"/>
  <c r="L1563" i="2" s="1"/>
  <c r="L1564" i="2" a="1"/>
  <c r="L1564" i="2" s="1"/>
  <c r="L1565" i="2" a="1"/>
  <c r="L1565" i="2" s="1"/>
  <c r="L1566" i="2" a="1"/>
  <c r="L1566" i="2" s="1"/>
  <c r="L1567" i="2" a="1"/>
  <c r="L1567" i="2" s="1"/>
  <c r="L1568" i="2" a="1"/>
  <c r="L1568" i="2" s="1"/>
  <c r="L1569" i="2" a="1"/>
  <c r="L1569" i="2"/>
  <c r="L1570" i="2" a="1"/>
  <c r="L1570" i="2" s="1"/>
  <c r="L1571" i="2" a="1"/>
  <c r="L1571" i="2" s="1"/>
  <c r="L1572" i="2" a="1"/>
  <c r="L1572" i="2" s="1"/>
  <c r="L1573" i="2" a="1"/>
  <c r="L1573" i="2"/>
  <c r="L1574" i="2" a="1"/>
  <c r="L1574" i="2"/>
  <c r="L1575" i="2" a="1"/>
  <c r="L1575" i="2" s="1"/>
  <c r="L1576" i="2" a="1"/>
  <c r="L1576" i="2" s="1"/>
  <c r="L1577" i="2" a="1"/>
  <c r="L1577" i="2" s="1"/>
  <c r="L1578" i="2" a="1"/>
  <c r="L1578" i="2"/>
  <c r="L1579" i="2" a="1"/>
  <c r="L1579" i="2" s="1"/>
  <c r="L1580" i="2" a="1"/>
  <c r="L1580" i="2" s="1"/>
  <c r="L1581" i="2" a="1"/>
  <c r="L1581" i="2" s="1"/>
  <c r="L1582" i="2" a="1"/>
  <c r="L1582" i="2" s="1"/>
  <c r="L1583" i="2" a="1"/>
  <c r="L1583" i="2" s="1"/>
  <c r="L1584" i="2" a="1"/>
  <c r="L1584" i="2" s="1"/>
  <c r="L1585" i="2" a="1"/>
  <c r="L1585" i="2"/>
  <c r="L1586" i="2" a="1"/>
  <c r="L1586" i="2" s="1"/>
  <c r="L1587" i="2" a="1"/>
  <c r="L1587" i="2" s="1"/>
  <c r="L1588" i="2" a="1"/>
  <c r="L1588" i="2" s="1"/>
  <c r="L1589" i="2" a="1"/>
  <c r="L1589" i="2"/>
  <c r="L1590" i="2" a="1"/>
  <c r="L1590" i="2"/>
  <c r="L1591" i="2" a="1"/>
  <c r="L1591" i="2" s="1"/>
  <c r="L1592" i="2" a="1"/>
  <c r="L1592" i="2" s="1"/>
  <c r="L1593" i="2" a="1"/>
  <c r="L1593" i="2" s="1"/>
  <c r="L1594" i="2" a="1"/>
  <c r="L1594" i="2"/>
  <c r="L1595" i="2" a="1"/>
  <c r="L1595" i="2" s="1"/>
  <c r="L1596" i="2" a="1"/>
  <c r="L1596" i="2" s="1"/>
  <c r="L1597" i="2" a="1"/>
  <c r="L1597" i="2" s="1"/>
  <c r="L1598" i="2" a="1"/>
  <c r="L1598" i="2" s="1"/>
  <c r="L1599" i="2" a="1"/>
  <c r="L1599" i="2" s="1"/>
  <c r="L1600" i="2" a="1"/>
  <c r="L1600" i="2" s="1"/>
  <c r="L1601" i="2" a="1"/>
  <c r="L1601" i="2"/>
  <c r="L1602" i="2" a="1"/>
  <c r="L1602" i="2" s="1"/>
  <c r="L1603" i="2" a="1"/>
  <c r="L1603" i="2" s="1"/>
  <c r="L1604" i="2" a="1"/>
  <c r="L1604" i="2" s="1"/>
  <c r="L1605" i="2" a="1"/>
  <c r="L1605" i="2"/>
  <c r="L1606" i="2" a="1"/>
  <c r="L1606" i="2"/>
  <c r="L1607" i="2" a="1"/>
  <c r="L1607" i="2" s="1"/>
  <c r="L1608" i="2" a="1"/>
  <c r="L1608" i="2" s="1"/>
  <c r="L1609" i="2" a="1"/>
  <c r="L1609" i="2" s="1"/>
  <c r="L1610" i="2" a="1"/>
  <c r="L1610" i="2"/>
  <c r="L1611" i="2" a="1"/>
  <c r="L1611" i="2" s="1"/>
  <c r="L1612" i="2" a="1"/>
  <c r="L1612" i="2" s="1"/>
  <c r="L1613" i="2" a="1"/>
  <c r="L1613" i="2" s="1"/>
  <c r="L1614" i="2" a="1"/>
  <c r="L1614" i="2" s="1"/>
  <c r="L1615" i="2" a="1"/>
  <c r="L1615" i="2" s="1"/>
  <c r="L1616" i="2" a="1"/>
  <c r="L1616" i="2" s="1"/>
  <c r="L1617" i="2" a="1"/>
  <c r="L1617" i="2"/>
  <c r="L1618" i="2" a="1"/>
  <c r="L1618" i="2" s="1"/>
  <c r="L1619" i="2" a="1"/>
  <c r="L1619" i="2" s="1"/>
  <c r="L1620" i="2" a="1"/>
  <c r="L1620" i="2" s="1"/>
  <c r="L1621" i="2" a="1"/>
  <c r="L1621" i="2"/>
  <c r="L1622" i="2" a="1"/>
  <c r="L1622" i="2"/>
  <c r="L1623" i="2" a="1"/>
  <c r="L1623" i="2" s="1"/>
  <c r="L1624" i="2" a="1"/>
  <c r="L1624" i="2" s="1"/>
  <c r="L1625" i="2" a="1"/>
  <c r="L1625" i="2" s="1"/>
  <c r="L1626" i="2" a="1"/>
  <c r="L1626" i="2"/>
  <c r="L1627" i="2" a="1"/>
  <c r="L1627" i="2" s="1"/>
  <c r="L1628" i="2" a="1"/>
  <c r="L1628" i="2" s="1"/>
  <c r="L1629" i="2" a="1"/>
  <c r="L1629" i="2" s="1"/>
  <c r="L1630" i="2" a="1"/>
  <c r="L1630" i="2" s="1"/>
  <c r="L1631" i="2" a="1"/>
  <c r="L1631" i="2" s="1"/>
  <c r="L1632" i="2" a="1"/>
  <c r="L1632" i="2" s="1"/>
  <c r="L1633" i="2" a="1"/>
  <c r="L1633" i="2"/>
  <c r="L1634" i="2" a="1"/>
  <c r="L1634" i="2" s="1"/>
  <c r="L1635" i="2" a="1"/>
  <c r="L1635" i="2" s="1"/>
  <c r="L1636" i="2" a="1"/>
  <c r="L1636" i="2" s="1"/>
  <c r="L1637" i="2" a="1"/>
  <c r="L1637" i="2"/>
  <c r="L1638" i="2" a="1"/>
  <c r="L1638" i="2"/>
  <c r="L1639" i="2" a="1"/>
  <c r="L1639" i="2" s="1"/>
  <c r="L1640" i="2" a="1"/>
  <c r="L1640" i="2" s="1"/>
  <c r="L1641" i="2" a="1"/>
  <c r="L1641" i="2" s="1"/>
  <c r="L1642" i="2" a="1"/>
  <c r="L1642" i="2"/>
  <c r="L1643" i="2" a="1"/>
  <c r="L1643" i="2" s="1"/>
  <c r="L1644" i="2" a="1"/>
  <c r="L1644" i="2" s="1"/>
  <c r="L1645" i="2" a="1"/>
  <c r="L1645" i="2" s="1"/>
  <c r="L1646" i="2" a="1"/>
  <c r="L1646" i="2" s="1"/>
  <c r="L1647" i="2" a="1"/>
  <c r="L1647" i="2" s="1"/>
  <c r="L1648" i="2" a="1"/>
  <c r="L1648" i="2" s="1"/>
  <c r="L1649" i="2" a="1"/>
  <c r="L1649" i="2"/>
  <c r="L1650" i="2" a="1"/>
  <c r="L1650" i="2" s="1"/>
  <c r="L1651" i="2" a="1"/>
  <c r="L1651" i="2" s="1"/>
  <c r="L1652" i="2" a="1"/>
  <c r="L1652" i="2" s="1"/>
  <c r="L1653" i="2" a="1"/>
  <c r="L1653" i="2"/>
  <c r="L1654" i="2" a="1"/>
  <c r="L1654" i="2"/>
  <c r="L1655" i="2" a="1"/>
  <c r="L1655" i="2" s="1"/>
  <c r="L1656" i="2" a="1"/>
  <c r="L1656" i="2" s="1"/>
  <c r="L1657" i="2" a="1"/>
  <c r="L1657" i="2" s="1"/>
  <c r="L1658" i="2" a="1"/>
  <c r="L1658" i="2"/>
  <c r="L1659" i="2" a="1"/>
  <c r="L1659" i="2" s="1"/>
  <c r="L1660" i="2" a="1"/>
  <c r="L1660" i="2" s="1"/>
  <c r="L1661" i="2" a="1"/>
  <c r="L1661" i="2" s="1"/>
  <c r="L1662" i="2" a="1"/>
  <c r="L1662" i="2" s="1"/>
  <c r="L1663" i="2" a="1"/>
  <c r="L1663" i="2" s="1"/>
  <c r="L1664" i="2" a="1"/>
  <c r="L1664" i="2" s="1"/>
  <c r="L1665" i="2" a="1"/>
  <c r="L1665" i="2"/>
  <c r="L1666" i="2" a="1"/>
  <c r="L1666" i="2" s="1"/>
  <c r="L1667" i="2" a="1"/>
  <c r="L1667" i="2" s="1"/>
  <c r="L1668" i="2" a="1"/>
  <c r="L1668" i="2" s="1"/>
  <c r="L1669" i="2" a="1"/>
  <c r="L1669" i="2"/>
  <c r="L1670" i="2" a="1"/>
  <c r="L1670" i="2"/>
  <c r="L1671" i="2" a="1"/>
  <c r="L1671" i="2" s="1"/>
  <c r="L1672" i="2" a="1"/>
  <c r="L1672" i="2" s="1"/>
  <c r="L1673" i="2" a="1"/>
  <c r="L1673" i="2" s="1"/>
  <c r="L1674" i="2" a="1"/>
  <c r="L1674" i="2"/>
  <c r="L1675" i="2" a="1"/>
  <c r="L1675" i="2" s="1"/>
  <c r="L1676" i="2" a="1"/>
  <c r="L1676" i="2" s="1"/>
  <c r="L1677" i="2" a="1"/>
  <c r="L1677" i="2" s="1"/>
  <c r="L1678" i="2" a="1"/>
  <c r="L1678" i="2" s="1"/>
  <c r="L1679" i="2" a="1"/>
  <c r="L1679" i="2" s="1"/>
  <c r="L1680" i="2" a="1"/>
  <c r="L1680" i="2" s="1"/>
  <c r="L1681" i="2" a="1"/>
  <c r="L1681" i="2"/>
  <c r="L1682" i="2" a="1"/>
  <c r="L1682" i="2" s="1"/>
  <c r="L1683" i="2" a="1"/>
  <c r="L1683" i="2" s="1"/>
  <c r="L1684" i="2" a="1"/>
  <c r="L1684" i="2" s="1"/>
  <c r="L1685" i="2" a="1"/>
  <c r="L1685" i="2"/>
  <c r="L1686" i="2" a="1"/>
  <c r="L1686" i="2"/>
  <c r="L1687" i="2" a="1"/>
  <c r="L1687" i="2" s="1"/>
  <c r="L1688" i="2" a="1"/>
  <c r="L1688" i="2" s="1"/>
  <c r="L1689" i="2" a="1"/>
  <c r="L1689" i="2" s="1"/>
  <c r="L1690" i="2" a="1"/>
  <c r="L1690" i="2"/>
  <c r="L1691" i="2" a="1"/>
  <c r="L1691" i="2" s="1"/>
  <c r="L1692" i="2" a="1"/>
  <c r="L1692" i="2" s="1"/>
  <c r="L1693" i="2" a="1"/>
  <c r="L1693" i="2" s="1"/>
  <c r="L1694" i="2" a="1"/>
  <c r="L1694" i="2" s="1"/>
  <c r="L1695" i="2" a="1"/>
  <c r="L1695" i="2" s="1"/>
  <c r="L1696" i="2" a="1"/>
  <c r="L1696" i="2" s="1"/>
  <c r="L1697" i="2" a="1"/>
  <c r="L1697" i="2"/>
  <c r="L1698" i="2" a="1"/>
  <c r="L1698" i="2" s="1"/>
  <c r="L1699" i="2" a="1"/>
  <c r="L1699" i="2" s="1"/>
  <c r="L1700" i="2" a="1"/>
  <c r="L1700" i="2" s="1"/>
  <c r="L1701" i="2" a="1"/>
  <c r="L1701" i="2"/>
  <c r="L1702" i="2" a="1"/>
  <c r="L1702" i="2"/>
  <c r="L1703" i="2" a="1"/>
  <c r="L1703" i="2" s="1"/>
  <c r="L1704" i="2" a="1"/>
  <c r="L1704" i="2" s="1"/>
  <c r="L1705" i="2" a="1"/>
  <c r="L1705" i="2" s="1"/>
  <c r="L1706" i="2" a="1"/>
  <c r="L1706" i="2"/>
  <c r="L1707" i="2" a="1"/>
  <c r="L1707" i="2" s="1"/>
  <c r="L1708" i="2" a="1"/>
  <c r="L1708" i="2" s="1"/>
  <c r="L1709" i="2" a="1"/>
  <c r="L1709" i="2" s="1"/>
  <c r="L1710" i="2" a="1"/>
  <c r="L1710" i="2" s="1"/>
  <c r="L1711" i="2" a="1"/>
  <c r="L1711" i="2" s="1"/>
  <c r="L1712" i="2" a="1"/>
  <c r="L1712" i="2" s="1"/>
  <c r="L1713" i="2" a="1"/>
  <c r="L1713" i="2"/>
  <c r="L1714" i="2" a="1"/>
  <c r="L1714" i="2" s="1"/>
  <c r="L1715" i="2" a="1"/>
  <c r="L1715" i="2" s="1"/>
  <c r="L1716" i="2" a="1"/>
  <c r="L1716" i="2" s="1"/>
  <c r="L1717" i="2" a="1"/>
  <c r="L1717" i="2"/>
  <c r="L1718" i="2" a="1"/>
  <c r="L1718" i="2"/>
  <c r="L1719" i="2" a="1"/>
  <c r="L1719" i="2" s="1"/>
  <c r="L1720" i="2" a="1"/>
  <c r="L1720" i="2" s="1"/>
  <c r="L1721" i="2" a="1"/>
  <c r="L1721" i="2" s="1"/>
  <c r="L1722" i="2" a="1"/>
  <c r="L1722" i="2"/>
  <c r="L1723" i="2" a="1"/>
  <c r="L1723" i="2" s="1"/>
  <c r="L1724" i="2" a="1"/>
  <c r="L1724" i="2" s="1"/>
  <c r="L1725" i="2" a="1"/>
  <c r="L1725" i="2" s="1"/>
  <c r="L1726" i="2" a="1"/>
  <c r="L1726" i="2" s="1"/>
  <c r="L1727" i="2" a="1"/>
  <c r="L1727" i="2" s="1"/>
  <c r="L1728" i="2" a="1"/>
  <c r="L1728" i="2" s="1"/>
  <c r="L1729" i="2" a="1"/>
  <c r="L1729" i="2"/>
  <c r="L1730" i="2" a="1"/>
  <c r="L1730" i="2" s="1"/>
  <c r="L1731" i="2" a="1"/>
  <c r="L1731" i="2" s="1"/>
  <c r="L1732" i="2" a="1"/>
  <c r="L1732" i="2" s="1"/>
  <c r="L1733" i="2" a="1"/>
  <c r="L1733" i="2"/>
  <c r="L1734" i="2" a="1"/>
  <c r="L1734" i="2"/>
  <c r="L1735" i="2" a="1"/>
  <c r="L1735" i="2" s="1"/>
  <c r="L1736" i="2" a="1"/>
  <c r="L1736" i="2" s="1"/>
  <c r="L1737" i="2" a="1"/>
  <c r="L1737" i="2" s="1"/>
  <c r="L1738" i="2" a="1"/>
  <c r="L1738" i="2"/>
  <c r="L1739" i="2" a="1"/>
  <c r="L1739" i="2" s="1"/>
  <c r="L1740" i="2" a="1"/>
  <c r="L1740" i="2" s="1"/>
  <c r="L1741" i="2" a="1"/>
  <c r="L1741" i="2" s="1"/>
  <c r="L1742" i="2" a="1"/>
  <c r="L1742" i="2" s="1"/>
  <c r="L1743" i="2" a="1"/>
  <c r="L1743" i="2" s="1"/>
  <c r="L1744" i="2" a="1"/>
  <c r="L1744" i="2" s="1"/>
  <c r="L1745" i="2" a="1"/>
  <c r="L1745" i="2"/>
  <c r="L1746" i="2" a="1"/>
  <c r="L1746" i="2" s="1"/>
  <c r="L1747" i="2" a="1"/>
  <c r="L1747" i="2" s="1"/>
  <c r="L1748" i="2" a="1"/>
  <c r="L1748" i="2" s="1"/>
  <c r="L1749" i="2" a="1"/>
  <c r="L1749" i="2"/>
  <c r="L1750" i="2" a="1"/>
  <c r="L1750" i="2"/>
  <c r="L1751" i="2" a="1"/>
  <c r="L1751" i="2" s="1"/>
  <c r="L1752" i="2" a="1"/>
  <c r="L1752" i="2" s="1"/>
  <c r="L1753" i="2" a="1"/>
  <c r="L1753" i="2" s="1"/>
  <c r="L1754" i="2" a="1"/>
  <c r="L1754" i="2"/>
  <c r="L1755" i="2" a="1"/>
  <c r="L1755" i="2" s="1"/>
  <c r="L1756" i="2" a="1"/>
  <c r="L1756" i="2" s="1"/>
  <c r="L1757" i="2" a="1"/>
  <c r="L1757" i="2" s="1"/>
  <c r="L1758" i="2" a="1"/>
  <c r="L1758" i="2" s="1"/>
  <c r="L1759" i="2" a="1"/>
  <c r="L1759" i="2" s="1"/>
  <c r="L1760" i="2" a="1"/>
  <c r="L1760" i="2" s="1"/>
  <c r="L1761" i="2" a="1"/>
  <c r="L1761" i="2"/>
  <c r="L1762" i="2" a="1"/>
  <c r="L1762" i="2" s="1"/>
  <c r="L1763" i="2" a="1"/>
  <c r="L1763" i="2" s="1"/>
  <c r="L1764" i="2" a="1"/>
  <c r="L1764" i="2" s="1"/>
  <c r="L1765" i="2" a="1"/>
  <c r="L1765" i="2"/>
  <c r="L1766" i="2" a="1"/>
  <c r="L1766" i="2"/>
  <c r="L1767" i="2" a="1"/>
  <c r="L1767" i="2" s="1"/>
  <c r="L1768" i="2" a="1"/>
  <c r="L1768" i="2" s="1"/>
  <c r="L1769" i="2" a="1"/>
  <c r="L1769" i="2" s="1"/>
  <c r="L1770" i="2" a="1"/>
  <c r="L1770" i="2"/>
  <c r="L1771" i="2" a="1"/>
  <c r="L1771" i="2" s="1"/>
  <c r="L1772" i="2" a="1"/>
  <c r="L1772" i="2" s="1"/>
  <c r="L1773" i="2" a="1"/>
  <c r="L1773" i="2" s="1"/>
  <c r="L1774" i="2" a="1"/>
  <c r="L1774" i="2" s="1"/>
  <c r="L1775" i="2" a="1"/>
  <c r="L1775" i="2" s="1"/>
  <c r="L1776" i="2" a="1"/>
  <c r="L1776" i="2" s="1"/>
  <c r="L1777" i="2" a="1"/>
  <c r="L1777" i="2" s="1"/>
  <c r="L1778" i="2" a="1"/>
  <c r="L1778" i="2"/>
  <c r="L1779" i="2" a="1"/>
  <c r="L1779" i="2" s="1"/>
  <c r="L1780" i="2" a="1"/>
  <c r="L1780" i="2"/>
  <c r="L1781" i="2" a="1"/>
  <c r="L1781" i="2"/>
  <c r="L1782" i="2" a="1"/>
  <c r="L1782" i="2" s="1"/>
  <c r="L1783" i="2" a="1"/>
  <c r="L1783" i="2" s="1"/>
  <c r="L1784" i="2" a="1"/>
  <c r="L1784" i="2"/>
  <c r="L1785" i="2" a="1"/>
  <c r="L1785" i="2" s="1"/>
  <c r="L1786" i="2" a="1"/>
  <c r="L1786" i="2" s="1"/>
  <c r="L1787" i="2" a="1"/>
  <c r="L1787" i="2" s="1"/>
  <c r="L1788" i="2" a="1"/>
  <c r="L1788" i="2" s="1"/>
  <c r="L1789" i="2" a="1"/>
  <c r="L1789" i="2"/>
  <c r="L1790" i="2" a="1"/>
  <c r="L1790" i="2"/>
  <c r="L1791" i="2" a="1"/>
  <c r="L1791" i="2" s="1"/>
  <c r="L1792" i="2" a="1"/>
  <c r="L1792" i="2"/>
  <c r="L1793" i="2" a="1"/>
  <c r="L1793" i="2"/>
  <c r="L1794" i="2" a="1"/>
  <c r="L1794" i="2" s="1"/>
  <c r="L1795" i="2" a="1"/>
  <c r="L1795" i="2" s="1"/>
  <c r="L1796" i="2" a="1"/>
  <c r="L1796" i="2" s="1"/>
  <c r="L1797" i="2" a="1"/>
  <c r="L1797" i="2" s="1"/>
  <c r="L1798" i="2" a="1"/>
  <c r="L1798" i="2"/>
  <c r="L1799" i="2" a="1"/>
  <c r="L1799" i="2" s="1"/>
  <c r="L1800" i="2" a="1"/>
  <c r="L1800" i="2" s="1"/>
  <c r="L1801" i="2" a="1"/>
  <c r="L1801" i="2"/>
  <c r="L1802" i="2" a="1"/>
  <c r="L1802" i="2"/>
  <c r="L1803" i="2" a="1"/>
  <c r="L1803" i="2" s="1"/>
  <c r="L1804" i="2" a="1"/>
  <c r="L1804" i="2"/>
  <c r="L1805" i="2" a="1"/>
  <c r="L1805" i="2" s="1"/>
  <c r="L1806" i="2" a="1"/>
  <c r="L1806" i="2" s="1"/>
  <c r="L1807" i="2" a="1"/>
  <c r="L1807" i="2" s="1"/>
  <c r="L1808" i="2" a="1"/>
  <c r="L1808" i="2" s="1"/>
  <c r="L1809" i="2" a="1"/>
  <c r="L1809" i="2" s="1"/>
  <c r="L1810" i="2" a="1"/>
  <c r="L1810" i="2"/>
  <c r="L1811" i="2" a="1"/>
  <c r="L1811" i="2" s="1"/>
  <c r="L1812" i="2" a="1"/>
  <c r="L1812" i="2"/>
  <c r="L1813" i="2" a="1"/>
  <c r="L1813" i="2"/>
  <c r="L1814" i="2" a="1"/>
  <c r="L1814" i="2" s="1"/>
  <c r="L1815" i="2" a="1"/>
  <c r="L1815" i="2" s="1"/>
  <c r="L1816" i="2" a="1"/>
  <c r="L1816" i="2"/>
  <c r="L1817" i="2" a="1"/>
  <c r="L1817" i="2" s="1"/>
  <c r="L1818" i="2" a="1"/>
  <c r="L1818" i="2" s="1"/>
  <c r="L1819" i="2" a="1"/>
  <c r="L1819" i="2" s="1"/>
  <c r="L1820" i="2" a="1"/>
  <c r="L1820" i="2" s="1"/>
  <c r="L1821" i="2" a="1"/>
  <c r="L1821" i="2"/>
  <c r="L1822" i="2" a="1"/>
  <c r="L1822" i="2"/>
  <c r="L1823" i="2" a="1"/>
  <c r="L1823" i="2" s="1"/>
  <c r="L1824" i="2" a="1"/>
  <c r="L1824" i="2"/>
  <c r="L1825" i="2" a="1"/>
  <c r="L1825" i="2"/>
  <c r="L1826" i="2" a="1"/>
  <c r="L1826" i="2" s="1"/>
  <c r="L1827" i="2" a="1"/>
  <c r="L1827" i="2" s="1"/>
  <c r="L1828" i="2" a="1"/>
  <c r="L1828" i="2" s="1"/>
  <c r="L1829" i="2" a="1"/>
  <c r="L1829" i="2" s="1"/>
  <c r="L1830" i="2" a="1"/>
  <c r="L1830" i="2"/>
  <c r="L1831" i="2" a="1"/>
  <c r="L1831" i="2" s="1"/>
  <c r="L1832" i="2" a="1"/>
  <c r="L1832" i="2" s="1"/>
  <c r="L1833" i="2" a="1"/>
  <c r="L1833" i="2"/>
  <c r="L1834" i="2" a="1"/>
  <c r="L1834" i="2"/>
  <c r="L1835" i="2" a="1"/>
  <c r="L1835" i="2" s="1"/>
  <c r="L1836" i="2" a="1"/>
  <c r="L1836" i="2"/>
  <c r="L1837" i="2" a="1"/>
  <c r="L1837" i="2" s="1"/>
  <c r="L1838" i="2" a="1"/>
  <c r="L1838" i="2" s="1"/>
  <c r="L1839" i="2" a="1"/>
  <c r="L1839" i="2" s="1"/>
  <c r="L1840" i="2" a="1"/>
  <c r="L1840" i="2" s="1"/>
  <c r="L1841" i="2" a="1"/>
  <c r="L1841" i="2" s="1"/>
  <c r="L1842" i="2" a="1"/>
  <c r="L1842" i="2"/>
  <c r="L1843" i="2" a="1"/>
  <c r="L1843" i="2" s="1"/>
  <c r="L1844" i="2" a="1"/>
  <c r="L1844" i="2"/>
  <c r="L1845" i="2" a="1"/>
  <c r="L1845" i="2"/>
  <c r="L1846" i="2" a="1"/>
  <c r="L1846" i="2" s="1"/>
  <c r="L1847" i="2" a="1"/>
  <c r="L1847" i="2" s="1"/>
  <c r="L1848" i="2" a="1"/>
  <c r="L1848" i="2"/>
  <c r="L1849" i="2" a="1"/>
  <c r="L1849" i="2" s="1"/>
  <c r="L1850" i="2" a="1"/>
  <c r="L1850" i="2" s="1"/>
  <c r="L1851" i="2" a="1"/>
  <c r="L1851" i="2" s="1"/>
  <c r="L1852" i="2" a="1"/>
  <c r="L1852" i="2" s="1"/>
  <c r="L1853" i="2" a="1"/>
  <c r="L1853" i="2"/>
  <c r="L1854" i="2" a="1"/>
  <c r="L1854" i="2"/>
  <c r="L1855" i="2" a="1"/>
  <c r="L1855" i="2" s="1"/>
  <c r="L1856" i="2" a="1"/>
  <c r="L1856" i="2"/>
  <c r="L1857" i="2" a="1"/>
  <c r="L1857" i="2"/>
  <c r="L1858" i="2" a="1"/>
  <c r="L1858" i="2" s="1"/>
  <c r="L1859" i="2" a="1"/>
  <c r="L1859" i="2" s="1"/>
  <c r="L1860" i="2" a="1"/>
  <c r="L1860" i="2" s="1"/>
  <c r="L1861" i="2" a="1"/>
  <c r="L1861" i="2" s="1"/>
  <c r="L1862" i="2" a="1"/>
  <c r="L1862" i="2"/>
  <c r="L1863" i="2" a="1"/>
  <c r="L1863" i="2" s="1"/>
  <c r="L1864" i="2" a="1"/>
  <c r="L1864" i="2" s="1"/>
  <c r="L1865" i="2" a="1"/>
  <c r="L1865" i="2"/>
  <c r="L1866" i="2" a="1"/>
  <c r="L1866" i="2"/>
  <c r="L1867" i="2" a="1"/>
  <c r="L1867" i="2" s="1"/>
  <c r="L1868" i="2" a="1"/>
  <c r="L1868" i="2"/>
  <c r="L1869" i="2" a="1"/>
  <c r="L1869" i="2" s="1"/>
  <c r="L1870" i="2" a="1"/>
  <c r="L1870" i="2" s="1"/>
  <c r="L1871" i="2" a="1"/>
  <c r="L1871" i="2" s="1"/>
  <c r="L1872" i="2" a="1"/>
  <c r="L1872" i="2" s="1"/>
  <c r="L1873" i="2" a="1"/>
  <c r="L1873" i="2" s="1"/>
  <c r="L1874" i="2" a="1"/>
  <c r="L1874" i="2"/>
  <c r="L1875" i="2" a="1"/>
  <c r="L1875" i="2" s="1"/>
  <c r="L1876" i="2" a="1"/>
  <c r="L1876" i="2"/>
  <c r="L1877" i="2" a="1"/>
  <c r="L1877" i="2"/>
  <c r="L1878" i="2" a="1"/>
  <c r="L1878" i="2" s="1"/>
  <c r="L1879" i="2" a="1"/>
  <c r="L1879" i="2" s="1"/>
  <c r="L1880" i="2" a="1"/>
  <c r="L1880" i="2"/>
  <c r="L1881" i="2" a="1"/>
  <c r="L1881" i="2" s="1"/>
  <c r="L1882" i="2" a="1"/>
  <c r="L1882" i="2" s="1"/>
  <c r="L1883" i="2" a="1"/>
  <c r="L1883" i="2" s="1"/>
  <c r="L1884" i="2" a="1"/>
  <c r="L1884" i="2" s="1"/>
  <c r="L1885" i="2" a="1"/>
  <c r="L1885" i="2"/>
  <c r="L1886" i="2" a="1"/>
  <c r="L1886" i="2"/>
  <c r="L1887" i="2" a="1"/>
  <c r="L1887" i="2" s="1"/>
  <c r="L1888" i="2" a="1"/>
  <c r="L1888" i="2"/>
  <c r="L1889" i="2" a="1"/>
  <c r="L1889" i="2"/>
  <c r="L1890" i="2" a="1"/>
  <c r="L1890" i="2" s="1"/>
  <c r="L1891" i="2" a="1"/>
  <c r="L1891" i="2" s="1"/>
  <c r="L1892" i="2" a="1"/>
  <c r="L1892" i="2" s="1"/>
  <c r="L1893" i="2" a="1"/>
  <c r="L1893" i="2" s="1"/>
  <c r="L1894" i="2" a="1"/>
  <c r="L1894" i="2"/>
  <c r="L1895" i="2" a="1"/>
  <c r="L1895" i="2" s="1"/>
  <c r="L1896" i="2" a="1"/>
  <c r="L1896" i="2" s="1"/>
  <c r="L1897" i="2" a="1"/>
  <c r="L1897" i="2"/>
  <c r="L1898" i="2" a="1"/>
  <c r="L1898" i="2"/>
  <c r="L1899" i="2" a="1"/>
  <c r="L1899" i="2" s="1"/>
  <c r="L1900" i="2" a="1"/>
  <c r="L1900" i="2"/>
  <c r="L1901" i="2" a="1"/>
  <c r="L1901" i="2" s="1"/>
  <c r="L1902" i="2" a="1"/>
  <c r="L1902" i="2" s="1"/>
  <c r="L1903" i="2" a="1"/>
  <c r="L1903" i="2" s="1"/>
  <c r="L1904" i="2" a="1"/>
  <c r="L1904" i="2" s="1"/>
  <c r="L1905" i="2" a="1"/>
  <c r="L1905" i="2" s="1"/>
  <c r="L1906" i="2" a="1"/>
  <c r="L1906" i="2"/>
  <c r="L1907" i="2" a="1"/>
  <c r="L1907" i="2" s="1"/>
  <c r="L1908" i="2" a="1"/>
  <c r="L1908" i="2"/>
  <c r="L1909" i="2" a="1"/>
  <c r="L1909" i="2"/>
  <c r="L1910" i="2" a="1"/>
  <c r="L1910" i="2" s="1"/>
  <c r="L1911" i="2" a="1"/>
  <c r="L1911" i="2" s="1"/>
  <c r="L1912" i="2" a="1"/>
  <c r="L1912" i="2"/>
  <c r="L1913" i="2" a="1"/>
  <c r="L1913" i="2" s="1"/>
  <c r="L1914" i="2" a="1"/>
  <c r="L1914" i="2" s="1"/>
  <c r="L1915" i="2" a="1"/>
  <c r="L1915" i="2" s="1"/>
  <c r="L1916" i="2" a="1"/>
  <c r="L1916" i="2" s="1"/>
  <c r="L1917" i="2" a="1"/>
  <c r="L1917" i="2"/>
  <c r="L1918" i="2" a="1"/>
  <c r="L1918" i="2"/>
  <c r="L1919" i="2" a="1"/>
  <c r="L1919" i="2" s="1"/>
  <c r="L1920" i="2" a="1"/>
  <c r="L1920" i="2"/>
  <c r="L1921" i="2" a="1"/>
  <c r="L1921" i="2"/>
  <c r="L1922" i="2" a="1"/>
  <c r="L1922" i="2" s="1"/>
  <c r="L1923" i="2" a="1"/>
  <c r="L1923" i="2" s="1"/>
  <c r="L1924" i="2" a="1"/>
  <c r="L1924" i="2" s="1"/>
  <c r="L1925" i="2" a="1"/>
  <c r="L1925" i="2" s="1"/>
  <c r="L1926" i="2" a="1"/>
  <c r="L1926" i="2"/>
  <c r="L1927" i="2" a="1"/>
  <c r="L1927" i="2" s="1"/>
  <c r="L1928" i="2" a="1"/>
  <c r="L1928" i="2" s="1"/>
  <c r="L1929" i="2" a="1"/>
  <c r="L1929" i="2"/>
  <c r="L1930" i="2" a="1"/>
  <c r="L1930" i="2"/>
  <c r="L1931" i="2" a="1"/>
  <c r="L1931" i="2" s="1"/>
  <c r="L1932" i="2" a="1"/>
  <c r="L1932" i="2"/>
  <c r="L1933" i="2" a="1"/>
  <c r="L1933" i="2" s="1"/>
  <c r="L1934" i="2" a="1"/>
  <c r="L1934" i="2" s="1"/>
  <c r="L1935" i="2" a="1"/>
  <c r="L1935" i="2" s="1"/>
  <c r="L1936" i="2" a="1"/>
  <c r="L1936" i="2" s="1"/>
  <c r="L1937" i="2" a="1"/>
  <c r="L1937" i="2" s="1"/>
  <c r="L1938" i="2" a="1"/>
  <c r="L1938" i="2"/>
  <c r="L1939" i="2" a="1"/>
  <c r="L1939" i="2" s="1"/>
  <c r="L1940" i="2" a="1"/>
  <c r="L1940" i="2"/>
  <c r="L1941" i="2" a="1"/>
  <c r="L1941" i="2"/>
  <c r="L1942" i="2" a="1"/>
  <c r="L1942" i="2" s="1"/>
  <c r="L1943" i="2" a="1"/>
  <c r="L1943" i="2" s="1"/>
  <c r="L1944" i="2" a="1"/>
  <c r="L1944" i="2"/>
  <c r="L1945" i="2" a="1"/>
  <c r="L1945" i="2" s="1"/>
  <c r="L1946" i="2" a="1"/>
  <c r="L1946" i="2" s="1"/>
  <c r="L1947" i="2" a="1"/>
  <c r="L1947" i="2" s="1"/>
  <c r="L1948" i="2" a="1"/>
  <c r="L1948" i="2" s="1"/>
  <c r="L1949" i="2" a="1"/>
  <c r="L1949" i="2"/>
  <c r="L1950" i="2" a="1"/>
  <c r="L1950" i="2"/>
  <c r="L1951" i="2" a="1"/>
  <c r="L1951" i="2" s="1"/>
  <c r="L1952" i="2" a="1"/>
  <c r="L1952" i="2"/>
  <c r="L1953" i="2" a="1"/>
  <c r="L1953" i="2"/>
  <c r="L1954" i="2" a="1"/>
  <c r="L1954" i="2" s="1"/>
  <c r="L1955" i="2" a="1"/>
  <c r="L1955" i="2" s="1"/>
  <c r="L1956" i="2" a="1"/>
  <c r="L1956" i="2" s="1"/>
  <c r="L1957" i="2" a="1"/>
  <c r="L1957" i="2" s="1"/>
  <c r="L1958" i="2" a="1"/>
  <c r="L1958" i="2"/>
  <c r="L1959" i="2" a="1"/>
  <c r="L1959" i="2" s="1"/>
  <c r="L1960" i="2" a="1"/>
  <c r="L1960" i="2" s="1"/>
  <c r="L1961" i="2" a="1"/>
  <c r="L1961" i="2"/>
  <c r="L1962" i="2" a="1"/>
  <c r="L1962" i="2"/>
  <c r="L1963" i="2" a="1"/>
  <c r="L1963" i="2" s="1"/>
  <c r="L1964" i="2" a="1"/>
  <c r="L1964" i="2"/>
  <c r="L1965" i="2" a="1"/>
  <c r="L1965" i="2" s="1"/>
  <c r="L1966" i="2" a="1"/>
  <c r="L1966" i="2" s="1"/>
  <c r="L1967" i="2" a="1"/>
  <c r="L1967" i="2" s="1"/>
  <c r="L1968" i="2" a="1"/>
  <c r="L1968" i="2" s="1"/>
  <c r="L1969" i="2" a="1"/>
  <c r="L1969" i="2" s="1"/>
  <c r="L1970" i="2" a="1"/>
  <c r="L1970" i="2"/>
  <c r="L1971" i="2" a="1"/>
  <c r="L1971" i="2" s="1"/>
  <c r="L1972" i="2" a="1"/>
  <c r="L1972" i="2"/>
  <c r="L1973" i="2" a="1"/>
  <c r="L1973" i="2"/>
  <c r="L1974" i="2" a="1"/>
  <c r="L1974" i="2" s="1"/>
  <c r="L1975" i="2" a="1"/>
  <c r="L1975" i="2" s="1"/>
  <c r="L1976" i="2" a="1"/>
  <c r="L1976" i="2"/>
  <c r="L1977" i="2" a="1"/>
  <c r="L1977" i="2" s="1"/>
  <c r="L1978" i="2" a="1"/>
  <c r="L1978" i="2" s="1"/>
  <c r="L1979" i="2" a="1"/>
  <c r="L1979" i="2" s="1"/>
  <c r="L1980" i="2" a="1"/>
  <c r="L1980" i="2" s="1"/>
  <c r="L1981" i="2" a="1"/>
  <c r="L1981" i="2"/>
  <c r="L1982" i="2" a="1"/>
  <c r="L1982" i="2"/>
  <c r="L1983" i="2" a="1"/>
  <c r="L1983" i="2" s="1"/>
  <c r="L1984" i="2" a="1"/>
  <c r="L1984" i="2"/>
  <c r="L1985" i="2" a="1"/>
  <c r="L1985" i="2"/>
  <c r="L1986" i="2" a="1"/>
  <c r="L1986" i="2" s="1"/>
  <c r="L1987" i="2" a="1"/>
  <c r="L1987" i="2" s="1"/>
  <c r="L1988" i="2" a="1"/>
  <c r="L1988" i="2" s="1"/>
  <c r="L1989" i="2" a="1"/>
  <c r="L1989" i="2" s="1"/>
  <c r="L1990" i="2" a="1"/>
  <c r="L1990" i="2"/>
  <c r="L1991" i="2" a="1"/>
  <c r="L1991" i="2" s="1"/>
  <c r="L1992" i="2" a="1"/>
  <c r="L1992" i="2" s="1"/>
  <c r="L1993" i="2" a="1"/>
  <c r="L1993" i="2"/>
  <c r="L1994" i="2" a="1"/>
  <c r="L1994" i="2"/>
  <c r="L1995" i="2" a="1"/>
  <c r="L1995" i="2" s="1"/>
  <c r="L1996" i="2" a="1"/>
  <c r="L1996" i="2"/>
  <c r="L1997" i="2" a="1"/>
  <c r="L1997" i="2" s="1"/>
  <c r="L1998" i="2" a="1"/>
  <c r="L1998" i="2" s="1"/>
  <c r="L1999" i="2" a="1"/>
  <c r="L1999" i="2" s="1"/>
  <c r="L2000" i="2" a="1"/>
  <c r="L2000" i="2" s="1"/>
  <c r="L2001" i="2" a="1"/>
  <c r="L2001" i="2" s="1"/>
  <c r="L2002" i="2" a="1"/>
  <c r="L2002" i="2"/>
  <c r="L2003" i="2" a="1"/>
  <c r="L2003" i="2" s="1"/>
  <c r="L2004" i="2" a="1"/>
  <c r="L2004" i="2"/>
  <c r="L2005" i="2" a="1"/>
  <c r="L2005" i="2"/>
  <c r="L2006" i="2" a="1"/>
  <c r="L2006" i="2" s="1"/>
  <c r="L2007" i="2" a="1"/>
  <c r="L2007" i="2" s="1"/>
  <c r="L2008" i="2" a="1"/>
  <c r="L2008" i="2"/>
  <c r="L2009" i="2" a="1"/>
  <c r="L2009" i="2" s="1"/>
  <c r="L2010" i="2" a="1"/>
  <c r="L2010" i="2" s="1"/>
  <c r="L2011" i="2" a="1"/>
  <c r="L2011" i="2" s="1"/>
  <c r="L2012" i="2" a="1"/>
  <c r="L2012" i="2" s="1"/>
  <c r="L2013" i="2" a="1"/>
  <c r="L2013" i="2"/>
  <c r="L2014" i="2" a="1"/>
  <c r="L2014" i="2"/>
  <c r="L2015" i="2" a="1"/>
  <c r="L2015" i="2" s="1"/>
  <c r="L2016" i="2" a="1"/>
  <c r="L2016" i="2"/>
  <c r="L2017" i="2" a="1"/>
  <c r="L2017" i="2"/>
  <c r="L2018" i="2" a="1"/>
  <c r="L2018" i="2" s="1"/>
  <c r="L2019" i="2" a="1"/>
  <c r="L2019" i="2" s="1"/>
  <c r="L2020" i="2" a="1"/>
  <c r="L2020" i="2" s="1"/>
  <c r="L2021" i="2" a="1"/>
  <c r="L2021" i="2" s="1"/>
  <c r="L2022" i="2" a="1"/>
  <c r="L2022" i="2"/>
  <c r="L2023" i="2" a="1"/>
  <c r="L2023" i="2" s="1"/>
  <c r="L2024" i="2" a="1"/>
  <c r="L2024" i="2" s="1"/>
  <c r="L2025" i="2" a="1"/>
  <c r="L2025" i="2"/>
  <c r="L2026" i="2" a="1"/>
  <c r="L2026" i="2"/>
  <c r="L2027" i="2" a="1"/>
  <c r="L2027" i="2" s="1"/>
  <c r="L2028" i="2" a="1"/>
  <c r="L2028" i="2"/>
  <c r="L2029" i="2" a="1"/>
  <c r="L2029" i="2" s="1"/>
  <c r="L2030" i="2" a="1"/>
  <c r="L2030" i="2" s="1"/>
  <c r="L2031" i="2" a="1"/>
  <c r="L2031" i="2" s="1"/>
  <c r="L2032" i="2" a="1"/>
  <c r="L2032" i="2" s="1"/>
  <c r="L2033" i="2" a="1"/>
  <c r="L2033" i="2" s="1"/>
  <c r="L2034" i="2" a="1"/>
  <c r="L2034" i="2"/>
  <c r="L2035" i="2" a="1"/>
  <c r="L2035" i="2" s="1"/>
  <c r="L2036" i="2" a="1"/>
  <c r="L2036" i="2"/>
  <c r="L2037" i="2" a="1"/>
  <c r="L2037" i="2"/>
  <c r="L2038" i="2" a="1"/>
  <c r="L2038" i="2" s="1"/>
  <c r="L2039" i="2" a="1"/>
  <c r="L2039" i="2" s="1"/>
  <c r="L2040" i="2" a="1"/>
  <c r="L2040" i="2"/>
  <c r="L2041" i="2" a="1"/>
  <c r="L2041" i="2" s="1"/>
  <c r="L2042" i="2" a="1"/>
  <c r="L2042" i="2" s="1"/>
  <c r="L2043" i="2" a="1"/>
  <c r="L2043" i="2" s="1"/>
  <c r="L2044" i="2" a="1"/>
  <c r="L2044" i="2" s="1"/>
  <c r="L2045" i="2" a="1"/>
  <c r="L2045" i="2"/>
  <c r="L2046" i="2" a="1"/>
  <c r="L2046" i="2"/>
  <c r="L2047" i="2" a="1"/>
  <c r="L2047" i="2" s="1"/>
  <c r="L2048" i="2" a="1"/>
  <c r="L2048" i="2" s="1"/>
  <c r="L2049" i="2" a="1"/>
  <c r="L2049" i="2"/>
  <c r="L2050" i="2" a="1"/>
  <c r="L2050" i="2"/>
  <c r="L2051" i="2" a="1"/>
  <c r="L2051" i="2" s="1"/>
  <c r="L2052" i="2" a="1"/>
  <c r="L2052" i="2" s="1"/>
  <c r="L2053" i="2" a="1"/>
  <c r="L2053" i="2"/>
  <c r="L2054" i="2" a="1"/>
  <c r="L2054" i="2"/>
  <c r="L2055" i="2" a="1"/>
  <c r="L2055" i="2" s="1"/>
  <c r="L2056" i="2" a="1"/>
  <c r="L2056" i="2" s="1"/>
  <c r="L2057" i="2" a="1"/>
  <c r="L2057" i="2"/>
  <c r="L2058" i="2" a="1"/>
  <c r="L2058" i="2"/>
  <c r="L2059" i="2" a="1"/>
  <c r="L2059" i="2" s="1"/>
  <c r="L2060" i="2" a="1"/>
  <c r="L2060" i="2" s="1"/>
  <c r="L2061" i="2" a="1"/>
  <c r="L2061" i="2"/>
  <c r="L2062" i="2" a="1"/>
  <c r="L2062" i="2"/>
  <c r="L2063" i="2" a="1"/>
  <c r="L2063" i="2" s="1"/>
  <c r="L2064" i="2" a="1"/>
  <c r="L2064" i="2" s="1"/>
  <c r="L2065" i="2" a="1"/>
  <c r="L2065" i="2"/>
  <c r="L2066" i="2" a="1"/>
  <c r="L2066" i="2"/>
  <c r="L2067" i="2" a="1"/>
  <c r="L2067" i="2" s="1"/>
  <c r="L2068" i="2" a="1"/>
  <c r="L2068" i="2" s="1"/>
  <c r="L2069" i="2" a="1"/>
  <c r="L2069" i="2"/>
  <c r="L2070" i="2" a="1"/>
  <c r="L2070" i="2"/>
  <c r="L2071" i="2" a="1"/>
  <c r="L2071" i="2" s="1"/>
  <c r="L2072" i="2" a="1"/>
  <c r="L2072" i="2" s="1"/>
  <c r="L2073" i="2" a="1"/>
  <c r="L2073" i="2"/>
  <c r="L2074" i="2" a="1"/>
  <c r="L2074" i="2"/>
  <c r="L2075" i="2" a="1"/>
  <c r="L2075" i="2" s="1"/>
  <c r="L2076" i="2" a="1"/>
  <c r="L2076" i="2" s="1"/>
  <c r="L2077" i="2" a="1"/>
  <c r="L2077" i="2"/>
  <c r="L2078" i="2" a="1"/>
  <c r="L2078" i="2"/>
  <c r="L2079" i="2" a="1"/>
  <c r="L2079" i="2" s="1"/>
  <c r="L2080" i="2" a="1"/>
  <c r="L2080" i="2" s="1"/>
  <c r="L2081" i="2" a="1"/>
  <c r="L2081" i="2"/>
  <c r="L2082" i="2" a="1"/>
  <c r="L2082" i="2"/>
  <c r="L2083" i="2" a="1"/>
  <c r="L2083" i="2" s="1"/>
  <c r="L2084" i="2" a="1"/>
  <c r="L2084" i="2" s="1"/>
  <c r="L2085" i="2" a="1"/>
  <c r="L2085" i="2"/>
  <c r="L2086" i="2" a="1"/>
  <c r="L2086" i="2"/>
  <c r="L2087" i="2" a="1"/>
  <c r="L2087" i="2" s="1"/>
  <c r="L2088" i="2" a="1"/>
  <c r="L2088" i="2" s="1"/>
  <c r="L2089" i="2" a="1"/>
  <c r="L2089" i="2"/>
  <c r="L2090" i="2" a="1"/>
  <c r="L2090" i="2"/>
  <c r="L2091" i="2" a="1"/>
  <c r="L2091" i="2" s="1"/>
  <c r="L2092" i="2" a="1"/>
  <c r="L2092" i="2" s="1"/>
  <c r="L2093" i="2" a="1"/>
  <c r="L2093" i="2"/>
  <c r="L2094" i="2" a="1"/>
  <c r="L2094" i="2"/>
  <c r="L2095" i="2" a="1"/>
  <c r="L2095" i="2" s="1"/>
  <c r="L2096" i="2" a="1"/>
  <c r="L2096" i="2" s="1"/>
  <c r="L2097" i="2" a="1"/>
  <c r="L2097" i="2"/>
  <c r="L2098" i="2" a="1"/>
  <c r="L2098" i="2"/>
  <c r="L2099" i="2" a="1"/>
  <c r="L2099" i="2" s="1"/>
  <c r="L2100" i="2" a="1"/>
  <c r="L2100" i="2" s="1"/>
  <c r="L2101" i="2" a="1"/>
  <c r="L2101" i="2"/>
  <c r="L2102" i="2" a="1"/>
  <c r="L2102" i="2"/>
  <c r="L2103" i="2" a="1"/>
  <c r="L2103" i="2" s="1"/>
  <c r="L2104" i="2" a="1"/>
  <c r="L2104" i="2" s="1"/>
  <c r="L2105" i="2" a="1"/>
  <c r="L2105" i="2"/>
  <c r="L2106" i="2" a="1"/>
  <c r="L2106" i="2"/>
  <c r="L2107" i="2" a="1"/>
  <c r="L2107" i="2" s="1"/>
  <c r="L2108" i="2" a="1"/>
  <c r="L2108" i="2" s="1"/>
  <c r="L2109" i="2" a="1"/>
  <c r="L2109" i="2"/>
  <c r="L2110" i="2" a="1"/>
  <c r="L2110" i="2"/>
  <c r="L2111" i="2" a="1"/>
  <c r="L2111" i="2" s="1"/>
  <c r="L2112" i="2" a="1"/>
  <c r="L2112" i="2" s="1"/>
  <c r="L2113" i="2" a="1"/>
  <c r="L2113" i="2"/>
  <c r="L2114" i="2" a="1"/>
  <c r="L2114" i="2"/>
  <c r="L2115" i="2" a="1"/>
  <c r="L2115" i="2" s="1"/>
  <c r="L2116" i="2" a="1"/>
  <c r="L2116" i="2" s="1"/>
  <c r="L2117" i="2" a="1"/>
  <c r="L2117" i="2"/>
  <c r="L2118" i="2" a="1"/>
  <c r="L2118" i="2"/>
  <c r="L2119" i="2" a="1"/>
  <c r="L2119" i="2" s="1"/>
  <c r="L2120" i="2" a="1"/>
  <c r="L2120" i="2" s="1"/>
  <c r="L2121" i="2" a="1"/>
  <c r="L2121" i="2"/>
  <c r="L2122" i="2" a="1"/>
  <c r="L2122" i="2"/>
  <c r="L2123" i="2" a="1"/>
  <c r="L2123" i="2" s="1"/>
  <c r="L2124" i="2" a="1"/>
  <c r="L2124" i="2" s="1"/>
  <c r="L2125" i="2" a="1"/>
  <c r="L2125" i="2"/>
  <c r="L2126" i="2" a="1"/>
  <c r="L2126" i="2"/>
  <c r="L2127" i="2" a="1"/>
  <c r="L2127" i="2" s="1"/>
  <c r="L2128" i="2" a="1"/>
  <c r="L2128" i="2" s="1"/>
  <c r="L2129" i="2" a="1"/>
  <c r="L2129" i="2"/>
  <c r="L2130" i="2" a="1"/>
  <c r="L2130" i="2"/>
  <c r="L2131" i="2" a="1"/>
  <c r="L2131" i="2" s="1"/>
  <c r="L2132" i="2" a="1"/>
  <c r="L2132" i="2" s="1"/>
  <c r="L2133" i="2" a="1"/>
  <c r="L2133" i="2"/>
  <c r="L2134" i="2" a="1"/>
  <c r="L2134" i="2"/>
  <c r="L2135" i="2" a="1"/>
  <c r="L2135" i="2" s="1"/>
  <c r="L2136" i="2" a="1"/>
  <c r="L2136" i="2" s="1"/>
  <c r="L2137" i="2" a="1"/>
  <c r="L2137" i="2"/>
  <c r="L2138" i="2" a="1"/>
  <c r="L2138" i="2"/>
  <c r="L2139" i="2" a="1"/>
  <c r="L2139" i="2" s="1"/>
  <c r="L2140" i="2" a="1"/>
  <c r="L2140" i="2" s="1"/>
  <c r="L2141" i="2" a="1"/>
  <c r="L2141" i="2"/>
  <c r="L2142" i="2" a="1"/>
  <c r="L2142" i="2"/>
  <c r="L2143" i="2" a="1"/>
  <c r="L2143" i="2" s="1"/>
  <c r="L2144" i="2" a="1"/>
  <c r="L2144" i="2" s="1"/>
  <c r="L2145" i="2" a="1"/>
  <c r="L2145" i="2"/>
  <c r="L2146" i="2" a="1"/>
  <c r="L2146" i="2"/>
  <c r="L2147" i="2" a="1"/>
  <c r="L2147" i="2" s="1"/>
  <c r="L2148" i="2" a="1"/>
  <c r="L2148" i="2" s="1"/>
  <c r="L2149" i="2" a="1"/>
  <c r="L2149" i="2"/>
  <c r="L2150" i="2" a="1"/>
  <c r="L2150" i="2"/>
  <c r="L2151" i="2" a="1"/>
  <c r="L2151" i="2" s="1"/>
  <c r="L2152" i="2" a="1"/>
  <c r="L2152" i="2" s="1"/>
  <c r="L2153" i="2" a="1"/>
  <c r="L2153" i="2"/>
  <c r="L2154" i="2" a="1"/>
  <c r="L2154" i="2"/>
  <c r="L2155" i="2" a="1"/>
  <c r="L2155" i="2" s="1"/>
  <c r="L2156" i="2" a="1"/>
  <c r="L2156" i="2" s="1"/>
  <c r="L2157" i="2" a="1"/>
  <c r="L2157" i="2"/>
  <c r="L2158" i="2" a="1"/>
  <c r="L21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<sst xmlns="http://schemas.openxmlformats.org/spreadsheetml/2006/main" count="8189" uniqueCount="2459">
  <si>
    <t>OrderID</t>
  </si>
  <si>
    <t>ProductID</t>
  </si>
  <si>
    <t>ProductName</t>
  </si>
  <si>
    <t>UnitPrice</t>
  </si>
  <si>
    <t>Quantity</t>
  </si>
  <si>
    <t>Discount</t>
  </si>
  <si>
    <t>Queso Cabrales</t>
  </si>
  <si>
    <t>Singaporean Hokkien Fried Mee</t>
  </si>
  <si>
    <t>Mozzarella di Giovanni</t>
  </si>
  <si>
    <t>Tofu</t>
  </si>
  <si>
    <t>Manjimup Dried Apples</t>
  </si>
  <si>
    <t>Jack's New England Clam Chowder</t>
  </si>
  <si>
    <t>Louisiana Fiery Hot Pepper Sauce</t>
  </si>
  <si>
    <t>Gustaf's Knäckebröd</t>
  </si>
  <si>
    <t>Ravioli Angelo</t>
  </si>
  <si>
    <t>Sir Rodney's Marmalade</t>
  </si>
  <si>
    <t>Geitost</t>
  </si>
  <si>
    <t>Camembert Pierrot</t>
  </si>
  <si>
    <t>Gorgonzola Telino</t>
  </si>
  <si>
    <t>Chartreuse verte</t>
  </si>
  <si>
    <t>Maxilaku</t>
  </si>
  <si>
    <t>Guaraná Fantástica</t>
  </si>
  <si>
    <t>Pâté chinois</t>
  </si>
  <si>
    <t>Longlife Tofu</t>
  </si>
  <si>
    <t>Chang</t>
  </si>
  <si>
    <t>Pavlova</t>
  </si>
  <si>
    <t>Inlagd Sill</t>
  </si>
  <si>
    <t>Raclette Courdavault</t>
  </si>
  <si>
    <t>Perth Pasties</t>
  </si>
  <si>
    <t>Original Frankfurter grüne Soße</t>
  </si>
  <si>
    <t>Schoggi Schokolade</t>
  </si>
  <si>
    <t>Chef Anton's Gumbo Mix</t>
  </si>
  <si>
    <t>Mascarpone Fabioli</t>
  </si>
  <si>
    <t>Sir Rodney's Scones</t>
  </si>
  <si>
    <t>Gravad lax</t>
  </si>
  <si>
    <t>Tarte au sucre</t>
  </si>
  <si>
    <t>Outback Lager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</si>
  <si>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</si>
  <si>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</si>
  <si>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</si>
  <si>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</si>
  <si>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</si>
  <si>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</si>
  <si>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Boston Crab Meat</t>
  </si>
  <si>
    <t>Lakkalikööri</t>
  </si>
  <si>
    <t>Thüringer Rostbratwurst</t>
  </si>
  <si>
    <t>Ipoh Coffee</t>
  </si>
  <si>
    <t>Ikura</t>
  </si>
  <si>
    <t>Fløtemysost</t>
  </si>
  <si>
    <t>Konbu</t>
  </si>
  <si>
    <t>Rössle Sauerkraut</t>
  </si>
  <si>
    <t>Gula Malacca</t>
  </si>
  <si>
    <t>Vegie-spread</t>
  </si>
  <si>
    <t>Röd Kaviar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</si>
  <si>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</si>
  <si>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</si>
  <si>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</si>
  <si>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</si>
  <si>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</si>
  <si>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</si>
  <si>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</si>
  <si>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Tourtière</t>
  </si>
  <si>
    <t>Scottish Longbreads</t>
  </si>
  <si>
    <t>Aniseed Syrup</t>
  </si>
  <si>
    <t>Wimmers gute Semmelknödel</t>
  </si>
  <si>
    <t>Carnarvon Tigers</t>
  </si>
  <si>
    <t>Gudbrandsdalsost</t>
  </si>
  <si>
    <t>Louisiana Hot Spiced Okra</t>
  </si>
  <si>
    <t>Chef Anton's Cajun Seasoning</t>
  </si>
  <si>
    <t>Grandma's Boysenberry Spread</t>
  </si>
  <si>
    <t>Escargots de Bourgogne</t>
  </si>
  <si>
    <t>Filo Mix</t>
  </si>
  <si>
    <t>NuNuCa Nuß-Nougat-Creme</t>
  </si>
  <si>
    <t>Côte de Blaye</t>
  </si>
  <si>
    <t>Gumbär Gummibärchen</t>
  </si>
  <si>
    <t>Zaanse koeken</t>
  </si>
  <si>
    <t>Tunnbröd</t>
  </si>
  <si>
    <t>Northwoods Cranberry Sauce</t>
  </si>
  <si>
    <t>Valkoinen suklaa</t>
  </si>
  <si>
    <t>Røgede sild</t>
  </si>
  <si>
    <t>Chocolade</t>
  </si>
  <si>
    <t>Sirop d'érable</t>
  </si>
  <si>
    <t>Mishi Kobe Niku</t>
  </si>
  <si>
    <t>CustomerID</t>
  </si>
  <si>
    <t>VINET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</si>
  <si>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</si>
  <si>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</si>
  <si>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</si>
  <si>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</si>
  <si>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</si>
  <si>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</si>
  <si>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</si>
  <si>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</si>
  <si>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</si>
  <si>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</si>
  <si>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</si>
  <si>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</si>
  <si>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</si>
  <si>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</si>
  <si>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</si>
  <si>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</si>
  <si>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</si>
  <si>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</si>
  <si>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</si>
  <si>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</si>
  <si>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</si>
  <si>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</si>
  <si>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</si>
  <si>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</si>
  <si>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</si>
  <si>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</si>
  <si>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</si>
  <si>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</si>
  <si>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</si>
  <si>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</si>
  <si>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</si>
  <si>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</si>
  <si>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</si>
  <si>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</si>
  <si>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</si>
  <si>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</si>
  <si>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</si>
  <si>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</si>
  <si>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</si>
  <si>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</si>
  <si>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</si>
  <si>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</si>
  <si>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</si>
  <si>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</si>
  <si>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</si>
  <si>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</si>
  <si>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</si>
  <si>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</si>
  <si>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</si>
  <si>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</si>
  <si>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</si>
  <si>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</si>
  <si>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</si>
  <si>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</si>
  <si>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</si>
  <si>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</si>
  <si>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</si>
  <si>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</si>
  <si>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</si>
  <si>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</si>
  <si>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</si>
  <si>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</si>
  <si>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</si>
  <si>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</si>
  <si>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</si>
  <si>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</si>
  <si>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</si>
  <si>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</si>
  <si>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</si>
  <si>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</si>
  <si>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</si>
  <si>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</si>
  <si>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</si>
  <si>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</si>
  <si>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</si>
  <si>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</si>
  <si>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</si>
  <si>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</si>
  <si>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</si>
  <si>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</si>
  <si>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</si>
  <si>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</si>
  <si>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</si>
  <si>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</si>
  <si>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ALFKI</t>
  </si>
  <si>
    <t>FRANR</t>
  </si>
  <si>
    <t>SPECD</t>
  </si>
  <si>
    <t>LACOR</t>
  </si>
  <si>
    <t>OrderDate</t>
  </si>
  <si>
    <t>Alfreds Futterkiste</t>
  </si>
  <si>
    <t>Obere Str. 57</t>
  </si>
  <si>
    <t>Berlin</t>
  </si>
  <si>
    <t>Germany</t>
  </si>
  <si>
    <t>Ana Trujillo Emparedados y helados</t>
  </si>
  <si>
    <t>Avda. de la Constitución 2222</t>
  </si>
  <si>
    <t>México D.F.</t>
  </si>
  <si>
    <t>Mexico</t>
  </si>
  <si>
    <t>Antonio Moreno Taquería</t>
  </si>
  <si>
    <t>Mataderos  2312</t>
  </si>
  <si>
    <t>Around the Horn</t>
  </si>
  <si>
    <t>London</t>
  </si>
  <si>
    <t>UK</t>
  </si>
  <si>
    <t>Berglunds snabbköp</t>
  </si>
  <si>
    <t>Berguvsvägen  8</t>
  </si>
  <si>
    <t>Luleå</t>
  </si>
  <si>
    <t>S-958 22</t>
  </si>
  <si>
    <t>Sweden</t>
  </si>
  <si>
    <t>Blauer See Delikatessen</t>
  </si>
  <si>
    <t>Forsterstr. 57</t>
  </si>
  <si>
    <t>Mannheim</t>
  </si>
  <si>
    <t>Blondel père et fils</t>
  </si>
  <si>
    <t>24, place Kléber</t>
  </si>
  <si>
    <t>Strasbourg</t>
  </si>
  <si>
    <t>France</t>
  </si>
  <si>
    <t>Bólido Comidas preparadas</t>
  </si>
  <si>
    <t>C/ Araquil, 67</t>
  </si>
  <si>
    <t>Madrid</t>
  </si>
  <si>
    <t>Spain</t>
  </si>
  <si>
    <t>Bon app'</t>
  </si>
  <si>
    <t>12, rue des Bouchers</t>
  </si>
  <si>
    <t>Marseille</t>
  </si>
  <si>
    <t>Bottom-Dollar Markets</t>
  </si>
  <si>
    <t>23 Tsawassen Blvd.</t>
  </si>
  <si>
    <t>Tsawassen</t>
  </si>
  <si>
    <t>BC</t>
  </si>
  <si>
    <t>T2F 8M4</t>
  </si>
  <si>
    <t>Canada</t>
  </si>
  <si>
    <t>B's Beverages</t>
  </si>
  <si>
    <t>Fauntleroy Circus</t>
  </si>
  <si>
    <t>EC2 5NT</t>
  </si>
  <si>
    <t>Cactus Comidas para llevar</t>
  </si>
  <si>
    <t>Cerrito 333</t>
  </si>
  <si>
    <t>Buenos Aires</t>
  </si>
  <si>
    <t>Argentina</t>
  </si>
  <si>
    <t>Centro comercial Moctezuma</t>
  </si>
  <si>
    <t>Sierras de Granada 9993</t>
  </si>
  <si>
    <t>Chop-suey Chinese</t>
  </si>
  <si>
    <t>Bern</t>
  </si>
  <si>
    <t>Switzerland</t>
  </si>
  <si>
    <t>Comércio Mineiro</t>
  </si>
  <si>
    <t>Av. dos Lusíadas, 23</t>
  </si>
  <si>
    <t>São Paulo</t>
  </si>
  <si>
    <t>SP</t>
  </si>
  <si>
    <t>05432-043</t>
  </si>
  <si>
    <t>Brazil</t>
  </si>
  <si>
    <t>Consolidated Holdings</t>
  </si>
  <si>
    <t>WX1 6LT</t>
  </si>
  <si>
    <t>Drachenblut Delikatessen</t>
  </si>
  <si>
    <t>Walserweg 21</t>
  </si>
  <si>
    <t>Aachen</t>
  </si>
  <si>
    <t>Du monde entier</t>
  </si>
  <si>
    <t>67, rue des Cinquante Otages</t>
  </si>
  <si>
    <t>Nantes</t>
  </si>
  <si>
    <t>Eastern Connection</t>
  </si>
  <si>
    <t>35 King George</t>
  </si>
  <si>
    <t>WX3 6FW</t>
  </si>
  <si>
    <t>Ernst Handel</t>
  </si>
  <si>
    <t>Kirchgasse 6</t>
  </si>
  <si>
    <t>Graz</t>
  </si>
  <si>
    <t>Austria</t>
  </si>
  <si>
    <t>Familia Arquibaldo</t>
  </si>
  <si>
    <t>Rua Orós, 92</t>
  </si>
  <si>
    <t>05442-030</t>
  </si>
  <si>
    <t>Folies gourmandes</t>
  </si>
  <si>
    <t>184, chaussée de Tournai</t>
  </si>
  <si>
    <t>Lille</t>
  </si>
  <si>
    <t>Folk och fä HB</t>
  </si>
  <si>
    <t>Åkergatan 24</t>
  </si>
  <si>
    <t>Bräcke</t>
  </si>
  <si>
    <t>S-844 67</t>
  </si>
  <si>
    <t>Frankenversand</t>
  </si>
  <si>
    <t>Berliner Platz 43</t>
  </si>
  <si>
    <t>München</t>
  </si>
  <si>
    <t>France restauration</t>
  </si>
  <si>
    <t>54, rue Royale</t>
  </si>
  <si>
    <t>Franchi S.p.A.</t>
  </si>
  <si>
    <t>Via Monte Bianco 34</t>
  </si>
  <si>
    <t>Torino</t>
  </si>
  <si>
    <t>Italy</t>
  </si>
  <si>
    <t>Furia Bacalhau e Frutos do Mar</t>
  </si>
  <si>
    <t>Jardim das rosas n. 32</t>
  </si>
  <si>
    <t>Lisboa</t>
  </si>
  <si>
    <t>Portugal</t>
  </si>
  <si>
    <t>Rambla de Cataluña, 23</t>
  </si>
  <si>
    <t>Barcelona</t>
  </si>
  <si>
    <t>Godos Cocina Típica</t>
  </si>
  <si>
    <t>C/ Romero, 33</t>
  </si>
  <si>
    <t>Sevilla</t>
  </si>
  <si>
    <t>Gourmet Lanchonetes</t>
  </si>
  <si>
    <t>Av. Brasil, 442</t>
  </si>
  <si>
    <t>Campinas</t>
  </si>
  <si>
    <t>04876-786</t>
  </si>
  <si>
    <t>Great Lakes Food Market</t>
  </si>
  <si>
    <t>2732 Baker Blvd.</t>
  </si>
  <si>
    <t>Eugene</t>
  </si>
  <si>
    <t>OR</t>
  </si>
  <si>
    <t>USA</t>
  </si>
  <si>
    <t>GROSELLA-Restaurante</t>
  </si>
  <si>
    <t>5ª Ave. Los Palos Grandes</t>
  </si>
  <si>
    <t>Caracas</t>
  </si>
  <si>
    <t>DF</t>
  </si>
  <si>
    <t>Venezuela</t>
  </si>
  <si>
    <t>Hanari Carnes</t>
  </si>
  <si>
    <t>Rua do Paço, 67</t>
  </si>
  <si>
    <t>Rio de Janeiro</t>
  </si>
  <si>
    <t>RJ</t>
  </si>
  <si>
    <t>05454-876</t>
  </si>
  <si>
    <t>HILARIÓN-Abastos</t>
  </si>
  <si>
    <t>Carrera 22 con Ave. Carlos Soublette #8-35</t>
  </si>
  <si>
    <t>San Cristóbal</t>
  </si>
  <si>
    <t>Táchira</t>
  </si>
  <si>
    <t>Hungry Coyote Import Store</t>
  </si>
  <si>
    <t>Elgin</t>
  </si>
  <si>
    <t>Hungry Owl All-Night Grocers</t>
  </si>
  <si>
    <t>8 Johnstown Road</t>
  </si>
  <si>
    <t>Cork</t>
  </si>
  <si>
    <t>Co. Cork</t>
  </si>
  <si>
    <t>Ireland</t>
  </si>
  <si>
    <t>Island Trading</t>
  </si>
  <si>
    <t>Cowes</t>
  </si>
  <si>
    <t>Isle of Wight</t>
  </si>
  <si>
    <t>PO31 7PJ</t>
  </si>
  <si>
    <t>Königlich Essen</t>
  </si>
  <si>
    <t>Maubelstr. 90</t>
  </si>
  <si>
    <t>Brandenburg</t>
  </si>
  <si>
    <t>La corne d'abondance</t>
  </si>
  <si>
    <t>67, avenue de l'Europe</t>
  </si>
  <si>
    <t>Versailles</t>
  </si>
  <si>
    <t>La maison d'Asie</t>
  </si>
  <si>
    <t>1 rue Alsace-Lorraine</t>
  </si>
  <si>
    <t>Toulouse</t>
  </si>
  <si>
    <t>Laughing Bacchus Wine Cellars</t>
  </si>
  <si>
    <t>Vancouver</t>
  </si>
  <si>
    <t>V3F 2K1</t>
  </si>
  <si>
    <t>Lazy K Kountry Store</t>
  </si>
  <si>
    <t>12 Orchestra Terrace</t>
  </si>
  <si>
    <t>Walla Walla</t>
  </si>
  <si>
    <t>WA</t>
  </si>
  <si>
    <t>Lehmanns Marktstand</t>
  </si>
  <si>
    <t>Magazinweg 7</t>
  </si>
  <si>
    <t>Frankfurt a.M.</t>
  </si>
  <si>
    <t>Let's Stop N Shop</t>
  </si>
  <si>
    <t>San Francisco</t>
  </si>
  <si>
    <t>CA</t>
  </si>
  <si>
    <t>LILA-Supermercado</t>
  </si>
  <si>
    <t>Carrera 52 con Ave. Bolívar #65-98 Llano Largo</t>
  </si>
  <si>
    <t>Barquisimeto</t>
  </si>
  <si>
    <t>Lara</t>
  </si>
  <si>
    <t>LINO-Delicateses</t>
  </si>
  <si>
    <t>Ave. 5 de Mayo Porlamar</t>
  </si>
  <si>
    <t>I. de Margarita</t>
  </si>
  <si>
    <t>Nueva Esparta</t>
  </si>
  <si>
    <t>Lonesome Pine Restaurant</t>
  </si>
  <si>
    <t>89 Chiaroscuro Rd.</t>
  </si>
  <si>
    <t>Portland</t>
  </si>
  <si>
    <t>Magazzini Alimentari Riuniti</t>
  </si>
  <si>
    <t>Via Ludovico il Moro 22</t>
  </si>
  <si>
    <t>Bergamo</t>
  </si>
  <si>
    <t>Maison Dewey</t>
  </si>
  <si>
    <t>Rue Joseph-Bens 532</t>
  </si>
  <si>
    <t>Bruxelles</t>
  </si>
  <si>
    <t>B-1180</t>
  </si>
  <si>
    <t>Belgium</t>
  </si>
  <si>
    <t>Mère Paillarde</t>
  </si>
  <si>
    <t>43 rue St. Laurent</t>
  </si>
  <si>
    <t>Montréal</t>
  </si>
  <si>
    <t>Québec</t>
  </si>
  <si>
    <t>H1J 1C3</t>
  </si>
  <si>
    <t>Morgenstern Gesundkost</t>
  </si>
  <si>
    <t>Heerstr. 22</t>
  </si>
  <si>
    <t>Leipzig</t>
  </si>
  <si>
    <t>North/South</t>
  </si>
  <si>
    <t>SW7 1RZ</t>
  </si>
  <si>
    <t>Océano Atlántico Ltda.</t>
  </si>
  <si>
    <t>Old World Delicatessen</t>
  </si>
  <si>
    <t>2743 Bering St.</t>
  </si>
  <si>
    <t>Anchorage</t>
  </si>
  <si>
    <t>AK</t>
  </si>
  <si>
    <t>Ottilies Käseladen</t>
  </si>
  <si>
    <t>Mehrheimerstr. 369</t>
  </si>
  <si>
    <t>Köln</t>
  </si>
  <si>
    <t>Paris</t>
  </si>
  <si>
    <t>Pericles Comidas clásicas</t>
  </si>
  <si>
    <t>Calle Dr. Jorge Cash 321</t>
  </si>
  <si>
    <t>Piccolo und mehr</t>
  </si>
  <si>
    <t>Geislweg 14</t>
  </si>
  <si>
    <t>Salzburg</t>
  </si>
  <si>
    <t>Princesa Isabel Vinhos</t>
  </si>
  <si>
    <t>Estrada da saúde n. 58</t>
  </si>
  <si>
    <t>Que Delícia</t>
  </si>
  <si>
    <t>Rua da Panificadora, 12</t>
  </si>
  <si>
    <t>02389-673</t>
  </si>
  <si>
    <t>Queen Cozinha</t>
  </si>
  <si>
    <t>Alameda dos Canàrios, 891</t>
  </si>
  <si>
    <t>05487-020</t>
  </si>
  <si>
    <t>QUICK-Stop</t>
  </si>
  <si>
    <t>Taucherstraße 10</t>
  </si>
  <si>
    <t>Cunewalde</t>
  </si>
  <si>
    <t>Rancho grande</t>
  </si>
  <si>
    <t>Av. del Libertador 900</t>
  </si>
  <si>
    <t>Rattlesnake Canyon Grocery</t>
  </si>
  <si>
    <t>2817 Milton Dr.</t>
  </si>
  <si>
    <t>Albuquerque</t>
  </si>
  <si>
    <t>NM</t>
  </si>
  <si>
    <t>Reggiani Caseifici</t>
  </si>
  <si>
    <t>Strada Provinciale 124</t>
  </si>
  <si>
    <t>Reggio Emilia</t>
  </si>
  <si>
    <t>Ricardo Adocicados</t>
  </si>
  <si>
    <t>Av. Copacabana, 267</t>
  </si>
  <si>
    <t>02389-890</t>
  </si>
  <si>
    <t>Richter Supermarkt</t>
  </si>
  <si>
    <t>Genève</t>
  </si>
  <si>
    <t>Romero y tomillo</t>
  </si>
  <si>
    <t>Gran Vía, 1</t>
  </si>
  <si>
    <t>Santé Gourmet</t>
  </si>
  <si>
    <t>Erling Skakkes gate 78</t>
  </si>
  <si>
    <t>Stavern</t>
  </si>
  <si>
    <t>Norway</t>
  </si>
  <si>
    <t>Save-a-lot Markets</t>
  </si>
  <si>
    <t>187 Suffolk Ln.</t>
  </si>
  <si>
    <t>Boise</t>
  </si>
  <si>
    <t>ID</t>
  </si>
  <si>
    <t>Seven Seas Imports</t>
  </si>
  <si>
    <t>90 Wadhurst Rd.</t>
  </si>
  <si>
    <t>OX15 4NB</t>
  </si>
  <si>
    <t>Simons bistro</t>
  </si>
  <si>
    <t>Vinbæltet 34</t>
  </si>
  <si>
    <t>København</t>
  </si>
  <si>
    <t>Denmark</t>
  </si>
  <si>
    <t>Spécialités du monde</t>
  </si>
  <si>
    <t>25, rue Lauriston</t>
  </si>
  <si>
    <t>Split Rail Beer &amp; Ale</t>
  </si>
  <si>
    <t>P.O. Box 555</t>
  </si>
  <si>
    <t>Lander</t>
  </si>
  <si>
    <t>WY</t>
  </si>
  <si>
    <t>Suprêmes délices</t>
  </si>
  <si>
    <t>Boulevard Tirou, 255</t>
  </si>
  <si>
    <t>Charleroi</t>
  </si>
  <si>
    <t>B-6000</t>
  </si>
  <si>
    <t>The Big Cheese</t>
  </si>
  <si>
    <t>The Cracker Box</t>
  </si>
  <si>
    <t>55 Grizzly Peak Rd.</t>
  </si>
  <si>
    <t>Butte</t>
  </si>
  <si>
    <t>MT</t>
  </si>
  <si>
    <t>Toms Spezialitäten</t>
  </si>
  <si>
    <t>Luisenstr. 48</t>
  </si>
  <si>
    <t>Münster</t>
  </si>
  <si>
    <t>Tortuga Restaurante</t>
  </si>
  <si>
    <t>Avda. Azteca 123</t>
  </si>
  <si>
    <t>Tradição Hipermercados</t>
  </si>
  <si>
    <t>Av. Inês de Castro, 414</t>
  </si>
  <si>
    <t>05634-030</t>
  </si>
  <si>
    <t>Trail's Head Gourmet Provisioners</t>
  </si>
  <si>
    <t>722 DaVinci Blvd.</t>
  </si>
  <si>
    <t>Kirkland</t>
  </si>
  <si>
    <t>Vaffeljernet</t>
  </si>
  <si>
    <t>Smagsløget 45</t>
  </si>
  <si>
    <t>Århus</t>
  </si>
  <si>
    <t>Victuailles en stock</t>
  </si>
  <si>
    <t>2, rue du Commerce</t>
  </si>
  <si>
    <t>Lyon</t>
  </si>
  <si>
    <t>Vins et alcools Chevalier</t>
  </si>
  <si>
    <t>59 rue de l'Abbaye</t>
  </si>
  <si>
    <t>Reims</t>
  </si>
  <si>
    <t>Die Wandernde Kuh</t>
  </si>
  <si>
    <t>Adenauerallee 900</t>
  </si>
  <si>
    <t>Stuttgart</t>
  </si>
  <si>
    <t>Wartian Herkku</t>
  </si>
  <si>
    <t>Torikatu 38</t>
  </si>
  <si>
    <t>Oulu</t>
  </si>
  <si>
    <t>Finland</t>
  </si>
  <si>
    <t>Wellington Importadora</t>
  </si>
  <si>
    <t>Rua do Mercado, 12</t>
  </si>
  <si>
    <t>Resende</t>
  </si>
  <si>
    <t>08737-363</t>
  </si>
  <si>
    <t>White Clover Markets</t>
  </si>
  <si>
    <t>Seattle</t>
  </si>
  <si>
    <t>Wilman Kala</t>
  </si>
  <si>
    <t>Keskuskatu 45</t>
  </si>
  <si>
    <t>Helsinki</t>
  </si>
  <si>
    <t>ul. Filtrowa 68</t>
  </si>
  <si>
    <t>Warszawa</t>
  </si>
  <si>
    <t>01-012</t>
  </si>
  <si>
    <t>Poland</t>
  </si>
  <si>
    <t>EmployeeID</t>
  </si>
  <si>
    <t>RequiredDate</t>
  </si>
  <si>
    <t>ShippedDate</t>
  </si>
  <si>
    <t>ShipperID</t>
  </si>
  <si>
    <t>Freight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</si>
  <si>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</si>
  <si>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</si>
  <si>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</si>
  <si>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</si>
  <si>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</si>
  <si>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</si>
  <si>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</si>
  <si>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</si>
  <si>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</si>
  <si>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</si>
  <si>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Maria Anders</t>
  </si>
  <si>
    <t>Sales Representative</t>
  </si>
  <si>
    <t>030-0074321</t>
  </si>
  <si>
    <t>030-0076545</t>
  </si>
  <si>
    <t>Ana Trujillo</t>
  </si>
  <si>
    <t>Owner</t>
  </si>
  <si>
    <t>(5) 555-4729</t>
  </si>
  <si>
    <t>(5) 555-3745</t>
  </si>
  <si>
    <t>Antonio Moreno</t>
  </si>
  <si>
    <t>(5) 555-3932</t>
  </si>
  <si>
    <t>Thomas Hardy</t>
  </si>
  <si>
    <t>120 Hanover Sq.</t>
  </si>
  <si>
    <t>WA1 1DP</t>
  </si>
  <si>
    <t>(171) 555-7788</t>
  </si>
  <si>
    <t>(171) 555-6750</t>
  </si>
  <si>
    <t>Christina Berglund</t>
  </si>
  <si>
    <t>Order Administrator</t>
  </si>
  <si>
    <t>0921-12 34 65</t>
  </si>
  <si>
    <t>0921-12 34 67</t>
  </si>
  <si>
    <t>Hanna Moos</t>
  </si>
  <si>
    <t>0621-08460</t>
  </si>
  <si>
    <t>0621-08924</t>
  </si>
  <si>
    <t>Frédérique Citeaux</t>
  </si>
  <si>
    <t>Marketing Manager</t>
  </si>
  <si>
    <t>88.60.15.31</t>
  </si>
  <si>
    <t>88.60.15.32</t>
  </si>
  <si>
    <t>Martín Sommer</t>
  </si>
  <si>
    <t>(91) 555 22 82</t>
  </si>
  <si>
    <t>(91) 555 91 99</t>
  </si>
  <si>
    <t>Laurence Lebihan</t>
  </si>
  <si>
    <t>91.24.45.40</t>
  </si>
  <si>
    <t>91.24.45.41</t>
  </si>
  <si>
    <t>Elizabeth Lincoln</t>
  </si>
  <si>
    <t>Accounting Manager</t>
  </si>
  <si>
    <t>(604) 555-4729</t>
  </si>
  <si>
    <t>(604) 555-3745</t>
  </si>
  <si>
    <t>Victoria Ashworth</t>
  </si>
  <si>
    <t>(171) 555-1212</t>
  </si>
  <si>
    <t>Patricio Simpson</t>
  </si>
  <si>
    <t>Sales Agent</t>
  </si>
  <si>
    <t>(1) 135-5555</t>
  </si>
  <si>
    <t>(1) 135-4892</t>
  </si>
  <si>
    <t>Francisco Chang</t>
  </si>
  <si>
    <t>(5) 555-3392</t>
  </si>
  <si>
    <t>(5) 555-7293</t>
  </si>
  <si>
    <t>Yang Wang</t>
  </si>
  <si>
    <t>Hauptstr. 29</t>
  </si>
  <si>
    <t>0452-076545</t>
  </si>
  <si>
    <t>Pedro Afonso</t>
  </si>
  <si>
    <t>Sales Associate</t>
  </si>
  <si>
    <t>(11) 555-7647</t>
  </si>
  <si>
    <t>Elizabeth Brown</t>
  </si>
  <si>
    <t>Berkeley Gardens 12  Brewery</t>
  </si>
  <si>
    <t>(171) 555-2282</t>
  </si>
  <si>
    <t>(171) 555-9199</t>
  </si>
  <si>
    <t>Sven Ottlieb</t>
  </si>
  <si>
    <t>0241-039123</t>
  </si>
  <si>
    <t>0241-059428</t>
  </si>
  <si>
    <t>Janine Labrune</t>
  </si>
  <si>
    <t>40.67.88.88</t>
  </si>
  <si>
    <t>40.67.89.89</t>
  </si>
  <si>
    <t>Ann Devon</t>
  </si>
  <si>
    <t>(171) 555-0297</t>
  </si>
  <si>
    <t>(171) 555-3373</t>
  </si>
  <si>
    <t>Roland Mendel</t>
  </si>
  <si>
    <t>Sales Manager</t>
  </si>
  <si>
    <t>7675-3425</t>
  </si>
  <si>
    <t>7675-3426</t>
  </si>
  <si>
    <t>Aria Cruz</t>
  </si>
  <si>
    <t>Marketing Assistant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</si>
  <si>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</si>
  <si>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</si>
  <si>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</si>
  <si>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</si>
  <si>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</si>
  <si>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</si>
  <si>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</si>
  <si>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Martine Rancé</t>
  </si>
  <si>
    <t>Assistant Sales Agent</t>
  </si>
  <si>
    <t>20.16.10.16</t>
  </si>
  <si>
    <t>20.16.10.17</t>
  </si>
  <si>
    <t>Maria Larsson</t>
  </si>
  <si>
    <t>0695-34 67 21</t>
  </si>
  <si>
    <t>Peter Franken</t>
  </si>
  <si>
    <t>089-0877310</t>
  </si>
  <si>
    <t>089-0877451</t>
  </si>
  <si>
    <t>Carine Schmitt</t>
  </si>
  <si>
    <t>40.32.21.21</t>
  </si>
  <si>
    <t>40.32.21.20</t>
  </si>
  <si>
    <t>Paolo Accorti</t>
  </si>
  <si>
    <t>011-4988260</t>
  </si>
  <si>
    <t>011-4988261</t>
  </si>
  <si>
    <t>Lino Rodriguez</t>
  </si>
  <si>
    <t>(1) 354-2534</t>
  </si>
  <si>
    <t>(1) 354-2535</t>
  </si>
  <si>
    <t>Galería del gastrónomo</t>
  </si>
  <si>
    <t>Eduardo Saavedra</t>
  </si>
  <si>
    <t>(93) 203 4560</t>
  </si>
  <si>
    <t>(93) 203 4561</t>
  </si>
  <si>
    <t>José Pedro Freyre</t>
  </si>
  <si>
    <t>(95) 555 82 82</t>
  </si>
  <si>
    <t>André Fonseca</t>
  </si>
  <si>
    <t>(11) 555-9482</t>
  </si>
  <si>
    <t>Howard Snyder</t>
  </si>
  <si>
    <t>(503) 555-7555</t>
  </si>
  <si>
    <t>Manuel Pereira</t>
  </si>
  <si>
    <t>(2) 283-2951</t>
  </si>
  <si>
    <t>(2) 283-3397</t>
  </si>
  <si>
    <t>Mario Pontes</t>
  </si>
  <si>
    <t>(21) 555-0091</t>
  </si>
  <si>
    <t>(21) 555-8765</t>
  </si>
  <si>
    <t>Carlos Hernández</t>
  </si>
  <si>
    <t>(5) 555-1340</t>
  </si>
  <si>
    <t>(5) 555-1948</t>
  </si>
  <si>
    <t>Yoshi Latimer</t>
  </si>
  <si>
    <t>City Center Plaza 516 Main St.</t>
  </si>
  <si>
    <t>(503) 555-6874</t>
  </si>
  <si>
    <t>(503) 555-2376</t>
  </si>
  <si>
    <t>Patricia McKenna</t>
  </si>
  <si>
    <t>2967 542</t>
  </si>
  <si>
    <t>2967 3333</t>
  </si>
  <si>
    <t>Helen Bennett</t>
  </si>
  <si>
    <t>Garden House Crowther Way</t>
  </si>
  <si>
    <t>(198) 555-8888</t>
  </si>
  <si>
    <t>Philip Cramer</t>
  </si>
  <si>
    <t>0555-09876</t>
  </si>
  <si>
    <t>Daniel Tonini</t>
  </si>
  <si>
    <t>30.59.84.10</t>
  </si>
  <si>
    <t>30.59.85.11</t>
  </si>
  <si>
    <t>Annette Roulet</t>
  </si>
  <si>
    <t>61.77.61.10</t>
  </si>
  <si>
    <t>61.77.61.11</t>
  </si>
  <si>
    <t>Yoshi Tannamuri</t>
  </si>
  <si>
    <t>1900 Oak St.</t>
  </si>
  <si>
    <t>(604) 555-3392</t>
  </si>
  <si>
    <t>(604) 555-7293</t>
  </si>
  <si>
    <t>John Steel</t>
  </si>
  <si>
    <t>(509) 555-7969</t>
  </si>
  <si>
    <t>(509) 555-6221</t>
  </si>
  <si>
    <t>Renate Messner</t>
  </si>
  <si>
    <t>069-0245984</t>
  </si>
  <si>
    <t>069-0245874</t>
  </si>
  <si>
    <t>Jaime Yorres</t>
  </si>
  <si>
    <t>87 Polk St. Suite 5</t>
  </si>
  <si>
    <t>(415) 555-5938</t>
  </si>
  <si>
    <t>Carlos González</t>
  </si>
  <si>
    <t>(9) 331-6954</t>
  </si>
  <si>
    <t>(9) 331-7256</t>
  </si>
  <si>
    <t>Felipe Izquierdo</t>
  </si>
  <si>
    <t>(8) 34-56-12</t>
  </si>
  <si>
    <t>(8) 34-93-93</t>
  </si>
  <si>
    <t>Fran Wilson</t>
  </si>
  <si>
    <t>(503) 555-9573</t>
  </si>
  <si>
    <t>(503) 555-9646</t>
  </si>
  <si>
    <t>Giovanni Rovelli</t>
  </si>
  <si>
    <t>035-640230</t>
  </si>
  <si>
    <t>035-640231</t>
  </si>
  <si>
    <t>Catherine Dewey</t>
  </si>
  <si>
    <t>(02) 201 24 67</t>
  </si>
  <si>
    <t>(02) 201 24 68</t>
  </si>
  <si>
    <t>Jean Fresnière</t>
  </si>
  <si>
    <t>(514) 555-8054</t>
  </si>
  <si>
    <t>(514) 555-8055</t>
  </si>
  <si>
    <t>Alexander Feuer</t>
  </si>
  <si>
    <t>0342-023176</t>
  </si>
  <si>
    <t>Simon Crowther</t>
  </si>
  <si>
    <t>South House 300 Queensbridge</t>
  </si>
  <si>
    <t>(171) 555-7733</t>
  </si>
  <si>
    <t>(171) 555-2530</t>
  </si>
  <si>
    <t>Yvonne Moncada</t>
  </si>
  <si>
    <t>Ing. Gustavo Moncada 8585 Piso 20-A</t>
  </si>
  <si>
    <t>(1) 135-5333</t>
  </si>
  <si>
    <t>(1) 135-5535</t>
  </si>
  <si>
    <t>Rene Phillips</t>
  </si>
  <si>
    <t>(907) 555-7584</t>
  </si>
  <si>
    <t>(907) 555-2880</t>
  </si>
  <si>
    <t>Henriette Pfalzheim</t>
  </si>
  <si>
    <t>0221-0644327</t>
  </si>
  <si>
    <t>0221-0765721</t>
  </si>
  <si>
    <t>PARIS</t>
  </si>
  <si>
    <t>Paris spécialités</t>
  </si>
  <si>
    <t>Marie Bertrand</t>
  </si>
  <si>
    <t>265, boulevard Charonne</t>
  </si>
  <si>
    <t>(1) 42.34.22.66</t>
  </si>
  <si>
    <t>(1) 42.34.22.77</t>
  </si>
  <si>
    <t>Guillermo Fernández</t>
  </si>
  <si>
    <t>(5) 552-3745</t>
  </si>
  <si>
    <t>(5) 545-3745</t>
  </si>
  <si>
    <t>Georg Pipps</t>
  </si>
  <si>
    <t>6562-9722</t>
  </si>
  <si>
    <t>6562-9723</t>
  </si>
  <si>
    <t>Isabel de Castro</t>
  </si>
  <si>
    <t>(1) 356-5634</t>
  </si>
  <si>
    <t>Bernardo Batista</t>
  </si>
  <si>
    <t>(21) 555-4252</t>
  </si>
  <si>
    <t>(21) 555-4545</t>
  </si>
  <si>
    <t>Lúcia Carvalho</t>
  </si>
  <si>
    <t>(11) 555-1189</t>
  </si>
  <si>
    <t>Horst Kloss</t>
  </si>
  <si>
    <t>0372-035188</t>
  </si>
  <si>
    <t>Sergio Gutiérrez</t>
  </si>
  <si>
    <t>(1) 123-5555</t>
  </si>
  <si>
    <t>(1) 123-5556</t>
  </si>
  <si>
    <t>Paula Wilson</t>
  </si>
  <si>
    <t>Assistant Sales Representative</t>
  </si>
  <si>
    <t>(505) 555-5939</t>
  </si>
  <si>
    <t>(505) 555-3620</t>
  </si>
  <si>
    <t>Maurizio Moroni</t>
  </si>
  <si>
    <t>0522-556721</t>
  </si>
  <si>
    <t>0522-556722</t>
  </si>
  <si>
    <t>Janete Limeira</t>
  </si>
  <si>
    <t>(21) 555-3412</t>
  </si>
  <si>
    <t>Michael Holz</t>
  </si>
  <si>
    <t>Grenzacherweg 237</t>
  </si>
  <si>
    <t>0897-034214</t>
  </si>
  <si>
    <t>Alejandra Camino</t>
  </si>
  <si>
    <t>(91) 745 6200</t>
  </si>
  <si>
    <t>(91) 745 6210</t>
  </si>
  <si>
    <t>Jonas Bergulfsen</t>
  </si>
  <si>
    <t>07-98 92 35</t>
  </si>
  <si>
    <t>07-98 92 47</t>
  </si>
  <si>
    <t>Jose Pavarotti</t>
  </si>
  <si>
    <t>(208) 555-8097</t>
  </si>
  <si>
    <t>Hari Kumar</t>
  </si>
  <si>
    <t>(171) 555-1717</t>
  </si>
  <si>
    <t>(171) 555-5646</t>
  </si>
  <si>
    <t>Jytte Petersen</t>
  </si>
  <si>
    <t>31 12 34 56</t>
  </si>
  <si>
    <t>31 13 35 57</t>
  </si>
  <si>
    <t>Dominique Perrier</t>
  </si>
  <si>
    <t>(1) 47.55.60.10</t>
  </si>
  <si>
    <t>(1) 47.55.60.20</t>
  </si>
  <si>
    <t>Art Braunschweiger</t>
  </si>
  <si>
    <t>(307) 555-4680</t>
  </si>
  <si>
    <t>(307) 555-6525</t>
  </si>
  <si>
    <t>Pascale Cartrain</t>
  </si>
  <si>
    <t>(071) 23 67 22 20</t>
  </si>
  <si>
    <t>(071) 23 67 22 21</t>
  </si>
  <si>
    <t>Liz Nixon</t>
  </si>
  <si>
    <t>89 Jefferson Way Suite 2</t>
  </si>
  <si>
    <t>(503) 555-3612</t>
  </si>
  <si>
    <t>Liu Wong</t>
  </si>
  <si>
    <t>(406) 555-5834</t>
  </si>
  <si>
    <t>(406) 555-8083</t>
  </si>
  <si>
    <t>Karin Josephs</t>
  </si>
  <si>
    <t>0251-031259</t>
  </si>
  <si>
    <t>0251-035695</t>
  </si>
  <si>
    <t>Miguel Angel Paolino</t>
  </si>
  <si>
    <t>(5) 555-2933</t>
  </si>
  <si>
    <t>Anabela Domingues</t>
  </si>
  <si>
    <t>(11) 555-2167</t>
  </si>
  <si>
    <t>(11) 555-2168</t>
  </si>
  <si>
    <t>Helvetius Nagy</t>
  </si>
  <si>
    <t>(206) 555-8257</t>
  </si>
  <si>
    <t>(206) 555-2174</t>
  </si>
  <si>
    <t>Palle Ibsen</t>
  </si>
  <si>
    <t>86 21 32 43</t>
  </si>
  <si>
    <t>86 22 33 44</t>
  </si>
  <si>
    <t>Mary Saveley</t>
  </si>
  <si>
    <t>78.32.54.86</t>
  </si>
  <si>
    <t>78.32.54.87</t>
  </si>
  <si>
    <t>Paul Henriot</t>
  </si>
  <si>
    <t>26.47.15.10</t>
  </si>
  <si>
    <t>26.47.15.11</t>
  </si>
  <si>
    <t>Rita Müller</t>
  </si>
  <si>
    <t>0711-020361</t>
  </si>
  <si>
    <t>0711-035428</t>
  </si>
  <si>
    <t>Pirkko Koskitalo</t>
  </si>
  <si>
    <t>981-443655</t>
  </si>
  <si>
    <t>Paula Parente</t>
  </si>
  <si>
    <t>(14) 555-8122</t>
  </si>
  <si>
    <t>Karl Jablonski</t>
  </si>
  <si>
    <t>305 - 14th Ave. S. Suite 3B</t>
  </si>
  <si>
    <t>(206) 555-4112</t>
  </si>
  <si>
    <t>(206) 555-4115</t>
  </si>
  <si>
    <t>Matti Karttunen</t>
  </si>
  <si>
    <t>Owner/Marketing Assistant</t>
  </si>
  <si>
    <t>90-224 8858</t>
  </si>
  <si>
    <t>Wolski  Zajazd</t>
  </si>
  <si>
    <t>Zbyszek Piestrzeniewicz</t>
  </si>
  <si>
    <t>(26) 642-7012</t>
  </si>
  <si>
    <t>LineItemTotal</t>
  </si>
  <si>
    <t>TaxRate</t>
  </si>
  <si>
    <t>LastName-FirstName-ProductName</t>
  </si>
  <si>
    <t>Henriot-Paul-Queso Cabrales</t>
  </si>
  <si>
    <t>Henriot-Paul-Singaporean Hokkien Fried Mee</t>
  </si>
  <si>
    <t>Henriot-Paul-Mozzarella di Giovanni</t>
  </si>
  <si>
    <t>Josephs-Karin-Tofu</t>
  </si>
  <si>
    <t>Josephs-Karin-Manjimup Dried Apples</t>
  </si>
  <si>
    <t>Pontes-Mario-Jack's New England Clam Chowder</t>
  </si>
  <si>
    <t>Pontes-Mario-Manjimup Dried Apples</t>
  </si>
  <si>
    <t>Pontes-Mario-Louisiana Fiery Hot Pepper Sauce</t>
  </si>
  <si>
    <t>Saveley-Mary-Gustaf's Knäckebröd</t>
  </si>
  <si>
    <t>Saveley-Mary-Ravioli Angelo</t>
  </si>
  <si>
    <t>Saveley-Mary-Louisiana Fiery Hot Pepper Sauce</t>
  </si>
  <si>
    <t>Cartrain-Pascale-Sir Rodney's Marmalade</t>
  </si>
  <si>
    <t>Cartrain-Pascale-Geitost</t>
  </si>
  <si>
    <t>Cartrain-Pascale-Camembert Pierrot</t>
  </si>
  <si>
    <t>Pontes-Mario-Gorgonzola Telino</t>
  </si>
  <si>
    <t>Pontes-Mario-Chartreuse verte</t>
  </si>
  <si>
    <t>Pontes-Mario-Maxilaku</t>
  </si>
  <si>
    <t>Wang-Yang-Guaraná Fantástica</t>
  </si>
  <si>
    <t>Wang-Yang-Pâté chinois</t>
  </si>
  <si>
    <t>Wang-Yang-Longlife Tofu</t>
  </si>
  <si>
    <t>Holz-Michael-Chang</t>
  </si>
  <si>
    <t>Holz-Michael-Pavlova</t>
  </si>
  <si>
    <t>Holz-Michael-Inlagd Sill</t>
  </si>
  <si>
    <t>Holz-Michael-Raclette Courdavault</t>
  </si>
  <si>
    <t>Parente-Paula-Perth Pasties</t>
  </si>
  <si>
    <t>Parente-Paula-Original Frankfurter grüne Soße</t>
  </si>
  <si>
    <t>Hernández-Carlos-Schoggi Schokolade</t>
  </si>
  <si>
    <t>Hernández-Carlos-Chartreuse verte</t>
  </si>
  <si>
    <t>Hernández-Carlos-Original Frankfurter grüne Soße</t>
  </si>
  <si>
    <t>Mendel-Roland-Chang</t>
  </si>
  <si>
    <t>Mendel-Roland-Chef Anton's Gumbo Mix</t>
  </si>
  <si>
    <t>Mendel-Roland-Mascarpone Fabioli</t>
  </si>
  <si>
    <t>Chang-Francisco-Sir Rodney's Scones</t>
  </si>
  <si>
    <t>Chang-Francisco-Gravad lax</t>
  </si>
  <si>
    <t>Pfalzheim-Henriette-Jack's New England Clam Chowder</t>
  </si>
  <si>
    <t>Pfalzheim-Henriette-Ravioli Angelo</t>
  </si>
  <si>
    <t>Pfalzheim-Henriette-Tarte au sucre</t>
  </si>
  <si>
    <t>Pfalzheim-Henriette-Outback Lager</t>
  </si>
  <si>
    <t>Batista-Bernardo-Sir Rodney's Scones</t>
  </si>
  <si>
    <t>Batista-Bernardo-Steeleye Stout</t>
  </si>
  <si>
    <t>Wilson-Paula-Chef Anton's Gumbo Mix</t>
  </si>
  <si>
    <t>Wilson-Paula-Uncle Bob's Organic Dried Pears</t>
  </si>
  <si>
    <t>Wilson-Paula-Gnocchi di nonna Alice</t>
  </si>
  <si>
    <t>Mendel-Roland-Pavlova</t>
  </si>
  <si>
    <t>Mendel-Roland-Guaraná Fantástica</t>
  </si>
  <si>
    <t>Mendel-Roland-Nord-Ost Matjeshering</t>
  </si>
  <si>
    <t>Mendel-Roland-Longlife Tofu</t>
  </si>
  <si>
    <t>Larsson-Maria-Chang</t>
  </si>
  <si>
    <t>Larsson-Maria-Jack's New England Clam Chowder</t>
  </si>
  <si>
    <t>Citeaux-Frédérique-Alice Mutton</t>
  </si>
  <si>
    <t>Citeaux-Frédérique-Outback Lager</t>
  </si>
  <si>
    <t>Koskitalo-Pirkko-Queso Manchego La Pastora</t>
  </si>
  <si>
    <t>Franken-Peter-Boston Crab Meat</t>
  </si>
  <si>
    <t>Franken-Peter-Raclette Courdavault</t>
  </si>
  <si>
    <t>Franken-Peter-Lakkalikööri</t>
  </si>
  <si>
    <t>Pereira-Manuel-Thüringer Rostbratwurst</t>
  </si>
  <si>
    <t>Pereira-Manuel-Mozzarella di Giovanni</t>
  </si>
  <si>
    <t>Jablonski-Karl-Geitost</t>
  </si>
  <si>
    <t>Jablonski-Karl-Mozzarella di Giovanni</t>
  </si>
  <si>
    <t>Koskitalo-Pirkko-Inlagd Sill</t>
  </si>
  <si>
    <t>Koskitalo-Pirkko-Ipoh Coffee</t>
  </si>
  <si>
    <t>Braunschweiger-Art-Geitost</t>
  </si>
  <si>
    <t>Wilson-Paula-Sir Rodney's Marmalade</t>
  </si>
  <si>
    <t>Wilson-Paula-Gorgonzola Telino</t>
  </si>
  <si>
    <t>Wilson-Paula-Mozzarella di Giovanni</t>
  </si>
  <si>
    <t>Kloss-Horst-Ikura</t>
  </si>
  <si>
    <t>Kloss-Horst-Gorgonzola Telino</t>
  </si>
  <si>
    <t>Kloss-Horst-Geitost</t>
  </si>
  <si>
    <t>Kloss-Horst-Boston Crab Meat</t>
  </si>
  <si>
    <t>Kloss-Horst-Lakkalikööri</t>
  </si>
  <si>
    <t>Henriot-Paul-Fløtemysost</t>
  </si>
  <si>
    <t>Rovelli-Giovanni-Guaraná Fantástica</t>
  </si>
  <si>
    <t>Rovelli-Giovanni-Raclette Courdavault</t>
  </si>
  <si>
    <t>Angel Paolino-Miguel-Ikura</t>
  </si>
  <si>
    <t>Angel Paolino-Miguel-Konbu</t>
  </si>
  <si>
    <t>Feuer-Alexander-Rössle Sauerkraut</t>
  </si>
  <si>
    <t>Feuer-Alexander-Tarte au sucre</t>
  </si>
  <si>
    <t>Berglund-Christina-Gula Malacca</t>
  </si>
  <si>
    <t>Berglund-Christina-Raclette Courdavault</t>
  </si>
  <si>
    <t>Berglund-Christina-Vegie-spread</t>
  </si>
  <si>
    <t>Berglund-Christina-Röd Kaviar</t>
  </si>
  <si>
    <t>Messner-Renate-Alice Mutton</t>
  </si>
  <si>
    <t>Berglund-Christina-Guaraná Fantástica</t>
  </si>
  <si>
    <t>Berglund-Christina-Pâté chinois</t>
  </si>
  <si>
    <t>Berglund-Christina-Rhönbräu Klosterbier</t>
  </si>
  <si>
    <t>Camino-Alejandra-Teatime Chocolate Biscuits</t>
  </si>
  <si>
    <t>Camino-Alejandra-Guaraná Fantástica</t>
  </si>
  <si>
    <t>Camino-Alejandra-Steeleye Stout</t>
  </si>
  <si>
    <t>Camino-Alejandra-Nord-Ost Matjeshering</t>
  </si>
  <si>
    <t>Camino-Alejandra-Ravioli Angelo</t>
  </si>
  <si>
    <t>González-Carlos-Genen Shouyu</t>
  </si>
  <si>
    <t>González-Carlos-Teatime Chocolate Biscuits</t>
  </si>
  <si>
    <t>González-Carlos-Camembert Pierrot</t>
  </si>
  <si>
    <t>González-Carlos-Mozzarella di Giovanni</t>
  </si>
  <si>
    <t>Messner-Renate-Schoggi Schokolade</t>
  </si>
  <si>
    <t>Messner-Renate-Gula Malacca</t>
  </si>
  <si>
    <t>Messner-Renate-Camembert Pierrot</t>
  </si>
  <si>
    <t>Messner-Renate-Laughing Lumberjack Lager</t>
  </si>
  <si>
    <t>Kloss-Horst-Chai</t>
  </si>
  <si>
    <t>Kloss-Horst-Perth Pasties</t>
  </si>
  <si>
    <t>Kloss-Horst-Steeleye Stout</t>
  </si>
  <si>
    <t>Kloss-Horst-Tarte au sucre</t>
  </si>
  <si>
    <t>Limeira-Janete-Pavlova</t>
  </si>
  <si>
    <t>Limeira-Janete-Sasquatch Ale</t>
  </si>
  <si>
    <t>Limeira-Janete-Spegesild</t>
  </si>
  <si>
    <t>Moroni-Maurizio-Tourtière</t>
  </si>
  <si>
    <t>Moroni-Maurizio-Scottish Longbreads</t>
  </si>
  <si>
    <t>Ashworth-Victoria-Aniseed Syrup</t>
  </si>
  <si>
    <t>Ashworth-Victoria-Wimmers gute Semmelknödel</t>
  </si>
  <si>
    <t>Afonso-Pedro-Chef Anton's Gumbo Mix</t>
  </si>
  <si>
    <t>Afonso-Pedro-Thüringer Rostbratwurst</t>
  </si>
  <si>
    <t>Afonso-Pedro-Maxilaku</t>
  </si>
  <si>
    <t>Afonso-Pedro-Original Frankfurter grüne Soße</t>
  </si>
  <si>
    <t>Batista-Bernardo-Konbu</t>
  </si>
  <si>
    <t>Batista-Bernardo-Gula Malacca</t>
  </si>
  <si>
    <t>Batista-Bernardo-Manjimup Dried Apples</t>
  </si>
  <si>
    <t>Domingues-Anabela-Sir Rodney's Marmalade</t>
  </si>
  <si>
    <t>Angel Paolino-Miguel-Carnarvon Tigers</t>
  </si>
  <si>
    <t>Angel Paolino-Miguel-Guaraná Fantástica</t>
  </si>
  <si>
    <t>Angel Paolino-Miguel-Vegie-spread</t>
  </si>
  <si>
    <t>Angel Paolino-Miguel-Rhönbräu Klosterbier</t>
  </si>
  <si>
    <t>Wilson-Paula-Chai</t>
  </si>
  <si>
    <t>Wilson-Paula-Alice Mutton</t>
  </si>
  <si>
    <t>Wilson-Paula-Ipoh Coffee</t>
  </si>
  <si>
    <t>Wilson-Paula-Camembert Pierrot</t>
  </si>
  <si>
    <t>Wilson-Paula-Rhönbräu Klosterbier</t>
  </si>
  <si>
    <t>Henriot-Paul-Gnocchi di nonna Alice</t>
  </si>
  <si>
    <t>González-Carlos-Queso Cabrales</t>
  </si>
  <si>
    <t>González-Carlos-Pavlova</t>
  </si>
  <si>
    <t>González-Carlos-Gudbrandsdalsost</t>
  </si>
  <si>
    <t>Citeaux-Frédérique-Chartreuse verte</t>
  </si>
  <si>
    <t>Citeaux-Frédérique-Mozzarella di Giovanni</t>
  </si>
  <si>
    <t>McKenna-Patricia-Chang</t>
  </si>
  <si>
    <t>McKenna-Patricia-Inlagd Sill</t>
  </si>
  <si>
    <t>McKenna-Patricia-Raclette Courdavault</t>
  </si>
  <si>
    <t>McKenna-Patricia-Tarte au sucre</t>
  </si>
  <si>
    <t>Limeira-Janete-Teatime Chocolate Biscuits</t>
  </si>
  <si>
    <t>Limeira-Janete-Outback Lager</t>
  </si>
  <si>
    <t>Rovelli-Giovanni-Louisiana Hot Spiced Okra</t>
  </si>
  <si>
    <t>Rovelli-Giovanni-Scottish Longbreads</t>
  </si>
  <si>
    <t>Müller-Rita-Boston Crab Meat</t>
  </si>
  <si>
    <t>Müller-Rita-Gnocchi di nonna Alice</t>
  </si>
  <si>
    <t>Cartrain-Pascale-Alice Mutton</t>
  </si>
  <si>
    <t>Cartrain-Pascale-Rössle Sauerkraut</t>
  </si>
  <si>
    <t>Cartrain-Pascale-Ipoh Coffee</t>
  </si>
  <si>
    <t>Pedro Freyre-José-Boston Crab Meat</t>
  </si>
  <si>
    <t>Pedro Freyre-José-Louisiana Fiery Hot Pepper Sauce</t>
  </si>
  <si>
    <t>Pedro Freyre-José-Scottish Longbreads</t>
  </si>
  <si>
    <t>Angel Paolino-Miguel-Maxilaku</t>
  </si>
  <si>
    <t>Angel Paolino-Miguel-Raclette Courdavault</t>
  </si>
  <si>
    <t>Angel Paolino-Miguel-Fløtemysost</t>
  </si>
  <si>
    <t>Phillips-Rene-Carnarvon Tigers</t>
  </si>
  <si>
    <t>Phillips-Rene-Thüringer Rostbratwurst</t>
  </si>
  <si>
    <t>Phillips-Rene-Chartreuse verte</t>
  </si>
  <si>
    <t>Camino-Alejandra-Perth Pasties</t>
  </si>
  <si>
    <t>Camino-Alejandra-Tourtière</t>
  </si>
  <si>
    <t>Wilson-Fran-Tarte au sucre</t>
  </si>
  <si>
    <t>Wilson-Fran-Scottish Longbreads</t>
  </si>
  <si>
    <t>Trujillo-Ana-Gudbrandsdalsost</t>
  </si>
  <si>
    <t>Trujillo-Ana-Outback Lager</t>
  </si>
  <si>
    <t>McKenna-Patricia-Chef Anton's Cajun Seasoning</t>
  </si>
  <si>
    <t>McKenna-Patricia-Grandma's Boysenberry Spread</t>
  </si>
  <si>
    <t>McKenna-Patricia-Singaporean Hokkien Fried Mee</t>
  </si>
  <si>
    <t>McKenna-Patricia-Ipoh Coffee</t>
  </si>
  <si>
    <t>McKenna-Patricia-Fløtemysost</t>
  </si>
  <si>
    <t>Nixon-Liz-Pavlova</t>
  </si>
  <si>
    <t>Nixon-Liz-Tarte au sucre</t>
  </si>
  <si>
    <t>Labrune-Janine-Singaporean Hokkien Fried Mee</t>
  </si>
  <si>
    <t>Labrune-Janine-Gudbrandsdalsost</t>
  </si>
  <si>
    <t>Müller-Rita-Rössle Sauerkraut</t>
  </si>
  <si>
    <t>Müller-Rita-Ipoh Coffee</t>
  </si>
  <si>
    <t>Müller-Rita-Perth Pasties</t>
  </si>
  <si>
    <t>Müller-Rita-Rhönbräu Klosterbier</t>
  </si>
  <si>
    <t>Kloss-Horst-Inlagd Sill</t>
  </si>
  <si>
    <t>Wilson-Paula-Mascarpone Fabioli</t>
  </si>
  <si>
    <t>Wilson-Paula-Escargots de Bourgogne</t>
  </si>
  <si>
    <t>Wilson-Paula-Tarte au sucre</t>
  </si>
  <si>
    <t>Bennett-Helen-Sasquatch Ale</t>
  </si>
  <si>
    <t>Bennett-Helen-Outback Lager</t>
  </si>
  <si>
    <t>Wilson-Paula-Jack's New England Clam Chowder</t>
  </si>
  <si>
    <t>Wilson-Fran-Chai</t>
  </si>
  <si>
    <t>Bennett-Helen-Jack's New England Clam Chowder</t>
  </si>
  <si>
    <t>Bennett-Helen-Lakkalikööri</t>
  </si>
  <si>
    <t>Angel Paolino-Miguel-Alice Mutton</t>
  </si>
  <si>
    <t>Angel Paolino-Miguel-Rössle Sauerkraut</t>
  </si>
  <si>
    <t>Angel Paolino-Miguel-Lakkalikööri</t>
  </si>
  <si>
    <t>Koskitalo-Pirkko-Fløtemysost</t>
  </si>
  <si>
    <t>Bennett-Helen-Steeleye Stout</t>
  </si>
  <si>
    <t>Fernández-Guillermo-Filo Mix</t>
  </si>
  <si>
    <t>Cramer-Philip-Genen Shouyu</t>
  </si>
  <si>
    <t>Cramer-Philip-NuNuCa Nuß-Nougat-Creme</t>
  </si>
  <si>
    <t>Cramer-Philip-Chartreuse verte</t>
  </si>
  <si>
    <t>Pavarotti-Jose-Pavlova</t>
  </si>
  <si>
    <t>Pavarotti-Jose-Steeleye Stout</t>
  </si>
  <si>
    <t>Pavarotti-Jose-Spegesild</t>
  </si>
  <si>
    <t>Pavarotti-Jose-Raclette Courdavault</t>
  </si>
  <si>
    <t>Pavarotti-Jose-Vegie-spread</t>
  </si>
  <si>
    <t>Cramer-Philip-Grandma's Boysenberry Spread</t>
  </si>
  <si>
    <t>Cramer-Philip-Konbu</t>
  </si>
  <si>
    <t>Cramer-Philip-Tofu</t>
  </si>
  <si>
    <t>Cramer-Philip-Gorgonzola Telino</t>
  </si>
  <si>
    <t>Cramer-Philip-Mozzarella di Giovanni</t>
  </si>
  <si>
    <t>Sommer-Martín-Chef Anton's Cajun Seasoning</t>
  </si>
  <si>
    <t>Sommer-Martín-Ravioli Angelo</t>
  </si>
  <si>
    <t>Sommer-Martín-Rhönbräu Klosterbier</t>
  </si>
  <si>
    <t>Larsson-Maria-Queso Cabrales</t>
  </si>
  <si>
    <t>Larsson-Maria-Nord-Ost Matjeshering</t>
  </si>
  <si>
    <t>Larsson-Maria-Escargots de Bourgogne</t>
  </si>
  <si>
    <t>Rodriguez-Lino-Raclette Courdavault</t>
  </si>
  <si>
    <t>Rodriguez-Lino-Louisiana Fiery Hot Pepper Sauce</t>
  </si>
  <si>
    <t>Rodriguez-Lino-Scottish Longbreads</t>
  </si>
  <si>
    <t>Braunschweiger-Art-Teatime Chocolate Biscuits</t>
  </si>
  <si>
    <t>Braunschweiger-Art-Nord-Ost Matjeshering</t>
  </si>
  <si>
    <t>Braunschweiger-Art-Côte de Blaye</t>
  </si>
  <si>
    <t>Braunschweiger-Art-Gnocchi di nonna Alice</t>
  </si>
  <si>
    <t>González-Carlos-Gumbär Gummibärchen</t>
  </si>
  <si>
    <t>Lebihan-Laurence-Tourtière</t>
  </si>
  <si>
    <t>Fresnière-Jean-Carnarvon Tigers</t>
  </si>
  <si>
    <t>Fresnière-Jean-Singaporean Hokkien Fried Mee</t>
  </si>
  <si>
    <t>Fresnière-Jean-Zaanse koeken</t>
  </si>
  <si>
    <t>Koskitalo-Pirkko-Tofu</t>
  </si>
  <si>
    <t>Koskitalo-Pirkko-Sir Rodney's Scones</t>
  </si>
  <si>
    <t>Saveley-Mary-Filo Mix</t>
  </si>
  <si>
    <t>Saveley-Mary-Scottish Longbreads</t>
  </si>
  <si>
    <t>McKenna-Patricia-Gorgonzola Telino</t>
  </si>
  <si>
    <t>McKenna-Patricia-Mascarpone Fabioli</t>
  </si>
  <si>
    <t>McKenna-Patricia-Manjimup Dried Apples</t>
  </si>
  <si>
    <t>de Castro-Isabel-Chef Anton's Cajun Seasoning</t>
  </si>
  <si>
    <t>Franken-Peter-Tunnbröd</t>
  </si>
  <si>
    <t>Franken-Peter-Gumbär Gummibärchen</t>
  </si>
  <si>
    <t>Franken-Peter-Inlagd Sill</t>
  </si>
  <si>
    <t>Franken-Peter-Gravad lax</t>
  </si>
  <si>
    <t>Franken-Peter-Mozzarella di Giovanni</t>
  </si>
  <si>
    <t>Phillips-Rene-Alice Mutton</t>
  </si>
  <si>
    <t>Phillips-Rene-Nord-Ost Matjeshering</t>
  </si>
  <si>
    <t>Fresnière-Jean-Chef Anton's Cajun Seasoning</t>
  </si>
  <si>
    <t>Fresnière-Jean-Alice Mutton</t>
  </si>
  <si>
    <t>Fresnière-Jean-Tarte au sucre</t>
  </si>
  <si>
    <t>Lebihan-Laurence-Carnarvon Tigers</t>
  </si>
  <si>
    <t>Lebihan-Laurence-Jack's New England Clam Chowder</t>
  </si>
  <si>
    <t>Lebihan-Laurence-Ipoh Coffee</t>
  </si>
  <si>
    <t>Petersen-Jytte-Geitost</t>
  </si>
  <si>
    <t>Petersen-Jytte-Raclette Courdavault</t>
  </si>
  <si>
    <t>Franken-Peter-Chang</t>
  </si>
  <si>
    <t>Franken-Peter-Gorgonzola Telino</t>
  </si>
  <si>
    <t>Franken-Peter-Pâté chinois</t>
  </si>
  <si>
    <t>Messner-Renate-Wimmers gute Semmelknödel</t>
  </si>
  <si>
    <t>Messner-Renate-Scottish Longbreads</t>
  </si>
  <si>
    <t>Messner-Renate-Lakkalikööri</t>
  </si>
  <si>
    <t>Jablonski-Karl-Chef Anton's Cajun Seasoning</t>
  </si>
  <si>
    <t>Jablonski-Karl-Northwoods Cranberry Sauce</t>
  </si>
  <si>
    <t>Kloss-Horst-Northwoods Cranberry Sauce</t>
  </si>
  <si>
    <t>Kloss-Horst-Teatime Chocolate Biscuits</t>
  </si>
  <si>
    <t>Kloss-Horst-Singaporean Hokkien Fried Mee</t>
  </si>
  <si>
    <t>Cruz-Aria-NuNuCa Nuß-Nougat-Creme</t>
  </si>
  <si>
    <t>Cruz-Aria-Chartreuse verte</t>
  </si>
  <si>
    <t>Cruz-Aria-Boston Crab Meat</t>
  </si>
  <si>
    <t>Cruz-Aria-Rhönbräu Klosterbier</t>
  </si>
  <si>
    <t>Müller-Rita-Chai</t>
  </si>
  <si>
    <t>Müller-Rita-Tunnbröd</t>
  </si>
  <si>
    <t>Braunschweiger-Art-Tourtière</t>
  </si>
  <si>
    <t>Roulet-Annette-Valkoinen suklaa</t>
  </si>
  <si>
    <t>Roulet-Annette-Gudbrandsdalsost</t>
  </si>
  <si>
    <t>Mendel-Roland-Côte de Blaye</t>
  </si>
  <si>
    <t>Mendel-Roland-Jack's New England Clam Chowder</t>
  </si>
  <si>
    <t>Mendel-Roland-Gula Malacca</t>
  </si>
  <si>
    <t>Mendel-Roland-Louisiana Fiery Hot Pepper Sauce</t>
  </si>
  <si>
    <t>Rodriguez-Lino-Guaraná Fantástica</t>
  </si>
  <si>
    <t>Rodriguez-Lino-Tourtière</t>
  </si>
  <si>
    <t>Pipps-Georg-Queso Cabrales</t>
  </si>
  <si>
    <t>Pipps-Georg-Côte de Blaye</t>
  </si>
  <si>
    <t>Fernández-Guillermo-Chai</t>
  </si>
  <si>
    <t>Fernández-Guillermo-Thüringer Rostbratwurst</t>
  </si>
  <si>
    <t>Hardy-Thomas-Guaraná Fantástica</t>
  </si>
  <si>
    <t>Hardy-Thomas-Ravioli Angelo</t>
  </si>
  <si>
    <t>Müller-Rita-Gorgonzola Telino</t>
  </si>
  <si>
    <t>Müller-Rita-Pâté chinois</t>
  </si>
  <si>
    <t>Müller-Rita-Gudbrandsdalsost</t>
  </si>
  <si>
    <t>González-Carlos-Ikura</t>
  </si>
  <si>
    <t>Roulet-Annette-Guaraná Fantástica</t>
  </si>
  <si>
    <t>Roulet-Annette-Sasquatch Ale</t>
  </si>
  <si>
    <t>Roulet-Annette-Inlagd Sill</t>
  </si>
  <si>
    <t>Kumar-Hari-Pavlova</t>
  </si>
  <si>
    <t>Kumar-Hari-Gorgonzola Telino</t>
  </si>
  <si>
    <t>Kumar-Hari-Camembert Pierrot</t>
  </si>
  <si>
    <t>Citeaux-Frédérique-Rössle Sauerkraut</t>
  </si>
  <si>
    <t>Citeaux-Frédérique-Thüringer Rostbratwurst</t>
  </si>
  <si>
    <t>Citeaux-Frédérique-Côte de Blaye</t>
  </si>
  <si>
    <t>Citeaux-Frédérique-Maxilaku</t>
  </si>
  <si>
    <t>Citeaux-Frédérique-Tourtière</t>
  </si>
  <si>
    <t>Kloss-Horst-Chartreuse verte</t>
  </si>
  <si>
    <t>Kloss-Horst-Camembert Pierrot</t>
  </si>
  <si>
    <t>Lebihan-Laurence-NuNuCa Nuß-Nougat-Creme</t>
  </si>
  <si>
    <t>Lebihan-Laurence-Manjimup Dried Apples</t>
  </si>
  <si>
    <t>Ottlieb-Sven-Gorgonzola Telino</t>
  </si>
  <si>
    <t>Ottlieb-Sven-Rhönbräu Klosterbier</t>
  </si>
  <si>
    <t>Ottlieb-Sven-Lakkalikööri</t>
  </si>
  <si>
    <t>Devon-Ann-Gudbrandsdalsost</t>
  </si>
  <si>
    <t>Devon-Ann-Fløtemysost</t>
  </si>
  <si>
    <t>Moreno-Antonio-Queso Cabrales</t>
  </si>
  <si>
    <t>Saavedra-Eduardo-Louisiana Fiery Hot Pepper Sauce</t>
  </si>
  <si>
    <t>Saavedra-Eduardo-Original Frankfurter grüne Soße</t>
  </si>
  <si>
    <t>Ibsen-Palle-Sasquatch Ale</t>
  </si>
  <si>
    <t>Ibsen-Palle-Tourtière</t>
  </si>
  <si>
    <t>Ibsen-Palle-Louisiana Fiery Hot Pepper Sauce</t>
  </si>
  <si>
    <t>Ibsen-Palle-Original Frankfurter grüne Soße</t>
  </si>
  <si>
    <t>Mendel-Roland-Sir Rodney's Scones</t>
  </si>
  <si>
    <t>Mendel-Roland-Rössle Sauerkraut</t>
  </si>
  <si>
    <t>Mendel-Roland-Ravioli Angelo</t>
  </si>
  <si>
    <t>Mendel-Roland-Wimmers gute Semmelknödel</t>
  </si>
  <si>
    <t>Braunschweiger-Art-Thüringer Rostbratwurst</t>
  </si>
  <si>
    <t>Wang-Yang-Chai</t>
  </si>
  <si>
    <t>Wang-Yang-Wimmers gute Semmelknödel</t>
  </si>
  <si>
    <t>Carvalho-Lúcia-Sir Rodney's Marmalade</t>
  </si>
  <si>
    <t>Carvalho-Lúcia-Côte de Blaye</t>
  </si>
  <si>
    <t>Carvalho-Lúcia-Camembert Pierrot</t>
  </si>
  <si>
    <t>Carvalho-Lúcia-Mozzarella di Giovanni</t>
  </si>
  <si>
    <t>McKenna-Patricia-Escargots de Bourgogne</t>
  </si>
  <si>
    <t>Piestrzeniewicz-Zbyszek-Gorgonzola Telino</t>
  </si>
  <si>
    <t>Piestrzeniewicz-Zbyszek-Escargots de Bourgogne</t>
  </si>
  <si>
    <t>Latimer-Yoshi-Tofu</t>
  </si>
  <si>
    <t>Latimer-Yoshi-Tourtière</t>
  </si>
  <si>
    <t>Fresnière-Jean-Gorgonzola Telino</t>
  </si>
  <si>
    <t>Kumar-Hari-Rössle Sauerkraut</t>
  </si>
  <si>
    <t>Kumar-Hari-Chartreuse verte</t>
  </si>
  <si>
    <t>Larsson-Maria-Fløtemysost</t>
  </si>
  <si>
    <t>Batista-Bernardo-Jack's New England Clam Chowder</t>
  </si>
  <si>
    <t>Batista-Bernardo-Vegie-spread</t>
  </si>
  <si>
    <t>Batista-Bernardo-Louisiana Fiery Hot Pepper Sauce</t>
  </si>
  <si>
    <t>McKenna-Patricia-Nord-Ost Matjeshering</t>
  </si>
  <si>
    <t>McKenna-Patricia-Perth Pasties</t>
  </si>
  <si>
    <t>McKenna-Patricia-Camembert Pierrot</t>
  </si>
  <si>
    <t>McKenna-Patricia-Outback Lager</t>
  </si>
  <si>
    <t>González-Carlos-Longlife Tofu</t>
  </si>
  <si>
    <t>Mendel-Roland-Carnarvon Tigers</t>
  </si>
  <si>
    <t>Mendel-Roland-Thüringer Rostbratwurst</t>
  </si>
  <si>
    <t>Mendel-Roland-Geitost</t>
  </si>
  <si>
    <t>Hardy-Thomas-Konbu</t>
  </si>
  <si>
    <t>Hardy-Thomas-Valkoinen suklaa</t>
  </si>
  <si>
    <t>Hardy-Thomas-Gnocchi di nonna Alice</t>
  </si>
  <si>
    <t>Berglund-Christina-Sir Rodney's Marmalade</t>
  </si>
  <si>
    <t>Berglund-Christina-Camembert Pierrot</t>
  </si>
  <si>
    <t>Braunschweiger-Art-Uncle Bob's Organic Dried Pears</t>
  </si>
  <si>
    <t>Braunschweiger-Art-Camembert Pierrot</t>
  </si>
  <si>
    <t>Braunschweiger-Art-Scottish Longbreads</t>
  </si>
  <si>
    <t>Cruz-Aria-Guaraná Fantástica</t>
  </si>
  <si>
    <t>Cruz-Aria-Sasquatch Ale</t>
  </si>
  <si>
    <t>Bergulfsen-Jonas-Guaraná Fantástica</t>
  </si>
  <si>
    <t>Bergulfsen-Jonas-Rössle Sauerkraut</t>
  </si>
  <si>
    <t>Bergulfsen-Jonas-Raclette Courdavault</t>
  </si>
  <si>
    <t>Bergulfsen-Jonas-Fløtemysost</t>
  </si>
  <si>
    <t>Kumar-Hari-Røgede sild</t>
  </si>
  <si>
    <t>Kumar-Hari-Filo Mix</t>
  </si>
  <si>
    <t>Kumar-Hari-Perth Pasties</t>
  </si>
  <si>
    <t>Lincoln-Elizabeth-Ikura</t>
  </si>
  <si>
    <t>Lincoln-Elizabeth-Pâté chinois</t>
  </si>
  <si>
    <t>Lincoln-Elizabeth-Tarte au sucre</t>
  </si>
  <si>
    <t>Lincoln-Elizabeth-Outback Lager</t>
  </si>
  <si>
    <t>Mendel-Roland-Gorgonzola Telino</t>
  </si>
  <si>
    <t>Mendel-Roland-Steeleye Stout</t>
  </si>
  <si>
    <t>Mendel-Roland-Spegesild</t>
  </si>
  <si>
    <t>Mendel-Roland-Mozzarella di Giovanni</t>
  </si>
  <si>
    <t>Ottlieb-Sven-Konbu</t>
  </si>
  <si>
    <t>Pipps-Georg-Gudbrandsdalsost</t>
  </si>
  <si>
    <t>Pavarotti-Jose-Chang</t>
  </si>
  <si>
    <t>Pavarotti-Jose-Tofu</t>
  </si>
  <si>
    <t>Pavarotti-Jose-NuNuCa Nuß-Nougat-Creme</t>
  </si>
  <si>
    <t>Pavarotti-Jose-Gumbär Gummibärchen</t>
  </si>
  <si>
    <t>Pavarotti-Jose-Gorgonzola Telino</t>
  </si>
  <si>
    <t>Latimer-Yoshi-Konbu</t>
  </si>
  <si>
    <t>Latimer-Yoshi-Tarte au sucre</t>
  </si>
  <si>
    <t>Hernández-Carlos-Spegesild</t>
  </si>
  <si>
    <t>Hernández-Carlos-Perth Pasties</t>
  </si>
  <si>
    <t>Hernández-Carlos-Gudbrandsdalsost</t>
  </si>
  <si>
    <t>Franken-Peter-Fløtemysost</t>
  </si>
  <si>
    <t>de Castro-Isabel-Sir Rodney's Scones</t>
  </si>
  <si>
    <t>de Castro-Isabel-Manjimup Dried Apples</t>
  </si>
  <si>
    <t>Pavarotti-Jose-Pâté chinois</t>
  </si>
  <si>
    <t>Ibsen-Palle-Scottish Longbreads</t>
  </si>
  <si>
    <t>Ibsen-Palle-Fløtemysost</t>
  </si>
  <si>
    <t>Ibsen-Palle-Lakkalikööri</t>
  </si>
  <si>
    <t>Devon-Ann-Thüringer Rostbratwurst</t>
  </si>
  <si>
    <t>Devon-Ann-Steeleye Stout</t>
  </si>
  <si>
    <t>Devon-Ann-Maxilaku</t>
  </si>
  <si>
    <t>Wilson-Paula-Nord-Ost Matjeshering</t>
  </si>
  <si>
    <t>Wilson-Paula-Louisiana Fiery Hot Pepper Sauce</t>
  </si>
  <si>
    <t>Wilson-Paula-Fløtemysost</t>
  </si>
  <si>
    <t>Mendel-Roland-Tunnbröd</t>
  </si>
  <si>
    <t>Mendel-Roland-Vegie-spread</t>
  </si>
  <si>
    <t>Mendel-Roland-Chocolade</t>
  </si>
  <si>
    <t>Rovelli-Giovanni-Gumbär Gummibärchen</t>
  </si>
  <si>
    <t>Rovelli-Giovanni-Singaporean Hokkien Fried Mee</t>
  </si>
  <si>
    <t>Rovelli-Giovanni-Maxilaku</t>
  </si>
  <si>
    <t>Izquierdo-Felipe-Aniseed Syrup</t>
  </si>
  <si>
    <t>Carvalho-Lúcia-Chai</t>
  </si>
  <si>
    <t>Carvalho-Lúcia-Sir Rodney's Scones</t>
  </si>
  <si>
    <t>Carvalho-Lúcia-Rössle Sauerkraut</t>
  </si>
  <si>
    <t>Carvalho-Lúcia-Inlagd Sill</t>
  </si>
  <si>
    <t>Carvalho-Lúcia-Boston Crab Meat</t>
  </si>
  <si>
    <t>Pfalzheim-Henriette-Queso Cabrales</t>
  </si>
  <si>
    <t>Pfalzheim-Henriette-Gudbrandsdalsost</t>
  </si>
  <si>
    <t>Pfalzheim-Henriette-Fløtemysost</t>
  </si>
  <si>
    <t>Rancé-Martine-Gravad lax</t>
  </si>
  <si>
    <t>Rancé-Martine-Tourtière</t>
  </si>
  <si>
    <t>Rancé-Martine-Tarte au sucre</t>
  </si>
  <si>
    <t>Moncada-Yvonne-Tofu</t>
  </si>
  <si>
    <t>Moncada-Yvonne-Sir Rodney's Scones</t>
  </si>
  <si>
    <t>Lincoln-Elizabeth-Geitost</t>
  </si>
  <si>
    <t>Lincoln-Elizabeth-Raclette Courdavault</t>
  </si>
  <si>
    <t>Lincoln-Elizabeth-Jack's New England Clam Chowder</t>
  </si>
  <si>
    <t>Lincoln-Elizabeth-Gula Malacca</t>
  </si>
  <si>
    <t>Roulet-Annette-Chai</t>
  </si>
  <si>
    <t>Roulet-Annette-Tarte au sucre</t>
  </si>
  <si>
    <t>Roulet-Annette-Lakkalikööri</t>
  </si>
  <si>
    <t>Cruz-Aria-Teatime Chocolate Biscuits</t>
  </si>
  <si>
    <t>Cruz-Aria-Geitost</t>
  </si>
  <si>
    <t>Latimer-Yoshi-Alice Mutton</t>
  </si>
  <si>
    <t>Latimer-Yoshi-Geitost</t>
  </si>
  <si>
    <t>Koskitalo-Pirkko-Teatime Chocolate Biscuits</t>
  </si>
  <si>
    <t>Koskitalo-Pirkko-Perth Pasties</t>
  </si>
  <si>
    <t>Koskitalo-Pirkko-Ravioli Angelo</t>
  </si>
  <si>
    <t>Petersen-Jytte-Côte de Blaye</t>
  </si>
  <si>
    <t>Petersen-Jytte-Spegesild</t>
  </si>
  <si>
    <t>Petersen-Jytte-Scottish Longbreads</t>
  </si>
  <si>
    <t>Petersen-Jytte-Original Frankfurter grüne Soße</t>
  </si>
  <si>
    <t>Kloss-Horst-Chang</t>
  </si>
  <si>
    <t>Kloss-Horst-Zaanse koeken</t>
  </si>
  <si>
    <t>Kloss-Horst-Sirop d'érable</t>
  </si>
  <si>
    <t>Kloss-Horst-Longlife Tofu</t>
  </si>
  <si>
    <t>Holz-Michael-Camembert Pierrot</t>
  </si>
  <si>
    <t>Holz-Michael-Gudbrandsdalsost</t>
  </si>
  <si>
    <t>Parente-Paula-Mishi Kobe Niku</t>
  </si>
  <si>
    <t>Parente-Paula-Konbu</t>
  </si>
  <si>
    <t>Parente-Paula-Outback Lager</t>
  </si>
  <si>
    <t>Parente-Paula-Röd Kaviar</t>
  </si>
  <si>
    <t>Batista-Bernardo-Teatime Chocolate Biscuits</t>
  </si>
  <si>
    <t>Batista-Bernardo-Gumbär Gummibärchen</t>
  </si>
  <si>
    <t>Batista-Bernardo-Perth Pasties</t>
  </si>
  <si>
    <t>Batista-Bernardo-Original Frankfurter grüne Soße</t>
  </si>
  <si>
    <t>Accorti-Paolo-Gumbär Gummibärchen</t>
  </si>
  <si>
    <t>Fonseca-André-Gorgonzola Telino</t>
  </si>
  <si>
    <t>Fonseca-André-Raclette Courdavault</t>
  </si>
  <si>
    <t>Fresnière-Jean-Steeleye Stout</t>
  </si>
  <si>
    <t>Fresnière-Jean-Côte de Blaye</t>
  </si>
  <si>
    <t>Fresnière-Jean-Scottish Longbreads</t>
  </si>
  <si>
    <t>Roulet-Annette-Pâté chinois</t>
  </si>
  <si>
    <t>Saavedra-Eduardo-Gnocchi di nonna Alice</t>
  </si>
  <si>
    <t>Saavedra-Eduardo-Wimmers gute Semmelknödel</t>
  </si>
  <si>
    <t>Pipps-Georg-Tofu</t>
  </si>
  <si>
    <t>Moroni-Maurizio-Spegesild</t>
  </si>
  <si>
    <t>McKenna-Patricia-Valkoinen suklaa</t>
  </si>
  <si>
    <t>McKenna-Patricia-Vegie-spread</t>
  </si>
  <si>
    <t>Mendel-Roland-Alice Mutton</t>
  </si>
  <si>
    <t>Mendel-Roland-Gnocchi di nonna Alice</t>
  </si>
  <si>
    <t>Mendel-Roland-Raclette Courdavault</t>
  </si>
  <si>
    <t>Lincoln-Elizabeth-Alice Mutton</t>
  </si>
  <si>
    <t>Lincoln-Elizabeth-Boston Crab Meat</t>
  </si>
  <si>
    <t>Lincoln-Elizabeth-Zaanse koeken</t>
  </si>
  <si>
    <t>Braunschweiger-Art-Gumbär Gummibärchen</t>
  </si>
  <si>
    <t>de Castro-Isabel-Gnocchi di nonna Alice</t>
  </si>
  <si>
    <t>Larsson-Maria-Lakkalikööri</t>
  </si>
  <si>
    <t>Brown-Elizabeth-Chang</t>
  </si>
  <si>
    <t>Brown-Elizabeth-Gustaf's Knäckebröd</t>
  </si>
  <si>
    <t>Brown-Elizabeth-Mozzarella di Giovanni</t>
  </si>
  <si>
    <t>Citeaux-Frédérique-Spegesild</t>
  </si>
  <si>
    <t>Citeaux-Frédérique-Gnocchi di nonna Alice</t>
  </si>
  <si>
    <t>Citeaux-Frédérique-Wimmers gute Semmelknödel</t>
  </si>
  <si>
    <t>Citeaux-Frédérique-Rhönbräu Klosterbier</t>
  </si>
  <si>
    <t>Josephs-Karin-Teatime Chocolate Biscuits</t>
  </si>
  <si>
    <t>Josephs-Karin-Sasquatch Ale</t>
  </si>
  <si>
    <t>Josephs-Karin-Ravioli Angelo</t>
  </si>
  <si>
    <t>Fresnière-Jean-Queso Manchego La Pastora</t>
  </si>
  <si>
    <t>Fresnière-Jean-Pavlova</t>
  </si>
  <si>
    <t>Fresnière-Jean-Wimmers gute Semmelknödel</t>
  </si>
  <si>
    <t>Fresnière-Jean-Longlife Tofu</t>
  </si>
  <si>
    <t>Pavarotti-Jose-Thüringer Rostbratwurst</t>
  </si>
  <si>
    <t>Pavarotti-Jose-Sirop d'érable</t>
  </si>
  <si>
    <t>Phillips-Rene-Schoggi Schokolade</t>
  </si>
  <si>
    <t>Mendel-Roland-Queso Cabrales</t>
  </si>
  <si>
    <t>Mendel-Roland-Tourtière</t>
  </si>
  <si>
    <t>Mendel-Roland-Louisiana Hot Spiced Okra</t>
  </si>
  <si>
    <t>Moroni-Maurizio-Queso Cabrales</t>
  </si>
  <si>
    <t>Moroni-Maurizio-Rössle Sauerkraut</t>
  </si>
  <si>
    <t>Berglund-Christina-Alice Mutton</t>
  </si>
  <si>
    <t>Berglund-Christina-Gumbär Gummibärchen</t>
  </si>
  <si>
    <t>Berglund-Christina-Steeleye Stout</t>
  </si>
  <si>
    <t>Berglund-Christina-Jack's New England Clam Chowder</t>
  </si>
  <si>
    <t>Berglund-Christina-Chartreuse verte</t>
  </si>
  <si>
    <t>Berglund-Christina-Tourtière</t>
  </si>
  <si>
    <t>Josephs-Karin-Guaraná Fantástica</t>
  </si>
  <si>
    <t>Josephs-Karin-Gorgonzola Telino</t>
  </si>
  <si>
    <t>Josephs-Karin-Filo Mix</t>
  </si>
  <si>
    <t>Limeira-Janete-Louisiana Fiery Hot Pepper Sauce</t>
  </si>
  <si>
    <t>Limeira-Janete-Fløtemysost</t>
  </si>
  <si>
    <t>Gutiérrez-Sergio-Gumbär Gummibärchen</t>
  </si>
  <si>
    <t>Gutiérrez-Sergio-Boston Crab Meat</t>
  </si>
  <si>
    <t>Citeaux-Frédérique-Ikura</t>
  </si>
  <si>
    <t>Citeaux-Frédérique-Filo Mix</t>
  </si>
  <si>
    <t>Citeaux-Frédérique-Tarte au sucre</t>
  </si>
  <si>
    <t>Saveley-Mary-Ikura</t>
  </si>
  <si>
    <t>Saveley-Mary-Tourtière</t>
  </si>
  <si>
    <t>Kloss-Horst-Pâté chinois</t>
  </si>
  <si>
    <t>Kloss-Horst-Wimmers gute Semmelknödel</t>
  </si>
  <si>
    <t>Kloss-Horst-Louisiana Fiery Hot Pepper Sauce</t>
  </si>
  <si>
    <t>Kloss-Horst-Original Frankfurter grüne Soße</t>
  </si>
  <si>
    <t>Pavarotti-Jose-Rössle Sauerkraut</t>
  </si>
  <si>
    <t>Pavarotti-Jose-Gula Malacca</t>
  </si>
  <si>
    <t>Hardy-Thomas-Chocolade</t>
  </si>
  <si>
    <t>Hardy-Thomas-Outback Lager</t>
  </si>
  <si>
    <t>Roulet-Annette-Pavlova</t>
  </si>
  <si>
    <t>Roulet-Annette-Geitost</t>
  </si>
  <si>
    <t>Roulet-Annette-Spegesild</t>
  </si>
  <si>
    <t>Koskitalo-Pirkko-Chartreuse verte</t>
  </si>
  <si>
    <t>Koskitalo-Pirkko-Sirop d'érable</t>
  </si>
  <si>
    <t>Cramer-Philip-Sir Rodney's Scones</t>
  </si>
  <si>
    <t>Cramer-Philip-Maxilaku</t>
  </si>
  <si>
    <t>Cramer-Philip-Raclette Courdavault</t>
  </si>
  <si>
    <t>Cartrain-Pascale-Gumbär Gummibärchen</t>
  </si>
  <si>
    <t>Cartrain-Pascale-Gnocchi di nonna Alice</t>
  </si>
  <si>
    <t>Cartrain-Pascale-Fløtemysost</t>
  </si>
  <si>
    <t>Saveley-Mary-Uncle Bob's Organic Dried Pears</t>
  </si>
  <si>
    <t>Saveley-Mary-Spegesild</t>
  </si>
  <si>
    <t>Saveley-Mary-Mozzarella di Giovanni</t>
  </si>
  <si>
    <t>Larsson-Maria-Scottish Longbreads</t>
  </si>
  <si>
    <t>Larsson-Maria-Rhönbräu Klosterbier</t>
  </si>
  <si>
    <t>González-Carlos-Sir Rodney's Scones</t>
  </si>
  <si>
    <t>González-Carlos-Nord-Ost Matjeshering</t>
  </si>
  <si>
    <t>González-Carlos-Pâté chinois</t>
  </si>
  <si>
    <t>Brown-Elizabeth-Konbu</t>
  </si>
  <si>
    <t>Brown-Elizabeth-Tunnbröd</t>
  </si>
  <si>
    <t>Cartrain-Pascale-Teatime Chocolate Biscuits</t>
  </si>
  <si>
    <t>Cartrain-Pascale-Singaporean Hokkien Fried Mee</t>
  </si>
  <si>
    <t>Rodriguez-Lino-Chef Anton's Cajun Seasoning</t>
  </si>
  <si>
    <t>Rodriguez-Lino-Ipoh Coffee</t>
  </si>
  <si>
    <t>Rodriguez-Lino-Gnocchi di nonna Alice</t>
  </si>
  <si>
    <t>Rodriguez-Lino-Camembert Pierrot</t>
  </si>
  <si>
    <t>Ibsen-Palle-Guaraná Fantástica</t>
  </si>
  <si>
    <t>Ibsen-Palle-Thüringer Rostbratwurst</t>
  </si>
  <si>
    <t>Ibsen-Palle-Boston Crab Meat</t>
  </si>
  <si>
    <t>Ibsen-Palle-Røgede sild</t>
  </si>
  <si>
    <t>Ibsen-Palle-Valkoinen suklaa</t>
  </si>
  <si>
    <t>Afonso-Pedro-Queso Cabrales</t>
  </si>
  <si>
    <t>Afonso-Pedro-Spegesild</t>
  </si>
  <si>
    <t>Rovelli-Giovanni-NuNuCa Nuß-Nougat-Creme</t>
  </si>
  <si>
    <t>Cramer-Philip-Nord-Ost Matjeshering</t>
  </si>
  <si>
    <t>Cramer-Philip-Ipoh Coffee</t>
  </si>
  <si>
    <t>Jablonski-Karl-Chang</t>
  </si>
  <si>
    <t>Jablonski-Karl-Pavlova</t>
  </si>
  <si>
    <t>Jablonski-Karl-Gula Malacca</t>
  </si>
  <si>
    <t>Lebihan-Laurence-Tunnbröd</t>
  </si>
  <si>
    <t>Lebihan-Laurence-Wimmers gute Semmelknödel</t>
  </si>
  <si>
    <t>Ashworth-Victoria-Uncle Bob's Organic Dried Pears</t>
  </si>
  <si>
    <t>Ashworth-Victoria-Gnocchi di nonna Alice</t>
  </si>
  <si>
    <t>Kumar-Hari-Guaraná Fantástica</t>
  </si>
  <si>
    <t>Kumar-Hari-Manjimup Dried Apples</t>
  </si>
  <si>
    <t>Bennett-Helen-Geitost</t>
  </si>
  <si>
    <t>Bennett-Helen-Fløtemysost</t>
  </si>
  <si>
    <t>Fernández-Guillermo-Tofu</t>
  </si>
  <si>
    <t>Fernández-Guillermo-Rössle Sauerkraut</t>
  </si>
  <si>
    <t>Fernández-Guillermo-Boston Crab Meat</t>
  </si>
  <si>
    <t>Fernández-Guillermo-Rhönbräu Klosterbier</t>
  </si>
  <si>
    <t>Cartrain-Pascale-Gorgonzola Telino</t>
  </si>
  <si>
    <t>Cartrain-Pascale-Louisiana Hot Spiced Okra</t>
  </si>
  <si>
    <t>Cartrain-Pascale-Lakkalikööri</t>
  </si>
  <si>
    <t>Hernández-Carlos-Pâté chinois</t>
  </si>
  <si>
    <t>Hernández-Carlos-Outback Lager</t>
  </si>
  <si>
    <t>de Castro-Isabel-Chai</t>
  </si>
  <si>
    <t>de Castro-Isabel-Chartreuse verte</t>
  </si>
  <si>
    <t>Wilson-Paula-Côte de Blaye</t>
  </si>
  <si>
    <t>Wilson-Paula-Perth Pasties</t>
  </si>
  <si>
    <t>Wilson-Paula-Raclette Courdavault</t>
  </si>
  <si>
    <t>Wilson-Paula-Wimmers gute Semmelknödel</t>
  </si>
  <si>
    <t>Rancé-Martine-Zaanse koeken</t>
  </si>
  <si>
    <t>Rancé-Martine-Raclette Courdavault</t>
  </si>
  <si>
    <t>Limeira-Janete-Maxilaku</t>
  </si>
  <si>
    <t>Limeira-Janete-Camembert Pierrot</t>
  </si>
  <si>
    <t>Steel-John-Boston Crab Meat</t>
  </si>
  <si>
    <t>Jablonski-Karl-Sasquatch Ale</t>
  </si>
  <si>
    <t>Jablonski-Karl-Original Frankfurter grüne Soße</t>
  </si>
  <si>
    <t>Ashworth-Victoria-Sir Rodney's Scones</t>
  </si>
  <si>
    <t>Ashworth-Victoria-Boston Crab Meat</t>
  </si>
  <si>
    <t>Ashworth-Victoria-Manjimup Dried Apples</t>
  </si>
  <si>
    <t>Izquierdo-Felipe-Chang</t>
  </si>
  <si>
    <t>Izquierdo-Felipe-Pâté chinois</t>
  </si>
  <si>
    <t>Izquierdo-Felipe-Outback Lager</t>
  </si>
  <si>
    <t>Hernández-Carlos-Queso Cabrales</t>
  </si>
  <si>
    <t>Hernández-Carlos-Manjimup Dried Apples</t>
  </si>
  <si>
    <t>Hernández-Carlos-Longlife Tofu</t>
  </si>
  <si>
    <t>Carvalho-Lúcia-Teatime Chocolate Biscuits</t>
  </si>
  <si>
    <t>Carvalho-Lúcia-Gumbär Gummibärchen</t>
  </si>
  <si>
    <t>Carvalho-Lúcia-Tourtière</t>
  </si>
  <si>
    <t>Franken-Peter-Röd Kaviar</t>
  </si>
  <si>
    <t>Pipps-Georg-Pavlova</t>
  </si>
  <si>
    <t>Hernández-Carlos-Raclette Courdavault</t>
  </si>
  <si>
    <t>Hernández-Carlos-Scottish Longbreads</t>
  </si>
  <si>
    <t>Hernández-Carlos-Rhönbräu Klosterbier</t>
  </si>
  <si>
    <t>Rodriguez-Lino-Gula Malacca</t>
  </si>
  <si>
    <t>Rodriguez-Lino-Original Frankfurter grüne Soße</t>
  </si>
  <si>
    <t>Lincoln-Elizabeth-NuNuCa Nuß-Nougat-Creme</t>
  </si>
  <si>
    <t>Lincoln-Elizabeth-Singaporean Hokkien Fried Mee</t>
  </si>
  <si>
    <t>Roulet-Annette-Louisiana Fiery Hot Pepper Sauce</t>
  </si>
  <si>
    <t>Roulet-Annette-Louisiana Hot Spiced Okra</t>
  </si>
  <si>
    <t>Afonso-Pedro-Gnocchi di nonna Alice</t>
  </si>
  <si>
    <t>Tannamuri-Yoshi-Tunnbröd</t>
  </si>
  <si>
    <t>Tannamuri-Yoshi-Jack's New England Clam Chowder</t>
  </si>
  <si>
    <t>Tannamuri-Yoshi-Original Frankfurter grüne Soße</t>
  </si>
  <si>
    <t>Domingues-Anabela-Gorgonzola Telino</t>
  </si>
  <si>
    <t>Messner-Renate-Gnocchi di nonna Alice</t>
  </si>
  <si>
    <t>Messner-Renate-Mozzarella di Giovanni</t>
  </si>
  <si>
    <t>Messner-Renate-Original Frankfurter grüne Soße</t>
  </si>
  <si>
    <t>Hernández-Carlos-Guaraná Fantástica</t>
  </si>
  <si>
    <t>Hernández-Carlos-Boston Crab Meat</t>
  </si>
  <si>
    <t>Hernández-Carlos-Singaporean Hokkien Fried Mee</t>
  </si>
  <si>
    <t>González-Carlos-Rössle Sauerkraut</t>
  </si>
  <si>
    <t>González-Carlos-Maxilaku</t>
  </si>
  <si>
    <t>Roulet-Annette-Genen Shouyu</t>
  </si>
  <si>
    <t>Roulet-Annette-Rössle Sauerkraut</t>
  </si>
  <si>
    <t>Moos-Hanna-Tourtière</t>
  </si>
  <si>
    <t>Fernández-Guillermo-Røgede sild</t>
  </si>
  <si>
    <t>Fernández-Guillermo-Perth Pasties</t>
  </si>
  <si>
    <t>Fernández-Guillermo-Laughing Lumberjack Lager</t>
  </si>
  <si>
    <t>McKenna-Patricia-Tofu</t>
  </si>
  <si>
    <t>McKenna-Patricia-Louisiana Fiery Hot Pepper Sauce</t>
  </si>
  <si>
    <t>Jablonski-Karl-Sir Rodney's Scones</t>
  </si>
  <si>
    <t>Jablonski-Karl-Perth Pasties</t>
  </si>
  <si>
    <t>Jablonski-Karl-Sirop d'érable</t>
  </si>
  <si>
    <t>Cramer-Philip-Outback Lager</t>
  </si>
  <si>
    <t>Moreno-Antonio-Ipoh Coffee</t>
  </si>
  <si>
    <t>Moreno-Antonio-Chocolade</t>
  </si>
  <si>
    <t>Pfalzheim-Henriette-Konbu</t>
  </si>
  <si>
    <t>Pfalzheim-Henriette-Chartreuse verte</t>
  </si>
  <si>
    <t>Moos-Hanna-Rössle Sauerkraut</t>
  </si>
  <si>
    <t>Pavarotti-Jose-Rhönbräu Klosterbier</t>
  </si>
  <si>
    <t>Lebihan-Laurence-Chef Anton's Cajun Seasoning</t>
  </si>
  <si>
    <t>Lebihan-Laurence-Uncle Bob's Organic Dried Pears</t>
  </si>
  <si>
    <t>Lebihan-Laurence-Northwoods Cranberry Sauce</t>
  </si>
  <si>
    <t>Cruz-Aria-Spegesild</t>
  </si>
  <si>
    <t>Cruz-Aria-Zaanse koeken</t>
  </si>
  <si>
    <t>Cruz-Aria-Camembert Pierrot</t>
  </si>
  <si>
    <t>Müller-Rita-Sir Rodney's Scones</t>
  </si>
  <si>
    <t>Müller-Rita-Mascarpone Fabioli</t>
  </si>
  <si>
    <t>Müller-Rita-Sirop d'érable</t>
  </si>
  <si>
    <t>Mendel-Roland-Sir Rodney's Marmalade</t>
  </si>
  <si>
    <t>Mendel-Roland-Rhönbräu Klosterbier</t>
  </si>
  <si>
    <t>Kloss-Horst-Mishi Kobe Niku</t>
  </si>
  <si>
    <t>Kloss-Horst-Pavlova</t>
  </si>
  <si>
    <t>Kloss-Horst-Schoggi Schokolade</t>
  </si>
  <si>
    <t>McKenna-Patricia-Carnarvon Tigers</t>
  </si>
  <si>
    <t>McKenna-Patricia-Jack's New England Clam Chowder</t>
  </si>
  <si>
    <t>Crowther-Simon-Filo Mix</t>
  </si>
  <si>
    <t>Crowther-Simon-Raclette Courdavault</t>
  </si>
  <si>
    <t>Crowther-Simon-Outback Lager</t>
  </si>
  <si>
    <t>Angel Paolino-Miguel-Côte de Blaye</t>
  </si>
  <si>
    <t>Angel Paolino-Miguel-Gula Malacca</t>
  </si>
  <si>
    <t>Wang-Yang-Ikura</t>
  </si>
  <si>
    <t>Wang-Yang-Gnocchi di nonna Alice</t>
  </si>
  <si>
    <t>Wang-Yang-Camembert Pierrot</t>
  </si>
  <si>
    <t>Bergulfsen-Jonas-Perth Pasties</t>
  </si>
  <si>
    <t>Simpson-Patricio-Steeleye Stout</t>
  </si>
  <si>
    <t>Simpson-Patricio-Jack's New England Clam Chowder</t>
  </si>
  <si>
    <t>Simpson-Patricio-Scottish Longbreads</t>
  </si>
  <si>
    <t>Messner-Renate-Chai</t>
  </si>
  <si>
    <t>Messner-Renate-Northwoods Cranberry Sauce</t>
  </si>
  <si>
    <t>Messner-Renate-Nord-Ost Matjeshering</t>
  </si>
  <si>
    <t>Messner-Renate-Boston Crab Meat</t>
  </si>
  <si>
    <t>Kumar-Hari-Alice Mutton</t>
  </si>
  <si>
    <t>Kumar-Hari-Sir Rodney's Marmalade</t>
  </si>
  <si>
    <t>Kumar-Hari-Gravad lax</t>
  </si>
  <si>
    <t>Kumar-Hari-Jack's New England Clam Chowder</t>
  </si>
  <si>
    <t>Berglund-Christina-Ikura</t>
  </si>
  <si>
    <t>Berglund-Christina-Nord-Ost Matjeshering</t>
  </si>
  <si>
    <t>Berglund-Christina-Ipoh Coffee</t>
  </si>
  <si>
    <t>Lebihan-Laurence-Inlagd Sill</t>
  </si>
  <si>
    <t>Lebihan-Laurence-Boston Crab Meat</t>
  </si>
  <si>
    <t>Koskitalo-Pirkko-Chai</t>
  </si>
  <si>
    <t>Koskitalo-Pirkko-Konbu</t>
  </si>
  <si>
    <t>Koskitalo-Pirkko-Gnocchi di nonna Alice</t>
  </si>
  <si>
    <t>Kloss-Horst-Chef Anton's Cajun Seasoning</t>
  </si>
  <si>
    <t>Snyder-Howard-Queso Cabrales</t>
  </si>
  <si>
    <t>Snyder-Howard-Geitost</t>
  </si>
  <si>
    <t>Snyder-Howard-Mozzarella di Giovanni</t>
  </si>
  <si>
    <t>Dewey-Catherine-Pâté chinois</t>
  </si>
  <si>
    <t>Dewey-Catherine-Scottish Longbreads</t>
  </si>
  <si>
    <t>Dewey-Catherine-Gudbrandsdalsost</t>
  </si>
  <si>
    <t>Pipps-Georg-Alice Mutton</t>
  </si>
  <si>
    <t>Pipps-Georg-Ipoh Coffee</t>
  </si>
  <si>
    <t>Pipps-Georg-Sirop d'érable</t>
  </si>
  <si>
    <t>Pipps-Georg-Lakkalikööri</t>
  </si>
  <si>
    <t>Moncada-Yvonne-Raclette Courdavault</t>
  </si>
  <si>
    <t>Devon-Ann-Nord-Ost Matjeshering</t>
  </si>
  <si>
    <t>Devon-Ann-Louisiana Hot Spiced Okra</t>
  </si>
  <si>
    <t>Larsson-Maria-Chef Anton's Cajun Seasoning</t>
  </si>
  <si>
    <t>Larsson-Maria-Mozzarella di Giovanni</t>
  </si>
  <si>
    <t>Larsson-Maria-Röd Kaviar</t>
  </si>
  <si>
    <t>Messner-Renate-Tourtière</t>
  </si>
  <si>
    <t>Moreno-Antonio-Boston Crab Meat</t>
  </si>
  <si>
    <t>Moreno-Antonio-Ravioli Angelo</t>
  </si>
  <si>
    <t>Moreno-Antonio-Raclette Courdavault</t>
  </si>
  <si>
    <t>Messner-Renate-Queso Manchego La Pastora</t>
  </si>
  <si>
    <t>Messner-Renate-Gorgonzola Telino</t>
  </si>
  <si>
    <t>Messner-Renate-Geitost</t>
  </si>
  <si>
    <t>Holz-Michael-Gorgonzola Telino</t>
  </si>
  <si>
    <t>Holz-Michael-Manjimup Dried Apples</t>
  </si>
  <si>
    <t>Holz-Michael-Escargots de Bourgogne</t>
  </si>
  <si>
    <t>Holz-Michael-Mozzarella di Giovanni</t>
  </si>
  <si>
    <t>Holz-Michael-Röd Kaviar</t>
  </si>
  <si>
    <t>Ashworth-Victoria-Outback Lager</t>
  </si>
  <si>
    <t>Ashworth-Victoria-Mozzarella di Giovanni</t>
  </si>
  <si>
    <t>Ashworth-Victoria-Konbu</t>
  </si>
  <si>
    <t>Ashworth-Victoria-Geitost</t>
  </si>
  <si>
    <t>Ashworth-Victoria-Maxilaku</t>
  </si>
  <si>
    <t>Kloss-Horst-Aniseed Syrup</t>
  </si>
  <si>
    <t>Kloss-Horst-Gumbär Gummibärchen</t>
  </si>
  <si>
    <t>Kloss-Horst-Côte de Blaye</t>
  </si>
  <si>
    <t>Kloss-Horst-Scottish Longbreads</t>
  </si>
  <si>
    <t>Pontes-Mario-Guaraná Fantástica</t>
  </si>
  <si>
    <t>Pontes-Mario-Côte de Blaye</t>
  </si>
  <si>
    <t>Pontes-Mario-Fløtemysost</t>
  </si>
  <si>
    <t>Cramer-Philip-Queso Cabrales</t>
  </si>
  <si>
    <t>Cramer-Philip-Tourtière</t>
  </si>
  <si>
    <t>González-Carlos-Queso Manchego La Pastora</t>
  </si>
  <si>
    <t>González-Carlos-Tunnbröd</t>
  </si>
  <si>
    <t>Wilson-Fran-Rössle Sauerkraut</t>
  </si>
  <si>
    <t>Wilson-Fran-Laughing Lumberjack Lager</t>
  </si>
  <si>
    <t>Steel-John-Queso Cabrales</t>
  </si>
  <si>
    <t>Saveley-Mary-Steeleye Stout</t>
  </si>
  <si>
    <t>Saveley-Mary-Tarte au sucre</t>
  </si>
  <si>
    <t>Kumar-Hari-Mascarpone Fabioli</t>
  </si>
  <si>
    <t>Kumar-Hari-Inlagd Sill</t>
  </si>
  <si>
    <t>Josephs-Karin-Jack's New England Clam Chowder</t>
  </si>
  <si>
    <t>Kloss-Horst-Røgede sild</t>
  </si>
  <si>
    <t>Kloss-Horst-Manjimup Dried Apples</t>
  </si>
  <si>
    <t>Pedro Freyre-José-Alice Mutton</t>
  </si>
  <si>
    <t>Pedro Freyre-José-Teatime Chocolate Biscuits</t>
  </si>
  <si>
    <t>Pedro Freyre-José-Sir Rodney's Scones</t>
  </si>
  <si>
    <t>Pedro Freyre-José-Sirop d'érable</t>
  </si>
  <si>
    <t>Rodriguez-Lino-Pavlova</t>
  </si>
  <si>
    <t>Rodriguez-Lino-Steeleye Stout</t>
  </si>
  <si>
    <t>Koskitalo-Pirkko-Queso Cabrales</t>
  </si>
  <si>
    <t>Koskitalo-Pirkko-Pavlova</t>
  </si>
  <si>
    <t>Koskitalo-Pirkko-Gustaf's Knäckebröd</t>
  </si>
  <si>
    <t>Koskitalo-Pirkko-Gorgonzola Telino</t>
  </si>
  <si>
    <t>Koskitalo-Pirkko-Steeleye Stout</t>
  </si>
  <si>
    <t>Pfalzheim-Henriette-Pavlova</t>
  </si>
  <si>
    <t>Pfalzheim-Henriette-Tunnbröd</t>
  </si>
  <si>
    <t>Pfalzheim-Henriette-Original Frankfurter grüne Soße</t>
  </si>
  <si>
    <t>Pavarotti-Jose-Teatime Chocolate Biscuits</t>
  </si>
  <si>
    <t>Pavarotti-Jose-Guaraná Fantástica</t>
  </si>
  <si>
    <t>Pavarotti-Jose-Manjimup Dried Apples</t>
  </si>
  <si>
    <t>Pavarotti-Jose-Gnocchi di nonna Alice</t>
  </si>
  <si>
    <t>Petersen-Jytte-Mozzarella di Giovanni</t>
  </si>
  <si>
    <t>Messner-Renate-Rhönbräu Klosterbier</t>
  </si>
  <si>
    <t>Hardy-Thomas-Zaanse koeken</t>
  </si>
  <si>
    <t>Hardy-Thomas-Manjimup Dried Apples</t>
  </si>
  <si>
    <t>Hardy-Thomas-Filo Mix</t>
  </si>
  <si>
    <t>Hardy-Thomas-Perth Pasties</t>
  </si>
  <si>
    <t>Hardy-Thomas-Röd Kaviar</t>
  </si>
  <si>
    <t>Citeaux-Frédérique-Jack's New England Clam Chowder</t>
  </si>
  <si>
    <t>Citeaux-Frédérique-Pâté chinois</t>
  </si>
  <si>
    <t>Franken-Peter-Nord-Ost Matjeshering</t>
  </si>
  <si>
    <t>Franken-Peter-Tarte au sucre</t>
  </si>
  <si>
    <t>Larsson-Maria-Gula Malacca</t>
  </si>
  <si>
    <t>Larsson-Maria-Manjimup Dried Apples</t>
  </si>
  <si>
    <t>Moroni-Maurizio-Geitost</t>
  </si>
  <si>
    <t>Moroni-Maurizio-Tarte au sucre</t>
  </si>
  <si>
    <t>Limeira-Janete-Inlagd Sill</t>
  </si>
  <si>
    <t>Limeira-Janete-Filo Mix</t>
  </si>
  <si>
    <t>Wilson-Paula-Pâté chinois</t>
  </si>
  <si>
    <t>Fresnière-Jean-Guaraná Fantástica</t>
  </si>
  <si>
    <t>Citeaux-Frédérique-Queso Cabrales</t>
  </si>
  <si>
    <t>Citeaux-Frédérique-Carnarvon Tigers</t>
  </si>
  <si>
    <t>Citeaux-Frédérique-Lakkalikööri</t>
  </si>
  <si>
    <t>Saavedra-Eduardo-Ikura</t>
  </si>
  <si>
    <t>Wilson-Paula-Lakkalikööri</t>
  </si>
  <si>
    <t>Fresnière-Jean-Queso Cabrales</t>
  </si>
  <si>
    <t>Fresnière-Jean-Gnocchi di nonna Alice</t>
  </si>
  <si>
    <t>Mendel-Roland-Tofu</t>
  </si>
  <si>
    <t>Mendel-Roland-Singaporean Hokkien Fried Mee</t>
  </si>
  <si>
    <t>Berglund-Christina-Pavlova</t>
  </si>
  <si>
    <t>Berglund-Christina-Mascarpone Fabioli</t>
  </si>
  <si>
    <t>Berglund-Christina-Boston Crab Meat</t>
  </si>
  <si>
    <t>Moreno-Antonio-Alice Mutton</t>
  </si>
  <si>
    <t>Moreno-Antonio-Sasquatch Ale</t>
  </si>
  <si>
    <t>Moreno-Antonio-Perth Pasties</t>
  </si>
  <si>
    <t>Nagy-Helvetius-Geitost</t>
  </si>
  <si>
    <t>Nagy-Helvetius-Boston Crab Meat</t>
  </si>
  <si>
    <t>Nagy-Helvetius-Tarte au sucre</t>
  </si>
  <si>
    <t>Nagy-Helvetius-Wimmers gute Semmelknödel</t>
  </si>
  <si>
    <t>Feuer-Alexander-Raclette Courdavault</t>
  </si>
  <si>
    <t>Feuer-Alexander-Vegie-spread</t>
  </si>
  <si>
    <t>Feuer-Alexander-Mozzarella di Giovanni</t>
  </si>
  <si>
    <t>Feuer-Alexander-Lakkalikööri</t>
  </si>
  <si>
    <t>Angel Paolino-Miguel-Chai</t>
  </si>
  <si>
    <t>Angel Paolino-Miguel-Gorgonzola Telino</t>
  </si>
  <si>
    <t>Nagy-Helvetius-Chartreuse verte</t>
  </si>
  <si>
    <t>Nagy-Helvetius-Rhönbräu Klosterbier</t>
  </si>
  <si>
    <t>Nagy-Helvetius-Original Frankfurter grüne Soße</t>
  </si>
  <si>
    <t>Ashworth-Victoria-Steeleye Stout</t>
  </si>
  <si>
    <t>Ashworth-Victoria-Ravioli Angelo</t>
  </si>
  <si>
    <t>Yorres-Jaime-Genen Shouyu</t>
  </si>
  <si>
    <t>Yorres-Jaime-Rhönbräu Klosterbier</t>
  </si>
  <si>
    <t>Pfalzheim-Henriette-Tofu</t>
  </si>
  <si>
    <t>Pfalzheim-Henriette-Louisiana Fiery Hot Pepper Sauce</t>
  </si>
  <si>
    <t>Moos-Hanna-Ravioli Angelo</t>
  </si>
  <si>
    <t>Moos-Hanna-Lakkalikööri</t>
  </si>
  <si>
    <t>Koskitalo-Pirkko-Thüringer Rostbratwurst</t>
  </si>
  <si>
    <t>Koskitalo-Pirkko-Camembert Pierrot</t>
  </si>
  <si>
    <t>Koskitalo-Pirkko-Gudbrandsdalsost</t>
  </si>
  <si>
    <t>Citeaux-Frédérique-Gorgonzola Telino</t>
  </si>
  <si>
    <t>Parente-Paula-Zaanse koeken</t>
  </si>
  <si>
    <t>Moroni-Maurizio-Filo Mix</t>
  </si>
  <si>
    <t>Kloss-Horst-Carnarvon Tigers</t>
  </si>
  <si>
    <t>Snyder-Howard-Steeleye Stout</t>
  </si>
  <si>
    <t>Fresnière-Jean-Chai</t>
  </si>
  <si>
    <t>Fresnière-Jean-Original Frankfurter grüne Soße</t>
  </si>
  <si>
    <t>Ibsen-Palle-Aniseed Syrup</t>
  </si>
  <si>
    <t>Ibsen-Palle-Uncle Bob's Organic Dried Pears</t>
  </si>
  <si>
    <t>Messner-Renate-Genen Shouyu</t>
  </si>
  <si>
    <t>Messner-Renate-Gumbär Gummibärchen</t>
  </si>
  <si>
    <t>Messner-Renate-Sir Rodney's Marmalade</t>
  </si>
  <si>
    <t>Messner-Renate-Gudbrandsdalsost</t>
  </si>
  <si>
    <t>Phillips-Rene-Filo Mix</t>
  </si>
  <si>
    <t>Phillips-Rene-Escargots de Bourgogne</t>
  </si>
  <si>
    <t>Mendel-Roland-Sirop d'érable</t>
  </si>
  <si>
    <t>Mendel-Roland-Gudbrandsdalsost</t>
  </si>
  <si>
    <t>Jablonski-Karl-Gnocchi di nonna Alice</t>
  </si>
  <si>
    <t>Jablonski-Karl-Vegie-spread</t>
  </si>
  <si>
    <t>Jablonski-Karl-Rhönbräu Klosterbier</t>
  </si>
  <si>
    <t>Pipps-Georg-Guaraná Fantástica</t>
  </si>
  <si>
    <t>Pipps-Georg-Ravioli Angelo</t>
  </si>
  <si>
    <t>Pipps-Georg-Louisiana Fiery Hot Pepper Sauce</t>
  </si>
  <si>
    <t>Wilson-Paula-Schoggi Schokolade</t>
  </si>
  <si>
    <t>Ashworth-Victoria-Tarte au sucre</t>
  </si>
  <si>
    <t>Latimer-Yoshi-Röd Kaviar</t>
  </si>
  <si>
    <t>Hernández-Carlos-Konbu</t>
  </si>
  <si>
    <t>Pavarotti-Jose-Gustaf's Knäckebröd</t>
  </si>
  <si>
    <t>Pavarotti-Jose-Maxilaku</t>
  </si>
  <si>
    <t>Rodriguez-Lino-Chocolade</t>
  </si>
  <si>
    <t>Rodriguez-Lino-Lakkalikööri</t>
  </si>
  <si>
    <t>Fresnière-Jean-Raclette Courdavault</t>
  </si>
  <si>
    <t>Fresnière-Jean-Camembert Pierrot</t>
  </si>
  <si>
    <t>Fresnière-Jean-Fløtemysost</t>
  </si>
  <si>
    <t>Domingues-Anabela-Chef Anton's Cajun Seasoning</t>
  </si>
  <si>
    <t>Domingues-Anabela-Pâté chinois</t>
  </si>
  <si>
    <t>Domingues-Anabela-Tarte au sucre</t>
  </si>
  <si>
    <t>Pavarotti-Jose-Uncle Bob's Organic Dried Pears</t>
  </si>
  <si>
    <t>Pavarotti-Jose-Alice Mutton</t>
  </si>
  <si>
    <t>Pavarotti-Jose-Geitost</t>
  </si>
  <si>
    <t>Pavarotti-Jose-Boston Crab Meat</t>
  </si>
  <si>
    <t>Pavarotti-Jose-Mozzarella di Giovanni</t>
  </si>
  <si>
    <t>Josephs-Karin-Gnocchi di nonna Alice</t>
  </si>
  <si>
    <t>Labrune-Janine-Chai</t>
  </si>
  <si>
    <t>Labrune-Janine-Ikura</t>
  </si>
  <si>
    <t>Labrune-Janine-Sir Rodney's Scones</t>
  </si>
  <si>
    <t>Piestrzeniewicz-Zbyszek-Chai</t>
  </si>
  <si>
    <t>Piestrzeniewicz-Zbyszek-Chang</t>
  </si>
  <si>
    <t>Piestrzeniewicz-Zbyszek-Camembert Pierrot</t>
  </si>
  <si>
    <t>Pavarotti-Jose-Ikura</t>
  </si>
  <si>
    <t>Pavarotti-Jose-Inlagd Sill</t>
  </si>
  <si>
    <t>Pavarotti-Jose-Camembert Pierrot</t>
  </si>
  <si>
    <t>Pavarotti-Jose-Lakkalikööri</t>
  </si>
  <si>
    <t>Moos-Hanna-Queso Cabrales</t>
  </si>
  <si>
    <t>Moos-Hanna-Sir Rodney's Scones</t>
  </si>
  <si>
    <t>Moos-Hanna-Chartreuse verte</t>
  </si>
  <si>
    <t>Karttunen-Matti-Pâté chinois</t>
  </si>
  <si>
    <t>Snyder-Howard-Côte de Blaye</t>
  </si>
  <si>
    <t>Snyder-Howard-Gnocchi di nonna Alice</t>
  </si>
  <si>
    <t>Snyder-Howard-Outback Lager</t>
  </si>
  <si>
    <t>Snyder-Howard-Fløtemysost</t>
  </si>
  <si>
    <t>Snyder-Howard-Raclette Courdavault</t>
  </si>
  <si>
    <t>Fresnière-Jean-Grandma's Boysenberry Spread</t>
  </si>
  <si>
    <t>Fresnière-Jean-Sir Rodney's Scones</t>
  </si>
  <si>
    <t>Fresnière-Jean-Gustaf's Knäckebröd</t>
  </si>
  <si>
    <t>Tannamuri-Yoshi-Guaraná Fantástica</t>
  </si>
  <si>
    <t>Tannamuri-Yoshi-Filo Mix</t>
  </si>
  <si>
    <t>Bennett-Helen-Teatime Chocolate Biscuits</t>
  </si>
  <si>
    <t>Bennett-Helen-Tunnbröd</t>
  </si>
  <si>
    <t>Limeira-Janete-Chang</t>
  </si>
  <si>
    <t>Limeira-Janete-Scottish Longbreads</t>
  </si>
  <si>
    <t>Franken-Peter-Tofu</t>
  </si>
  <si>
    <t>Franken-Peter-Teatime Chocolate Biscuits</t>
  </si>
  <si>
    <t>Franken-Peter-Sir Rodney's Scones</t>
  </si>
  <si>
    <t>Franken-Peter-Guaraná Fantástica</t>
  </si>
  <si>
    <t>Franken-Peter-Steeleye Stout</t>
  </si>
  <si>
    <t>Wong-Liu-Rössle Sauerkraut</t>
  </si>
  <si>
    <t>Wong-Liu-Thüringer Rostbratwurst</t>
  </si>
  <si>
    <t>Wong-Liu-Gula Malacca</t>
  </si>
  <si>
    <t>Trujillo-Ana-Tofu</t>
  </si>
  <si>
    <t>Trujillo-Ana-Singaporean Hokkien Fried Mee</t>
  </si>
  <si>
    <t>Trujillo-Ana-Camembert Pierrot</t>
  </si>
  <si>
    <t>Berglund-Christina-Perth Pasties</t>
  </si>
  <si>
    <t>Berglund-Christina-Fløtemysost</t>
  </si>
  <si>
    <t>Pavarotti-Jose-Tarte au sucre</t>
  </si>
  <si>
    <t>Pavarotti-Jose-Röd Kaviar</t>
  </si>
  <si>
    <t>Citeaux-Frédérique-Chai</t>
  </si>
  <si>
    <t>Pedro Freyre-José-Thüringer Rostbratwurst</t>
  </si>
  <si>
    <t>Pedro Freyre-José-Wimmers gute Semmelknödel</t>
  </si>
  <si>
    <t>Cramer-Philip-Pâté chinois</t>
  </si>
  <si>
    <t>Cramer-Philip-Lakkalikööri</t>
  </si>
  <si>
    <t>Roulet-Annette-Rhönbräu Klosterbier</t>
  </si>
  <si>
    <t>Müller-Rita-Chang</t>
  </si>
  <si>
    <t>Müller-Rita-Geitost</t>
  </si>
  <si>
    <t>Mendel-Roland-Queso Manchego La Pastora</t>
  </si>
  <si>
    <t>Mendel-Roland-Konbu</t>
  </si>
  <si>
    <t>Mendel-Roland-Gumbär Gummibärchen</t>
  </si>
  <si>
    <t>Mendel-Roland-Tarte au sucre</t>
  </si>
  <si>
    <t>Rancé-Martine-Uncle Bob's Organic Dried Pears</t>
  </si>
  <si>
    <t>Rancé-Martine-Carnarvon Tigers</t>
  </si>
  <si>
    <t>Rancé-Martine-Manjimup Dried Apples</t>
  </si>
  <si>
    <t>Rancé-Martine-Rhönbräu Klosterbier</t>
  </si>
  <si>
    <t>Rovelli-Giovanni-Chef Anton's Cajun Seasoning</t>
  </si>
  <si>
    <t>Rovelli-Giovanni-Chef Anton's Gumbo Mix</t>
  </si>
  <si>
    <t>Rovelli-Giovanni-Gustaf's Knäckebröd</t>
  </si>
  <si>
    <t>Koskitalo-Pirkko-Chef Anton's Cajun Seasoning</t>
  </si>
  <si>
    <t>Koskitalo-Pirkko-Escargots de Bourgogne</t>
  </si>
  <si>
    <t>Carvalho-Lúcia-Queso Cabrales</t>
  </si>
  <si>
    <t>Carvalho-Lúcia-Valkoinen suklaa</t>
  </si>
  <si>
    <t>Carvalho-Lúcia-Gnocchi di nonna Alice</t>
  </si>
  <si>
    <t>Izquierdo-Felipe-Røgede sild</t>
  </si>
  <si>
    <t>Izquierdo-Felipe-Louisiana Fiery Hot Pepper Sauce</t>
  </si>
  <si>
    <t>Izquierdo-Felipe-Mozzarella di Giovanni</t>
  </si>
  <si>
    <t>Bergulfsen-Jonas-Carnarvon Tigers</t>
  </si>
  <si>
    <t>Müller-Rita-Outback Lager</t>
  </si>
  <si>
    <t>Hernández-Carlos-Chang</t>
  </si>
  <si>
    <t>Petersen-Jytte-Sir Rodney's Scones</t>
  </si>
  <si>
    <t>Petersen-Jytte-Sirop d'érable</t>
  </si>
  <si>
    <t>Anders-Maria-Rössle Sauerkraut</t>
  </si>
  <si>
    <t>Anders-Maria-Chartreuse verte</t>
  </si>
  <si>
    <t>Anders-Maria-Spegesild</t>
  </si>
  <si>
    <t>Parente-Paula-Carnarvon Tigers</t>
  </si>
  <si>
    <t>Parente-Paula-Ipoh Coffee</t>
  </si>
  <si>
    <t>Parente-Paula-Spegesild</t>
  </si>
  <si>
    <t>Pontes-Mario-Carnarvon Tigers</t>
  </si>
  <si>
    <t>Pontes-Mario-Inlagd Sill</t>
  </si>
  <si>
    <t>McKenna-Patricia-Chai</t>
  </si>
  <si>
    <t>McKenna-Patricia-Ikura</t>
  </si>
  <si>
    <t>McKenna-Patricia-Original Frankfurter grüne Soße</t>
  </si>
  <si>
    <t>Batista-Bernardo-Chartreuse verte</t>
  </si>
  <si>
    <t>Limeira-Janete-Gustaf's Knäckebröd</t>
  </si>
  <si>
    <t>Limeira-Janete-Guaraná Fantástica</t>
  </si>
  <si>
    <t>Dewey-Catherine-Rössle Sauerkraut</t>
  </si>
  <si>
    <t>Dewey-Catherine-Mozzarella di Giovanni</t>
  </si>
  <si>
    <t>Cruz-Aria-Nord-Ost Matjeshering</t>
  </si>
  <si>
    <t>Cruz-Aria-Perth Pasties</t>
  </si>
  <si>
    <t>Cruz-Aria-Tourtière</t>
  </si>
  <si>
    <t>Müller-Rita-Teatime Chocolate Biscuits</t>
  </si>
  <si>
    <t>Müller-Rita-Gustaf's Knäckebröd</t>
  </si>
  <si>
    <t>Fonseca-André-Nord-Ost Matjeshering</t>
  </si>
  <si>
    <t>Fonseca-André-Singaporean Hokkien Fried Mee</t>
  </si>
  <si>
    <t>Franken-Peter-Pavlova</t>
  </si>
  <si>
    <t>Franken-Peter-Camembert Pierrot</t>
  </si>
  <si>
    <t>Berglund-Christina-Chef Anton's Cajun Seasoning</t>
  </si>
  <si>
    <t>Moroni-Maurizio-Jack's New England Clam Chowder</t>
  </si>
  <si>
    <t>Snyder-Howard-Tofu</t>
  </si>
  <si>
    <t>Snyder-Howard-Gula Malacca</t>
  </si>
  <si>
    <t>Snyder-Howard-Zaanse koeken</t>
  </si>
  <si>
    <t>Pavarotti-Jose-Genen Shouyu</t>
  </si>
  <si>
    <t>Pavarotti-Jose-Jack's New England Clam Chowder</t>
  </si>
  <si>
    <t>Pavarotti-Jose-Zaanse koeken</t>
  </si>
  <si>
    <t>Kloss-Horst-Sir Rodney's Scones</t>
  </si>
  <si>
    <t>Carvalho-Lúcia-Gorgonzola Telino</t>
  </si>
  <si>
    <t>Carvalho-Lúcia-Outback Lager</t>
  </si>
  <si>
    <t>Latimer-Yoshi-Sir Rodney's Marmalade</t>
  </si>
  <si>
    <t>McKenna-Patricia-Chartreuse verte</t>
  </si>
  <si>
    <t>Lebihan-Laurence-Singaporean Hokkien Fried Mee</t>
  </si>
  <si>
    <t>Rodriguez-Lino-Ikura</t>
  </si>
  <si>
    <t>Wilson-Fran-Manjimup Dried Apples</t>
  </si>
  <si>
    <t>Wilson-Fran-Raclette Courdavault</t>
  </si>
  <si>
    <t>Wilson-Fran-Lakkalikööri</t>
  </si>
  <si>
    <t>Holz-Michael-Thüringer Rostbratwurst</t>
  </si>
  <si>
    <t>Holz-Michael-Louisiana Fiery Hot Pepper Sauce</t>
  </si>
  <si>
    <t>Mendel-Roland-Fløtemysost</t>
  </si>
  <si>
    <t>Müller-Rita-Wimmers gute Semmelknödel</t>
  </si>
  <si>
    <t>Petersen-Jytte-Inlagd Sill</t>
  </si>
  <si>
    <t>Franken-Peter-Spegesild</t>
  </si>
  <si>
    <t>Franken-Peter-Laughing Lumberjack Lager</t>
  </si>
  <si>
    <t>Franken-Peter-Rhönbräu Klosterbier</t>
  </si>
  <si>
    <t>Schmitt-Carine-Pavlova</t>
  </si>
  <si>
    <t>Schmitt-Carine-Tarte au sucre</t>
  </si>
  <si>
    <t>Schmitt-Carine-Louisiana Fiery Hot Pepper Sauce</t>
  </si>
  <si>
    <t>Berglund-Christina-Côte de Blaye</t>
  </si>
  <si>
    <t>Karttunen-Matti-Pavlova</t>
  </si>
  <si>
    <t>Karttunen-Matti-Singaporean Hokkien Fried Mee</t>
  </si>
  <si>
    <t>Karttunen-Matti-Ipoh Coffee</t>
  </si>
  <si>
    <t>Franken-Peter-Perth Pasties</t>
  </si>
  <si>
    <t>Franken-Peter-Escargots de Bourgogne</t>
  </si>
  <si>
    <t>Angel Paolino-Miguel-Teatime Chocolate Biscuits</t>
  </si>
  <si>
    <t>Moreno-Antonio-Gumbär Gummibärchen</t>
  </si>
  <si>
    <t>Moreno-Antonio-Geitost</t>
  </si>
  <si>
    <t>Pavarotti-Jose-Queso Manchego La Pastora</t>
  </si>
  <si>
    <t>Pavarotti-Jose-Tourtière</t>
  </si>
  <si>
    <t>Citeaux-Frédérique-Raclette Courdavault</t>
  </si>
  <si>
    <t>Phillips-Rene-Pavlova</t>
  </si>
  <si>
    <t>Phillips-Rene-Gorgonzola Telino</t>
  </si>
  <si>
    <t>Phillips-Rene-Singaporean Hokkien Fried Mee</t>
  </si>
  <si>
    <t>Snyder-Howard-Teatime Chocolate Biscuits</t>
  </si>
  <si>
    <t>Snyder-Howard-Sir Rodney's Scones</t>
  </si>
  <si>
    <t>Snyder-Howard-Wimmers gute Semmelknödel</t>
  </si>
  <si>
    <t>Moreno-Antonio-Louisiana Hot Spiced Okra</t>
  </si>
  <si>
    <t>Moreno-Antonio-Rhönbräu Klosterbier</t>
  </si>
  <si>
    <t>Labrune-Janine-Filo Mix</t>
  </si>
  <si>
    <t>Pfalzheim-Henriette-Boston Crab Meat</t>
  </si>
  <si>
    <t>Pfalzheim-Henriette-Zaanse koeken</t>
  </si>
  <si>
    <t>Pfalzheim-Henriette-Camembert Pierrot</t>
  </si>
  <si>
    <t>Fonseca-André-Ikura</t>
  </si>
  <si>
    <t>Fonseca-André-Jack's New England Clam Chowder</t>
  </si>
  <si>
    <t>Fonseca-André-Zaanse koeken</t>
  </si>
  <si>
    <t>Pipps-Georg-Gumbär Gummibärchen</t>
  </si>
  <si>
    <t>McKenna-Patricia-Mishi Kobe Niku</t>
  </si>
  <si>
    <t>McKenna-Patricia-Thüringer Rostbratwurst</t>
  </si>
  <si>
    <t>Ibsen-Palle-Ikura</t>
  </si>
  <si>
    <t>Ibsen-Palle-Rössle Sauerkraut</t>
  </si>
  <si>
    <t>Berglund-Christina-Chai</t>
  </si>
  <si>
    <t>Pontes-Mario-Gnocchi di nonna Alice</t>
  </si>
  <si>
    <t>Pontes-Mario-Original Frankfurter grüne Soße</t>
  </si>
  <si>
    <t>Kloss-Horst-Thüringer Rostbratwurst</t>
  </si>
  <si>
    <t>Kloss-Horst-Ipoh Coffee</t>
  </si>
  <si>
    <t>Kloss-Horst-Gula Malacca</t>
  </si>
  <si>
    <t>Anders-Maria-Vegie-spread</t>
  </si>
  <si>
    <t>Jablonski-Karl-Mishi Kobe Niku</t>
  </si>
  <si>
    <t>Jablonski-Karl-Tourtière</t>
  </si>
  <si>
    <t>Jablonski-Karl-Gudbrandsdalsost</t>
  </si>
  <si>
    <t>Jablonski-Karl-Röd Kaviar</t>
  </si>
  <si>
    <t>Kloss-Horst-Uncle Bob's Organic Dried Pears</t>
  </si>
  <si>
    <t>Kloss-Horst-Raclette Courdavault</t>
  </si>
  <si>
    <t>Kloss-Horst-Outback Lager</t>
  </si>
  <si>
    <t>Karttunen-Matti-Northwoods Cranberry Sauce</t>
  </si>
  <si>
    <t>Karttunen-Matti-Queso Manchego La Pastora</t>
  </si>
  <si>
    <t>Karttunen-Matti-Guaraná Fantástica</t>
  </si>
  <si>
    <t>Jablonski-Karl-Alice Mutton</t>
  </si>
  <si>
    <t>Jablonski-Karl-Spegesild</t>
  </si>
  <si>
    <t>Izquierdo-Felipe-Teatime Chocolate Biscuits</t>
  </si>
  <si>
    <t>Izquierdo-Felipe-Steeleye Stout</t>
  </si>
  <si>
    <t>Izquierdo-Felipe-Escargots de Bourgogne</t>
  </si>
  <si>
    <t>Mendel-Roland-Outback Lager</t>
  </si>
  <si>
    <t>Feuer-Alexander-Zaanse koeken</t>
  </si>
  <si>
    <t>Pavarotti-Jose-Chai</t>
  </si>
  <si>
    <t>Pavarotti-Jose-Sasquatch Ale</t>
  </si>
  <si>
    <t>Pavarotti-Jose-Scottish Longbreads</t>
  </si>
  <si>
    <t>Pavarotti-Jose-Fløtemysost</t>
  </si>
  <si>
    <t>McKenna-Patricia-Lakkalikööri</t>
  </si>
  <si>
    <t>Anders-Maria-Aniseed Syrup</t>
  </si>
  <si>
    <t>Anders-Maria-Lakkalikööri</t>
  </si>
  <si>
    <t>Larsson-Maria-Raclette Courdavault</t>
  </si>
  <si>
    <t>Carvalho-Lúcia-Chef Anton's Cajun Seasoning</t>
  </si>
  <si>
    <t>Carvalho-Lúcia-Guaraná Fantástica</t>
  </si>
  <si>
    <t>Carvalho-Lúcia-Chocolade</t>
  </si>
  <si>
    <t>Hernández-Carlos-Gorgonzola Telino</t>
  </si>
  <si>
    <t>Hernández-Carlos-Mascarpone Fabioli</t>
  </si>
  <si>
    <t>Phillips-Rene-Ipoh Coffee</t>
  </si>
  <si>
    <t>Phillips-Rene-Raclette Courdavault</t>
  </si>
  <si>
    <t>Hardy-Thomas-Pâté chinois</t>
  </si>
  <si>
    <t>Nixon-Liz-Chef Anton's Gumbo Mix</t>
  </si>
  <si>
    <t>Nixon-Liz-Inlagd Sill</t>
  </si>
  <si>
    <t>Fonseca-André-Northwoods Cranberry Sauce</t>
  </si>
  <si>
    <t>Fonseca-André-Manjimup Dried Apples</t>
  </si>
  <si>
    <t>Fonseca-André-Camembert Pierrot</t>
  </si>
  <si>
    <t>Accorti-Paolo-Teatime Chocolate Biscuits</t>
  </si>
  <si>
    <t>Accorti-Paolo-Zaanse koeken</t>
  </si>
  <si>
    <t>Pavarotti-Jose-Perth Pasties</t>
  </si>
  <si>
    <t>McKenna-Patricia-Gnocchi di nonna Alice</t>
  </si>
  <si>
    <t>Pavarotti-Jose-Røgede sild</t>
  </si>
  <si>
    <t>Pavarotti-Jose-Escargots de Bourgogne</t>
  </si>
  <si>
    <t>Lebihan-Laurence-Ikura</t>
  </si>
  <si>
    <t>Lebihan-Laurence-Fløtemysost</t>
  </si>
  <si>
    <t>Gutiérrez-Sergio-Sir Rodney's Scones</t>
  </si>
  <si>
    <t>Gutiérrez-Sergio-Manjimup Dried Apples</t>
  </si>
  <si>
    <t>Gutiérrez-Sergio-Sirop d'érable</t>
  </si>
  <si>
    <t>Franken-Peter-Tourtière</t>
  </si>
  <si>
    <t>Franken-Peter-Gudbrandsdalsost</t>
  </si>
  <si>
    <t>Cramer-Philip-Queso Manchego La Pastora</t>
  </si>
  <si>
    <t>Cramer-Philip-Pavlova</t>
  </si>
  <si>
    <t>Cramer-Philip-Inlagd Sill</t>
  </si>
  <si>
    <t>Cramer-Philip-Tarte au sucre</t>
  </si>
  <si>
    <t>Yorres-Jaime-Carnarvon Tigers</t>
  </si>
  <si>
    <t>Yorres-Jaime-Nord-Ost Matjeshering</t>
  </si>
  <si>
    <t>Yorres-Jaime-Tourtière</t>
  </si>
  <si>
    <t>Batista-Bernardo-Fløtemysost</t>
  </si>
  <si>
    <t>Jablonski-Karl-Gumbär Gummibärchen</t>
  </si>
  <si>
    <t>Fresnière-Jean-Ikura</t>
  </si>
  <si>
    <t>Fresnière-Jean-Sirop d'érable</t>
  </si>
  <si>
    <t>Cruz-Aria-Jack's New England Clam Chowder</t>
  </si>
  <si>
    <t>Cruz-Aria-Filo Mix</t>
  </si>
  <si>
    <t>Cruz-Aria-Pâté chinois</t>
  </si>
  <si>
    <t>Devon-Ann-Chef Anton's Cajun Seasoning</t>
  </si>
  <si>
    <t>Devon-Ann-Queso Cabrales</t>
  </si>
  <si>
    <t>Moroni-Maurizio-Alice Mutton</t>
  </si>
  <si>
    <t>Moroni-Maurizio-Gnocchi di nonna Alice</t>
  </si>
  <si>
    <t>Moroni-Maurizio-Raclette Courdavault</t>
  </si>
  <si>
    <t>Carvalho-Lúcia-Nord-Ost Matjeshering</t>
  </si>
  <si>
    <t>Carvalho-Lúcia-Pâté chinois</t>
  </si>
  <si>
    <t>Izquierdo-Felipe-Chai</t>
  </si>
  <si>
    <t>Izquierdo-Felipe-Sir Rodney's Scones</t>
  </si>
  <si>
    <t>Izquierdo-Felipe-Valkoinen suklaa</t>
  </si>
  <si>
    <t>Lebihan-Laurence-Pavlova</t>
  </si>
  <si>
    <t>Lebihan-Laurence-Gorgonzola Telino</t>
  </si>
  <si>
    <t>Lebihan-Laurence-Louisiana Fiery Hot Pepper Sauce</t>
  </si>
  <si>
    <t>Wang-Yang-Sir Rodney's Scones</t>
  </si>
  <si>
    <t>Wang-Yang-Manjimup Dried Apples</t>
  </si>
  <si>
    <t>Lebihan-Laurence-Lakkalikööri</t>
  </si>
  <si>
    <t>Berglund-Christina-Tofu</t>
  </si>
  <si>
    <t>Berglund-Christina-Rössle Sauerkraut</t>
  </si>
  <si>
    <t>Berglund-Christina-Filo Mix</t>
  </si>
  <si>
    <t>Fonseca-André-Grandma's Boysenberry Spread</t>
  </si>
  <si>
    <t>Fonseca-André-Lakkalikööri</t>
  </si>
  <si>
    <t>Yorres-Jaime-Sirop d'érable</t>
  </si>
  <si>
    <t>Yorres-Jaime-Original Frankfurter grüne Soße</t>
  </si>
  <si>
    <t>McKenna-Patricia-Rhönbräu Klosterbier</t>
  </si>
  <si>
    <t>Henriot-Paul-Konbu</t>
  </si>
  <si>
    <t>Henriot-Paul-Jack's New England Clam Chowder</t>
  </si>
  <si>
    <t>Perrier-Dominique-Pavlova</t>
  </si>
  <si>
    <t>Henriot-Paul-Inlagd Sill</t>
  </si>
  <si>
    <t>Henriot-Paul-Filo Mix</t>
  </si>
  <si>
    <t>Jablonski-Karl-Rössle Sauerkraut</t>
  </si>
  <si>
    <t>Jablonski-Karl-Steeleye Stout</t>
  </si>
  <si>
    <t>Jablonski-Karl-Røgede sild</t>
  </si>
  <si>
    <t>Hardy-Thomas-Chang</t>
  </si>
  <si>
    <t>Lincoln-Elizabeth-Aniseed Syrup</t>
  </si>
  <si>
    <t>Lincoln-Elizabeth-Camembert Pierrot</t>
  </si>
  <si>
    <t>Lincoln-Elizabeth-Mozzarella di Giovanni</t>
  </si>
  <si>
    <t>Hardy-Thomas-Spegesild</t>
  </si>
  <si>
    <t>Kloss-Horst-Mozzarella di Giovanni</t>
  </si>
  <si>
    <t>Wang-Yang-Konbu</t>
  </si>
  <si>
    <t>Wang-Yang-Singaporean Hokkien Fried Mee</t>
  </si>
  <si>
    <t>Wang-Yang-Tarte au sucre</t>
  </si>
  <si>
    <t>Wang-Yang-Gudbrandsdalsost</t>
  </si>
  <si>
    <t>Pipps-Georg-Gorgonzola Telino</t>
  </si>
  <si>
    <t>Pipps-Georg-Jack's New England Clam Chowder</t>
  </si>
  <si>
    <t>Pipps-Georg-Vegie-spread</t>
  </si>
  <si>
    <t>Pavarotti-Jose-Tunnbröd</t>
  </si>
  <si>
    <t>Bennett-Helen-Gnocchi di nonna Alice</t>
  </si>
  <si>
    <t>Bennett-Helen-Raclette Courdavault</t>
  </si>
  <si>
    <t>Koskitalo-Pirkko-Røgede sild</t>
  </si>
  <si>
    <t>Koskitalo-Pirkko-Raclette Courdavault</t>
  </si>
  <si>
    <t>Holz-Michael-Gumbär Gummibärchen</t>
  </si>
  <si>
    <t>Holz-Michael-Nord-Ost Matjeshering</t>
  </si>
  <si>
    <t>Holz-Michael-Valkoinen suklaa</t>
  </si>
  <si>
    <t>Crowther-Simon-Chai</t>
  </si>
  <si>
    <t>Crowther-Simon-Gudbrandsdalsost</t>
  </si>
  <si>
    <t>Accorti-Paolo-Røgede sild</t>
  </si>
  <si>
    <t>Accorti-Paolo-Longlife Tofu</t>
  </si>
  <si>
    <t>Rovelli-Giovanni-Boston Crab Meat</t>
  </si>
  <si>
    <t>Lebihan-Laurence-Zaanse koeken</t>
  </si>
  <si>
    <t>Lebihan-Laurence-Gnocchi di nonna Alice</t>
  </si>
  <si>
    <t>Lebihan-Laurence-Ravioli Angelo</t>
  </si>
  <si>
    <t>Lebihan-Laurence-Gudbrandsdalsost</t>
  </si>
  <si>
    <t>Braunschweiger-Art-Carnarvon Tigers</t>
  </si>
  <si>
    <t>Braunschweiger-Art-Inlagd Sill</t>
  </si>
  <si>
    <t>Braunschweiger-Art-Gudbrandsdalsost</t>
  </si>
  <si>
    <t>Pavarotti-Jose-Wimmers gute Semmelknödel</t>
  </si>
  <si>
    <t>Holz-Michael-Filo Mix</t>
  </si>
  <si>
    <t>Holz-Michael-Outback Lager</t>
  </si>
  <si>
    <t>Trujillo-Ana-Mascarpone Fabioli</t>
  </si>
  <si>
    <t>Dewey-Catherine-NuNuCa Nuß-Nougat-Creme</t>
  </si>
  <si>
    <t>Dewey-Catherine-Schoggi Schokolade</t>
  </si>
  <si>
    <t>Dewey-Catherine-Ipoh Coffee</t>
  </si>
  <si>
    <t>Wilson-Paula-NuNuCa Nuß-Nougat-Creme</t>
  </si>
  <si>
    <t>Larsson-Maria-Chartreuse verte</t>
  </si>
  <si>
    <t>Larsson-Maria-Zaanse koeken</t>
  </si>
  <si>
    <t>Larsson-Maria-Gnocchi di nonna Alice</t>
  </si>
  <si>
    <t>Rancé-Martine-Sir Rodney's Scones</t>
  </si>
  <si>
    <t>Rancé-Martine-Gustaf's Knäckebröd</t>
  </si>
  <si>
    <t>Rancé-Martine-Guaraná Fantástica</t>
  </si>
  <si>
    <t>Mendel-Roland-Aniseed Syrup</t>
  </si>
  <si>
    <t>Mendel-Roland-Chartreuse verte</t>
  </si>
  <si>
    <t>Pfalzheim-Henriette-Chang</t>
  </si>
  <si>
    <t>Pfalzheim-Henriette-Uncle Bob's Organic Dried Pears</t>
  </si>
  <si>
    <t>Pfalzheim-Henriette-Scottish Longbreads</t>
  </si>
  <si>
    <t>Hardy-Thomas-Gustaf's Knäckebröd</t>
  </si>
  <si>
    <t>Hardy-Thomas-Gorgonzola Telino</t>
  </si>
  <si>
    <t>Hardy-Thomas-Camembert Pierrot</t>
  </si>
  <si>
    <t>Hardy-Thomas-Fløtemysost</t>
  </si>
  <si>
    <t>Ibsen-Palle-Jack's New England Clam Chowder</t>
  </si>
  <si>
    <t>Ibsen-Palle-Filo Mix</t>
  </si>
  <si>
    <t>Ibsen-Palle-Sirop d'érable</t>
  </si>
  <si>
    <t>Ibsen-Palle-Tarte au sucre</t>
  </si>
  <si>
    <t>Pontes-Mario-Queso Cabrales</t>
  </si>
  <si>
    <t>Messner-Renate-Thüringer Rostbratwurst</t>
  </si>
  <si>
    <t>Messner-Renate-Raclette Courdavault</t>
  </si>
  <si>
    <t>Larsson-Maria-Gorgonzola Telino</t>
  </si>
  <si>
    <t>Larsson-Maria-Louisiana Hot Spiced Okra</t>
  </si>
  <si>
    <t>Wong-Liu-Ikura</t>
  </si>
  <si>
    <t>Wong-Liu-Laughing Lumberjack Lager</t>
  </si>
  <si>
    <t>Mendel-Roland-Røgede sild</t>
  </si>
  <si>
    <t>Mendel-Roland-Manjimup Dried Apples</t>
  </si>
  <si>
    <t>Feuer-Alexander-Pavlova</t>
  </si>
  <si>
    <t>González-Carlos-Outback Lager</t>
  </si>
  <si>
    <t>González-Carlos-Original Frankfurter grüne Soße</t>
  </si>
  <si>
    <t>Koskitalo-Pirkko-Tourtière</t>
  </si>
  <si>
    <t>Koskitalo-Pirkko-Longlife Tofu</t>
  </si>
  <si>
    <t>Simpson-Patricio-Gorgonzola Telino</t>
  </si>
  <si>
    <t>Rovelli-Giovanni-Inlagd Sill</t>
  </si>
  <si>
    <t>Rovelli-Giovanni-Chartreuse verte</t>
  </si>
  <si>
    <t>Rovelli-Giovanni-Mozzarella di Giovanni</t>
  </si>
  <si>
    <t>Pereira-Manuel-Ikura</t>
  </si>
  <si>
    <t>Pereira-Manuel-Rhönbräu Klosterbier</t>
  </si>
  <si>
    <t>Carvalho-Lúcia-Northwoods Cranberry Sauce</t>
  </si>
  <si>
    <t>Carvalho-Lúcia-Rhönbräu Klosterbier</t>
  </si>
  <si>
    <t>Roulet-Annette-Chang</t>
  </si>
  <si>
    <t>Roulet-Annette-Thüringer Rostbratwurst</t>
  </si>
  <si>
    <t>Kloss-Horst-Rhönbräu Klosterbier</t>
  </si>
  <si>
    <t>Rancé-Martine-Steeleye Stout</t>
  </si>
  <si>
    <t>Rancé-Martine-Vegie-spread</t>
  </si>
  <si>
    <t>Rancé-Martine-Scottish Longbreads</t>
  </si>
  <si>
    <t>Fonseca-André-Uncle Bob's Organic Dried Pears</t>
  </si>
  <si>
    <t>Fonseca-André-Gnocchi di nonna Alice</t>
  </si>
  <si>
    <t>Franken-Peter-Thüringer Rostbratwurst</t>
  </si>
  <si>
    <t>Franken-Peter-Jack's New England Clam Chowder</t>
  </si>
  <si>
    <t>Piestrzeniewicz-Zbyszek-Tourtière</t>
  </si>
  <si>
    <t>Piestrzeniewicz-Zbyszek-Scottish Longbreads</t>
  </si>
  <si>
    <t>Hardy-Thomas-Jack's New England Clam Chowder</t>
  </si>
  <si>
    <t>Batista-Bernardo-Tofu</t>
  </si>
  <si>
    <t>Batista-Bernardo-Tourtière</t>
  </si>
  <si>
    <t>Hernández-Carlos-Gumbär Gummibärchen</t>
  </si>
  <si>
    <t>Hernández-Carlos-Gula Malacca</t>
  </si>
  <si>
    <t>Hernández-Carlos-Wimmers gute Semmelknödel</t>
  </si>
  <si>
    <t>Ottlieb-Sven-Queso Cabrales</t>
  </si>
  <si>
    <t>Bennett-Helen-Tarte au sucre</t>
  </si>
  <si>
    <t>Bennett-Helen-Mozzarella di Giovanni</t>
  </si>
  <si>
    <t>Cramer-Philip-Guaraná Fantástica</t>
  </si>
  <si>
    <t>Kumar-Hari-Queso Cabrales</t>
  </si>
  <si>
    <t>Kumar-Hari-Tourtière</t>
  </si>
  <si>
    <t>Sommer-Martín-Alice Mutton</t>
  </si>
  <si>
    <t>Sommer-Martín-Thüringer Rostbratwurst</t>
  </si>
  <si>
    <t>Petersen-Jytte-Nord-Ost Matjeshering</t>
  </si>
  <si>
    <t>Petersen-Jytte-Manjimup Dried Apples</t>
  </si>
  <si>
    <t>Petersen-Jytte-Pâté chinois</t>
  </si>
  <si>
    <t>Petersen-Jytte-Tarte au sucre</t>
  </si>
  <si>
    <t>Parente-Paula-Teatime Chocolate Biscuits</t>
  </si>
  <si>
    <t>Parente-Paula-NuNuCa Nuß-Nougat-Creme</t>
  </si>
  <si>
    <t>Parente-Paula-Raclette Courdavault</t>
  </si>
  <si>
    <t>Kumar-Hari-Ikura</t>
  </si>
  <si>
    <t>Kumar-Hari-Maxilaku</t>
  </si>
  <si>
    <t>Nixon-Liz-Sasquatch Ale</t>
  </si>
  <si>
    <t>Nixon-Liz-Côte de Blaye</t>
  </si>
  <si>
    <t>Saveley-Mary-Chang</t>
  </si>
  <si>
    <t>Saveley-Mary-Longlife Tofu</t>
  </si>
  <si>
    <t>Accorti-Paolo-Boston Crab Meat</t>
  </si>
  <si>
    <t>Phillips-Rene-Gnocchi di nonna Alice</t>
  </si>
  <si>
    <t>Phillips-Rene-Lakkalikööri</t>
  </si>
  <si>
    <t>Parente-Paula-Filo Mix</t>
  </si>
  <si>
    <t>Tannamuri-Yoshi-Konbu</t>
  </si>
  <si>
    <t>Tannamuri-Yoshi-NuNuCa Nuß-Nougat-Creme</t>
  </si>
  <si>
    <t>Tannamuri-Yoshi-Outback Lager</t>
  </si>
  <si>
    <t>Izquierdo-Felipe-Tunnbröd</t>
  </si>
  <si>
    <t>Izquierdo-Felipe-Boston Crab Meat</t>
  </si>
  <si>
    <t>Moroni-Maurizio-Gorgonzola Telino</t>
  </si>
  <si>
    <t>Moroni-Maurizio-Mozzarella di Giovanni</t>
  </si>
  <si>
    <t>Moroni-Maurizio-Original Frankfurter grüne Soße</t>
  </si>
  <si>
    <t>Saveley-Mary-Jack's New England Clam Chowder</t>
  </si>
  <si>
    <t>Saveley-Mary-Ipoh Coffee</t>
  </si>
  <si>
    <t>Saveley-Mary-Chocolade</t>
  </si>
  <si>
    <t>Saveley-Mary-Sirop d'érable</t>
  </si>
  <si>
    <t>Snyder-Howard-Tarte au sucre</t>
  </si>
  <si>
    <t>Cramer-Philip-Gumbär Gummibärchen</t>
  </si>
  <si>
    <t>Cramer-Philip-Côte de Blaye</t>
  </si>
  <si>
    <t>Cramer-Philip-Boston Crab Meat</t>
  </si>
  <si>
    <t>Rovelli-Giovanni-Mascarpone Fabioli</t>
  </si>
  <si>
    <t>Rovelli-Giovanni-Jack's New England Clam Chowder</t>
  </si>
  <si>
    <t>Simpson-Patricio-Ipoh Coffee</t>
  </si>
  <si>
    <t>Simpson-Patricio-Rhönbräu Klosterbier</t>
  </si>
  <si>
    <t>Braunschweiger-Art-Steeleye Stout</t>
  </si>
  <si>
    <t>Braunschweiger-Art-Manjimup Dried Apples</t>
  </si>
  <si>
    <t>Nagy-Helvetius-Outback Lager</t>
  </si>
  <si>
    <t>González-Carlos-Ravioli Angelo</t>
  </si>
  <si>
    <t>González-Carlos-Raclette Courdavault</t>
  </si>
  <si>
    <t>Larsson-Maria-Outback Lager</t>
  </si>
  <si>
    <t>Ottlieb-Sven-Gumbär Gummibärchen</t>
  </si>
  <si>
    <t>Ottlieb-Sven-Perth Pasties</t>
  </si>
  <si>
    <t>Citeaux-Frédérique-Ravioli Angelo</t>
  </si>
  <si>
    <t>Lebihan-Laurence-Chartreuse verte</t>
  </si>
  <si>
    <t>Gutiérrez-Sergio-Sir Rodney's Marmalade</t>
  </si>
  <si>
    <t>Gutiérrez-Sergio-Côte de Blaye</t>
  </si>
  <si>
    <t>Bennett-Helen-Chang</t>
  </si>
  <si>
    <t>Bennett-Helen-Northwoods Cranberry Sauce</t>
  </si>
  <si>
    <t>Bennett-Helen-Konbu</t>
  </si>
  <si>
    <t>Bennett-Helen-Camembert Pierrot</t>
  </si>
  <si>
    <t>Domingues-Anabela-Grandma's Boysenberry Spread</t>
  </si>
  <si>
    <t>Domingues-Anabela-Chartreuse verte</t>
  </si>
  <si>
    <t>Domingues-Anabela-Camembert Pierrot</t>
  </si>
  <si>
    <t>Domingues-Anabela-Scottish Longbreads</t>
  </si>
  <si>
    <t>Bergulfsen-Jonas-Teatime Chocolate Biscuits</t>
  </si>
  <si>
    <t>Bergulfsen-Jonas-Steeleye Stout</t>
  </si>
  <si>
    <t>Bergulfsen-Jonas-Côte de Blaye</t>
  </si>
  <si>
    <t>Bergulfsen-Jonas-Ipoh Coffee</t>
  </si>
  <si>
    <t>Roulet-Annette-Konbu</t>
  </si>
  <si>
    <t>Roulet-Annette-NuNuCa Nuß-Nougat-Creme</t>
  </si>
  <si>
    <t>Roulet-Annette-Gula Malacca</t>
  </si>
  <si>
    <t>Roulet-Annette-Wimmers gute Semmelknödel</t>
  </si>
  <si>
    <t>Pfalzheim-Henriette-Gorgonzola Telino</t>
  </si>
  <si>
    <t>Pfalzheim-Henriette-Perth Pasties</t>
  </si>
  <si>
    <t>Domingues-Anabela-Thüringer Rostbratwurst</t>
  </si>
  <si>
    <t>Domingues-Anabela-Nord-Ost Matjeshering</t>
  </si>
  <si>
    <t>Anders-Maria-Raclette Courdavault</t>
  </si>
  <si>
    <t>Anders-Maria-Original Frankfurter grüne Soße</t>
  </si>
  <si>
    <t>Mendel-Roland-Gustaf's Knäckebröd</t>
  </si>
  <si>
    <t>Mendel-Roland-Camembert Pierrot</t>
  </si>
  <si>
    <t>Berglund-Christina-Konbu</t>
  </si>
  <si>
    <t>Berglund-Christina-Zaanse koeken</t>
  </si>
  <si>
    <t>Berglund-Christina-Lakkalikööri</t>
  </si>
  <si>
    <t>Izquierdo-Felipe-Carnarvon Tigers</t>
  </si>
  <si>
    <t>Izquierdo-Felipe-Inlagd Sill</t>
  </si>
  <si>
    <t>Domingues-Anabela-Escargots de Bourgogne</t>
  </si>
  <si>
    <t>Domingues-Anabela-Mozzarella di Giovanni</t>
  </si>
  <si>
    <t>Izquierdo-Felipe-NuNuCa Nuß-Nougat-Creme</t>
  </si>
  <si>
    <t>Izquierdo-Felipe-Chartreuse verte</t>
  </si>
  <si>
    <t>Cartrain-Pascale-Ikura</t>
  </si>
  <si>
    <t>Cartrain-Pascale-Raclette Courdavault</t>
  </si>
  <si>
    <t>Cartrain-Pascale-Original Frankfurter grüne Soße</t>
  </si>
  <si>
    <t>Angel Paolino-Miguel-Queso Cabrales</t>
  </si>
  <si>
    <t>Angel Paolino-Miguel-Ipoh Coffee</t>
  </si>
  <si>
    <t>Angel Paolino-Miguel-Scottish Longbreads</t>
  </si>
  <si>
    <t>Angel Paolino-Miguel-Outback Lager</t>
  </si>
  <si>
    <t>Saveley-Mary-Manjimup Dried Apples</t>
  </si>
  <si>
    <t>Pipps-Georg-Gustaf's Knäckebröd</t>
  </si>
  <si>
    <t>Kloss-Horst-Tunnbröd</t>
  </si>
  <si>
    <t>Kloss-Horst-Escargots de Bourgogne</t>
  </si>
  <si>
    <t>Cartrain-Pascale-Chef Anton's Cajun Seasoning</t>
  </si>
  <si>
    <t>Cartrain-Pascale-Outback Lager</t>
  </si>
  <si>
    <t>Cartrain-Pascale-Longlife Tofu</t>
  </si>
  <si>
    <t>Pavarotti-Jose-Gravad lax</t>
  </si>
  <si>
    <t>Brown-Elizabeth-Chef Anton's Gumbo Mix</t>
  </si>
  <si>
    <t>Brown-Elizabeth-Mishi Kobe Niku</t>
  </si>
  <si>
    <t>Cramer-Philip-Aniseed Syrup</t>
  </si>
  <si>
    <t>Saveley-Mary-NuNuCa Nuß-Nougat-Creme</t>
  </si>
  <si>
    <t>Saveley-Mary-Geitost</t>
  </si>
  <si>
    <t>Saveley-Mary-Outback Lager</t>
  </si>
  <si>
    <t>Limeira-Janete-NuNuCa Nuß-Nougat-Creme</t>
  </si>
  <si>
    <t>Limeira-Janete-Ravioli Angelo</t>
  </si>
  <si>
    <t>Limeira-Janete-Raclette Courdavault</t>
  </si>
  <si>
    <t>Wilson-Paula-Chang</t>
  </si>
  <si>
    <t>Moos-Hanna-Carnarvon Tigers</t>
  </si>
  <si>
    <t>Mendel-Roland-Ikura</t>
  </si>
  <si>
    <t>Phillips-Rene-Louisiana Fiery Hot Pepper Sauce</t>
  </si>
  <si>
    <t>Moreno-Antonio-Chang</t>
  </si>
  <si>
    <t>Moreno-Antonio-Singaporean Hokkien Fried Mee</t>
  </si>
  <si>
    <t>Berglund-Christina-Aniseed Syrup</t>
  </si>
  <si>
    <t>Berglund-Christina-Thüringer Rostbratwurst</t>
  </si>
  <si>
    <t>Tonini-Daniel-Uncle Bob's Organic Dried Pears</t>
  </si>
  <si>
    <t>Tonini-Daniel-Schoggi Schokolade</t>
  </si>
  <si>
    <t>Tonini-Daniel-Outback Lager</t>
  </si>
  <si>
    <t>Franken-Peter-Wimmers gute Semmelknödel</t>
  </si>
  <si>
    <t>Schmitt-Carine-Manjimup Dried Apples</t>
  </si>
  <si>
    <t>Schmitt-Carine-Lakkalikööri</t>
  </si>
  <si>
    <t>Jablonski-Karl-Carnarvon Tigers</t>
  </si>
  <si>
    <t>Jablonski-Karl-Tarte au sucre</t>
  </si>
  <si>
    <t>Messner-Renate-Queso Cabrales</t>
  </si>
  <si>
    <t>Messner-Renate-Filo Mix</t>
  </si>
  <si>
    <t>Hernández-Carlos-Chai</t>
  </si>
  <si>
    <t>Hernández-Carlos-Escargots de Bourgogne</t>
  </si>
  <si>
    <t>Hardy-Thomas-Steeleye Stout</t>
  </si>
  <si>
    <t>Hardy-Thomas-Laughing Lumberjack Lager</t>
  </si>
  <si>
    <t>Berglund-Christina-Chang</t>
  </si>
  <si>
    <t>Wilson-Fran-Perth Pasties</t>
  </si>
  <si>
    <t>Carvalho-Lúcia-Steeleye Stout</t>
  </si>
  <si>
    <t>Carvalho-Lúcia-Maxilaku</t>
  </si>
  <si>
    <t>Kumar-Hari-Chai</t>
  </si>
  <si>
    <t>Kumar-Hari-Tunnbröd</t>
  </si>
  <si>
    <t>Kumar-Hari-Scottish Longbreads</t>
  </si>
  <si>
    <t>Piestrzeniewicz-Zbyszek-Steeleye Stout</t>
  </si>
  <si>
    <t>Piestrzeniewicz-Zbyszek-Manjimup Dried Apples</t>
  </si>
  <si>
    <t>Lebihan-Laurence-Grandma's Boysenberry Spread</t>
  </si>
  <si>
    <t>Lebihan-Laurence-Alice Mutton</t>
  </si>
  <si>
    <t>Pedro Freyre-José-Pâté chinois</t>
  </si>
  <si>
    <t>Pedro Freyre-José-Tarte au sucre</t>
  </si>
  <si>
    <t>Karttunen-Matti-Sir Rodney's Scones</t>
  </si>
  <si>
    <t>Karttunen-Matti-Rössle Sauerkraut</t>
  </si>
  <si>
    <t>Pedro Freyre-José-Ikura</t>
  </si>
  <si>
    <t>Berglund-Christina-Teatime Chocolate Biscuits</t>
  </si>
  <si>
    <t>Berglund-Christina-Maxilaku</t>
  </si>
  <si>
    <t>Lebihan-Laurence-Spegesild</t>
  </si>
  <si>
    <t>Limeira-Janete-Carnarvon Tigers</t>
  </si>
  <si>
    <t>Kloss-Horst-Sir Rodney's Marmalade</t>
  </si>
  <si>
    <t>Karttunen-Matti-Boston Crab Meat</t>
  </si>
  <si>
    <t>Karttunen-Matti-Louisiana Fiery Hot Pepper Sauce</t>
  </si>
  <si>
    <t>Karttunen-Matti-Lakkalikööri</t>
  </si>
  <si>
    <t>Larsson-Maria-Tunnbröd</t>
  </si>
  <si>
    <t>Larsson-Maria-Sirop d'érable</t>
  </si>
  <si>
    <t>Simpson-Patricio-Röd Kaviar</t>
  </si>
  <si>
    <t>Pavarotti-Jose-Singaporean Hokkien Fried Mee</t>
  </si>
  <si>
    <t>Wilson-Fran-Guaraná Fantástica</t>
  </si>
  <si>
    <t>Yorres-Jaime-Sir Rodney's Scones</t>
  </si>
  <si>
    <t>Yorres-Jaime-Gnocchi di nonna Alice</t>
  </si>
  <si>
    <t>Yorres-Jaime-Louisiana Fiery Hot Pepper Sauce</t>
  </si>
  <si>
    <t>Cartrain-Pascale-Chang</t>
  </si>
  <si>
    <t>Cartrain-Pascale-Guaraná Fantástica</t>
  </si>
  <si>
    <t>Pontes-Mario-Ikura</t>
  </si>
  <si>
    <t>Saavedra-Eduardo-NuNuCa Nuß-Nougat-Creme</t>
  </si>
  <si>
    <t>Pedro Freyre-José-Chang</t>
  </si>
  <si>
    <t>Wilson-Paula-Queso Cabrales</t>
  </si>
  <si>
    <t>Labrune-Janine-Alice Mutton</t>
  </si>
  <si>
    <t>Labrune-Janine-Sasquatch Ale</t>
  </si>
  <si>
    <t>Labrune-Janine-Jack's New England Clam Chowder</t>
  </si>
  <si>
    <t>Dewey-Catherine-Raclette Courdavault</t>
  </si>
  <si>
    <t>Cramer-Philip-Northwoods Cranberry Sauce</t>
  </si>
  <si>
    <t>Cramer-Philip-Thüringer Rostbratwurst</t>
  </si>
  <si>
    <t>Pavarotti-Jose-Konbu</t>
  </si>
  <si>
    <t>Pavarotti-Jose-Gudbrandsdalsost</t>
  </si>
  <si>
    <t>Mendel-Roland-Boston Crab Meat</t>
  </si>
  <si>
    <t>Dewey-Catherine-Røgede sild</t>
  </si>
  <si>
    <t>Dewey-Catherine-Gnocchi di nonna Alice</t>
  </si>
  <si>
    <t>Moncada-Yvonne-Konbu</t>
  </si>
  <si>
    <t>González-Carlos-Chartreuse verte</t>
  </si>
  <si>
    <t>Hernández-Carlos-Jack's New England Clam Chowder</t>
  </si>
  <si>
    <t>Hernández-Carlos-Fløtemysost</t>
  </si>
  <si>
    <t>Larsson-Maria-Pâté chinois</t>
  </si>
  <si>
    <t>Larsson-Maria-Tarte au sucre</t>
  </si>
  <si>
    <t>Pontes-Mario-Konbu</t>
  </si>
  <si>
    <t>Pontes-Mario-Scottish Longbreads</t>
  </si>
  <si>
    <t>Jablonski-Karl-Escargots de Bourgogne</t>
  </si>
  <si>
    <t>Parente-Paula-Chai</t>
  </si>
  <si>
    <t>Piestrzeniewicz-Zbyszek-Sirop d'érable</t>
  </si>
  <si>
    <t>Perrier-Dominique-Rhönbräu Klosterbier</t>
  </si>
  <si>
    <t>Moroni-Maurizio-Uncle Bob's Organic Dried Pears</t>
  </si>
  <si>
    <t>Bergulfsen-Jonas-Uncle Bob's Organic Dried Pears</t>
  </si>
  <si>
    <t>Bergulfsen-Jonas-Pavlova</t>
  </si>
  <si>
    <t>Bergulfsen-Jonas-Jack's New England Clam Chowder</t>
  </si>
  <si>
    <t>Karttunen-Matti-Teatime Chocolate Biscuits</t>
  </si>
  <si>
    <t>Karttunen-Matti-Maxilaku</t>
  </si>
  <si>
    <t>Karttunen-Matti-Sirop d'érable</t>
  </si>
  <si>
    <t>Pedro Freyre-José-Chai</t>
  </si>
  <si>
    <t>Pedro Freyre-José-Laughing Lumberjack Lager</t>
  </si>
  <si>
    <t>McKenna-Patricia-Queso Cabrales</t>
  </si>
  <si>
    <t>Carvalho-Lúcia-Geitost</t>
  </si>
  <si>
    <t>Carvalho-Lúcia-Escargots de Bourgogne</t>
  </si>
  <si>
    <t>Carvalho-Lúcia-Fløtemysost</t>
  </si>
  <si>
    <t>Angel Paolino-Miguel-Geitost</t>
  </si>
  <si>
    <t>Angel Paolino-Miguel-Tourtière</t>
  </si>
  <si>
    <t>Gutiérrez-Sergio-Pavlova</t>
  </si>
  <si>
    <t>Gutiérrez-Sergio-Mascarpone Fabioli</t>
  </si>
  <si>
    <t>Gutiérrez-Sergio-Ravioli Angelo</t>
  </si>
  <si>
    <t>Camino-Alejandra-Camembert Pierrot</t>
  </si>
  <si>
    <t>Lincoln-Elizabeth-Chai</t>
  </si>
  <si>
    <t>Izquierdo-Felipe-Pavlova</t>
  </si>
  <si>
    <t>Ibsen-Palle-Steeleye Stout</t>
  </si>
  <si>
    <t>Ibsen-Palle-Vegie-spread</t>
  </si>
  <si>
    <t>Pontes-Mario-Alice Mutton</t>
  </si>
  <si>
    <t>Roulet-Annette-Singaporean Hokkien Fried Mee</t>
  </si>
  <si>
    <t>Roulet-Annette-Ipoh Coffee</t>
  </si>
  <si>
    <t>Roulet-Annette-Laughing Lumberjack Lager</t>
  </si>
  <si>
    <t>Pontes-Mario-Filo Mix</t>
  </si>
  <si>
    <t>Trujillo-Ana-Queso Cabrales</t>
  </si>
  <si>
    <t>Trujillo-Ana-Konbu</t>
  </si>
  <si>
    <t>Trujillo-Ana-Teatime Chocolate Biscuits</t>
  </si>
  <si>
    <t>Trujillo-Ana-Mozzarella di Giovanni</t>
  </si>
  <si>
    <t>Tonini-Daniel-Sir Rodney's Marmalade</t>
  </si>
  <si>
    <t>Tonini-Daniel-Filo Mix</t>
  </si>
  <si>
    <t>Tonini-Daniel-Lakkalikööri</t>
  </si>
  <si>
    <t>Saavedra-Eduardo-Zaanse koeken</t>
  </si>
  <si>
    <t>Saavedra-Eduardo-Lakkalikööri</t>
  </si>
  <si>
    <t>Franken-Peter-Original Frankfurter grüne Soße</t>
  </si>
  <si>
    <t>Cartrain-Pascale-Sir Rodney's Scones</t>
  </si>
  <si>
    <t>Cartrain-Pascale-Schoggi Schokolade</t>
  </si>
  <si>
    <t>Cartrain-Pascale-Pâté chinois</t>
  </si>
  <si>
    <t>Cartrain-Pascale-Escargots de Bourgogne</t>
  </si>
  <si>
    <t>Holz-Michael-Konbu</t>
  </si>
  <si>
    <t>Holz-Michael-Ravioli Angelo</t>
  </si>
  <si>
    <t>Lebihan-Laurence-Tarte au sucre</t>
  </si>
  <si>
    <t>Lebihan-Laurence-Mozzarella di Giovanni</t>
  </si>
  <si>
    <t>Lebihan-Laurence-Rhönbräu Klosterbier</t>
  </si>
  <si>
    <t>Bennett-Helen-Perth Pasties</t>
  </si>
  <si>
    <t>Bennett-Helen-Sirop d'érable</t>
  </si>
  <si>
    <t>Messner-Renate-Grandma's Boysenberry Spread</t>
  </si>
  <si>
    <t>Parente-Paula-Tunnbröd</t>
  </si>
  <si>
    <t>Snyder-Howard-Inlagd Sill</t>
  </si>
  <si>
    <t>Simpson-Patricio-Rössle Sauerkraut</t>
  </si>
  <si>
    <t>Simpson-Patricio-Sasquatch Ale</t>
  </si>
  <si>
    <t>Kloss-Horst-Konbu</t>
  </si>
  <si>
    <t>Kloss-Horst-Fløtemysost</t>
  </si>
  <si>
    <t>Rovelli-Giovanni-Chang</t>
  </si>
  <si>
    <t>Rovelli-Giovanni-Laughing Lumberjack Lager</t>
  </si>
  <si>
    <t>Lebihan-Laurence-Konbu</t>
  </si>
  <si>
    <t>Moroni-Maurizio-Maxilaku</t>
  </si>
  <si>
    <t>Ashworth-Victoria-Gustaf's Knäckebröd</t>
  </si>
  <si>
    <t>Ashworth-Victoria-Spegesild</t>
  </si>
  <si>
    <t>Lincoln-Elizabeth-Queso Cabrales</t>
  </si>
  <si>
    <t>Lincoln-Elizabeth-Gnocchi di nonna Alice</t>
  </si>
  <si>
    <t>Feuer-Alexander-Konbu</t>
  </si>
  <si>
    <t>Feuer-Alexander-Gorgonzola Telino</t>
  </si>
  <si>
    <t>Ashworth-Victoria-Raclette Courdavault</t>
  </si>
  <si>
    <t>Pedro Freyre-José-Valkoinen suklaa</t>
  </si>
  <si>
    <t>Pedro Freyre-José-Manjimup Dried Apples</t>
  </si>
  <si>
    <t>Lincoln-Elizabeth-Grandma's Boysenberry Spread</t>
  </si>
  <si>
    <t>Holz-Michael-Geitost</t>
  </si>
  <si>
    <t>Holz-Michael-Jack's New England Clam Chowder</t>
  </si>
  <si>
    <t>Holz-Michael-Rhönbräu Klosterbier</t>
  </si>
  <si>
    <t>Anders-Maria-Grandma's Boysenberry Spread</t>
  </si>
  <si>
    <t>Hardy-Thomas-Sir Rodney's Marmalade</t>
  </si>
  <si>
    <t>Izquierdo-Felipe-Gorgonzola Telino</t>
  </si>
  <si>
    <t>Izquierdo-Felipe-Camembert Pierrot</t>
  </si>
  <si>
    <t>Moos-Hanna-Zaanse koeken</t>
  </si>
  <si>
    <t>Moos-Hanna-Manjimup Dried Apples</t>
  </si>
  <si>
    <t>Hernández-Carlos-Nord-Ost Matjeshering</t>
  </si>
  <si>
    <t>Hernández-Carlos-Steeleye Stout</t>
  </si>
  <si>
    <t>Moncada-Yvonne-Chef Anton's Gumbo Mix</t>
  </si>
  <si>
    <t>Moncada-Yvonne-Uncle Bob's Organic Dried Pears</t>
  </si>
  <si>
    <t>Moncada-Yvonne-Mozzarella di Giovanni</t>
  </si>
  <si>
    <t>Fonseca-André-Rhönbräu Klosterbier</t>
  </si>
  <si>
    <t>Carvalho-Lúcia-Filo Mix</t>
  </si>
  <si>
    <t>Carvalho-Lúcia-Lakkalikööri</t>
  </si>
  <si>
    <t>Kloss-Horst-Gudbrandsdalsost</t>
  </si>
  <si>
    <t>Perrier-Dominique-Carnarvon Tigers</t>
  </si>
  <si>
    <t>Perrier-Dominique-Côte de Blaye</t>
  </si>
  <si>
    <t>Perrier-Dominique-Gudbrandsdalsost</t>
  </si>
  <si>
    <t>Phillips-Rene-Manjimup Dried Apples</t>
  </si>
  <si>
    <t>Wang-Yang-Gravad lax</t>
  </si>
  <si>
    <t>Josephs-Karin-Maxilaku</t>
  </si>
  <si>
    <t>Sommer-Martín-Filo Mix</t>
  </si>
  <si>
    <t>Schmitt-Carine-Thüringer Rostbratwurst</t>
  </si>
  <si>
    <t>Tonini-Daniel-Alice Mutton</t>
  </si>
  <si>
    <t>Tonini-Daniel-Geitost</t>
  </si>
  <si>
    <t>Tonini-Daniel-Gumbär Gummibärchen</t>
  </si>
  <si>
    <t>Tonini-Daniel-Jack's New England Clam Chowder</t>
  </si>
  <si>
    <t>Tonini-Daniel-Rhönbräu Klosterbier</t>
  </si>
  <si>
    <t>Braunschweiger-Art-Vegie-spread</t>
  </si>
  <si>
    <t>Lincoln-Elizabeth-Northwoods Cranberry Sauce</t>
  </si>
  <si>
    <t>Lincoln-Elizabeth-Rhönbräu Klosterbier</t>
  </si>
  <si>
    <t>Hernández-Carlos-Rössle Sauerkraut</t>
  </si>
  <si>
    <t>Larsson-Maria-Vegie-spread</t>
  </si>
  <si>
    <t>Dewey-Catherine-Northwoods Cranberry Sauce</t>
  </si>
  <si>
    <t>Dewey-Catherine-Sir Rodney's Scones</t>
  </si>
  <si>
    <t>Dewey-Catherine-Boston Crab Meat</t>
  </si>
  <si>
    <t>Dewey-Catherine-Gula Malacca</t>
  </si>
  <si>
    <t>Mendel-Roland-Uncle Bob's Organic Dried Pears</t>
  </si>
  <si>
    <t>Mendel-Roland-Schoggi Schokolade</t>
  </si>
  <si>
    <t>Lincoln-Elizabeth-Uncle Bob's Organic Dried Pears</t>
  </si>
  <si>
    <t>Lincoln-Elizabeth-Ipoh Coffee</t>
  </si>
  <si>
    <t>Pavarotti-Jose-Ravioli Angelo</t>
  </si>
  <si>
    <t>McKenna-Patricia-Pavlova</t>
  </si>
  <si>
    <t>Moncada-Yvonne-Queso Cabrales</t>
  </si>
  <si>
    <t>Moncada-Yvonne-Sir Rodney's Marmalade</t>
  </si>
  <si>
    <t>Moncada-Yvonne-Lakkalikööri</t>
  </si>
  <si>
    <t>Moncada-Yvonne-Original Frankfurter grüne Soße</t>
  </si>
  <si>
    <t>Devon-Ann-Uncle Bob's Organic Dried Pears</t>
  </si>
  <si>
    <t>Devon-Ann-Ipoh Coffee</t>
  </si>
  <si>
    <t>Devon-Ann-Mozzarella di Giovanni</t>
  </si>
  <si>
    <t>Batista-Bernardo-Grandma's Boysenberry Spread</t>
  </si>
  <si>
    <t>Batista-Bernardo-Queso Cabrales</t>
  </si>
  <si>
    <t>Mendel-Roland-Sasquatch Ale</t>
  </si>
  <si>
    <t>Mendel-Roland-Pâté chinois</t>
  </si>
  <si>
    <t>Nixon-Liz-Mozzarella di Giovanni</t>
  </si>
  <si>
    <t>Larsson-Maria-Thüringer Rostbratwurst</t>
  </si>
  <si>
    <t>Ibsen-Palle-Raclette Courdavault</t>
  </si>
  <si>
    <t>Fernández-Guillermo-Manjimup Dried Apples</t>
  </si>
  <si>
    <t>Fernández-Guillermo-Camembert Pierrot</t>
  </si>
  <si>
    <t>González-Carlos-Mascarpone Fabioli</t>
  </si>
  <si>
    <t>González-Carlos-Spegesild</t>
  </si>
  <si>
    <t>González-Carlos-Filo Mix</t>
  </si>
  <si>
    <t>Piestrzeniewicz-Zbyszek-Guaraná Fantástica</t>
  </si>
  <si>
    <t>Piestrzeniewicz-Zbyszek-Longlife Tofu</t>
  </si>
  <si>
    <t>Piestrzeniewicz-Zbyszek-Rhönbräu Klosterbier</t>
  </si>
  <si>
    <t>Pfalzheim-Henriette-Manjimup Dried Apples</t>
  </si>
  <si>
    <t>Wilson-Paula-Chef Anton's Cajun Seasoning</t>
  </si>
  <si>
    <t>Wilson-Paula-Guaraná Fantástica</t>
  </si>
  <si>
    <t>Wilson-Paula-Original Frankfurter grüne Soße</t>
  </si>
  <si>
    <t>Larsson-Maria-Uncle Bob's Organic Dried Pears</t>
  </si>
  <si>
    <t>Larsson-Maria-Gustaf's Knäckebröd</t>
  </si>
  <si>
    <t>Larsson-Maria-Spegesild</t>
  </si>
  <si>
    <t>Wong-Liu-Chai</t>
  </si>
  <si>
    <t>Wong-Liu-Boston Crab Meat</t>
  </si>
  <si>
    <t>Wong-Liu-Filo Mix</t>
  </si>
  <si>
    <t>Dewey-Catherine-Gumbär Gummibärchen</t>
  </si>
  <si>
    <t>Dewey-Catherine-Lakkalikööri</t>
  </si>
  <si>
    <t>Karttunen-Matti-Chai</t>
  </si>
  <si>
    <t>Karttunen-Matti-Raclette Courdavault</t>
  </si>
  <si>
    <t>Snyder-Howard-Chai</t>
  </si>
  <si>
    <t>Snyder-Howard-Thüringer Rostbratwurst</t>
  </si>
  <si>
    <t>de Castro-Isabel-Northwoods Cranberry Sauce</t>
  </si>
  <si>
    <t>de Castro-Isabel-Thüringer Rostbratwurst</t>
  </si>
  <si>
    <t>de Castro-Isabel-Singaporean Hokkien Fried Mee</t>
  </si>
  <si>
    <t>Pedro Freyre-José-Guaraná Fantástica</t>
  </si>
  <si>
    <t>Pedro Freyre-José-Inlagd Sill</t>
  </si>
  <si>
    <t>Pedro Freyre-José-Camembert Pierrot</t>
  </si>
  <si>
    <t>Moroni-Maurizio-Guaraná Fantástica</t>
  </si>
  <si>
    <t>Anders-Maria-Escargots de Bourgogne</t>
  </si>
  <si>
    <t>Anders-Maria-Fløtemysost</t>
  </si>
  <si>
    <t>Camino-Alejandra-Tunnbröd</t>
  </si>
  <si>
    <t>Camino-Alejandra-Singaporean Hokkien Fried Mee</t>
  </si>
  <si>
    <t>Camino-Alejandra-Røgede sild</t>
  </si>
  <si>
    <t>Camino-Alejandra-Scottish Longbreads</t>
  </si>
  <si>
    <t>Izquierdo-Felipe-Jack's New England Clam Chowder</t>
  </si>
  <si>
    <t>Bergulfsen-Jonas-Nord-Ost Matjeshering</t>
  </si>
  <si>
    <t>Bergulfsen-Jonas-Original Frankfurter grüne Soße</t>
  </si>
  <si>
    <t>Hardy-Thomas-Inlagd Sill</t>
  </si>
  <si>
    <t>Wilson-Fran-Queso Manchego La Pastora</t>
  </si>
  <si>
    <t>Wilson-Fran-Carnarvon Tigers</t>
  </si>
  <si>
    <t>Wilson-Fran-Gnocchi di nonna Alice</t>
  </si>
  <si>
    <t>Gutiérrez-Sergio-Spegesild</t>
  </si>
  <si>
    <t>Gutiérrez-Sergio-Maxilaku</t>
  </si>
  <si>
    <t>Pfalzheim-Henriette-Ikura</t>
  </si>
  <si>
    <t>Pontes-Mario-Teatime Chocolate Biscuits</t>
  </si>
  <si>
    <t>Pontes-Mario-Gudbrandsdalsost</t>
  </si>
  <si>
    <t>Ashworth-Victoria-Ipoh Coffee</t>
  </si>
  <si>
    <t>Devon-Ann-Gumbär Gummibärchen</t>
  </si>
  <si>
    <t>Devon-Ann-Geitost</t>
  </si>
  <si>
    <t>Devon-Ann-Louisiana Fiery Hot Pepper Sauce</t>
  </si>
  <si>
    <t>Accorti-Paolo-Carnarvon Tigers</t>
  </si>
  <si>
    <t>Accorti-Paolo-Manjimup Dried Apples</t>
  </si>
  <si>
    <t>Lincoln-Elizabeth-Guaraná Fantástica</t>
  </si>
  <si>
    <t>Wang-Yang-Vegie-spread</t>
  </si>
  <si>
    <t>Pavarotti-Jose-Chef Anton's Gumbo Mix</t>
  </si>
  <si>
    <t>Jablonski-Karl-Inlagd Sill</t>
  </si>
  <si>
    <t>Jablonski-Karl-Côte de Blaye</t>
  </si>
  <si>
    <t>Jablonski-Karl-Raclette Courdavault</t>
  </si>
  <si>
    <t>Holz-Michael-Perth Pasties</t>
  </si>
  <si>
    <t>Phillips-Rene-Sir Rodney's Scones</t>
  </si>
  <si>
    <t>Phillips-Rene-Gula Malacca</t>
  </si>
  <si>
    <t>Phillips-Rene-Sirop d'érable</t>
  </si>
  <si>
    <t>Cartrain-Pascale-Chai</t>
  </si>
  <si>
    <t>Cartrain-Pascale-Steeleye Stout</t>
  </si>
  <si>
    <t>Cartrain-Pascale-Tourtière</t>
  </si>
  <si>
    <t>Ottlieb-Sven-Raclette Courdavault</t>
  </si>
  <si>
    <t>Pedro Freyre-José-Outback Lager</t>
  </si>
  <si>
    <t>Cartrain-Pascale-Boston Crab Meat</t>
  </si>
  <si>
    <t>Cartrain-Pascale-Filo Mix</t>
  </si>
  <si>
    <t>Izquierdo-Felipe-Rössle Sauerkraut</t>
  </si>
  <si>
    <t>Izquierdo-Felipe-Maxilaku</t>
  </si>
  <si>
    <t>Izquierdo-Felipe-Ravioli Angelo</t>
  </si>
  <si>
    <t>Wang-Yang-Chang</t>
  </si>
  <si>
    <t>Afonso-Pedro-Gula Malacca</t>
  </si>
  <si>
    <t>Afonso-Pedro-Sirop d'érable</t>
  </si>
  <si>
    <t>Perrier-Dominique-Queso Cabrales</t>
  </si>
  <si>
    <t>Piestrzeniewicz-Zbyszek-Tarte au sucre</t>
  </si>
  <si>
    <t>Lincoln-Elizabeth-Manjimup Dried Apples</t>
  </si>
  <si>
    <t>Müller-Rita-Queso Manchego La Pastora</t>
  </si>
  <si>
    <t>Müller-Rita-Steeleye Stout</t>
  </si>
  <si>
    <t>Devon-Ann-Chai</t>
  </si>
  <si>
    <t>Devon-Ann-Chef Anton's Gumbo Mix</t>
  </si>
  <si>
    <t>Lincoln-Elizabeth-Scottish Longbreads</t>
  </si>
  <si>
    <t>Fonseca-André-Chang</t>
  </si>
  <si>
    <t>Fonseca-André-Queso Manchego La Pastora</t>
  </si>
  <si>
    <t>Pontes-Mario-Ipoh Coffee</t>
  </si>
  <si>
    <t>Pontes-Mario-Sirop d'érable</t>
  </si>
  <si>
    <t>Pipps-Georg-Carnarvon Tigers</t>
  </si>
  <si>
    <t>Pipps-Georg-Mascarpone Fabioli</t>
  </si>
  <si>
    <t>Pipps-Georg-Wimmers gute Semmelknödel</t>
  </si>
  <si>
    <t>Simpson-Patricio-Geitost</t>
  </si>
  <si>
    <t>Simpson-Patricio-Laughing Lumberjack Lager</t>
  </si>
  <si>
    <t>Hernández-Carlos-NuNuCa Nuß-Nougat-Creme</t>
  </si>
  <si>
    <t>Hernández-Carlos-Ravioli Angelo</t>
  </si>
  <si>
    <t>Devon-Ann-Pâté chinois</t>
  </si>
  <si>
    <t>Devon-Ann-Camembert Pierrot</t>
  </si>
  <si>
    <t>Moos-Hanna-Camembert Pierrot</t>
  </si>
  <si>
    <t>Moos-Hanna-Sirop d'érable</t>
  </si>
  <si>
    <t>Limeira-Janete-Konbu</t>
  </si>
  <si>
    <t>Limeira-Janete-Alice Mutton</t>
  </si>
  <si>
    <t>Accorti-Paolo-Camembert Pierrot</t>
  </si>
  <si>
    <t>Accorti-Paolo-Original Frankfurter grüne Soße</t>
  </si>
  <si>
    <t>Snyder-Howard-Camembert Pierrot</t>
  </si>
  <si>
    <t>Moroni-Maurizio-Perth Pasties</t>
  </si>
  <si>
    <t>Moroni-Maurizio-Outback Lager</t>
  </si>
  <si>
    <t>McKenna-Patricia-Sasquatch Ale</t>
  </si>
  <si>
    <t>McKenna-Patricia-Boston Crab Meat</t>
  </si>
  <si>
    <t>González-Carlos-Tourtière</t>
  </si>
  <si>
    <t>Jablonski-Karl-Teatime Chocolate Biscuits</t>
  </si>
  <si>
    <t>Ottlieb-Sven-Jack's New England Clam Chowder</t>
  </si>
  <si>
    <t>Carvalho-Lúcia-Ipoh Coffee</t>
  </si>
  <si>
    <t>Carvalho-Lúcia-Original Frankfurter grüne Soße</t>
  </si>
  <si>
    <t>Angel Paolino-Miguel-Chartreuse verte</t>
  </si>
  <si>
    <t>Messner-Renate-Chang</t>
  </si>
  <si>
    <t>Messner-Renate-Pavlova</t>
  </si>
  <si>
    <t>González-Carlos-Uncle Bob's Organic Dried Pears</t>
  </si>
  <si>
    <t>González-Carlos-Konbu</t>
  </si>
  <si>
    <t>Mendel-Roland-Valkoinen suklaa</t>
  </si>
  <si>
    <t>Fernández-Guillermo-Queso Cabrales</t>
  </si>
  <si>
    <t>Fernández-Guillermo-Guaraná Fantástica</t>
  </si>
  <si>
    <t>Petersen-Jytte-Pavlova</t>
  </si>
  <si>
    <t>Holz-Michael-Spegesild</t>
  </si>
  <si>
    <t>Holz-Michael-Lakkalikööri</t>
  </si>
  <si>
    <t>Lebihan-Laurence-Tofu</t>
  </si>
  <si>
    <t>Lebihan-Laurence-Teatime Chocolate Biscuits</t>
  </si>
  <si>
    <t>Wilson-Paula-Aniseed Syrup</t>
  </si>
  <si>
    <t>Wilson-Paula-Grandma's Boysenberry Spread</t>
  </si>
  <si>
    <t>Wilson-Paula-Northwoods Cranberry Sauce</t>
  </si>
  <si>
    <t>Wilson-Paula-Ikura</t>
  </si>
  <si>
    <t>Wilson-Paula-Queso Manchego La Pastora</t>
  </si>
  <si>
    <t>Wilson-Paula-Konbu</t>
  </si>
  <si>
    <t>Wilson-Paula-Tofu</t>
  </si>
  <si>
    <t>Wilson-Paula-Pavlova</t>
  </si>
  <si>
    <t>Wilson-Paula-Tunnbröd</t>
  </si>
  <si>
    <t>Wilson-Paula-Chartreuse verte</t>
  </si>
  <si>
    <t>Wilson-Paula-Spegesild</t>
  </si>
  <si>
    <t>Wilson-Paula-Filo Mix</t>
  </si>
  <si>
    <t>Wilson-Paula-Louisiana Hot Spiced Okra</t>
  </si>
  <si>
    <t>Wilson-Paula-Röd Kaviar</t>
  </si>
  <si>
    <t>Citeaux-Frédérique-Boston Crab Meat</t>
  </si>
  <si>
    <t>DiscountAmount</t>
  </si>
  <si>
    <t>FirstName</t>
  </si>
  <si>
    <t>Late</t>
  </si>
  <si>
    <t>DiscountAmountType</t>
  </si>
  <si>
    <t>SumOfLineItemTotals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</si>
</sst>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7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quotePrefix="1" applyNumberFormat="1" applyFont="1"/>
    <xf numFmtId="0" fontId="1" fillId="2" borderId="0" xfId="0" applyFont="1" applyFill="1"/>
    <xf numFmtId="0" fontId="1" fillId="2" borderId="0" xfId="0" applyNumberFormat="1" applyFont="1" applyFill="1"/>
    <xf numFmtId="0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0" fillId="3" borderId="0" xfId="0" quotePrefix="1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833"/>
  <sheetViews>
    <sheetView workbookViewId="0">
      <selection activeCell="C32" sqref="C32"/>
    </sheetView>
  </sheetViews>
  <sheetFormatPr defaultRowHeight="12.3" x14ac:dyDescent="0.4"/>
  <cols>
    <col min="2" max="2" width="8.83203125" style="5"/>
    <col min="5" max="5" width="12.1640625" bestFit="1" customWidth="1"/>
    <col min="6" max="6" width="11.5546875" bestFit="1" customWidth="1"/>
    <col min="9" max="9" width="22.44140625" bestFit="1" customWidth="1"/>
  </cols>
  <sheetData>
    <row r="1" spans="1:11" x14ac:dyDescent="0.4">
      <c r="A1" s="1" t="s">
        <v>0</v>
      </c>
      <c r="B1" s="6" t="s">
        <v>83</v>
      </c>
      <c r="C1" s="1" t="s">
        <v>469</v>
      </c>
      <c r="D1" s="1" t="s">
        <v>173</v>
      </c>
      <c r="E1" s="12" t="s">
        <v>470</v>
      </c>
      <c r="F1" s="12" t="s">
        <v>471</v>
      </c>
      <c r="G1" s="1" t="s">
        <v>472</v>
      </c>
      <c r="H1" s="1" t="s">
        <v>473</v>
      </c>
      <c r="I1" s="9" t="s">
        <v>2458</v>
      </c>
      <c r="J1" s="9" t="s">
        <v>2456</v>
      </c>
    </row>
    <row r="2" spans="1:11" x14ac:dyDescent="0.4">
      <c r="A2" s="1">
        <v>10248</v>
      </c>
      <c r="B2" s="1" t="s">
        <v>84</v>
      </c>
      <c r="C2" s="1">
        <v>5</v>
      </c>
      <c r="D2" s="2">
        <v>34550</v>
      </c>
      <c r="E2" s="2">
        <v>35237</v>
      </c>
      <c r="F2" s="2">
        <v>35238</v>
      </c>
      <c r="G2" s="1">
        <v>3</v>
      </c>
      <c r="H2" s="3">
        <v>32.380000000000003</v>
      </c>
      <c r="I2">
        <f>SUMIF(Order_Detail!$A$2:$A$2158,Order_Header!A2,Order_Detail!$J$2:$J$2158)</f>
        <v>396</v>
      </c>
      <c r="J2" t="str">
        <f>IF(OR(F2&gt;E2,AND(E2&lt;DATE(1996,6,21),F2="")),"Late","Not Late")</f>
        <v>Late</v>
      </c>
    </row>
    <row r="3" spans="1:11" x14ac:dyDescent="0.4">
      <c r="A3" s="1">
        <v>10249</v>
      </c>
      <c r="B3" s="1" t="s">
        <v>85</v>
      </c>
      <c r="C3" s="1">
        <v>6</v>
      </c>
      <c r="D3" s="2">
        <v>34551</v>
      </c>
      <c r="E3" s="2">
        <v>34593</v>
      </c>
      <c r="F3" s="2">
        <v>34556</v>
      </c>
      <c r="G3" s="1">
        <v>1</v>
      </c>
      <c r="H3" s="3">
        <v>11.61</v>
      </c>
      <c r="I3" s="5">
        <f>SUMIF(Order_Detail!$A$2:$A$2158,Order_Header!A3,Order_Detail!$J$2:$J$2158)</f>
        <v>1770.2299999999998</v>
      </c>
      <c r="J3" s="5" t="str">
        <f t="shared" ref="J3:J66" si="0">IF(OR(F3&gt;E3,AND(E3&lt;DATE(1996,6,21),F3="")),"Late","Not Late")</f>
        <v>Not Late</v>
      </c>
      <c r="K3" s="5"/>
    </row>
    <row r="4" spans="1:11" x14ac:dyDescent="0.4">
      <c r="A4" s="1">
        <v>10250</v>
      </c>
      <c r="B4" s="1" t="s">
        <v>86</v>
      </c>
      <c r="C4" s="1">
        <v>4</v>
      </c>
      <c r="D4" s="2">
        <v>34554</v>
      </c>
      <c r="E4" s="2">
        <v>34582</v>
      </c>
      <c r="F4" s="2">
        <v>34558</v>
      </c>
      <c r="G4" s="1">
        <v>2</v>
      </c>
      <c r="H4" s="3">
        <v>65.83</v>
      </c>
      <c r="I4" s="5">
        <f>SUMIF(Order_Detail!$A$2:$A$2158,Order_Header!A4,Order_Detail!$J$2:$J$2158)</f>
        <v>1813</v>
      </c>
      <c r="J4" s="5" t="str">
        <f t="shared" si="0"/>
        <v>Not Late</v>
      </c>
      <c r="K4" s="5"/>
    </row>
    <row r="5" spans="1:11" x14ac:dyDescent="0.4">
      <c r="A5" s="1">
        <v>10251</v>
      </c>
      <c r="B5" s="1" t="s">
        <v>87</v>
      </c>
      <c r="C5" s="1">
        <v>3</v>
      </c>
      <c r="D5" s="2">
        <v>34554</v>
      </c>
      <c r="E5" s="2">
        <v>34582</v>
      </c>
      <c r="F5" s="2">
        <v>34561</v>
      </c>
      <c r="G5" s="1">
        <v>1</v>
      </c>
      <c r="H5" s="3">
        <v>41.34</v>
      </c>
      <c r="I5" s="5">
        <f>SUMIF(Order_Detail!$A$2:$A$2158,Order_Header!A5,Order_Detail!$J$2:$J$2158)</f>
        <v>503.1</v>
      </c>
      <c r="J5" s="5" t="str">
        <f t="shared" si="0"/>
        <v>Not Late</v>
      </c>
      <c r="K5" s="5"/>
    </row>
    <row r="6" spans="1:11" x14ac:dyDescent="0.4">
      <c r="A6" s="1">
        <v>10252</v>
      </c>
      <c r="B6" s="1" t="s">
        <v>88</v>
      </c>
      <c r="C6" s="1">
        <v>4</v>
      </c>
      <c r="D6" s="2">
        <v>34555</v>
      </c>
      <c r="E6" s="2">
        <v>34583</v>
      </c>
      <c r="F6" s="2">
        <v>34557</v>
      </c>
      <c r="G6" s="1">
        <v>2</v>
      </c>
      <c r="H6" s="3">
        <v>51.3</v>
      </c>
      <c r="I6" s="5">
        <f>SUMIF(Order_Detail!$A$2:$A$2158,Order_Header!A6,Order_Detail!$J$2:$J$2158)</f>
        <v>3543.5</v>
      </c>
      <c r="J6" s="5" t="str">
        <f t="shared" si="0"/>
        <v>Not Late</v>
      </c>
      <c r="K6" s="5"/>
    </row>
    <row r="7" spans="1:11" x14ac:dyDescent="0.4">
      <c r="A7" s="1">
        <v>10253</v>
      </c>
      <c r="B7" s="1" t="s">
        <v>86</v>
      </c>
      <c r="C7" s="1">
        <v>3</v>
      </c>
      <c r="D7" s="2">
        <v>34556</v>
      </c>
      <c r="E7" s="2">
        <v>34570</v>
      </c>
      <c r="F7" s="2">
        <v>34562</v>
      </c>
      <c r="G7" s="1">
        <v>2</v>
      </c>
      <c r="H7" s="3">
        <v>58.17</v>
      </c>
      <c r="I7" s="5">
        <f>SUMIF(Order_Detail!$A$2:$A$2158,Order_Header!A7,Order_Detail!$J$2:$J$2158)</f>
        <v>1444.8000000000002</v>
      </c>
      <c r="J7" s="5" t="str">
        <f t="shared" si="0"/>
        <v>Not Late</v>
      </c>
      <c r="K7" s="5"/>
    </row>
    <row r="8" spans="1:11" x14ac:dyDescent="0.4">
      <c r="A8" s="1">
        <v>10254</v>
      </c>
      <c r="B8" s="1" t="s">
        <v>89</v>
      </c>
      <c r="C8" s="1">
        <v>5</v>
      </c>
      <c r="D8" s="2">
        <v>34557</v>
      </c>
      <c r="E8" s="2">
        <v>34585</v>
      </c>
      <c r="F8" s="2">
        <v>34569</v>
      </c>
      <c r="G8" s="1">
        <v>2</v>
      </c>
      <c r="H8" s="3">
        <v>22.98</v>
      </c>
      <c r="I8" s="5">
        <f>SUMIF(Order_Detail!$A$2:$A$2158,Order_Header!A8,Order_Detail!$J$2:$J$2158)</f>
        <v>593.93999999999994</v>
      </c>
      <c r="J8" s="5" t="str">
        <f t="shared" si="0"/>
        <v>Not Late</v>
      </c>
      <c r="K8" s="5"/>
    </row>
    <row r="9" spans="1:11" x14ac:dyDescent="0.4">
      <c r="A9" s="1">
        <v>10255</v>
      </c>
      <c r="B9" s="1" t="s">
        <v>90</v>
      </c>
      <c r="C9" s="1">
        <v>9</v>
      </c>
      <c r="D9" s="2">
        <v>34558</v>
      </c>
      <c r="E9" s="2">
        <v>34586</v>
      </c>
      <c r="F9" s="2">
        <v>34561</v>
      </c>
      <c r="G9" s="1">
        <v>3</v>
      </c>
      <c r="H9" s="3">
        <v>148.33000000000001</v>
      </c>
      <c r="I9" s="5">
        <f>SUMIF(Order_Detail!$A$2:$A$2158,Order_Header!A9,Order_Detail!$J$2:$J$2158)</f>
        <v>2365.9749999999999</v>
      </c>
      <c r="J9" s="5" t="str">
        <f t="shared" si="0"/>
        <v>Not Late</v>
      </c>
      <c r="K9" s="5"/>
    </row>
    <row r="10" spans="1:11" x14ac:dyDescent="0.4">
      <c r="A10" s="1">
        <v>10256</v>
      </c>
      <c r="B10" s="1" t="s">
        <v>91</v>
      </c>
      <c r="C10" s="1">
        <v>3</v>
      </c>
      <c r="D10" s="2">
        <v>34561</v>
      </c>
      <c r="E10" s="2">
        <v>34589</v>
      </c>
      <c r="F10" s="2">
        <v>34563</v>
      </c>
      <c r="G10" s="1">
        <v>2</v>
      </c>
      <c r="H10" s="3">
        <v>13.97</v>
      </c>
      <c r="I10" s="5">
        <f>SUMIF(Order_Detail!$A$2:$A$2158,Order_Header!A10,Order_Detail!$J$2:$J$2158)</f>
        <v>517.79999999999995</v>
      </c>
      <c r="J10" s="5" t="str">
        <f t="shared" si="0"/>
        <v>Not Late</v>
      </c>
      <c r="K10" s="5"/>
    </row>
    <row r="11" spans="1:11" x14ac:dyDescent="0.4">
      <c r="A11" s="1">
        <v>10257</v>
      </c>
      <c r="B11" s="1" t="s">
        <v>92</v>
      </c>
      <c r="C11" s="1">
        <v>4</v>
      </c>
      <c r="D11" s="2">
        <v>34562</v>
      </c>
      <c r="E11" s="2">
        <v>34590</v>
      </c>
      <c r="F11" s="2">
        <v>34568</v>
      </c>
      <c r="G11" s="1">
        <v>3</v>
      </c>
      <c r="H11" s="3">
        <v>81.91</v>
      </c>
      <c r="I11" s="5">
        <f>SUMIF(Order_Detail!$A$2:$A$2158,Order_Header!A11,Order_Detail!$J$2:$J$2158)</f>
        <v>1007.91</v>
      </c>
      <c r="J11" s="5" t="str">
        <f t="shared" si="0"/>
        <v>Not Late</v>
      </c>
      <c r="K11" s="5"/>
    </row>
    <row r="12" spans="1:11" x14ac:dyDescent="0.4">
      <c r="A12" s="1">
        <v>10258</v>
      </c>
      <c r="B12" s="1" t="s">
        <v>93</v>
      </c>
      <c r="C12" s="1">
        <v>1</v>
      </c>
      <c r="D12" s="2">
        <v>34563</v>
      </c>
      <c r="E12" s="2">
        <v>34591</v>
      </c>
      <c r="F12" s="2">
        <v>34569</v>
      </c>
      <c r="G12" s="1">
        <v>1</v>
      </c>
      <c r="H12" s="3">
        <v>140.51</v>
      </c>
      <c r="I12" s="5">
        <f>SUMIF(Order_Detail!$A$2:$A$2158,Order_Header!A12,Order_Detail!$J$2:$J$2158)</f>
        <v>1614.88</v>
      </c>
      <c r="J12" s="5" t="str">
        <f t="shared" si="0"/>
        <v>Not Late</v>
      </c>
      <c r="K12" s="5"/>
    </row>
    <row r="13" spans="1:11" x14ac:dyDescent="0.4">
      <c r="A13" s="1">
        <v>10259</v>
      </c>
      <c r="B13" s="1" t="s">
        <v>94</v>
      </c>
      <c r="C13" s="1">
        <v>4</v>
      </c>
      <c r="D13" s="2">
        <v>34564</v>
      </c>
      <c r="E13" s="2">
        <v>34592</v>
      </c>
      <c r="F13" s="2">
        <v>34571</v>
      </c>
      <c r="G13" s="1">
        <v>3</v>
      </c>
      <c r="H13" s="3">
        <v>3.25</v>
      </c>
      <c r="I13" s="5">
        <f>SUMIF(Order_Detail!$A$2:$A$2158,Order_Header!A13,Order_Detail!$J$2:$J$2158)</f>
        <v>100.8</v>
      </c>
      <c r="J13" s="5" t="str">
        <f t="shared" si="0"/>
        <v>Not Late</v>
      </c>
      <c r="K13" s="5"/>
    </row>
    <row r="14" spans="1:11" x14ac:dyDescent="0.4">
      <c r="A14" s="1">
        <v>10260</v>
      </c>
      <c r="B14" s="1" t="s">
        <v>95</v>
      </c>
      <c r="C14" s="1">
        <v>4</v>
      </c>
      <c r="D14" s="2">
        <v>34565</v>
      </c>
      <c r="E14" s="2">
        <v>34593</v>
      </c>
      <c r="F14" s="2">
        <v>34575</v>
      </c>
      <c r="G14" s="1">
        <v>1</v>
      </c>
      <c r="H14" s="3">
        <v>55.09</v>
      </c>
      <c r="I14" s="5">
        <f>SUMIF(Order_Detail!$A$2:$A$2158,Order_Header!A14,Order_Detail!$J$2:$J$2158)</f>
        <v>1746.2</v>
      </c>
      <c r="J14" s="5" t="str">
        <f t="shared" si="0"/>
        <v>Not Late</v>
      </c>
      <c r="K14" s="5"/>
    </row>
    <row r="15" spans="1:11" x14ac:dyDescent="0.4">
      <c r="A15" s="1">
        <v>10261</v>
      </c>
      <c r="B15" s="1" t="s">
        <v>96</v>
      </c>
      <c r="C15" s="1">
        <v>4</v>
      </c>
      <c r="D15" s="2">
        <v>34565</v>
      </c>
      <c r="E15" s="2">
        <v>34593</v>
      </c>
      <c r="F15" s="2">
        <v>34576</v>
      </c>
      <c r="G15" s="1">
        <v>2</v>
      </c>
      <c r="H15" s="3">
        <v>3.05</v>
      </c>
      <c r="I15" s="5">
        <f>SUMIF(Order_Detail!$A$2:$A$2158,Order_Header!A15,Order_Detail!$J$2:$J$2158)</f>
        <v>448</v>
      </c>
      <c r="J15" s="5" t="str">
        <f t="shared" si="0"/>
        <v>Not Late</v>
      </c>
      <c r="K15" s="5"/>
    </row>
    <row r="16" spans="1:11" x14ac:dyDescent="0.4">
      <c r="A16" s="1">
        <v>10262</v>
      </c>
      <c r="B16" s="1" t="s">
        <v>97</v>
      </c>
      <c r="C16" s="1">
        <v>8</v>
      </c>
      <c r="D16" s="2">
        <v>34568</v>
      </c>
      <c r="E16" s="2">
        <v>34596</v>
      </c>
      <c r="F16" s="2">
        <v>34571</v>
      </c>
      <c r="G16" s="1">
        <v>3</v>
      </c>
      <c r="H16" s="3">
        <v>48.29</v>
      </c>
      <c r="I16" s="5">
        <f>SUMIF(Order_Detail!$A$2:$A$2158,Order_Header!A16,Order_Detail!$J$2:$J$2158)</f>
        <v>562.32000000000005</v>
      </c>
      <c r="J16" s="5" t="str">
        <f t="shared" si="0"/>
        <v>Not Late</v>
      </c>
      <c r="K16" s="5"/>
    </row>
    <row r="17" spans="1:11" x14ac:dyDescent="0.4">
      <c r="A17" s="1">
        <v>10263</v>
      </c>
      <c r="B17" s="1" t="s">
        <v>93</v>
      </c>
      <c r="C17" s="1">
        <v>9</v>
      </c>
      <c r="D17" s="2">
        <v>34569</v>
      </c>
      <c r="E17" s="2">
        <v>34597</v>
      </c>
      <c r="F17" s="2">
        <v>34577</v>
      </c>
      <c r="G17" s="1">
        <v>3</v>
      </c>
      <c r="H17" s="3">
        <v>146.06</v>
      </c>
      <c r="I17" s="5">
        <f>SUMIF(Order_Detail!$A$2:$A$2158,Order_Header!A17,Order_Detail!$J$2:$J$2158)</f>
        <v>1971.8400000000001</v>
      </c>
      <c r="J17" s="5" t="str">
        <f t="shared" si="0"/>
        <v>Not Late</v>
      </c>
      <c r="K17" s="5"/>
    </row>
    <row r="18" spans="1:11" x14ac:dyDescent="0.4">
      <c r="A18" s="1">
        <v>10264</v>
      </c>
      <c r="B18" s="1" t="s">
        <v>98</v>
      </c>
      <c r="C18" s="1">
        <v>6</v>
      </c>
      <c r="D18" s="2">
        <v>34570</v>
      </c>
      <c r="E18" s="2">
        <v>34598</v>
      </c>
      <c r="F18" s="2">
        <v>34600</v>
      </c>
      <c r="G18" s="1">
        <v>3</v>
      </c>
      <c r="H18" s="3">
        <v>3.67</v>
      </c>
      <c r="I18" s="5">
        <f>SUMIF(Order_Detail!$A$2:$A$2158,Order_Header!A18,Order_Detail!$J$2:$J$2158)</f>
        <v>724.5</v>
      </c>
      <c r="J18" s="5" t="str">
        <f t="shared" si="0"/>
        <v>Late</v>
      </c>
      <c r="K18" s="5"/>
    </row>
    <row r="19" spans="1:11" x14ac:dyDescent="0.4">
      <c r="A19" s="1">
        <v>10265</v>
      </c>
      <c r="B19" s="1" t="s">
        <v>99</v>
      </c>
      <c r="C19" s="1">
        <v>2</v>
      </c>
      <c r="D19" s="2">
        <v>34571</v>
      </c>
      <c r="E19" s="2">
        <v>34599</v>
      </c>
      <c r="F19" s="2">
        <v>34589</v>
      </c>
      <c r="G19" s="1">
        <v>1</v>
      </c>
      <c r="H19" s="3">
        <v>55.28</v>
      </c>
      <c r="I19" s="5">
        <f>SUMIF(Order_Detail!$A$2:$A$2158,Order_Header!A19,Order_Detail!$J$2:$J$2158)</f>
        <v>882</v>
      </c>
      <c r="J19" s="5" t="str">
        <f t="shared" si="0"/>
        <v>Not Late</v>
      </c>
      <c r="K19" s="5"/>
    </row>
    <row r="20" spans="1:11" x14ac:dyDescent="0.4">
      <c r="A20" s="1">
        <v>10266</v>
      </c>
      <c r="B20" s="1" t="s">
        <v>100</v>
      </c>
      <c r="C20" s="1">
        <v>3</v>
      </c>
      <c r="D20" s="2">
        <v>34572</v>
      </c>
      <c r="E20" s="2">
        <v>34614</v>
      </c>
      <c r="F20" s="2">
        <v>34577</v>
      </c>
      <c r="G20" s="1">
        <v>3</v>
      </c>
      <c r="H20" s="3">
        <v>25.73</v>
      </c>
      <c r="I20" s="5">
        <f>SUMIF(Order_Detail!$A$2:$A$2158,Order_Header!A20,Order_Detail!$J$2:$J$2158)</f>
        <v>328.32</v>
      </c>
      <c r="J20" s="5" t="str">
        <f t="shared" si="0"/>
        <v>Not Late</v>
      </c>
      <c r="K20" s="5"/>
    </row>
    <row r="21" spans="1:11" x14ac:dyDescent="0.4">
      <c r="A21" s="1">
        <v>10267</v>
      </c>
      <c r="B21" s="1" t="s">
        <v>101</v>
      </c>
      <c r="C21" s="1">
        <v>4</v>
      </c>
      <c r="D21" s="2">
        <v>34575</v>
      </c>
      <c r="E21" s="2">
        <v>34603</v>
      </c>
      <c r="F21" s="2">
        <v>34583</v>
      </c>
      <c r="G21" s="1">
        <v>1</v>
      </c>
      <c r="H21" s="3">
        <v>208.58</v>
      </c>
      <c r="I21" s="5">
        <f>SUMIF(Order_Detail!$A$2:$A$2158,Order_Header!A21,Order_Detail!$J$2:$J$2158)</f>
        <v>3829.45</v>
      </c>
      <c r="J21" s="5" t="str">
        <f t="shared" si="0"/>
        <v>Not Late</v>
      </c>
      <c r="K21" s="5"/>
    </row>
    <row r="22" spans="1:11" x14ac:dyDescent="0.4">
      <c r="A22" s="1">
        <v>10268</v>
      </c>
      <c r="B22" s="1" t="s">
        <v>102</v>
      </c>
      <c r="C22" s="1">
        <v>8</v>
      </c>
      <c r="D22" s="2">
        <v>34576</v>
      </c>
      <c r="E22" s="2">
        <v>34604</v>
      </c>
      <c r="F22" s="2">
        <v>34579</v>
      </c>
      <c r="G22" s="1">
        <v>3</v>
      </c>
      <c r="H22" s="3">
        <v>66.290000000000006</v>
      </c>
      <c r="I22" s="5">
        <f>SUMIF(Order_Detail!$A$2:$A$2158,Order_Header!A22,Order_Detail!$J$2:$J$2158)</f>
        <v>991.08</v>
      </c>
      <c r="J22" s="5" t="str">
        <f t="shared" si="0"/>
        <v>Not Late</v>
      </c>
      <c r="K22" s="5"/>
    </row>
    <row r="23" spans="1:11" x14ac:dyDescent="0.4">
      <c r="A23" s="1">
        <v>10269</v>
      </c>
      <c r="B23" s="1" t="s">
        <v>103</v>
      </c>
      <c r="C23" s="1">
        <v>5</v>
      </c>
      <c r="D23" s="2">
        <v>34577</v>
      </c>
      <c r="E23" s="2">
        <v>34591</v>
      </c>
      <c r="F23" s="2">
        <v>34586</v>
      </c>
      <c r="G23" s="1">
        <v>1</v>
      </c>
      <c r="H23" s="3">
        <v>4.5599999999999996</v>
      </c>
      <c r="I23" s="5">
        <f>SUMIF(Order_Detail!$A$2:$A$2158,Order_Header!A23,Order_Detail!$J$2:$J$2158)</f>
        <v>642.19999999999993</v>
      </c>
      <c r="J23" s="5" t="str">
        <f t="shared" si="0"/>
        <v>Not Late</v>
      </c>
      <c r="K23" s="5"/>
    </row>
    <row r="24" spans="1:11" x14ac:dyDescent="0.4">
      <c r="A24" s="1">
        <v>10270</v>
      </c>
      <c r="B24" s="1" t="s">
        <v>100</v>
      </c>
      <c r="C24" s="1">
        <v>1</v>
      </c>
      <c r="D24" s="2">
        <v>34578</v>
      </c>
      <c r="E24" s="2">
        <v>34606</v>
      </c>
      <c r="F24" s="2">
        <v>34579</v>
      </c>
      <c r="G24" s="1">
        <v>1</v>
      </c>
      <c r="H24" s="3">
        <v>136.54</v>
      </c>
      <c r="I24" s="5">
        <f>SUMIF(Order_Detail!$A$2:$A$2158,Order_Header!A24,Order_Detail!$J$2:$J$2158)</f>
        <v>1238.3999999999999</v>
      </c>
      <c r="J24" s="5" t="str">
        <f t="shared" si="0"/>
        <v>Not Late</v>
      </c>
      <c r="K24" s="5"/>
    </row>
    <row r="25" spans="1:11" x14ac:dyDescent="0.4">
      <c r="A25" s="1">
        <v>10271</v>
      </c>
      <c r="B25" s="1" t="s">
        <v>104</v>
      </c>
      <c r="C25" s="1">
        <v>6</v>
      </c>
      <c r="D25" s="2">
        <v>34578</v>
      </c>
      <c r="E25" s="2">
        <v>34606</v>
      </c>
      <c r="F25" s="2">
        <v>34607</v>
      </c>
      <c r="G25" s="1">
        <v>2</v>
      </c>
      <c r="H25" s="3">
        <v>4.54</v>
      </c>
      <c r="I25" s="5">
        <f>SUMIF(Order_Detail!$A$2:$A$2158,Order_Header!A25,Order_Detail!$J$2:$J$2158)</f>
        <v>48</v>
      </c>
      <c r="J25" s="5" t="str">
        <f t="shared" si="0"/>
        <v>Late</v>
      </c>
      <c r="K25" s="5"/>
    </row>
    <row r="26" spans="1:11" x14ac:dyDescent="0.4">
      <c r="A26" s="1">
        <v>10272</v>
      </c>
      <c r="B26" s="1" t="s">
        <v>97</v>
      </c>
      <c r="C26" s="1">
        <v>6</v>
      </c>
      <c r="D26" s="2">
        <v>34579</v>
      </c>
      <c r="E26" s="2">
        <v>34607</v>
      </c>
      <c r="F26" s="2">
        <v>34583</v>
      </c>
      <c r="G26" s="1">
        <v>2</v>
      </c>
      <c r="H26" s="3">
        <v>98.03</v>
      </c>
      <c r="I26" s="5">
        <f>SUMIF(Order_Detail!$A$2:$A$2158,Order_Header!A26,Order_Detail!$J$2:$J$2158)</f>
        <v>1310.4000000000001</v>
      </c>
      <c r="J26" s="5" t="str">
        <f t="shared" si="0"/>
        <v>Not Late</v>
      </c>
      <c r="K26" s="5"/>
    </row>
    <row r="27" spans="1:11" x14ac:dyDescent="0.4">
      <c r="A27" s="1">
        <v>10273</v>
      </c>
      <c r="B27" s="1" t="s">
        <v>105</v>
      </c>
      <c r="C27" s="1">
        <v>3</v>
      </c>
      <c r="D27" s="2">
        <v>34582</v>
      </c>
      <c r="E27" s="2">
        <v>34610</v>
      </c>
      <c r="F27" s="2">
        <v>34589</v>
      </c>
      <c r="G27" s="1">
        <v>3</v>
      </c>
      <c r="H27" s="3">
        <v>76.069999999999993</v>
      </c>
      <c r="I27" s="5">
        <f>SUMIF(Order_Detail!$A$2:$A$2158,Order_Header!A27,Order_Detail!$J$2:$J$2158)</f>
        <v>1821.04</v>
      </c>
      <c r="J27" s="5" t="str">
        <f t="shared" si="0"/>
        <v>Not Late</v>
      </c>
      <c r="K27" s="5"/>
    </row>
    <row r="28" spans="1:11" x14ac:dyDescent="0.4">
      <c r="A28" s="1">
        <v>10274</v>
      </c>
      <c r="B28" s="1" t="s">
        <v>84</v>
      </c>
      <c r="C28" s="1">
        <v>6</v>
      </c>
      <c r="D28" s="2">
        <v>34583</v>
      </c>
      <c r="E28" s="2">
        <v>34611</v>
      </c>
      <c r="F28" s="2">
        <v>34593</v>
      </c>
      <c r="G28" s="1">
        <v>1</v>
      </c>
      <c r="H28" s="3">
        <v>6.01</v>
      </c>
      <c r="I28" s="5">
        <f>SUMIF(Order_Detail!$A$2:$A$2158,Order_Header!A28,Order_Detail!$J$2:$J$2158)</f>
        <v>484.74</v>
      </c>
      <c r="J28" s="5" t="str">
        <f t="shared" si="0"/>
        <v>Not Late</v>
      </c>
      <c r="K28" s="5"/>
    </row>
    <row r="29" spans="1:11" x14ac:dyDescent="0.4">
      <c r="A29" s="1">
        <v>10275</v>
      </c>
      <c r="B29" s="1" t="s">
        <v>106</v>
      </c>
      <c r="C29" s="1">
        <v>1</v>
      </c>
      <c r="D29" s="2">
        <v>34584</v>
      </c>
      <c r="E29" s="2">
        <v>34612</v>
      </c>
      <c r="F29" s="2">
        <v>34586</v>
      </c>
      <c r="G29" s="1">
        <v>1</v>
      </c>
      <c r="H29" s="3">
        <v>26.93</v>
      </c>
      <c r="I29" s="5">
        <f>SUMIF(Order_Detail!$A$2:$A$2158,Order_Header!A29,Order_Detail!$J$2:$J$2158)</f>
        <v>307.2</v>
      </c>
      <c r="J29" s="5" t="str">
        <f t="shared" si="0"/>
        <v>Not Late</v>
      </c>
      <c r="K29" s="5"/>
    </row>
    <row r="30" spans="1:11" x14ac:dyDescent="0.4">
      <c r="A30" s="1">
        <v>10276</v>
      </c>
      <c r="B30" s="1" t="s">
        <v>107</v>
      </c>
      <c r="C30" s="1">
        <v>8</v>
      </c>
      <c r="D30" s="2">
        <v>34585</v>
      </c>
      <c r="E30" s="2">
        <v>34599</v>
      </c>
      <c r="F30" s="2">
        <v>34591</v>
      </c>
      <c r="G30" s="1">
        <v>3</v>
      </c>
      <c r="H30" s="3">
        <v>13.84</v>
      </c>
      <c r="I30" s="5">
        <f>SUMIF(Order_Detail!$A$2:$A$2158,Order_Header!A30,Order_Detail!$J$2:$J$2158)</f>
        <v>420</v>
      </c>
      <c r="J30" s="5" t="str">
        <f t="shared" si="0"/>
        <v>Not Late</v>
      </c>
      <c r="K30" s="5"/>
    </row>
    <row r="31" spans="1:11" x14ac:dyDescent="0.4">
      <c r="A31" s="1">
        <v>10277</v>
      </c>
      <c r="B31" s="1" t="s">
        <v>108</v>
      </c>
      <c r="C31" s="1">
        <v>2</v>
      </c>
      <c r="D31" s="2">
        <v>34586</v>
      </c>
      <c r="E31" s="2">
        <v>34614</v>
      </c>
      <c r="F31" s="2">
        <v>34590</v>
      </c>
      <c r="G31" s="1">
        <v>3</v>
      </c>
      <c r="H31" s="3">
        <v>125.77</v>
      </c>
      <c r="I31" s="5">
        <f>SUMIF(Order_Detail!$A$2:$A$2158,Order_Header!A31,Order_Detail!$J$2:$J$2158)</f>
        <v>1140.76</v>
      </c>
      <c r="J31" s="5" t="str">
        <f t="shared" si="0"/>
        <v>Not Late</v>
      </c>
      <c r="K31" s="5"/>
    </row>
    <row r="32" spans="1:11" x14ac:dyDescent="0.4">
      <c r="A32" s="1">
        <v>10278</v>
      </c>
      <c r="B32" s="1" t="s">
        <v>109</v>
      </c>
      <c r="C32" s="1">
        <v>8</v>
      </c>
      <c r="D32" s="2">
        <v>34589</v>
      </c>
      <c r="E32" s="2">
        <v>34617</v>
      </c>
      <c r="F32" s="2">
        <v>34593</v>
      </c>
      <c r="G32" s="1">
        <v>2</v>
      </c>
      <c r="H32" s="3">
        <v>92.69</v>
      </c>
      <c r="I32" s="5">
        <f>SUMIF(Order_Detail!$A$2:$A$2158,Order_Header!A32,Order_Detail!$J$2:$J$2158)</f>
        <v>1488.8</v>
      </c>
      <c r="J32" s="5" t="str">
        <f t="shared" si="0"/>
        <v>Not Late</v>
      </c>
      <c r="K32" s="5"/>
    </row>
    <row r="33" spans="1:11" x14ac:dyDescent="0.4">
      <c r="A33" s="1">
        <v>10279</v>
      </c>
      <c r="B33" s="1" t="s">
        <v>110</v>
      </c>
      <c r="C33" s="1">
        <v>8</v>
      </c>
      <c r="D33" s="2">
        <v>34590</v>
      </c>
      <c r="E33" s="2">
        <v>34618</v>
      </c>
      <c r="F33" s="2">
        <v>34593</v>
      </c>
      <c r="G33" s="1">
        <v>2</v>
      </c>
      <c r="H33" s="3">
        <v>25.83</v>
      </c>
      <c r="I33" s="5">
        <f>SUMIF(Order_Detail!$A$2:$A$2158,Order_Header!A33,Order_Detail!$J$2:$J$2158)</f>
        <v>397.8</v>
      </c>
      <c r="J33" s="5" t="str">
        <f t="shared" si="0"/>
        <v>Not Late</v>
      </c>
      <c r="K33" s="5"/>
    </row>
    <row r="34" spans="1:11" x14ac:dyDescent="0.4">
      <c r="A34" s="1">
        <v>10280</v>
      </c>
      <c r="B34" s="1" t="s">
        <v>109</v>
      </c>
      <c r="C34" s="1">
        <v>2</v>
      </c>
      <c r="D34" s="2">
        <v>34591</v>
      </c>
      <c r="E34" s="2">
        <v>34619</v>
      </c>
      <c r="F34" s="2">
        <v>34620</v>
      </c>
      <c r="G34" s="1">
        <v>1</v>
      </c>
      <c r="H34" s="3">
        <v>8.98</v>
      </c>
      <c r="I34" s="5">
        <f>SUMIF(Order_Detail!$A$2:$A$2158,Order_Header!A34,Order_Detail!$J$2:$J$2158)</f>
        <v>613.20000000000005</v>
      </c>
      <c r="J34" s="5" t="str">
        <f t="shared" si="0"/>
        <v>Late</v>
      </c>
      <c r="K34" s="5"/>
    </row>
    <row r="35" spans="1:11" x14ac:dyDescent="0.4">
      <c r="A35" s="1">
        <v>10281</v>
      </c>
      <c r="B35" s="1" t="s">
        <v>111</v>
      </c>
      <c r="C35" s="1">
        <v>4</v>
      </c>
      <c r="D35" s="2">
        <v>34591</v>
      </c>
      <c r="E35" s="2">
        <v>34605</v>
      </c>
      <c r="F35" s="2">
        <v>34598</v>
      </c>
      <c r="G35" s="1">
        <v>1</v>
      </c>
      <c r="H35" s="3">
        <v>2.94</v>
      </c>
      <c r="I35" s="5">
        <f>SUMIF(Order_Detail!$A$2:$A$2158,Order_Header!A35,Order_Detail!$J$2:$J$2158)</f>
        <v>86.5</v>
      </c>
      <c r="J35" s="5" t="str">
        <f t="shared" si="0"/>
        <v>Not Late</v>
      </c>
      <c r="K35" s="5"/>
    </row>
    <row r="36" spans="1:11" x14ac:dyDescent="0.4">
      <c r="A36" s="1">
        <v>10282</v>
      </c>
      <c r="B36" s="1" t="s">
        <v>111</v>
      </c>
      <c r="C36" s="1">
        <v>4</v>
      </c>
      <c r="D36" s="2">
        <v>34592</v>
      </c>
      <c r="E36" s="2">
        <v>34620</v>
      </c>
      <c r="F36" s="2">
        <v>34598</v>
      </c>
      <c r="G36" s="1">
        <v>1</v>
      </c>
      <c r="H36" s="3">
        <v>12.69</v>
      </c>
      <c r="I36" s="5">
        <f>SUMIF(Order_Detail!$A$2:$A$2158,Order_Header!A36,Order_Detail!$J$2:$J$2158)</f>
        <v>155.39999999999998</v>
      </c>
      <c r="J36" s="5" t="str">
        <f t="shared" si="0"/>
        <v>Not Late</v>
      </c>
      <c r="K36" s="5"/>
    </row>
    <row r="37" spans="1:11" x14ac:dyDescent="0.4">
      <c r="A37" s="1">
        <v>10283</v>
      </c>
      <c r="B37" s="1" t="s">
        <v>112</v>
      </c>
      <c r="C37" s="1">
        <v>3</v>
      </c>
      <c r="D37" s="2">
        <v>34593</v>
      </c>
      <c r="E37" s="2">
        <v>34621</v>
      </c>
      <c r="F37" s="2">
        <v>34600</v>
      </c>
      <c r="G37" s="1">
        <v>3</v>
      </c>
      <c r="H37" s="3">
        <v>84.81</v>
      </c>
      <c r="I37" s="5">
        <f>SUMIF(Order_Detail!$A$2:$A$2158,Order_Header!A37,Order_Detail!$J$2:$J$2158)</f>
        <v>1273.3200000000002</v>
      </c>
      <c r="J37" s="5" t="str">
        <f t="shared" si="0"/>
        <v>Not Late</v>
      </c>
      <c r="K37" s="5"/>
    </row>
    <row r="38" spans="1:11" x14ac:dyDescent="0.4">
      <c r="A38" s="1">
        <v>10284</v>
      </c>
      <c r="B38" s="1" t="s">
        <v>110</v>
      </c>
      <c r="C38" s="1">
        <v>4</v>
      </c>
      <c r="D38" s="2">
        <v>34596</v>
      </c>
      <c r="E38" s="2">
        <v>34624</v>
      </c>
      <c r="F38" s="2">
        <v>34604</v>
      </c>
      <c r="G38" s="1">
        <v>1</v>
      </c>
      <c r="H38" s="3">
        <v>76.56</v>
      </c>
      <c r="I38" s="5">
        <f>SUMIF(Order_Detail!$A$2:$A$2158,Order_Header!A38,Order_Detail!$J$2:$J$2158)</f>
        <v>1234.1999999999998</v>
      </c>
      <c r="J38" s="5" t="str">
        <f t="shared" si="0"/>
        <v>Not Late</v>
      </c>
      <c r="K38" s="5"/>
    </row>
    <row r="39" spans="1:11" x14ac:dyDescent="0.4">
      <c r="A39" s="1">
        <v>10285</v>
      </c>
      <c r="B39" s="1" t="s">
        <v>105</v>
      </c>
      <c r="C39" s="1">
        <v>1</v>
      </c>
      <c r="D39" s="2">
        <v>34597</v>
      </c>
      <c r="E39" s="2">
        <v>34625</v>
      </c>
      <c r="F39" s="2">
        <v>34603</v>
      </c>
      <c r="G39" s="1">
        <v>2</v>
      </c>
      <c r="H39" s="3">
        <v>76.83</v>
      </c>
      <c r="I39" s="5">
        <f>SUMIF(Order_Detail!$A$2:$A$2158,Order_Header!A39,Order_Detail!$J$2:$J$2158)</f>
        <v>1852.3199999999997</v>
      </c>
      <c r="J39" s="5" t="str">
        <f t="shared" si="0"/>
        <v>Not Late</v>
      </c>
      <c r="K39" s="5"/>
    </row>
    <row r="40" spans="1:11" x14ac:dyDescent="0.4">
      <c r="A40" s="1">
        <v>10286</v>
      </c>
      <c r="B40" s="1" t="s">
        <v>105</v>
      </c>
      <c r="C40" s="1">
        <v>8</v>
      </c>
      <c r="D40" s="2">
        <v>34598</v>
      </c>
      <c r="E40" s="2">
        <v>34626</v>
      </c>
      <c r="F40" s="2">
        <v>34607</v>
      </c>
      <c r="G40" s="1">
        <v>3</v>
      </c>
      <c r="H40" s="3">
        <v>229.24</v>
      </c>
      <c r="I40" s="5">
        <f>SUMIF(Order_Detail!$A$2:$A$2158,Order_Header!A40,Order_Detail!$J$2:$J$2158)</f>
        <v>2563.6</v>
      </c>
      <c r="J40" s="5" t="str">
        <f t="shared" si="0"/>
        <v>Not Late</v>
      </c>
      <c r="K40" s="5"/>
    </row>
    <row r="41" spans="1:11" x14ac:dyDescent="0.4">
      <c r="A41" s="1">
        <v>10287</v>
      </c>
      <c r="B41" s="1" t="s">
        <v>113</v>
      </c>
      <c r="C41" s="1">
        <v>8</v>
      </c>
      <c r="D41" s="2">
        <v>34599</v>
      </c>
      <c r="E41" s="2">
        <v>34627</v>
      </c>
      <c r="F41" s="2">
        <v>34605</v>
      </c>
      <c r="G41" s="1">
        <v>3</v>
      </c>
      <c r="H41" s="3">
        <v>12.76</v>
      </c>
      <c r="I41" s="5">
        <f>SUMIF(Order_Detail!$A$2:$A$2158,Order_Header!A41,Order_Detail!$J$2:$J$2158)</f>
        <v>924</v>
      </c>
      <c r="J41" s="5" t="str">
        <f t="shared" si="0"/>
        <v>Not Late</v>
      </c>
      <c r="K41" s="5"/>
    </row>
    <row r="42" spans="1:11" x14ac:dyDescent="0.4">
      <c r="A42" s="1">
        <v>10288</v>
      </c>
      <c r="B42" s="1" t="s">
        <v>114</v>
      </c>
      <c r="C42" s="1">
        <v>4</v>
      </c>
      <c r="D42" s="2">
        <v>34600</v>
      </c>
      <c r="E42" s="2">
        <v>34628</v>
      </c>
      <c r="F42" s="2">
        <v>34611</v>
      </c>
      <c r="G42" s="1">
        <v>1</v>
      </c>
      <c r="H42" s="3">
        <v>7.45</v>
      </c>
      <c r="I42" s="5">
        <f>SUMIF(Order_Detail!$A$2:$A$2158,Order_Header!A42,Order_Detail!$J$2:$J$2158)</f>
        <v>89</v>
      </c>
      <c r="J42" s="5" t="str">
        <f t="shared" si="0"/>
        <v>Not Late</v>
      </c>
      <c r="K42" s="5"/>
    </row>
    <row r="43" spans="1:11" x14ac:dyDescent="0.4">
      <c r="A43" s="1">
        <v>10289</v>
      </c>
      <c r="B43" s="1" t="s">
        <v>115</v>
      </c>
      <c r="C43" s="1">
        <v>7</v>
      </c>
      <c r="D43" s="2">
        <v>34603</v>
      </c>
      <c r="E43" s="2">
        <v>34631</v>
      </c>
      <c r="F43" s="2">
        <v>34605</v>
      </c>
      <c r="G43" s="1">
        <v>3</v>
      </c>
      <c r="H43" s="3">
        <v>22.77</v>
      </c>
      <c r="I43" s="5">
        <f>SUMIF(Order_Detail!$A$2:$A$2158,Order_Header!A43,Order_Detail!$J$2:$J$2158)</f>
        <v>479.4</v>
      </c>
      <c r="J43" s="5" t="str">
        <f t="shared" si="0"/>
        <v>Not Late</v>
      </c>
      <c r="K43" s="5"/>
    </row>
    <row r="44" spans="1:11" x14ac:dyDescent="0.4">
      <c r="A44" s="1">
        <v>10290</v>
      </c>
      <c r="B44" s="1" t="s">
        <v>116</v>
      </c>
      <c r="C44" s="1">
        <v>8</v>
      </c>
      <c r="D44" s="2">
        <v>34604</v>
      </c>
      <c r="E44" s="2">
        <v>34632</v>
      </c>
      <c r="F44" s="2">
        <v>34611</v>
      </c>
      <c r="G44" s="1">
        <v>1</v>
      </c>
      <c r="H44" s="3">
        <v>79.7</v>
      </c>
      <c r="I44" s="5">
        <f>SUMIF(Order_Detail!$A$2:$A$2158,Order_Header!A44,Order_Detail!$J$2:$J$2158)</f>
        <v>2169</v>
      </c>
      <c r="J44" s="5" t="str">
        <f t="shared" si="0"/>
        <v>Not Late</v>
      </c>
      <c r="K44" s="5"/>
    </row>
    <row r="45" spans="1:11" x14ac:dyDescent="0.4">
      <c r="A45" s="1">
        <v>10291</v>
      </c>
      <c r="B45" s="1" t="s">
        <v>96</v>
      </c>
      <c r="C45" s="1">
        <v>6</v>
      </c>
      <c r="D45" s="2">
        <v>34604</v>
      </c>
      <c r="E45" s="2">
        <v>34632</v>
      </c>
      <c r="F45" s="2">
        <v>34612</v>
      </c>
      <c r="G45" s="1">
        <v>2</v>
      </c>
      <c r="H45" s="3">
        <v>6.4</v>
      </c>
      <c r="I45" s="5">
        <f>SUMIF(Order_Detail!$A$2:$A$2158,Order_Header!A45,Order_Detail!$J$2:$J$2158)</f>
        <v>552.79999999999995</v>
      </c>
      <c r="J45" s="5" t="str">
        <f t="shared" si="0"/>
        <v>Not Late</v>
      </c>
      <c r="K45" s="5"/>
    </row>
    <row r="46" spans="1:11" x14ac:dyDescent="0.4">
      <c r="A46" s="1">
        <v>10292</v>
      </c>
      <c r="B46" s="1" t="s">
        <v>117</v>
      </c>
      <c r="C46" s="1">
        <v>1</v>
      </c>
      <c r="D46" s="2">
        <v>34605</v>
      </c>
      <c r="E46" s="2">
        <v>34633</v>
      </c>
      <c r="F46" s="2">
        <v>34610</v>
      </c>
      <c r="G46" s="1">
        <v>2</v>
      </c>
      <c r="H46" s="3">
        <v>1.35</v>
      </c>
      <c r="I46" s="5">
        <f>SUMIF(Order_Detail!$A$2:$A$2158,Order_Header!A46,Order_Detail!$J$2:$J$2158)</f>
        <v>972</v>
      </c>
      <c r="J46" s="5" t="str">
        <f t="shared" si="0"/>
        <v>Not Late</v>
      </c>
      <c r="K46" s="5"/>
    </row>
    <row r="47" spans="1:11" x14ac:dyDescent="0.4">
      <c r="A47" s="1">
        <v>10293</v>
      </c>
      <c r="B47" s="1" t="s">
        <v>107</v>
      </c>
      <c r="C47" s="1">
        <v>1</v>
      </c>
      <c r="D47" s="2">
        <v>34606</v>
      </c>
      <c r="E47" s="2">
        <v>34634</v>
      </c>
      <c r="F47" s="2">
        <v>34619</v>
      </c>
      <c r="G47" s="1">
        <v>3</v>
      </c>
      <c r="H47" s="3">
        <v>21.18</v>
      </c>
      <c r="I47" s="5">
        <f>SUMIF(Order_Detail!$A$2:$A$2158,Order_Header!A47,Order_Detail!$J$2:$J$2158)</f>
        <v>848.7</v>
      </c>
      <c r="J47" s="5" t="str">
        <f t="shared" si="0"/>
        <v>Not Late</v>
      </c>
      <c r="K47" s="5"/>
    </row>
    <row r="48" spans="1:11" x14ac:dyDescent="0.4">
      <c r="A48" s="1">
        <v>10294</v>
      </c>
      <c r="B48" s="1" t="s">
        <v>97</v>
      </c>
      <c r="C48" s="1">
        <v>4</v>
      </c>
      <c r="D48" s="2">
        <v>34607</v>
      </c>
      <c r="E48" s="2">
        <v>34635</v>
      </c>
      <c r="F48" s="2">
        <v>34613</v>
      </c>
      <c r="G48" s="1">
        <v>2</v>
      </c>
      <c r="H48" s="3">
        <v>147.26</v>
      </c>
      <c r="I48" s="5">
        <f>SUMIF(Order_Detail!$A$2:$A$2158,Order_Header!A48,Order_Detail!$J$2:$J$2158)</f>
        <v>1698.84</v>
      </c>
      <c r="J48" s="5" t="str">
        <f t="shared" si="0"/>
        <v>Not Late</v>
      </c>
      <c r="K48" s="5"/>
    </row>
    <row r="49" spans="1:11" x14ac:dyDescent="0.4">
      <c r="A49" s="1">
        <v>10295</v>
      </c>
      <c r="B49" s="1" t="s">
        <v>84</v>
      </c>
      <c r="C49" s="1">
        <v>2</v>
      </c>
      <c r="D49" s="2">
        <v>34610</v>
      </c>
      <c r="E49" s="2">
        <v>34638</v>
      </c>
      <c r="F49" s="2">
        <v>34618</v>
      </c>
      <c r="G49" s="1">
        <v>2</v>
      </c>
      <c r="H49" s="3">
        <v>1.1499999999999999</v>
      </c>
      <c r="I49" s="5">
        <f>SUMIF(Order_Detail!$A$2:$A$2158,Order_Header!A49,Order_Detail!$J$2:$J$2158)</f>
        <v>109.44</v>
      </c>
      <c r="J49" s="5" t="str">
        <f t="shared" si="0"/>
        <v>Not Late</v>
      </c>
      <c r="K49" s="5"/>
    </row>
    <row r="50" spans="1:11" x14ac:dyDescent="0.4">
      <c r="A50" s="1">
        <v>10296</v>
      </c>
      <c r="B50" s="1" t="s">
        <v>112</v>
      </c>
      <c r="C50" s="1">
        <v>6</v>
      </c>
      <c r="D50" s="2">
        <v>34611</v>
      </c>
      <c r="E50" s="2">
        <v>34639</v>
      </c>
      <c r="F50" s="2">
        <v>34619</v>
      </c>
      <c r="G50" s="1">
        <v>1</v>
      </c>
      <c r="H50" s="3">
        <v>0.12</v>
      </c>
      <c r="I50" s="5">
        <f>SUMIF(Order_Detail!$A$2:$A$2158,Order_Header!A50,Order_Detail!$J$2:$J$2158)</f>
        <v>945.54</v>
      </c>
      <c r="J50" s="5" t="str">
        <f t="shared" si="0"/>
        <v>Not Late</v>
      </c>
      <c r="K50" s="5"/>
    </row>
    <row r="51" spans="1:11" x14ac:dyDescent="0.4">
      <c r="A51" s="1">
        <v>10297</v>
      </c>
      <c r="B51" s="1" t="s">
        <v>99</v>
      </c>
      <c r="C51" s="1">
        <v>5</v>
      </c>
      <c r="D51" s="2">
        <v>34612</v>
      </c>
      <c r="E51" s="2">
        <v>34654</v>
      </c>
      <c r="F51" s="2">
        <v>34618</v>
      </c>
      <c r="G51" s="1">
        <v>2</v>
      </c>
      <c r="H51" s="3">
        <v>5.74</v>
      </c>
      <c r="I51" s="5">
        <f>SUMIF(Order_Detail!$A$2:$A$2158,Order_Header!A51,Order_Detail!$J$2:$J$2158)</f>
        <v>1065</v>
      </c>
      <c r="J51" s="5" t="str">
        <f t="shared" si="0"/>
        <v>Not Late</v>
      </c>
      <c r="K51" s="5"/>
    </row>
    <row r="52" spans="1:11" x14ac:dyDescent="0.4">
      <c r="A52" s="1">
        <v>10298</v>
      </c>
      <c r="B52" s="1" t="s">
        <v>118</v>
      </c>
      <c r="C52" s="1">
        <v>6</v>
      </c>
      <c r="D52" s="2">
        <v>34613</v>
      </c>
      <c r="E52" s="2">
        <v>34641</v>
      </c>
      <c r="F52" s="2">
        <v>34619</v>
      </c>
      <c r="G52" s="1">
        <v>2</v>
      </c>
      <c r="H52" s="3">
        <v>168.22</v>
      </c>
      <c r="I52" s="5">
        <f>SUMIF(Order_Detail!$A$2:$A$2158,Order_Header!A52,Order_Detail!$J$2:$J$2158)</f>
        <v>3127</v>
      </c>
      <c r="J52" s="5" t="str">
        <f t="shared" si="0"/>
        <v>Not Late</v>
      </c>
      <c r="K52" s="5"/>
    </row>
    <row r="53" spans="1:11" x14ac:dyDescent="0.4">
      <c r="A53" s="1">
        <v>10299</v>
      </c>
      <c r="B53" s="1" t="s">
        <v>113</v>
      </c>
      <c r="C53" s="1">
        <v>4</v>
      </c>
      <c r="D53" s="2">
        <v>34614</v>
      </c>
      <c r="E53" s="2">
        <v>34642</v>
      </c>
      <c r="F53" s="2">
        <v>34621</v>
      </c>
      <c r="G53" s="1">
        <v>2</v>
      </c>
      <c r="H53" s="3">
        <v>29.76</v>
      </c>
      <c r="I53" s="5">
        <f>SUMIF(Order_Detail!$A$2:$A$2158,Order_Header!A53,Order_Detail!$J$2:$J$2158)</f>
        <v>349.5</v>
      </c>
      <c r="J53" s="5" t="str">
        <f t="shared" si="0"/>
        <v>Not Late</v>
      </c>
      <c r="K53" s="5"/>
    </row>
    <row r="54" spans="1:11" x14ac:dyDescent="0.4">
      <c r="A54" s="1">
        <v>10300</v>
      </c>
      <c r="B54" s="1" t="s">
        <v>106</v>
      </c>
      <c r="C54" s="1">
        <v>2</v>
      </c>
      <c r="D54" s="2">
        <v>34617</v>
      </c>
      <c r="E54" s="2">
        <v>34645</v>
      </c>
      <c r="F54" s="2">
        <v>34626</v>
      </c>
      <c r="G54" s="1">
        <v>2</v>
      </c>
      <c r="H54" s="3">
        <v>17.68</v>
      </c>
      <c r="I54" s="5">
        <f>SUMIF(Order_Detail!$A$2:$A$2158,Order_Header!A54,Order_Detail!$J$2:$J$2158)</f>
        <v>608</v>
      </c>
      <c r="J54" s="5" t="str">
        <f t="shared" si="0"/>
        <v>Not Late</v>
      </c>
      <c r="K54" s="5"/>
    </row>
    <row r="55" spans="1:11" x14ac:dyDescent="0.4">
      <c r="A55" s="1">
        <v>10301</v>
      </c>
      <c r="B55" s="1" t="s">
        <v>119</v>
      </c>
      <c r="C55" s="1">
        <v>8</v>
      </c>
      <c r="D55" s="2">
        <v>34617</v>
      </c>
      <c r="E55" s="2">
        <v>34645</v>
      </c>
      <c r="F55" s="2">
        <v>34625</v>
      </c>
      <c r="G55" s="1">
        <v>2</v>
      </c>
      <c r="H55" s="3">
        <v>45.08</v>
      </c>
      <c r="I55" s="5">
        <f>SUMIF(Order_Detail!$A$2:$A$2158,Order_Header!A55,Order_Detail!$J$2:$J$2158)</f>
        <v>679.5</v>
      </c>
      <c r="J55" s="5" t="str">
        <f t="shared" si="0"/>
        <v>Not Late</v>
      </c>
      <c r="K55" s="5"/>
    </row>
    <row r="56" spans="1:11" x14ac:dyDescent="0.4">
      <c r="A56" s="1">
        <v>10302</v>
      </c>
      <c r="B56" s="1" t="s">
        <v>88</v>
      </c>
      <c r="C56" s="1">
        <v>4</v>
      </c>
      <c r="D56" s="2">
        <v>34618</v>
      </c>
      <c r="E56" s="2">
        <v>34646</v>
      </c>
      <c r="F56" s="2">
        <v>34647</v>
      </c>
      <c r="G56" s="1">
        <v>2</v>
      </c>
      <c r="H56" s="3">
        <v>6.27</v>
      </c>
      <c r="I56" s="5">
        <f>SUMIF(Order_Detail!$A$2:$A$2158,Order_Header!A56,Order_Detail!$J$2:$J$2158)</f>
        <v>2573.3599999999997</v>
      </c>
      <c r="J56" s="5" t="str">
        <f t="shared" si="0"/>
        <v>Late</v>
      </c>
      <c r="K56" s="5"/>
    </row>
    <row r="57" spans="1:11" x14ac:dyDescent="0.4">
      <c r="A57" s="1">
        <v>10303</v>
      </c>
      <c r="B57" s="1" t="s">
        <v>120</v>
      </c>
      <c r="C57" s="1">
        <v>7</v>
      </c>
      <c r="D57" s="2">
        <v>34619</v>
      </c>
      <c r="E57" s="2">
        <v>34647</v>
      </c>
      <c r="F57" s="2">
        <v>34626</v>
      </c>
      <c r="G57" s="1">
        <v>2</v>
      </c>
      <c r="H57" s="3">
        <v>107.83</v>
      </c>
      <c r="I57" s="5">
        <f>SUMIF(Order_Detail!$A$2:$A$2158,Order_Header!A57,Order_Detail!$J$2:$J$2158)</f>
        <v>1242</v>
      </c>
      <c r="J57" s="5" t="str">
        <f t="shared" si="0"/>
        <v>Not Late</v>
      </c>
      <c r="K57" s="5"/>
    </row>
    <row r="58" spans="1:11" x14ac:dyDescent="0.4">
      <c r="A58" s="1">
        <v>10304</v>
      </c>
      <c r="B58" s="1" t="s">
        <v>107</v>
      </c>
      <c r="C58" s="1">
        <v>1</v>
      </c>
      <c r="D58" s="2">
        <v>34620</v>
      </c>
      <c r="E58" s="2">
        <v>34648</v>
      </c>
      <c r="F58" s="2">
        <v>34625</v>
      </c>
      <c r="G58" s="1">
        <v>2</v>
      </c>
      <c r="H58" s="3">
        <v>63.79</v>
      </c>
      <c r="I58" s="5">
        <f>SUMIF(Order_Detail!$A$2:$A$2158,Order_Header!A58,Order_Detail!$J$2:$J$2158)</f>
        <v>954.4</v>
      </c>
      <c r="J58" s="5" t="str">
        <f t="shared" si="0"/>
        <v>Not Late</v>
      </c>
      <c r="K58" s="5"/>
    </row>
    <row r="59" spans="1:11" x14ac:dyDescent="0.4">
      <c r="A59" s="1">
        <v>10305</v>
      </c>
      <c r="B59" s="1" t="s">
        <v>121</v>
      </c>
      <c r="C59" s="1">
        <v>8</v>
      </c>
      <c r="D59" s="2">
        <v>34621</v>
      </c>
      <c r="E59" s="2">
        <v>34649</v>
      </c>
      <c r="F59" s="2">
        <v>34647</v>
      </c>
      <c r="G59" s="1">
        <v>3</v>
      </c>
      <c r="H59" s="3">
        <v>257.62</v>
      </c>
      <c r="I59" s="5">
        <f>SUMIF(Order_Detail!$A$2:$A$2158,Order_Header!A59,Order_Detail!$J$2:$J$2158)</f>
        <v>4157</v>
      </c>
      <c r="J59" s="5" t="str">
        <f t="shared" si="0"/>
        <v>Not Late</v>
      </c>
      <c r="K59" s="5"/>
    </row>
    <row r="60" spans="1:11" x14ac:dyDescent="0.4">
      <c r="A60" s="1">
        <v>10306</v>
      </c>
      <c r="B60" s="1" t="s">
        <v>111</v>
      </c>
      <c r="C60" s="1">
        <v>1</v>
      </c>
      <c r="D60" s="2">
        <v>34624</v>
      </c>
      <c r="E60" s="2">
        <v>34652</v>
      </c>
      <c r="F60" s="2">
        <v>34631</v>
      </c>
      <c r="G60" s="1">
        <v>3</v>
      </c>
      <c r="H60" s="3">
        <v>7.56</v>
      </c>
      <c r="I60" s="5">
        <f>SUMIF(Order_Detail!$A$2:$A$2158,Order_Header!A60,Order_Detail!$J$2:$J$2158)</f>
        <v>498.5</v>
      </c>
      <c r="J60" s="5" t="str">
        <f t="shared" si="0"/>
        <v>Not Late</v>
      </c>
      <c r="K60" s="5"/>
    </row>
    <row r="61" spans="1:11" x14ac:dyDescent="0.4">
      <c r="A61" s="1">
        <v>10307</v>
      </c>
      <c r="B61" s="1" t="s">
        <v>122</v>
      </c>
      <c r="C61" s="1">
        <v>2</v>
      </c>
      <c r="D61" s="2">
        <v>34625</v>
      </c>
      <c r="E61" s="2">
        <v>34653</v>
      </c>
      <c r="F61" s="2">
        <v>34633</v>
      </c>
      <c r="G61" s="1">
        <v>2</v>
      </c>
      <c r="H61" s="3">
        <v>0.56000000000000005</v>
      </c>
      <c r="I61" s="5">
        <f>SUMIF(Order_Detail!$A$2:$A$2158,Order_Header!A61,Order_Detail!$J$2:$J$2158)</f>
        <v>318</v>
      </c>
      <c r="J61" s="5" t="str">
        <f t="shared" si="0"/>
        <v>Not Late</v>
      </c>
      <c r="K61" s="5"/>
    </row>
    <row r="62" spans="1:11" x14ac:dyDescent="0.4">
      <c r="A62" s="1">
        <v>10308</v>
      </c>
      <c r="B62" s="1" t="s">
        <v>123</v>
      </c>
      <c r="C62" s="1">
        <v>7</v>
      </c>
      <c r="D62" s="2">
        <v>34626</v>
      </c>
      <c r="E62" s="2">
        <v>34654</v>
      </c>
      <c r="F62" s="2">
        <v>34632</v>
      </c>
      <c r="G62" s="1">
        <v>3</v>
      </c>
      <c r="H62" s="3">
        <v>1.61</v>
      </c>
      <c r="I62" s="5">
        <f>SUMIF(Order_Detail!$A$2:$A$2158,Order_Header!A62,Order_Detail!$J$2:$J$2158)</f>
        <v>71.040000000000006</v>
      </c>
      <c r="J62" s="5" t="str">
        <f t="shared" si="0"/>
        <v>Not Late</v>
      </c>
      <c r="K62" s="5"/>
    </row>
    <row r="63" spans="1:11" x14ac:dyDescent="0.4">
      <c r="A63" s="1">
        <v>10309</v>
      </c>
      <c r="B63" s="1" t="s">
        <v>118</v>
      </c>
      <c r="C63" s="1">
        <v>3</v>
      </c>
      <c r="D63" s="2">
        <v>34627</v>
      </c>
      <c r="E63" s="2">
        <v>34655</v>
      </c>
      <c r="F63" s="2">
        <v>34661</v>
      </c>
      <c r="G63" s="1">
        <v>1</v>
      </c>
      <c r="H63" s="3">
        <v>47.3</v>
      </c>
      <c r="I63" s="5">
        <f>SUMIF(Order_Detail!$A$2:$A$2158,Order_Header!A63,Order_Detail!$J$2:$J$2158)</f>
        <v>1762</v>
      </c>
      <c r="J63" s="5" t="str">
        <f t="shared" si="0"/>
        <v>Late</v>
      </c>
      <c r="K63" s="5"/>
    </row>
    <row r="64" spans="1:11" x14ac:dyDescent="0.4">
      <c r="A64" s="1">
        <v>10310</v>
      </c>
      <c r="B64" s="1" t="s">
        <v>124</v>
      </c>
      <c r="C64" s="1">
        <v>8</v>
      </c>
      <c r="D64" s="2">
        <v>34628</v>
      </c>
      <c r="E64" s="2">
        <v>34656</v>
      </c>
      <c r="F64" s="2">
        <v>34635</v>
      </c>
      <c r="G64" s="1">
        <v>2</v>
      </c>
      <c r="H64" s="3">
        <v>17.52</v>
      </c>
      <c r="I64" s="5">
        <f>SUMIF(Order_Detail!$A$2:$A$2158,Order_Header!A64,Order_Detail!$J$2:$J$2158)</f>
        <v>319.19999999999993</v>
      </c>
      <c r="J64" s="5" t="str">
        <f t="shared" si="0"/>
        <v>Not Late</v>
      </c>
      <c r="K64" s="5"/>
    </row>
    <row r="65" spans="1:11" x14ac:dyDescent="0.4">
      <c r="A65" s="1">
        <v>10311</v>
      </c>
      <c r="B65" s="1" t="s">
        <v>125</v>
      </c>
      <c r="C65" s="1">
        <v>1</v>
      </c>
      <c r="D65" s="2">
        <v>34628</v>
      </c>
      <c r="E65" s="2">
        <v>34642</v>
      </c>
      <c r="F65" s="2">
        <v>34634</v>
      </c>
      <c r="G65" s="1">
        <v>3</v>
      </c>
      <c r="H65" s="3">
        <v>24.69</v>
      </c>
      <c r="I65" s="5">
        <f>SUMIF(Order_Detail!$A$2:$A$2158,Order_Header!A65,Order_Detail!$J$2:$J$2158)</f>
        <v>268.79999999999995</v>
      </c>
      <c r="J65" s="5" t="str">
        <f t="shared" si="0"/>
        <v>Not Late</v>
      </c>
      <c r="K65" s="5"/>
    </row>
    <row r="66" spans="1:11" x14ac:dyDescent="0.4">
      <c r="A66" s="1">
        <v>10312</v>
      </c>
      <c r="B66" s="1" t="s">
        <v>119</v>
      </c>
      <c r="C66" s="1">
        <v>2</v>
      </c>
      <c r="D66" s="2">
        <v>34631</v>
      </c>
      <c r="E66" s="2">
        <v>34659</v>
      </c>
      <c r="F66" s="2">
        <v>34641</v>
      </c>
      <c r="G66" s="1">
        <v>2</v>
      </c>
      <c r="H66" s="3">
        <v>40.26</v>
      </c>
      <c r="I66" s="5">
        <f>SUMIF(Order_Detail!$A$2:$A$2158,Order_Header!A66,Order_Detail!$J$2:$J$2158)</f>
        <v>1453.32</v>
      </c>
      <c r="J66" s="5" t="str">
        <f t="shared" si="0"/>
        <v>Not Late</v>
      </c>
      <c r="K66" s="5"/>
    </row>
    <row r="67" spans="1:11" x14ac:dyDescent="0.4">
      <c r="A67" s="1">
        <v>10313</v>
      </c>
      <c r="B67" s="1" t="s">
        <v>105</v>
      </c>
      <c r="C67" s="1">
        <v>2</v>
      </c>
      <c r="D67" s="2">
        <v>34632</v>
      </c>
      <c r="E67" s="2">
        <v>34660</v>
      </c>
      <c r="F67" s="2">
        <v>34642</v>
      </c>
      <c r="G67" s="1">
        <v>2</v>
      </c>
      <c r="H67" s="3">
        <v>1.96</v>
      </c>
      <c r="I67" s="5">
        <f>SUMIF(Order_Detail!$A$2:$A$2158,Order_Header!A67,Order_Detail!$J$2:$J$2158)</f>
        <v>155.03999999999996</v>
      </c>
      <c r="J67" s="5" t="str">
        <f t="shared" ref="J67:J130" si="1">IF(OR(F67&gt;E67,AND(E67&lt;DATE(1996,6,21),F67="")),"Late","Not Late")</f>
        <v>Not Late</v>
      </c>
      <c r="K67" s="5"/>
    </row>
    <row r="68" spans="1:11" x14ac:dyDescent="0.4">
      <c r="A68" s="1">
        <v>10314</v>
      </c>
      <c r="B68" s="1" t="s">
        <v>97</v>
      </c>
      <c r="C68" s="1">
        <v>1</v>
      </c>
      <c r="D68" s="2">
        <v>34633</v>
      </c>
      <c r="E68" s="2">
        <v>34661</v>
      </c>
      <c r="F68" s="2">
        <v>34642</v>
      </c>
      <c r="G68" s="1">
        <v>2</v>
      </c>
      <c r="H68" s="3">
        <v>74.16</v>
      </c>
      <c r="I68" s="5">
        <f>SUMIF(Order_Detail!$A$2:$A$2158,Order_Header!A68,Order_Detail!$J$2:$J$2158)</f>
        <v>2094.3000000000002</v>
      </c>
      <c r="J68" s="5" t="str">
        <f t="shared" si="1"/>
        <v>Not Late</v>
      </c>
      <c r="K68" s="5"/>
    </row>
    <row r="69" spans="1:11" x14ac:dyDescent="0.4">
      <c r="A69" s="1">
        <v>10315</v>
      </c>
      <c r="B69" s="1" t="s">
        <v>126</v>
      </c>
      <c r="C69" s="1">
        <v>4</v>
      </c>
      <c r="D69" s="2">
        <v>34634</v>
      </c>
      <c r="E69" s="2">
        <v>34662</v>
      </c>
      <c r="F69" s="2">
        <v>34641</v>
      </c>
      <c r="G69" s="1">
        <v>2</v>
      </c>
      <c r="H69" s="3">
        <v>41.76</v>
      </c>
      <c r="I69" s="5">
        <f>SUMIF(Order_Detail!$A$2:$A$2158,Order_Header!A69,Order_Detail!$J$2:$J$2158)</f>
        <v>387.6</v>
      </c>
      <c r="J69" s="5" t="str">
        <f t="shared" si="1"/>
        <v>Not Late</v>
      </c>
      <c r="K69" s="5"/>
    </row>
    <row r="70" spans="1:11" x14ac:dyDescent="0.4">
      <c r="A70" s="1">
        <v>10316</v>
      </c>
      <c r="B70" s="1" t="s">
        <v>97</v>
      </c>
      <c r="C70" s="1">
        <v>1</v>
      </c>
      <c r="D70" s="2">
        <v>34635</v>
      </c>
      <c r="E70" s="2">
        <v>34663</v>
      </c>
      <c r="F70" s="2">
        <v>34646</v>
      </c>
      <c r="G70" s="1">
        <v>3</v>
      </c>
      <c r="H70" s="3">
        <v>150.15</v>
      </c>
      <c r="I70" s="5">
        <f>SUMIF(Order_Detail!$A$2:$A$2158,Order_Header!A70,Order_Detail!$J$2:$J$2158)</f>
        <v>2551.5000000000005</v>
      </c>
      <c r="J70" s="5" t="str">
        <f t="shared" si="1"/>
        <v>Not Late</v>
      </c>
      <c r="K70" s="5"/>
    </row>
    <row r="71" spans="1:11" x14ac:dyDescent="0.4">
      <c r="A71" s="1">
        <v>10317</v>
      </c>
      <c r="B71" s="1" t="s">
        <v>122</v>
      </c>
      <c r="C71" s="1">
        <v>6</v>
      </c>
      <c r="D71" s="2">
        <v>34638</v>
      </c>
      <c r="E71" s="2">
        <v>34666</v>
      </c>
      <c r="F71" s="2">
        <v>34648</v>
      </c>
      <c r="G71" s="1">
        <v>1</v>
      </c>
      <c r="H71" s="3">
        <v>12.69</v>
      </c>
      <c r="I71" s="5">
        <f>SUMIF(Order_Detail!$A$2:$A$2158,Order_Header!A71,Order_Detail!$J$2:$J$2158)</f>
        <v>216</v>
      </c>
      <c r="J71" s="5" t="str">
        <f t="shared" si="1"/>
        <v>Not Late</v>
      </c>
      <c r="K71" s="5"/>
    </row>
    <row r="72" spans="1:11" x14ac:dyDescent="0.4">
      <c r="A72" s="1">
        <v>10318</v>
      </c>
      <c r="B72" s="1" t="s">
        <v>126</v>
      </c>
      <c r="C72" s="1">
        <v>8</v>
      </c>
      <c r="D72" s="2">
        <v>34639</v>
      </c>
      <c r="E72" s="2">
        <v>34667</v>
      </c>
      <c r="F72" s="2">
        <v>34642</v>
      </c>
      <c r="G72" s="1">
        <v>2</v>
      </c>
      <c r="H72" s="3">
        <v>4.7300000000000004</v>
      </c>
      <c r="I72" s="5">
        <f>SUMIF(Order_Detail!$A$2:$A$2158,Order_Header!A72,Order_Detail!$J$2:$J$2158)</f>
        <v>180.3</v>
      </c>
      <c r="J72" s="5" t="str">
        <f t="shared" si="1"/>
        <v>Not Late</v>
      </c>
      <c r="K72" s="5"/>
    </row>
    <row r="73" spans="1:11" x14ac:dyDescent="0.4">
      <c r="A73" s="1">
        <v>10319</v>
      </c>
      <c r="B73" s="1" t="s">
        <v>107</v>
      </c>
      <c r="C73" s="1">
        <v>7</v>
      </c>
      <c r="D73" s="2">
        <v>34640</v>
      </c>
      <c r="E73" s="2">
        <v>34668</v>
      </c>
      <c r="F73" s="2">
        <v>34649</v>
      </c>
      <c r="G73" s="1">
        <v>3</v>
      </c>
      <c r="H73" s="3">
        <v>64.5</v>
      </c>
      <c r="I73" s="5">
        <f>SUMIF(Order_Detail!$A$2:$A$2158,Order_Header!A73,Order_Detail!$J$2:$J$2158)</f>
        <v>1191.1999999999998</v>
      </c>
      <c r="J73" s="5" t="str">
        <f t="shared" si="1"/>
        <v>Not Late</v>
      </c>
      <c r="K73" s="5"/>
    </row>
    <row r="74" spans="1:11" x14ac:dyDescent="0.4">
      <c r="A74" s="1">
        <v>10320</v>
      </c>
      <c r="B74" s="1" t="s">
        <v>100</v>
      </c>
      <c r="C74" s="1">
        <v>5</v>
      </c>
      <c r="D74" s="2">
        <v>34641</v>
      </c>
      <c r="E74" s="2">
        <v>34655</v>
      </c>
      <c r="F74" s="2">
        <v>34656</v>
      </c>
      <c r="G74" s="1">
        <v>3</v>
      </c>
      <c r="H74" s="3">
        <v>34.57</v>
      </c>
      <c r="I74" s="5">
        <f>SUMIF(Order_Detail!$A$2:$A$2158,Order_Header!A74,Order_Detail!$J$2:$J$2158)</f>
        <v>464.40000000000003</v>
      </c>
      <c r="J74" s="5" t="str">
        <f t="shared" si="1"/>
        <v>Late</v>
      </c>
      <c r="K74" s="5"/>
    </row>
    <row r="75" spans="1:11" x14ac:dyDescent="0.4">
      <c r="A75" s="1">
        <v>10321</v>
      </c>
      <c r="B75" s="1" t="s">
        <v>126</v>
      </c>
      <c r="C75" s="1">
        <v>3</v>
      </c>
      <c r="D75" s="2">
        <v>34641</v>
      </c>
      <c r="E75" s="2">
        <v>34669</v>
      </c>
      <c r="F75" s="2">
        <v>34649</v>
      </c>
      <c r="G75" s="1">
        <v>2</v>
      </c>
      <c r="H75" s="3">
        <v>3.43</v>
      </c>
      <c r="I75" s="5">
        <f>SUMIF(Order_Detail!$A$2:$A$2158,Order_Header!A75,Order_Detail!$J$2:$J$2158)</f>
        <v>108</v>
      </c>
      <c r="J75" s="5" t="str">
        <f t="shared" si="1"/>
        <v>Not Late</v>
      </c>
      <c r="K75" s="5"/>
    </row>
    <row r="76" spans="1:11" x14ac:dyDescent="0.4">
      <c r="A76" s="1">
        <v>10322</v>
      </c>
      <c r="B76" s="1" t="s">
        <v>127</v>
      </c>
      <c r="C76" s="1">
        <v>7</v>
      </c>
      <c r="D76" s="2">
        <v>34642</v>
      </c>
      <c r="E76" s="2">
        <v>34670</v>
      </c>
      <c r="F76" s="2">
        <v>34661</v>
      </c>
      <c r="G76" s="1">
        <v>3</v>
      </c>
      <c r="H76" s="3">
        <v>0.4</v>
      </c>
      <c r="I76" s="5">
        <f>SUMIF(Order_Detail!$A$2:$A$2158,Order_Header!A76,Order_Detail!$J$2:$J$2158)</f>
        <v>100.8</v>
      </c>
      <c r="J76" s="5" t="str">
        <f t="shared" si="1"/>
        <v>Not Late</v>
      </c>
      <c r="K76" s="5"/>
    </row>
    <row r="77" spans="1:11" x14ac:dyDescent="0.4">
      <c r="A77" s="1">
        <v>10323</v>
      </c>
      <c r="B77" s="1" t="s">
        <v>128</v>
      </c>
      <c r="C77" s="1">
        <v>4</v>
      </c>
      <c r="D77" s="2">
        <v>34645</v>
      </c>
      <c r="E77" s="2">
        <v>34673</v>
      </c>
      <c r="F77" s="2">
        <v>34652</v>
      </c>
      <c r="G77" s="1">
        <v>1</v>
      </c>
      <c r="H77" s="3">
        <v>4.88</v>
      </c>
      <c r="I77" s="5">
        <f>SUMIF(Order_Detail!$A$2:$A$2158,Order_Header!A77,Order_Detail!$J$2:$J$2158)</f>
        <v>131.52000000000001</v>
      </c>
      <c r="J77" s="5" t="str">
        <f t="shared" si="1"/>
        <v>Not Late</v>
      </c>
      <c r="K77" s="5"/>
    </row>
    <row r="78" spans="1:11" x14ac:dyDescent="0.4">
      <c r="A78" s="1">
        <v>10324</v>
      </c>
      <c r="B78" s="1" t="s">
        <v>129</v>
      </c>
      <c r="C78" s="1">
        <v>9</v>
      </c>
      <c r="D78" s="2">
        <v>34646</v>
      </c>
      <c r="E78" s="2">
        <v>34674</v>
      </c>
      <c r="F78" s="2">
        <v>34648</v>
      </c>
      <c r="G78" s="1">
        <v>1</v>
      </c>
      <c r="H78" s="3">
        <v>214.27</v>
      </c>
      <c r="I78" s="5">
        <f>SUMIF(Order_Detail!$A$2:$A$2158,Order_Header!A78,Order_Detail!$J$2:$J$2158)</f>
        <v>5540.31</v>
      </c>
      <c r="J78" s="5" t="str">
        <f t="shared" si="1"/>
        <v>Not Late</v>
      </c>
      <c r="K78" s="5"/>
    </row>
    <row r="79" spans="1:11" x14ac:dyDescent="0.4">
      <c r="A79" s="1">
        <v>10325</v>
      </c>
      <c r="B79" s="1" t="s">
        <v>128</v>
      </c>
      <c r="C79" s="1">
        <v>1</v>
      </c>
      <c r="D79" s="2">
        <v>34647</v>
      </c>
      <c r="E79" s="2">
        <v>34661</v>
      </c>
      <c r="F79" s="2">
        <v>34652</v>
      </c>
      <c r="G79" s="1">
        <v>3</v>
      </c>
      <c r="H79" s="3">
        <v>64.86</v>
      </c>
      <c r="I79" s="5">
        <f>SUMIF(Order_Detail!$A$2:$A$2158,Order_Header!A79,Order_Detail!$J$2:$J$2158)</f>
        <v>1197.5999999999999</v>
      </c>
      <c r="J79" s="5" t="str">
        <f t="shared" si="1"/>
        <v>Not Late</v>
      </c>
      <c r="K79" s="5"/>
    </row>
    <row r="80" spans="1:11" x14ac:dyDescent="0.4">
      <c r="A80" s="1">
        <v>10326</v>
      </c>
      <c r="B80" s="1" t="s">
        <v>130</v>
      </c>
      <c r="C80" s="1">
        <v>4</v>
      </c>
      <c r="D80" s="2">
        <v>34648</v>
      </c>
      <c r="E80" s="2">
        <v>34676</v>
      </c>
      <c r="F80" s="2">
        <v>34652</v>
      </c>
      <c r="G80" s="1">
        <v>2</v>
      </c>
      <c r="H80" s="3">
        <v>77.92</v>
      </c>
      <c r="I80" s="5">
        <f>SUMIF(Order_Detail!$A$2:$A$2158,Order_Header!A80,Order_Detail!$J$2:$J$2158)</f>
        <v>883.8</v>
      </c>
      <c r="J80" s="5" t="str">
        <f t="shared" si="1"/>
        <v>Not Late</v>
      </c>
      <c r="K80" s="5"/>
    </row>
    <row r="81" spans="1:11" x14ac:dyDescent="0.4">
      <c r="A81" s="1">
        <v>10327</v>
      </c>
      <c r="B81" s="1" t="s">
        <v>98</v>
      </c>
      <c r="C81" s="1">
        <v>2</v>
      </c>
      <c r="D81" s="2">
        <v>34649</v>
      </c>
      <c r="E81" s="2">
        <v>34677</v>
      </c>
      <c r="F81" s="2">
        <v>34652</v>
      </c>
      <c r="G81" s="1">
        <v>1</v>
      </c>
      <c r="H81" s="3">
        <v>63.36</v>
      </c>
      <c r="I81" s="5">
        <f>SUMIF(Order_Detail!$A$2:$A$2158,Order_Header!A81,Order_Detail!$J$2:$J$2158)</f>
        <v>2262.5</v>
      </c>
      <c r="J81" s="5" t="str">
        <f t="shared" si="1"/>
        <v>Not Late</v>
      </c>
      <c r="K81" s="5"/>
    </row>
    <row r="82" spans="1:11" x14ac:dyDescent="0.4">
      <c r="A82" s="1">
        <v>10328</v>
      </c>
      <c r="B82" s="1" t="s">
        <v>131</v>
      </c>
      <c r="C82" s="1">
        <v>4</v>
      </c>
      <c r="D82" s="2">
        <v>34652</v>
      </c>
      <c r="E82" s="2">
        <v>34680</v>
      </c>
      <c r="F82" s="2">
        <v>34655</v>
      </c>
      <c r="G82" s="1">
        <v>3</v>
      </c>
      <c r="H82" s="3">
        <v>87.03</v>
      </c>
      <c r="I82" s="5">
        <f>SUMIF(Order_Detail!$A$2:$A$2158,Order_Header!A82,Order_Detail!$J$2:$J$2158)</f>
        <v>1051.2</v>
      </c>
      <c r="J82" s="5" t="str">
        <f t="shared" si="1"/>
        <v>Not Late</v>
      </c>
      <c r="K82" s="5"/>
    </row>
    <row r="83" spans="1:11" x14ac:dyDescent="0.4">
      <c r="A83" s="1">
        <v>10329</v>
      </c>
      <c r="B83" s="1" t="s">
        <v>104</v>
      </c>
      <c r="C83" s="1">
        <v>4</v>
      </c>
      <c r="D83" s="2">
        <v>34653</v>
      </c>
      <c r="E83" s="2">
        <v>34695</v>
      </c>
      <c r="F83" s="2">
        <v>34661</v>
      </c>
      <c r="G83" s="1">
        <v>2</v>
      </c>
      <c r="H83" s="3">
        <v>191.67</v>
      </c>
      <c r="I83" s="5">
        <f>SUMIF(Order_Detail!$A$2:$A$2158,Order_Header!A83,Order_Detail!$J$2:$J$2158)</f>
        <v>4819.4000000000005</v>
      </c>
      <c r="J83" s="5" t="str">
        <f t="shared" si="1"/>
        <v>Not Late</v>
      </c>
      <c r="K83" s="5"/>
    </row>
    <row r="84" spans="1:11" x14ac:dyDescent="0.4">
      <c r="A84" s="1">
        <v>10330</v>
      </c>
      <c r="B84" s="1" t="s">
        <v>112</v>
      </c>
      <c r="C84" s="1">
        <v>3</v>
      </c>
      <c r="D84" s="2">
        <v>34654</v>
      </c>
      <c r="E84" s="2">
        <v>34682</v>
      </c>
      <c r="F84" s="2">
        <v>34666</v>
      </c>
      <c r="G84" s="1">
        <v>1</v>
      </c>
      <c r="H84" s="3">
        <v>12.75</v>
      </c>
      <c r="I84" s="5">
        <f>SUMIF(Order_Detail!$A$2:$A$2158,Order_Header!A84,Order_Detail!$J$2:$J$2158)</f>
        <v>1746</v>
      </c>
      <c r="J84" s="5" t="str">
        <f t="shared" si="1"/>
        <v>Not Late</v>
      </c>
      <c r="K84" s="5"/>
    </row>
    <row r="85" spans="1:11" x14ac:dyDescent="0.4">
      <c r="A85" s="1">
        <v>10331</v>
      </c>
      <c r="B85" s="1" t="s">
        <v>132</v>
      </c>
      <c r="C85" s="1">
        <v>9</v>
      </c>
      <c r="D85" s="2">
        <v>34654</v>
      </c>
      <c r="E85" s="2">
        <v>34696</v>
      </c>
      <c r="F85" s="2">
        <v>34659</v>
      </c>
      <c r="G85" s="1">
        <v>1</v>
      </c>
      <c r="H85" s="3">
        <v>10.19</v>
      </c>
      <c r="I85" s="5">
        <f>SUMIF(Order_Detail!$A$2:$A$2158,Order_Header!A85,Order_Detail!$J$2:$J$2158)</f>
        <v>88.5</v>
      </c>
      <c r="J85" s="5" t="str">
        <f t="shared" si="1"/>
        <v>Not Late</v>
      </c>
      <c r="K85" s="5"/>
    </row>
    <row r="86" spans="1:11" x14ac:dyDescent="0.4">
      <c r="A86" s="1">
        <v>10332</v>
      </c>
      <c r="B86" s="1" t="s">
        <v>133</v>
      </c>
      <c r="C86" s="1">
        <v>3</v>
      </c>
      <c r="D86" s="2">
        <v>34655</v>
      </c>
      <c r="E86" s="2">
        <v>34697</v>
      </c>
      <c r="F86" s="2">
        <v>34659</v>
      </c>
      <c r="G86" s="1">
        <v>2</v>
      </c>
      <c r="H86" s="3">
        <v>52.84</v>
      </c>
      <c r="I86" s="5">
        <f>SUMIF(Order_Detail!$A$2:$A$2158,Order_Header!A86,Order_Detail!$J$2:$J$2158)</f>
        <v>2233.6</v>
      </c>
      <c r="J86" s="5" t="str">
        <f t="shared" si="1"/>
        <v>Not Late</v>
      </c>
      <c r="K86" s="5"/>
    </row>
    <row r="87" spans="1:11" x14ac:dyDescent="0.4">
      <c r="A87" s="1">
        <v>10333</v>
      </c>
      <c r="B87" s="1" t="s">
        <v>100</v>
      </c>
      <c r="C87" s="1">
        <v>5</v>
      </c>
      <c r="D87" s="2">
        <v>34656</v>
      </c>
      <c r="E87" s="2">
        <v>34684</v>
      </c>
      <c r="F87" s="2">
        <v>34663</v>
      </c>
      <c r="G87" s="1">
        <v>3</v>
      </c>
      <c r="H87" s="3">
        <v>0.59</v>
      </c>
      <c r="I87" s="5">
        <f>SUMIF(Order_Detail!$A$2:$A$2158,Order_Header!A87,Order_Detail!$J$2:$J$2158)</f>
        <v>858.6</v>
      </c>
      <c r="J87" s="5" t="str">
        <f t="shared" si="1"/>
        <v>Not Late</v>
      </c>
      <c r="K87" s="5"/>
    </row>
    <row r="88" spans="1:11" x14ac:dyDescent="0.4">
      <c r="A88" s="1">
        <v>10334</v>
      </c>
      <c r="B88" s="1" t="s">
        <v>87</v>
      </c>
      <c r="C88" s="1">
        <v>8</v>
      </c>
      <c r="D88" s="2">
        <v>34659</v>
      </c>
      <c r="E88" s="2">
        <v>34687</v>
      </c>
      <c r="F88" s="2">
        <v>34666</v>
      </c>
      <c r="G88" s="1">
        <v>2</v>
      </c>
      <c r="H88" s="3">
        <v>8.56</v>
      </c>
      <c r="I88" s="5">
        <f>SUMIF(Order_Detail!$A$2:$A$2158,Order_Header!A88,Order_Detail!$J$2:$J$2158)</f>
        <v>108.6</v>
      </c>
      <c r="J88" s="5" t="str">
        <f t="shared" si="1"/>
        <v>Not Late</v>
      </c>
      <c r="K88" s="5"/>
    </row>
    <row r="89" spans="1:11" x14ac:dyDescent="0.4">
      <c r="A89" s="1">
        <v>10335</v>
      </c>
      <c r="B89" s="1" t="s">
        <v>118</v>
      </c>
      <c r="C89" s="1">
        <v>7</v>
      </c>
      <c r="D89" s="2">
        <v>34660</v>
      </c>
      <c r="E89" s="2">
        <v>34688</v>
      </c>
      <c r="F89" s="2">
        <v>34662</v>
      </c>
      <c r="G89" s="1">
        <v>2</v>
      </c>
      <c r="H89" s="3">
        <v>42.11</v>
      </c>
      <c r="I89" s="5">
        <f>SUMIF(Order_Detail!$A$2:$A$2158,Order_Header!A89,Order_Detail!$J$2:$J$2158)</f>
        <v>2545.1999999999998</v>
      </c>
      <c r="J89" s="5" t="str">
        <f t="shared" si="1"/>
        <v>Not Late</v>
      </c>
      <c r="K89" s="5"/>
    </row>
    <row r="90" spans="1:11" x14ac:dyDescent="0.4">
      <c r="A90" s="1">
        <v>10336</v>
      </c>
      <c r="B90" s="1" t="s">
        <v>134</v>
      </c>
      <c r="C90" s="1">
        <v>7</v>
      </c>
      <c r="D90" s="2">
        <v>34661</v>
      </c>
      <c r="E90" s="2">
        <v>34689</v>
      </c>
      <c r="F90" s="2">
        <v>34663</v>
      </c>
      <c r="G90" s="1">
        <v>2</v>
      </c>
      <c r="H90" s="3">
        <v>15.51</v>
      </c>
      <c r="I90" s="5">
        <f>SUMIF(Order_Detail!$A$2:$A$2158,Order_Header!A90,Order_Detail!$J$2:$J$2158)</f>
        <v>300.95999999999998</v>
      </c>
      <c r="J90" s="5" t="str">
        <f t="shared" si="1"/>
        <v>Not Late</v>
      </c>
      <c r="K90" s="5"/>
    </row>
    <row r="91" spans="1:11" x14ac:dyDescent="0.4">
      <c r="A91" s="1">
        <v>10337</v>
      </c>
      <c r="B91" s="1" t="s">
        <v>101</v>
      </c>
      <c r="C91" s="1">
        <v>4</v>
      </c>
      <c r="D91" s="2">
        <v>34662</v>
      </c>
      <c r="E91" s="2">
        <v>34690</v>
      </c>
      <c r="F91" s="2">
        <v>34667</v>
      </c>
      <c r="G91" s="1">
        <v>3</v>
      </c>
      <c r="H91" s="3">
        <v>108.26</v>
      </c>
      <c r="I91" s="5">
        <f>SUMIF(Order_Detail!$A$2:$A$2158,Order_Header!A91,Order_Detail!$J$2:$J$2158)</f>
        <v>2343.6499999999996</v>
      </c>
      <c r="J91" s="5" t="str">
        <f t="shared" si="1"/>
        <v>Not Late</v>
      </c>
      <c r="K91" s="5"/>
    </row>
    <row r="92" spans="1:11" x14ac:dyDescent="0.4">
      <c r="A92" s="1">
        <v>10338</v>
      </c>
      <c r="B92" s="1" t="s">
        <v>121</v>
      </c>
      <c r="C92" s="1">
        <v>4</v>
      </c>
      <c r="D92" s="2">
        <v>34663</v>
      </c>
      <c r="E92" s="2">
        <v>34691</v>
      </c>
      <c r="F92" s="2">
        <v>34667</v>
      </c>
      <c r="G92" s="1">
        <v>3</v>
      </c>
      <c r="H92" s="3">
        <v>84.21</v>
      </c>
      <c r="I92" s="5">
        <f>SUMIF(Order_Detail!$A$2:$A$2158,Order_Header!A92,Order_Detail!$J$2:$J$2158)</f>
        <v>934.5</v>
      </c>
      <c r="J92" s="5" t="str">
        <f t="shared" si="1"/>
        <v>Not Late</v>
      </c>
      <c r="K92" s="5"/>
    </row>
    <row r="93" spans="1:11" x14ac:dyDescent="0.4">
      <c r="A93" s="1">
        <v>10339</v>
      </c>
      <c r="B93" s="1" t="s">
        <v>133</v>
      </c>
      <c r="C93" s="1">
        <v>2</v>
      </c>
      <c r="D93" s="2">
        <v>34666</v>
      </c>
      <c r="E93" s="2">
        <v>34694</v>
      </c>
      <c r="F93" s="2">
        <v>34673</v>
      </c>
      <c r="G93" s="1">
        <v>2</v>
      </c>
      <c r="H93" s="3">
        <v>15.66</v>
      </c>
      <c r="I93" s="5">
        <f>SUMIF(Order_Detail!$A$2:$A$2158,Order_Header!A93,Order_Detail!$J$2:$J$2158)</f>
        <v>3463.2</v>
      </c>
      <c r="J93" s="5" t="str">
        <f t="shared" si="1"/>
        <v>Not Late</v>
      </c>
      <c r="K93" s="5"/>
    </row>
    <row r="94" spans="1:11" x14ac:dyDescent="0.4">
      <c r="A94" s="1">
        <v>10340</v>
      </c>
      <c r="B94" s="1" t="s">
        <v>132</v>
      </c>
      <c r="C94" s="1">
        <v>1</v>
      </c>
      <c r="D94" s="2">
        <v>34667</v>
      </c>
      <c r="E94" s="2">
        <v>34695</v>
      </c>
      <c r="F94" s="2">
        <v>34677</v>
      </c>
      <c r="G94" s="1">
        <v>3</v>
      </c>
      <c r="H94" s="3">
        <v>166.31</v>
      </c>
      <c r="I94" s="5">
        <f>SUMIF(Order_Detail!$A$2:$A$2158,Order_Header!A94,Order_Detail!$J$2:$J$2158)</f>
        <v>2564.4</v>
      </c>
      <c r="J94" s="5" t="str">
        <f t="shared" si="1"/>
        <v>Not Late</v>
      </c>
      <c r="K94" s="5"/>
    </row>
    <row r="95" spans="1:11" x14ac:dyDescent="0.4">
      <c r="A95" s="1">
        <v>10341</v>
      </c>
      <c r="B95" s="1" t="s">
        <v>135</v>
      </c>
      <c r="C95" s="1">
        <v>7</v>
      </c>
      <c r="D95" s="2">
        <v>34667</v>
      </c>
      <c r="E95" s="2">
        <v>34695</v>
      </c>
      <c r="F95" s="2">
        <v>34674</v>
      </c>
      <c r="G95" s="1">
        <v>3</v>
      </c>
      <c r="H95" s="3">
        <v>26.78</v>
      </c>
      <c r="I95" s="5">
        <f>SUMIF(Order_Detail!$A$2:$A$2158,Order_Header!A95,Order_Detail!$J$2:$J$2158)</f>
        <v>370.8</v>
      </c>
      <c r="J95" s="5" t="str">
        <f t="shared" si="1"/>
        <v>Not Late</v>
      </c>
      <c r="K95" s="5"/>
    </row>
    <row r="96" spans="1:11" x14ac:dyDescent="0.4">
      <c r="A96" s="1">
        <v>10342</v>
      </c>
      <c r="B96" s="1" t="s">
        <v>101</v>
      </c>
      <c r="C96" s="1">
        <v>4</v>
      </c>
      <c r="D96" s="2">
        <v>34668</v>
      </c>
      <c r="E96" s="2">
        <v>34682</v>
      </c>
      <c r="F96" s="2">
        <v>34673</v>
      </c>
      <c r="G96" s="1">
        <v>2</v>
      </c>
      <c r="H96" s="3">
        <v>54.83</v>
      </c>
      <c r="I96" s="5">
        <f>SUMIF(Order_Detail!$A$2:$A$2158,Order_Header!A96,Order_Detail!$J$2:$J$2158)</f>
        <v>2185.7599999999998</v>
      </c>
      <c r="J96" s="5" t="str">
        <f t="shared" si="1"/>
        <v>Not Late</v>
      </c>
      <c r="K96" s="5"/>
    </row>
    <row r="97" spans="1:11" x14ac:dyDescent="0.4">
      <c r="A97" s="1">
        <v>10343</v>
      </c>
      <c r="B97" s="1" t="s">
        <v>110</v>
      </c>
      <c r="C97" s="1">
        <v>4</v>
      </c>
      <c r="D97" s="2">
        <v>34669</v>
      </c>
      <c r="E97" s="2">
        <v>34697</v>
      </c>
      <c r="F97" s="2">
        <v>34675</v>
      </c>
      <c r="G97" s="1">
        <v>1</v>
      </c>
      <c r="H97" s="3">
        <v>110.37</v>
      </c>
      <c r="I97" s="5">
        <f>SUMIF(Order_Detail!$A$2:$A$2158,Order_Header!A97,Order_Detail!$J$2:$J$2158)</f>
        <v>1348.1</v>
      </c>
      <c r="J97" s="5" t="str">
        <f t="shared" si="1"/>
        <v>Not Late</v>
      </c>
      <c r="K97" s="5"/>
    </row>
    <row r="98" spans="1:11" x14ac:dyDescent="0.4">
      <c r="A98" s="1">
        <v>10344</v>
      </c>
      <c r="B98" s="1" t="s">
        <v>103</v>
      </c>
      <c r="C98" s="1">
        <v>4</v>
      </c>
      <c r="D98" s="2">
        <v>34670</v>
      </c>
      <c r="E98" s="2">
        <v>34698</v>
      </c>
      <c r="F98" s="2">
        <v>34674</v>
      </c>
      <c r="G98" s="1">
        <v>2</v>
      </c>
      <c r="H98" s="3">
        <v>23.29</v>
      </c>
      <c r="I98" s="5">
        <f>SUMIF(Order_Detail!$A$2:$A$2158,Order_Header!A98,Order_Detail!$J$2:$J$2158)</f>
        <v>2713.2</v>
      </c>
      <c r="J98" s="5" t="str">
        <f t="shared" si="1"/>
        <v>Not Late</v>
      </c>
      <c r="K98" s="5"/>
    </row>
    <row r="99" spans="1:11" x14ac:dyDescent="0.4">
      <c r="A99" s="1">
        <v>10345</v>
      </c>
      <c r="B99" s="1" t="s">
        <v>105</v>
      </c>
      <c r="C99" s="1">
        <v>2</v>
      </c>
      <c r="D99" s="2">
        <v>34673</v>
      </c>
      <c r="E99" s="2">
        <v>34701</v>
      </c>
      <c r="F99" s="2">
        <v>34680</v>
      </c>
      <c r="G99" s="1">
        <v>2</v>
      </c>
      <c r="H99" s="3">
        <v>249.06</v>
      </c>
      <c r="I99" s="5">
        <f>SUMIF(Order_Detail!$A$2:$A$2158,Order_Header!A99,Order_Detail!$J$2:$J$2158)</f>
        <v>2486.08</v>
      </c>
      <c r="J99" s="5" t="str">
        <f t="shared" si="1"/>
        <v>Not Late</v>
      </c>
      <c r="K99" s="5"/>
    </row>
    <row r="100" spans="1:11" x14ac:dyDescent="0.4">
      <c r="A100" s="1">
        <v>10346</v>
      </c>
      <c r="B100" s="1" t="s">
        <v>97</v>
      </c>
      <c r="C100" s="1">
        <v>3</v>
      </c>
      <c r="D100" s="2">
        <v>34674</v>
      </c>
      <c r="E100" s="2">
        <v>34716</v>
      </c>
      <c r="F100" s="2">
        <v>34677</v>
      </c>
      <c r="G100" s="1">
        <v>3</v>
      </c>
      <c r="H100" s="3">
        <v>142.08000000000001</v>
      </c>
      <c r="I100" s="5">
        <f>SUMIF(Order_Detail!$A$2:$A$2158,Order_Header!A100,Order_Detail!$J$2:$J$2158)</f>
        <v>1558.0800000000002</v>
      </c>
      <c r="J100" s="5" t="str">
        <f t="shared" si="1"/>
        <v>Not Late</v>
      </c>
      <c r="K100" s="5"/>
    </row>
    <row r="101" spans="1:11" x14ac:dyDescent="0.4">
      <c r="A101" s="1">
        <v>10347</v>
      </c>
      <c r="B101" s="1" t="s">
        <v>136</v>
      </c>
      <c r="C101" s="1">
        <v>4</v>
      </c>
      <c r="D101" s="2">
        <v>34675</v>
      </c>
      <c r="E101" s="2">
        <v>34703</v>
      </c>
      <c r="F101" s="2">
        <v>34677</v>
      </c>
      <c r="G101" s="1">
        <v>3</v>
      </c>
      <c r="H101" s="3">
        <v>3.1</v>
      </c>
      <c r="I101" s="5">
        <f>SUMIF(Order_Detail!$A$2:$A$2158,Order_Header!A101,Order_Detail!$J$2:$J$2158)</f>
        <v>881.6</v>
      </c>
      <c r="J101" s="5" t="str">
        <f t="shared" si="1"/>
        <v>Not Late</v>
      </c>
      <c r="K101" s="5"/>
    </row>
    <row r="102" spans="1:11" x14ac:dyDescent="0.4">
      <c r="A102" s="1">
        <v>10348</v>
      </c>
      <c r="B102" s="1" t="s">
        <v>119</v>
      </c>
      <c r="C102" s="1">
        <v>4</v>
      </c>
      <c r="D102" s="2">
        <v>34676</v>
      </c>
      <c r="E102" s="2">
        <v>34704</v>
      </c>
      <c r="F102" s="2">
        <v>34684</v>
      </c>
      <c r="G102" s="1">
        <v>2</v>
      </c>
      <c r="H102" s="3">
        <v>0.78</v>
      </c>
      <c r="I102" s="5">
        <f>SUMIF(Order_Detail!$A$2:$A$2158,Order_Header!A102,Order_Detail!$J$2:$J$2158)</f>
        <v>356.4</v>
      </c>
      <c r="J102" s="5" t="str">
        <f t="shared" si="1"/>
        <v>Not Late</v>
      </c>
      <c r="K102" s="5"/>
    </row>
    <row r="103" spans="1:11" x14ac:dyDescent="0.4">
      <c r="A103" s="1">
        <v>10349</v>
      </c>
      <c r="B103" s="1" t="s">
        <v>104</v>
      </c>
      <c r="C103" s="1">
        <v>7</v>
      </c>
      <c r="D103" s="2">
        <v>34677</v>
      </c>
      <c r="E103" s="2">
        <v>34705</v>
      </c>
      <c r="F103" s="2">
        <v>34684</v>
      </c>
      <c r="G103" s="1">
        <v>1</v>
      </c>
      <c r="H103" s="3">
        <v>8.6300000000000008</v>
      </c>
      <c r="I103" s="5">
        <f>SUMIF(Order_Detail!$A$2:$A$2158,Order_Header!A103,Order_Detail!$J$2:$J$2158)</f>
        <v>141.60000000000002</v>
      </c>
      <c r="J103" s="5" t="str">
        <f t="shared" si="1"/>
        <v>Not Late</v>
      </c>
      <c r="K103" s="5"/>
    </row>
    <row r="104" spans="1:11" x14ac:dyDescent="0.4">
      <c r="A104" s="1">
        <v>10350</v>
      </c>
      <c r="B104" s="1" t="s">
        <v>137</v>
      </c>
      <c r="C104" s="1">
        <v>6</v>
      </c>
      <c r="D104" s="2">
        <v>34680</v>
      </c>
      <c r="E104" s="2">
        <v>34708</v>
      </c>
      <c r="F104" s="2">
        <v>34702</v>
      </c>
      <c r="G104" s="1">
        <v>2</v>
      </c>
      <c r="H104" s="3">
        <v>64.19</v>
      </c>
      <c r="I104" s="5">
        <f>SUMIF(Order_Detail!$A$2:$A$2158,Order_Header!A104,Order_Detail!$J$2:$J$2158)</f>
        <v>570.72</v>
      </c>
      <c r="J104" s="5" t="str">
        <f t="shared" si="1"/>
        <v>Not Late</v>
      </c>
      <c r="K104" s="5"/>
    </row>
    <row r="105" spans="1:11" x14ac:dyDescent="0.4">
      <c r="A105" s="1">
        <v>10351</v>
      </c>
      <c r="B105" s="1" t="s">
        <v>93</v>
      </c>
      <c r="C105" s="1">
        <v>1</v>
      </c>
      <c r="D105" s="2">
        <v>34680</v>
      </c>
      <c r="E105" s="2">
        <v>34708</v>
      </c>
      <c r="F105" s="2">
        <v>34689</v>
      </c>
      <c r="G105" s="1">
        <v>1</v>
      </c>
      <c r="H105" s="3">
        <v>162.33000000000001</v>
      </c>
      <c r="I105" s="5">
        <f>SUMIF(Order_Detail!$A$2:$A$2158,Order_Header!A105,Order_Detail!$J$2:$J$2158)</f>
        <v>4542.08</v>
      </c>
      <c r="J105" s="5" t="str">
        <f t="shared" si="1"/>
        <v>Not Late</v>
      </c>
      <c r="K105" s="5"/>
    </row>
    <row r="106" spans="1:11" x14ac:dyDescent="0.4">
      <c r="A106" s="1">
        <v>10352</v>
      </c>
      <c r="B106" s="1" t="s">
        <v>131</v>
      </c>
      <c r="C106" s="1">
        <v>3</v>
      </c>
      <c r="D106" s="2">
        <v>34681</v>
      </c>
      <c r="E106" s="2">
        <v>34695</v>
      </c>
      <c r="F106" s="2">
        <v>34687</v>
      </c>
      <c r="G106" s="1">
        <v>3</v>
      </c>
      <c r="H106" s="3">
        <v>1.3</v>
      </c>
      <c r="I106" s="5">
        <f>SUMIF(Order_Detail!$A$2:$A$2158,Order_Header!A106,Order_Detail!$J$2:$J$2158)</f>
        <v>138.6</v>
      </c>
      <c r="J106" s="5" t="str">
        <f t="shared" si="1"/>
        <v>Not Late</v>
      </c>
      <c r="K106" s="5"/>
    </row>
    <row r="107" spans="1:11" x14ac:dyDescent="0.4">
      <c r="A107" s="1">
        <v>10353</v>
      </c>
      <c r="B107" s="1" t="s">
        <v>138</v>
      </c>
      <c r="C107" s="1">
        <v>7</v>
      </c>
      <c r="D107" s="2">
        <v>34682</v>
      </c>
      <c r="E107" s="2">
        <v>34710</v>
      </c>
      <c r="F107" s="2">
        <v>34694</v>
      </c>
      <c r="G107" s="1">
        <v>3</v>
      </c>
      <c r="H107" s="3">
        <v>360.63</v>
      </c>
      <c r="I107" s="5">
        <f>SUMIF(Order_Detail!$A$2:$A$2158,Order_Header!A107,Order_Detail!$J$2:$J$2158)</f>
        <v>10741.6</v>
      </c>
      <c r="J107" s="5" t="str">
        <f t="shared" si="1"/>
        <v>Not Late</v>
      </c>
      <c r="K107" s="5"/>
    </row>
    <row r="108" spans="1:11" x14ac:dyDescent="0.4">
      <c r="A108" s="1">
        <v>10354</v>
      </c>
      <c r="B108" s="1" t="s">
        <v>127</v>
      </c>
      <c r="C108" s="1">
        <v>8</v>
      </c>
      <c r="D108" s="2">
        <v>34683</v>
      </c>
      <c r="E108" s="2">
        <v>34711</v>
      </c>
      <c r="F108" s="2">
        <v>34689</v>
      </c>
      <c r="G108" s="1">
        <v>3</v>
      </c>
      <c r="H108" s="3">
        <v>53.8</v>
      </c>
      <c r="I108" s="5">
        <f>SUMIF(Order_Detail!$A$2:$A$2158,Order_Header!A108,Order_Detail!$J$2:$J$2158)</f>
        <v>511.92000000000007</v>
      </c>
      <c r="J108" s="5" t="str">
        <f t="shared" si="1"/>
        <v>Not Late</v>
      </c>
      <c r="K108" s="5"/>
    </row>
    <row r="109" spans="1:11" x14ac:dyDescent="0.4">
      <c r="A109" s="1">
        <v>10355</v>
      </c>
      <c r="B109" s="1" t="s">
        <v>139</v>
      </c>
      <c r="C109" s="1">
        <v>6</v>
      </c>
      <c r="D109" s="2">
        <v>34684</v>
      </c>
      <c r="E109" s="2">
        <v>34712</v>
      </c>
      <c r="F109" s="2">
        <v>34689</v>
      </c>
      <c r="G109" s="1">
        <v>1</v>
      </c>
      <c r="H109" s="3">
        <v>41.95</v>
      </c>
      <c r="I109" s="5">
        <f>SUMIF(Order_Detail!$A$2:$A$2158,Order_Header!A109,Order_Detail!$J$2:$J$2158)</f>
        <v>480</v>
      </c>
      <c r="J109" s="5" t="str">
        <f t="shared" si="1"/>
        <v>Not Late</v>
      </c>
      <c r="K109" s="5"/>
    </row>
    <row r="110" spans="1:11" x14ac:dyDescent="0.4">
      <c r="A110" s="1">
        <v>10356</v>
      </c>
      <c r="B110" s="1" t="s">
        <v>119</v>
      </c>
      <c r="C110" s="1">
        <v>6</v>
      </c>
      <c r="D110" s="2">
        <v>34687</v>
      </c>
      <c r="E110" s="2">
        <v>34715</v>
      </c>
      <c r="F110" s="2">
        <v>34696</v>
      </c>
      <c r="G110" s="1">
        <v>2</v>
      </c>
      <c r="H110" s="3">
        <v>36.71</v>
      </c>
      <c r="I110" s="5">
        <f>SUMIF(Order_Detail!$A$2:$A$2158,Order_Header!A110,Order_Detail!$J$2:$J$2158)</f>
        <v>995.76</v>
      </c>
      <c r="J110" s="5" t="str">
        <f t="shared" si="1"/>
        <v>Not Late</v>
      </c>
      <c r="K110" s="5"/>
    </row>
    <row r="111" spans="1:11" x14ac:dyDescent="0.4">
      <c r="A111" s="1">
        <v>10357</v>
      </c>
      <c r="B111" s="1" t="s">
        <v>112</v>
      </c>
      <c r="C111" s="1">
        <v>1</v>
      </c>
      <c r="D111" s="2">
        <v>34688</v>
      </c>
      <c r="E111" s="2">
        <v>34716</v>
      </c>
      <c r="F111" s="2">
        <v>34701</v>
      </c>
      <c r="G111" s="1">
        <v>3</v>
      </c>
      <c r="H111" s="3">
        <v>34.880000000000003</v>
      </c>
      <c r="I111" s="5">
        <f>SUMIF(Order_Detail!$A$2:$A$2158,Order_Header!A111,Order_Detail!$J$2:$J$2158)</f>
        <v>1224</v>
      </c>
      <c r="J111" s="5" t="str">
        <f t="shared" si="1"/>
        <v>Not Late</v>
      </c>
      <c r="K111" s="5"/>
    </row>
    <row r="112" spans="1:11" x14ac:dyDescent="0.4">
      <c r="A112" s="1">
        <v>10358</v>
      </c>
      <c r="B112" s="1" t="s">
        <v>137</v>
      </c>
      <c r="C112" s="1">
        <v>5</v>
      </c>
      <c r="D112" s="2">
        <v>34689</v>
      </c>
      <c r="E112" s="2">
        <v>34717</v>
      </c>
      <c r="F112" s="2">
        <v>34696</v>
      </c>
      <c r="G112" s="1">
        <v>1</v>
      </c>
      <c r="H112" s="3">
        <v>19.64</v>
      </c>
      <c r="I112" s="5">
        <f>SUMIF(Order_Detail!$A$2:$A$2158,Order_Header!A112,Order_Detail!$J$2:$J$2158)</f>
        <v>361.6</v>
      </c>
      <c r="J112" s="5" t="str">
        <f t="shared" si="1"/>
        <v>Not Late</v>
      </c>
      <c r="K112" s="5"/>
    </row>
    <row r="113" spans="1:11" x14ac:dyDescent="0.4">
      <c r="A113" s="1">
        <v>10359</v>
      </c>
      <c r="B113" s="1" t="s">
        <v>140</v>
      </c>
      <c r="C113" s="1">
        <v>5</v>
      </c>
      <c r="D113" s="2">
        <v>34690</v>
      </c>
      <c r="E113" s="2">
        <v>34718</v>
      </c>
      <c r="F113" s="2">
        <v>34695</v>
      </c>
      <c r="G113" s="1">
        <v>3</v>
      </c>
      <c r="H113" s="3">
        <v>288.43</v>
      </c>
      <c r="I113" s="5">
        <f>SUMIF(Order_Detail!$A$2:$A$2158,Order_Header!A113,Order_Detail!$J$2:$J$2158)</f>
        <v>3288.96</v>
      </c>
      <c r="J113" s="5" t="str">
        <f t="shared" si="1"/>
        <v>Not Late</v>
      </c>
      <c r="K113" s="5"/>
    </row>
    <row r="114" spans="1:11" x14ac:dyDescent="0.4">
      <c r="A114" s="1">
        <v>10360</v>
      </c>
      <c r="B114" s="1" t="s">
        <v>99</v>
      </c>
      <c r="C114" s="1">
        <v>4</v>
      </c>
      <c r="D114" s="2">
        <v>34691</v>
      </c>
      <c r="E114" s="2">
        <v>34719</v>
      </c>
      <c r="F114" s="2">
        <v>34701</v>
      </c>
      <c r="G114" s="1">
        <v>3</v>
      </c>
      <c r="H114" s="3">
        <v>131.69999999999999</v>
      </c>
      <c r="I114" s="5">
        <f>SUMIF(Order_Detail!$A$2:$A$2158,Order_Header!A114,Order_Detail!$J$2:$J$2158)</f>
        <v>5542.65</v>
      </c>
      <c r="J114" s="5" t="str">
        <f t="shared" si="1"/>
        <v>Not Late</v>
      </c>
      <c r="K114" s="5"/>
    </row>
    <row r="115" spans="1:11" x14ac:dyDescent="0.4">
      <c r="A115" s="1">
        <v>10361</v>
      </c>
      <c r="B115" s="1" t="s">
        <v>105</v>
      </c>
      <c r="C115" s="1">
        <v>1</v>
      </c>
      <c r="D115" s="2">
        <v>34691</v>
      </c>
      <c r="E115" s="2">
        <v>34719</v>
      </c>
      <c r="F115" s="2">
        <v>34702</v>
      </c>
      <c r="G115" s="1">
        <v>2</v>
      </c>
      <c r="H115" s="3">
        <v>183.17</v>
      </c>
      <c r="I115" s="5">
        <f>SUMIF(Order_Detail!$A$2:$A$2158,Order_Header!A115,Order_Detail!$J$2:$J$2158)</f>
        <v>1932.56</v>
      </c>
      <c r="J115" s="5" t="str">
        <f t="shared" si="1"/>
        <v>Not Late</v>
      </c>
      <c r="K115" s="5"/>
    </row>
    <row r="116" spans="1:11" x14ac:dyDescent="0.4">
      <c r="A116" s="1">
        <v>10362</v>
      </c>
      <c r="B116" s="1" t="s">
        <v>132</v>
      </c>
      <c r="C116" s="1">
        <v>3</v>
      </c>
      <c r="D116" s="2">
        <v>34694</v>
      </c>
      <c r="E116" s="2">
        <v>34722</v>
      </c>
      <c r="F116" s="2">
        <v>34697</v>
      </c>
      <c r="G116" s="1">
        <v>1</v>
      </c>
      <c r="H116" s="3">
        <v>96.04</v>
      </c>
      <c r="I116" s="5">
        <f>SUMIF(Order_Detail!$A$2:$A$2158,Order_Header!A116,Order_Detail!$J$2:$J$2158)</f>
        <v>1549.6</v>
      </c>
      <c r="J116" s="5" t="str">
        <f t="shared" si="1"/>
        <v>Not Late</v>
      </c>
      <c r="K116" s="5"/>
    </row>
    <row r="117" spans="1:11" x14ac:dyDescent="0.4">
      <c r="A117" s="1">
        <v>10363</v>
      </c>
      <c r="B117" s="1" t="s">
        <v>141</v>
      </c>
      <c r="C117" s="1">
        <v>4</v>
      </c>
      <c r="D117" s="2">
        <v>34695</v>
      </c>
      <c r="E117" s="2">
        <v>34723</v>
      </c>
      <c r="F117" s="2">
        <v>34703</v>
      </c>
      <c r="G117" s="1">
        <v>3</v>
      </c>
      <c r="H117" s="3">
        <v>30.54</v>
      </c>
      <c r="I117" s="5">
        <f>SUMIF(Order_Detail!$A$2:$A$2158,Order_Header!A117,Order_Detail!$J$2:$J$2158)</f>
        <v>402.48</v>
      </c>
      <c r="J117" s="5" t="str">
        <f t="shared" si="1"/>
        <v>Not Late</v>
      </c>
      <c r="K117" s="5"/>
    </row>
    <row r="118" spans="1:11" x14ac:dyDescent="0.4">
      <c r="A118" s="1">
        <v>10364</v>
      </c>
      <c r="B118" s="1" t="s">
        <v>142</v>
      </c>
      <c r="C118" s="1">
        <v>1</v>
      </c>
      <c r="D118" s="2">
        <v>34695</v>
      </c>
      <c r="E118" s="2">
        <v>34737</v>
      </c>
      <c r="F118" s="2">
        <v>34703</v>
      </c>
      <c r="G118" s="1">
        <v>1</v>
      </c>
      <c r="H118" s="3">
        <v>71.97</v>
      </c>
      <c r="I118" s="5">
        <f>SUMIF(Order_Detail!$A$2:$A$2158,Order_Header!A118,Order_Detail!$J$2:$J$2158)</f>
        <v>807.5</v>
      </c>
      <c r="J118" s="5" t="str">
        <f t="shared" si="1"/>
        <v>Not Late</v>
      </c>
      <c r="K118" s="5"/>
    </row>
    <row r="119" spans="1:11" x14ac:dyDescent="0.4">
      <c r="A119" s="1">
        <v>10365</v>
      </c>
      <c r="B119" s="1" t="s">
        <v>143</v>
      </c>
      <c r="C119" s="1">
        <v>3</v>
      </c>
      <c r="D119" s="2">
        <v>34696</v>
      </c>
      <c r="E119" s="2">
        <v>34724</v>
      </c>
      <c r="F119" s="2">
        <v>34701</v>
      </c>
      <c r="G119" s="1">
        <v>2</v>
      </c>
      <c r="H119" s="3">
        <v>22</v>
      </c>
      <c r="I119" s="5">
        <f>SUMIF(Order_Detail!$A$2:$A$2158,Order_Header!A119,Order_Detail!$J$2:$J$2158)</f>
        <v>362.88000000000005</v>
      </c>
      <c r="J119" s="5" t="str">
        <f t="shared" si="1"/>
        <v>Not Late</v>
      </c>
      <c r="K119" s="5"/>
    </row>
    <row r="120" spans="1:11" x14ac:dyDescent="0.4">
      <c r="A120" s="1">
        <v>10366</v>
      </c>
      <c r="B120" s="1" t="s">
        <v>144</v>
      </c>
      <c r="C120" s="1">
        <v>8</v>
      </c>
      <c r="D120" s="2">
        <v>34697</v>
      </c>
      <c r="E120" s="2">
        <v>34739</v>
      </c>
      <c r="F120" s="2">
        <v>34729</v>
      </c>
      <c r="G120" s="1">
        <v>2</v>
      </c>
      <c r="H120" s="3">
        <v>10.14</v>
      </c>
      <c r="I120" s="5">
        <f>SUMIF(Order_Detail!$A$2:$A$2158,Order_Header!A120,Order_Detail!$J$2:$J$2158)</f>
        <v>129.19999999999999</v>
      </c>
      <c r="J120" s="5" t="str">
        <f t="shared" si="1"/>
        <v>Not Late</v>
      </c>
      <c r="K120" s="5"/>
    </row>
    <row r="121" spans="1:11" x14ac:dyDescent="0.4">
      <c r="A121" s="1">
        <v>10367</v>
      </c>
      <c r="B121" s="1" t="s">
        <v>145</v>
      </c>
      <c r="C121" s="1">
        <v>7</v>
      </c>
      <c r="D121" s="2">
        <v>34697</v>
      </c>
      <c r="E121" s="2">
        <v>34725</v>
      </c>
      <c r="F121" s="2">
        <v>34701</v>
      </c>
      <c r="G121" s="1">
        <v>3</v>
      </c>
      <c r="H121" s="3">
        <v>13.55</v>
      </c>
      <c r="I121" s="5">
        <f>SUMIF(Order_Detail!$A$2:$A$2158,Order_Header!A121,Order_Detail!$J$2:$J$2158)</f>
        <v>834.19999999999993</v>
      </c>
      <c r="J121" s="5" t="str">
        <f t="shared" si="1"/>
        <v>Not Late</v>
      </c>
      <c r="K121" s="5"/>
    </row>
    <row r="122" spans="1:11" x14ac:dyDescent="0.4">
      <c r="A122" s="1">
        <v>10368</v>
      </c>
      <c r="B122" s="1" t="s">
        <v>93</v>
      </c>
      <c r="C122" s="1">
        <v>2</v>
      </c>
      <c r="D122" s="2">
        <v>34698</v>
      </c>
      <c r="E122" s="2">
        <v>34726</v>
      </c>
      <c r="F122" s="2">
        <v>34701</v>
      </c>
      <c r="G122" s="1">
        <v>2</v>
      </c>
      <c r="H122" s="3">
        <v>101.95</v>
      </c>
      <c r="I122" s="5">
        <f>SUMIF(Order_Detail!$A$2:$A$2158,Order_Header!A122,Order_Detail!$J$2:$J$2158)</f>
        <v>1467.3600000000001</v>
      </c>
      <c r="J122" s="5" t="str">
        <f t="shared" si="1"/>
        <v>Not Late</v>
      </c>
      <c r="K122" s="5"/>
    </row>
    <row r="123" spans="1:11" x14ac:dyDescent="0.4">
      <c r="A123" s="1">
        <v>10369</v>
      </c>
      <c r="B123" s="1" t="s">
        <v>104</v>
      </c>
      <c r="C123" s="1">
        <v>8</v>
      </c>
      <c r="D123" s="2">
        <v>34701</v>
      </c>
      <c r="E123" s="2">
        <v>34729</v>
      </c>
      <c r="F123" s="2">
        <v>34708</v>
      </c>
      <c r="G123" s="1">
        <v>2</v>
      </c>
      <c r="H123" s="3">
        <v>195.68</v>
      </c>
      <c r="I123" s="5">
        <f>SUMIF(Order_Detail!$A$2:$A$2158,Order_Header!A123,Order_Detail!$J$2:$J$2158)</f>
        <v>2527.1999999999998</v>
      </c>
      <c r="J123" s="5" t="str">
        <f t="shared" si="1"/>
        <v>Not Late</v>
      </c>
      <c r="K123" s="5"/>
    </row>
    <row r="124" spans="1:11" x14ac:dyDescent="0.4">
      <c r="A124" s="1">
        <v>10370</v>
      </c>
      <c r="B124" s="1" t="s">
        <v>89</v>
      </c>
      <c r="C124" s="1">
        <v>6</v>
      </c>
      <c r="D124" s="2">
        <v>34702</v>
      </c>
      <c r="E124" s="2">
        <v>34730</v>
      </c>
      <c r="F124" s="2">
        <v>34726</v>
      </c>
      <c r="G124" s="1">
        <v>2</v>
      </c>
      <c r="H124" s="3">
        <v>1.17</v>
      </c>
      <c r="I124" s="5">
        <f>SUMIF(Order_Detail!$A$2:$A$2158,Order_Header!A124,Order_Detail!$J$2:$J$2158)</f>
        <v>1115.3</v>
      </c>
      <c r="J124" s="5" t="str">
        <f t="shared" si="1"/>
        <v>Not Late</v>
      </c>
      <c r="K124" s="5"/>
    </row>
    <row r="125" spans="1:11" x14ac:dyDescent="0.4">
      <c r="A125" s="1">
        <v>10371</v>
      </c>
      <c r="B125" s="1" t="s">
        <v>137</v>
      </c>
      <c r="C125" s="1">
        <v>1</v>
      </c>
      <c r="D125" s="2">
        <v>34702</v>
      </c>
      <c r="E125" s="2">
        <v>34730</v>
      </c>
      <c r="F125" s="2">
        <v>34723</v>
      </c>
      <c r="G125" s="1">
        <v>1</v>
      </c>
      <c r="H125" s="3">
        <v>0.45</v>
      </c>
      <c r="I125" s="5">
        <f>SUMIF(Order_Detail!$A$2:$A$2158,Order_Header!A125,Order_Detail!$J$2:$J$2158)</f>
        <v>72.959999999999994</v>
      </c>
      <c r="J125" s="5" t="str">
        <f t="shared" si="1"/>
        <v>Not Late</v>
      </c>
      <c r="K125" s="5"/>
    </row>
    <row r="126" spans="1:11" x14ac:dyDescent="0.4">
      <c r="A126" s="1">
        <v>10372</v>
      </c>
      <c r="B126" s="1" t="s">
        <v>146</v>
      </c>
      <c r="C126" s="1">
        <v>5</v>
      </c>
      <c r="D126" s="2">
        <v>34703</v>
      </c>
      <c r="E126" s="2">
        <v>34731</v>
      </c>
      <c r="F126" s="2">
        <v>34708</v>
      </c>
      <c r="G126" s="1">
        <v>2</v>
      </c>
      <c r="H126" s="3">
        <v>890.78</v>
      </c>
      <c r="I126" s="5">
        <f>SUMIF(Order_Detail!$A$2:$A$2158,Order_Header!A126,Order_Detail!$J$2:$J$2158)</f>
        <v>12281.2</v>
      </c>
      <c r="J126" s="5" t="str">
        <f t="shared" si="1"/>
        <v>Not Late</v>
      </c>
      <c r="K126" s="5"/>
    </row>
    <row r="127" spans="1:11" x14ac:dyDescent="0.4">
      <c r="A127" s="1">
        <v>10373</v>
      </c>
      <c r="B127" s="1" t="s">
        <v>118</v>
      </c>
      <c r="C127" s="1">
        <v>4</v>
      </c>
      <c r="D127" s="2">
        <v>34704</v>
      </c>
      <c r="E127" s="2">
        <v>34732</v>
      </c>
      <c r="F127" s="2">
        <v>34710</v>
      </c>
      <c r="G127" s="1">
        <v>3</v>
      </c>
      <c r="H127" s="3">
        <v>124.12</v>
      </c>
      <c r="I127" s="5">
        <f>SUMIF(Order_Detail!$A$2:$A$2158,Order_Header!A127,Order_Detail!$J$2:$J$2158)</f>
        <v>1708</v>
      </c>
      <c r="J127" s="5" t="str">
        <f t="shared" si="1"/>
        <v>Not Late</v>
      </c>
      <c r="K127" s="5"/>
    </row>
    <row r="128" spans="1:11" x14ac:dyDescent="0.4">
      <c r="A128" s="1">
        <v>10374</v>
      </c>
      <c r="B128" s="1" t="s">
        <v>147</v>
      </c>
      <c r="C128" s="1">
        <v>1</v>
      </c>
      <c r="D128" s="2">
        <v>34704</v>
      </c>
      <c r="E128" s="2">
        <v>34732</v>
      </c>
      <c r="F128" s="2">
        <v>34708</v>
      </c>
      <c r="G128" s="1">
        <v>3</v>
      </c>
      <c r="H128" s="3">
        <v>3.94</v>
      </c>
      <c r="I128" s="5">
        <f>SUMIF(Order_Detail!$A$2:$A$2158,Order_Header!A128,Order_Detail!$J$2:$J$2158)</f>
        <v>459</v>
      </c>
      <c r="J128" s="5" t="str">
        <f t="shared" si="1"/>
        <v>Not Late</v>
      </c>
      <c r="K128" s="5"/>
    </row>
    <row r="129" spans="1:11" x14ac:dyDescent="0.4">
      <c r="A129" s="1">
        <v>10375</v>
      </c>
      <c r="B129" s="1" t="s">
        <v>148</v>
      </c>
      <c r="C129" s="1">
        <v>3</v>
      </c>
      <c r="D129" s="2">
        <v>34705</v>
      </c>
      <c r="E129" s="2">
        <v>34733</v>
      </c>
      <c r="F129" s="2">
        <v>34708</v>
      </c>
      <c r="G129" s="1">
        <v>2</v>
      </c>
      <c r="H129" s="3">
        <v>20.12</v>
      </c>
      <c r="I129" s="5">
        <f>SUMIF(Order_Detail!$A$2:$A$2158,Order_Header!A129,Order_Detail!$J$2:$J$2158)</f>
        <v>321.10000000000002</v>
      </c>
      <c r="J129" s="5" t="str">
        <f t="shared" si="1"/>
        <v>Not Late</v>
      </c>
      <c r="K129" s="5"/>
    </row>
    <row r="130" spans="1:11" x14ac:dyDescent="0.4">
      <c r="A130" s="1">
        <v>10376</v>
      </c>
      <c r="B130" s="1" t="s">
        <v>133</v>
      </c>
      <c r="C130" s="1">
        <v>1</v>
      </c>
      <c r="D130" s="2">
        <v>34708</v>
      </c>
      <c r="E130" s="2">
        <v>34736</v>
      </c>
      <c r="F130" s="2">
        <v>34712</v>
      </c>
      <c r="G130" s="1">
        <v>2</v>
      </c>
      <c r="H130" s="3">
        <v>20.39</v>
      </c>
      <c r="I130" s="5">
        <f>SUMIF(Order_Detail!$A$2:$A$2158,Order_Header!A130,Order_Detail!$J$2:$J$2158)</f>
        <v>420</v>
      </c>
      <c r="J130" s="5" t="str">
        <f t="shared" si="1"/>
        <v>Not Late</v>
      </c>
      <c r="K130" s="5"/>
    </row>
    <row r="131" spans="1:11" x14ac:dyDescent="0.4">
      <c r="A131" s="1">
        <v>10377</v>
      </c>
      <c r="B131" s="1" t="s">
        <v>140</v>
      </c>
      <c r="C131" s="1">
        <v>1</v>
      </c>
      <c r="D131" s="2">
        <v>34708</v>
      </c>
      <c r="E131" s="2">
        <v>34736</v>
      </c>
      <c r="F131" s="2">
        <v>34712</v>
      </c>
      <c r="G131" s="1">
        <v>3</v>
      </c>
      <c r="H131" s="3">
        <v>22.21</v>
      </c>
      <c r="I131" s="5">
        <f>SUMIF(Order_Detail!$A$2:$A$2158,Order_Header!A131,Order_Detail!$J$2:$J$2158)</f>
        <v>914.40000000000009</v>
      </c>
      <c r="J131" s="5" t="str">
        <f t="shared" ref="J131:J194" si="2">IF(OR(F131&gt;E131,AND(E131&lt;DATE(1996,6,21),F131="")),"Late","Not Late")</f>
        <v>Not Late</v>
      </c>
      <c r="K131" s="5"/>
    </row>
    <row r="132" spans="1:11" x14ac:dyDescent="0.4">
      <c r="A132" s="1">
        <v>10378</v>
      </c>
      <c r="B132" s="1" t="s">
        <v>98</v>
      </c>
      <c r="C132" s="1">
        <v>5</v>
      </c>
      <c r="D132" s="2">
        <v>34709</v>
      </c>
      <c r="E132" s="2">
        <v>34737</v>
      </c>
      <c r="F132" s="2">
        <v>34718</v>
      </c>
      <c r="G132" s="1">
        <v>3</v>
      </c>
      <c r="H132" s="3">
        <v>5.44</v>
      </c>
      <c r="I132" s="5">
        <f>SUMIF(Order_Detail!$A$2:$A$2158,Order_Header!A132,Order_Detail!$J$2:$J$2158)</f>
        <v>103.19999999999999</v>
      </c>
      <c r="J132" s="5" t="str">
        <f t="shared" si="2"/>
        <v>Not Late</v>
      </c>
      <c r="K132" s="5"/>
    </row>
    <row r="133" spans="1:11" x14ac:dyDescent="0.4">
      <c r="A133" s="1">
        <v>10379</v>
      </c>
      <c r="B133" s="1" t="s">
        <v>96</v>
      </c>
      <c r="C133" s="1">
        <v>2</v>
      </c>
      <c r="D133" s="2">
        <v>34710</v>
      </c>
      <c r="E133" s="2">
        <v>34738</v>
      </c>
      <c r="F133" s="2">
        <v>34712</v>
      </c>
      <c r="G133" s="1">
        <v>1</v>
      </c>
      <c r="H133" s="3">
        <v>45.03</v>
      </c>
      <c r="I133" s="5">
        <f>SUMIF(Order_Detail!$A$2:$A$2158,Order_Header!A133,Order_Detail!$J$2:$J$2158)</f>
        <v>959.2</v>
      </c>
      <c r="J133" s="5" t="str">
        <f t="shared" si="2"/>
        <v>Not Late</v>
      </c>
      <c r="K133" s="5"/>
    </row>
    <row r="134" spans="1:11" x14ac:dyDescent="0.4">
      <c r="A134" s="1">
        <v>10380</v>
      </c>
      <c r="B134" s="1" t="s">
        <v>118</v>
      </c>
      <c r="C134" s="1">
        <v>8</v>
      </c>
      <c r="D134" s="2">
        <v>34711</v>
      </c>
      <c r="E134" s="2">
        <v>34739</v>
      </c>
      <c r="F134" s="2">
        <v>34746</v>
      </c>
      <c r="G134" s="1">
        <v>3</v>
      </c>
      <c r="H134" s="3">
        <v>35.03</v>
      </c>
      <c r="I134" s="5">
        <f>SUMIF(Order_Detail!$A$2:$A$2158,Order_Header!A134,Order_Detail!$J$2:$J$2158)</f>
        <v>1419.8</v>
      </c>
      <c r="J134" s="5" t="str">
        <f t="shared" si="2"/>
        <v>Late</v>
      </c>
      <c r="K134" s="5"/>
    </row>
    <row r="135" spans="1:11" x14ac:dyDescent="0.4">
      <c r="A135" s="1">
        <v>10381</v>
      </c>
      <c r="B135" s="1" t="s">
        <v>112</v>
      </c>
      <c r="C135" s="1">
        <v>3</v>
      </c>
      <c r="D135" s="2">
        <v>34711</v>
      </c>
      <c r="E135" s="2">
        <v>34739</v>
      </c>
      <c r="F135" s="2">
        <v>34712</v>
      </c>
      <c r="G135" s="1">
        <v>3</v>
      </c>
      <c r="H135" s="3">
        <v>7.99</v>
      </c>
      <c r="I135" s="5">
        <f>SUMIF(Order_Detail!$A$2:$A$2158,Order_Header!A135,Order_Detail!$J$2:$J$2158)</f>
        <v>100.8</v>
      </c>
      <c r="J135" s="5" t="str">
        <f t="shared" si="2"/>
        <v>Not Late</v>
      </c>
      <c r="K135" s="5"/>
    </row>
    <row r="136" spans="1:11" x14ac:dyDescent="0.4">
      <c r="A136" s="1">
        <v>10382</v>
      </c>
      <c r="B136" s="1" t="s">
        <v>93</v>
      </c>
      <c r="C136" s="1">
        <v>4</v>
      </c>
      <c r="D136" s="2">
        <v>34712</v>
      </c>
      <c r="E136" s="2">
        <v>34740</v>
      </c>
      <c r="F136" s="2">
        <v>34715</v>
      </c>
      <c r="G136" s="1">
        <v>1</v>
      </c>
      <c r="H136" s="3">
        <v>94.77</v>
      </c>
      <c r="I136" s="5">
        <f>SUMIF(Order_Detail!$A$2:$A$2158,Order_Header!A136,Order_Detail!$J$2:$J$2158)</f>
        <v>2320</v>
      </c>
      <c r="J136" s="5" t="str">
        <f t="shared" si="2"/>
        <v>Not Late</v>
      </c>
      <c r="K136" s="5"/>
    </row>
    <row r="137" spans="1:11" x14ac:dyDescent="0.4">
      <c r="A137" s="1">
        <v>10383</v>
      </c>
      <c r="B137" s="1" t="s">
        <v>139</v>
      </c>
      <c r="C137" s="1">
        <v>8</v>
      </c>
      <c r="D137" s="2">
        <v>34715</v>
      </c>
      <c r="E137" s="2">
        <v>34743</v>
      </c>
      <c r="F137" s="2">
        <v>34717</v>
      </c>
      <c r="G137" s="1">
        <v>3</v>
      </c>
      <c r="H137" s="3">
        <v>34.24</v>
      </c>
      <c r="I137" s="5">
        <f>SUMIF(Order_Detail!$A$2:$A$2158,Order_Header!A137,Order_Detail!$J$2:$J$2158)</f>
        <v>899</v>
      </c>
      <c r="J137" s="5" t="str">
        <f t="shared" si="2"/>
        <v>Not Late</v>
      </c>
      <c r="K137" s="5"/>
    </row>
    <row r="138" spans="1:11" x14ac:dyDescent="0.4">
      <c r="A138" s="1">
        <v>10384</v>
      </c>
      <c r="B138" s="1" t="s">
        <v>109</v>
      </c>
      <c r="C138" s="1">
        <v>3</v>
      </c>
      <c r="D138" s="2">
        <v>34715</v>
      </c>
      <c r="E138" s="2">
        <v>34743</v>
      </c>
      <c r="F138" s="2">
        <v>34719</v>
      </c>
      <c r="G138" s="1">
        <v>3</v>
      </c>
      <c r="H138" s="3">
        <v>168.64</v>
      </c>
      <c r="I138" s="5">
        <f>SUMIF(Order_Detail!$A$2:$A$2158,Order_Header!A138,Order_Detail!$J$2:$J$2158)</f>
        <v>2222.3999999999996</v>
      </c>
      <c r="J138" s="5" t="str">
        <f t="shared" si="2"/>
        <v>Not Late</v>
      </c>
      <c r="K138" s="5"/>
    </row>
    <row r="139" spans="1:11" x14ac:dyDescent="0.4">
      <c r="A139" s="1">
        <v>10385</v>
      </c>
      <c r="B139" s="1" t="s">
        <v>104</v>
      </c>
      <c r="C139" s="1">
        <v>1</v>
      </c>
      <c r="D139" s="2">
        <v>34716</v>
      </c>
      <c r="E139" s="2">
        <v>34744</v>
      </c>
      <c r="F139" s="2">
        <v>34722</v>
      </c>
      <c r="G139" s="1">
        <v>2</v>
      </c>
      <c r="H139" s="3">
        <v>30.96</v>
      </c>
      <c r="I139" s="5">
        <f>SUMIF(Order_Detail!$A$2:$A$2158,Order_Header!A139,Order_Detail!$J$2:$J$2158)</f>
        <v>864</v>
      </c>
      <c r="J139" s="5" t="str">
        <f t="shared" si="2"/>
        <v>Not Late</v>
      </c>
      <c r="K139" s="5"/>
    </row>
    <row r="140" spans="1:11" x14ac:dyDescent="0.4">
      <c r="A140" s="1">
        <v>10386</v>
      </c>
      <c r="B140" s="1" t="s">
        <v>136</v>
      </c>
      <c r="C140" s="1">
        <v>9</v>
      </c>
      <c r="D140" s="2">
        <v>34717</v>
      </c>
      <c r="E140" s="2">
        <v>34731</v>
      </c>
      <c r="F140" s="2">
        <v>34724</v>
      </c>
      <c r="G140" s="1">
        <v>3</v>
      </c>
      <c r="H140" s="3">
        <v>13.99</v>
      </c>
      <c r="I140" s="5">
        <f>SUMIF(Order_Detail!$A$2:$A$2158,Order_Header!A140,Order_Detail!$J$2:$J$2158)</f>
        <v>157.69999999999999</v>
      </c>
      <c r="J140" s="5" t="str">
        <f t="shared" si="2"/>
        <v>Not Late</v>
      </c>
      <c r="K140" s="5"/>
    </row>
    <row r="141" spans="1:11" x14ac:dyDescent="0.4">
      <c r="A141" s="1">
        <v>10387</v>
      </c>
      <c r="B141" s="1" t="s">
        <v>149</v>
      </c>
      <c r="C141" s="1">
        <v>1</v>
      </c>
      <c r="D141" s="2">
        <v>34717</v>
      </c>
      <c r="E141" s="2">
        <v>34745</v>
      </c>
      <c r="F141" s="2">
        <v>34719</v>
      </c>
      <c r="G141" s="1">
        <v>2</v>
      </c>
      <c r="H141" s="3">
        <v>93.63</v>
      </c>
      <c r="I141" s="5">
        <f>SUMIF(Order_Detail!$A$2:$A$2158,Order_Header!A141,Order_Detail!$J$2:$J$2158)</f>
        <v>1058.4000000000001</v>
      </c>
      <c r="J141" s="5" t="str">
        <f t="shared" si="2"/>
        <v>Not Late</v>
      </c>
      <c r="K141" s="5"/>
    </row>
    <row r="142" spans="1:11" x14ac:dyDescent="0.4">
      <c r="A142" s="1">
        <v>10388</v>
      </c>
      <c r="B142" s="1" t="s">
        <v>140</v>
      </c>
      <c r="C142" s="1">
        <v>2</v>
      </c>
      <c r="D142" s="2">
        <v>34718</v>
      </c>
      <c r="E142" s="2">
        <v>34746</v>
      </c>
      <c r="F142" s="2">
        <v>34719</v>
      </c>
      <c r="G142" s="1">
        <v>1</v>
      </c>
      <c r="H142" s="3">
        <v>34.86</v>
      </c>
      <c r="I142" s="5">
        <f>SUMIF(Order_Detail!$A$2:$A$2158,Order_Header!A142,Order_Detail!$J$2:$J$2158)</f>
        <v>1146.6000000000001</v>
      </c>
      <c r="J142" s="5" t="str">
        <f t="shared" si="2"/>
        <v>Not Late</v>
      </c>
      <c r="K142" s="5"/>
    </row>
    <row r="143" spans="1:11" x14ac:dyDescent="0.4">
      <c r="A143" s="1">
        <v>10389</v>
      </c>
      <c r="B143" s="1" t="s">
        <v>150</v>
      </c>
      <c r="C143" s="1">
        <v>4</v>
      </c>
      <c r="D143" s="2">
        <v>34719</v>
      </c>
      <c r="E143" s="2">
        <v>34747</v>
      </c>
      <c r="F143" s="2">
        <v>34723</v>
      </c>
      <c r="G143" s="1">
        <v>2</v>
      </c>
      <c r="H143" s="3">
        <v>47.42</v>
      </c>
      <c r="I143" s="5">
        <f>SUMIF(Order_Detail!$A$2:$A$2158,Order_Header!A143,Order_Detail!$J$2:$J$2158)</f>
        <v>1741.1599999999999</v>
      </c>
      <c r="J143" s="5" t="str">
        <f t="shared" si="2"/>
        <v>Not Late</v>
      </c>
      <c r="K143" s="5"/>
    </row>
    <row r="144" spans="1:11" x14ac:dyDescent="0.4">
      <c r="A144" s="1">
        <v>10390</v>
      </c>
      <c r="B144" s="1" t="s">
        <v>93</v>
      </c>
      <c r="C144" s="1">
        <v>6</v>
      </c>
      <c r="D144" s="2">
        <v>34722</v>
      </c>
      <c r="E144" s="2">
        <v>34750</v>
      </c>
      <c r="F144" s="2">
        <v>34725</v>
      </c>
      <c r="G144" s="1">
        <v>1</v>
      </c>
      <c r="H144" s="3">
        <v>126.38</v>
      </c>
      <c r="I144" s="5">
        <f>SUMIF(Order_Detail!$A$2:$A$2158,Order_Header!A144,Order_Detail!$J$2:$J$2158)</f>
        <v>1820.1600000000003</v>
      </c>
      <c r="J144" s="5" t="str">
        <f t="shared" si="2"/>
        <v>Not Late</v>
      </c>
      <c r="K144" s="5"/>
    </row>
    <row r="145" spans="1:11" x14ac:dyDescent="0.4">
      <c r="A145" s="1">
        <v>10391</v>
      </c>
      <c r="B145" s="1" t="s">
        <v>141</v>
      </c>
      <c r="C145" s="1">
        <v>3</v>
      </c>
      <c r="D145" s="2">
        <v>34722</v>
      </c>
      <c r="E145" s="2">
        <v>34750</v>
      </c>
      <c r="F145" s="2">
        <v>34730</v>
      </c>
      <c r="G145" s="1">
        <v>3</v>
      </c>
      <c r="H145" s="3">
        <v>5.45</v>
      </c>
      <c r="I145" s="5">
        <f>SUMIF(Order_Detail!$A$2:$A$2158,Order_Header!A145,Order_Detail!$J$2:$J$2158)</f>
        <v>77.759999999999991</v>
      </c>
      <c r="J145" s="5" t="str">
        <f t="shared" si="2"/>
        <v>Not Late</v>
      </c>
      <c r="K145" s="5"/>
    </row>
    <row r="146" spans="1:11" x14ac:dyDescent="0.4">
      <c r="A146" s="1">
        <v>10392</v>
      </c>
      <c r="B146" s="1" t="s">
        <v>138</v>
      </c>
      <c r="C146" s="1">
        <v>2</v>
      </c>
      <c r="D146" s="2">
        <v>34723</v>
      </c>
      <c r="E146" s="2">
        <v>34751</v>
      </c>
      <c r="F146" s="2">
        <v>34731</v>
      </c>
      <c r="G146" s="1">
        <v>3</v>
      </c>
      <c r="H146" s="3">
        <v>122.46</v>
      </c>
      <c r="I146" s="5">
        <f>SUMIF(Order_Detail!$A$2:$A$2158,Order_Header!A146,Order_Detail!$J$2:$J$2158)</f>
        <v>1440</v>
      </c>
      <c r="J146" s="5" t="str">
        <f t="shared" si="2"/>
        <v>Not Late</v>
      </c>
      <c r="K146" s="5"/>
    </row>
    <row r="147" spans="1:11" x14ac:dyDescent="0.4">
      <c r="A147" s="1">
        <v>10393</v>
      </c>
      <c r="B147" s="1" t="s">
        <v>129</v>
      </c>
      <c r="C147" s="1">
        <v>1</v>
      </c>
      <c r="D147" s="2">
        <v>34724</v>
      </c>
      <c r="E147" s="2">
        <v>34752</v>
      </c>
      <c r="F147" s="2">
        <v>34733</v>
      </c>
      <c r="G147" s="1">
        <v>3</v>
      </c>
      <c r="H147" s="3">
        <v>126.56</v>
      </c>
      <c r="I147" s="5">
        <f>SUMIF(Order_Detail!$A$2:$A$2158,Order_Header!A147,Order_Detail!$J$2:$J$2158)</f>
        <v>2972.34</v>
      </c>
      <c r="J147" s="5" t="str">
        <f t="shared" si="2"/>
        <v>Not Late</v>
      </c>
      <c r="K147" s="5"/>
    </row>
    <row r="148" spans="1:11" x14ac:dyDescent="0.4">
      <c r="A148" s="1">
        <v>10394</v>
      </c>
      <c r="B148" s="1" t="s">
        <v>148</v>
      </c>
      <c r="C148" s="1">
        <v>1</v>
      </c>
      <c r="D148" s="2">
        <v>34724</v>
      </c>
      <c r="E148" s="2">
        <v>34752</v>
      </c>
      <c r="F148" s="2">
        <v>34733</v>
      </c>
      <c r="G148" s="1">
        <v>3</v>
      </c>
      <c r="H148" s="3">
        <v>30.34</v>
      </c>
      <c r="I148" s="5">
        <f>SUMIF(Order_Detail!$A$2:$A$2158,Order_Header!A148,Order_Detail!$J$2:$J$2158)</f>
        <v>419.9</v>
      </c>
      <c r="J148" s="5" t="str">
        <f t="shared" si="2"/>
        <v>Not Late</v>
      </c>
      <c r="K148" s="5"/>
    </row>
    <row r="149" spans="1:11" x14ac:dyDescent="0.4">
      <c r="A149" s="1">
        <v>10395</v>
      </c>
      <c r="B149" s="1" t="s">
        <v>92</v>
      </c>
      <c r="C149" s="1">
        <v>6</v>
      </c>
      <c r="D149" s="2">
        <v>34725</v>
      </c>
      <c r="E149" s="2">
        <v>34753</v>
      </c>
      <c r="F149" s="2">
        <v>34733</v>
      </c>
      <c r="G149" s="1">
        <v>1</v>
      </c>
      <c r="H149" s="3">
        <v>184.41</v>
      </c>
      <c r="I149" s="5">
        <f>SUMIF(Order_Detail!$A$2:$A$2158,Order_Header!A149,Order_Detail!$J$2:$J$2158)</f>
        <v>2099.88</v>
      </c>
      <c r="J149" s="5" t="str">
        <f t="shared" si="2"/>
        <v>Not Late</v>
      </c>
      <c r="K149" s="5"/>
    </row>
    <row r="150" spans="1:11" x14ac:dyDescent="0.4">
      <c r="A150" s="1">
        <v>10396</v>
      </c>
      <c r="B150" s="1" t="s">
        <v>101</v>
      </c>
      <c r="C150" s="1">
        <v>1</v>
      </c>
      <c r="D150" s="2">
        <v>34726</v>
      </c>
      <c r="E150" s="2">
        <v>34740</v>
      </c>
      <c r="F150" s="2">
        <v>34736</v>
      </c>
      <c r="G150" s="1">
        <v>3</v>
      </c>
      <c r="H150" s="3">
        <v>135.35</v>
      </c>
      <c r="I150" s="5">
        <f>SUMIF(Order_Detail!$A$2:$A$2158,Order_Header!A150,Order_Detail!$J$2:$J$2158)</f>
        <v>1808.6100000000001</v>
      </c>
      <c r="J150" s="5" t="str">
        <f t="shared" si="2"/>
        <v>Not Late</v>
      </c>
      <c r="K150" s="5"/>
    </row>
    <row r="151" spans="1:11" x14ac:dyDescent="0.4">
      <c r="A151" s="1">
        <v>10397</v>
      </c>
      <c r="B151" s="1" t="s">
        <v>134</v>
      </c>
      <c r="C151" s="1">
        <v>5</v>
      </c>
      <c r="D151" s="2">
        <v>34726</v>
      </c>
      <c r="E151" s="2">
        <v>34754</v>
      </c>
      <c r="F151" s="2">
        <v>34732</v>
      </c>
      <c r="G151" s="1">
        <v>1</v>
      </c>
      <c r="H151" s="3">
        <v>60.26</v>
      </c>
      <c r="I151" s="5">
        <f>SUMIF(Order_Detail!$A$2:$A$2158,Order_Header!A151,Order_Detail!$J$2:$J$2158)</f>
        <v>801.03999999999985</v>
      </c>
      <c r="J151" s="5" t="str">
        <f t="shared" si="2"/>
        <v>Not Late</v>
      </c>
      <c r="K151" s="5"/>
    </row>
    <row r="152" spans="1:11" x14ac:dyDescent="0.4">
      <c r="A152" s="1">
        <v>10398</v>
      </c>
      <c r="B152" s="1" t="s">
        <v>129</v>
      </c>
      <c r="C152" s="1">
        <v>2</v>
      </c>
      <c r="D152" s="2">
        <v>34729</v>
      </c>
      <c r="E152" s="2">
        <v>34757</v>
      </c>
      <c r="F152" s="2">
        <v>34739</v>
      </c>
      <c r="G152" s="1">
        <v>3</v>
      </c>
      <c r="H152" s="3">
        <v>89.16</v>
      </c>
      <c r="I152" s="5">
        <f>SUMIF(Order_Detail!$A$2:$A$2158,Order_Header!A152,Order_Detail!$J$2:$J$2158)</f>
        <v>2462.4</v>
      </c>
      <c r="J152" s="5" t="str">
        <f t="shared" si="2"/>
        <v>Not Late</v>
      </c>
      <c r="K152" s="5"/>
    </row>
    <row r="153" spans="1:11" x14ac:dyDescent="0.4">
      <c r="A153" s="1">
        <v>10399</v>
      </c>
      <c r="B153" s="1" t="s">
        <v>145</v>
      </c>
      <c r="C153" s="1">
        <v>8</v>
      </c>
      <c r="D153" s="2">
        <v>34730</v>
      </c>
      <c r="E153" s="2">
        <v>34744</v>
      </c>
      <c r="F153" s="2">
        <v>34738</v>
      </c>
      <c r="G153" s="1">
        <v>3</v>
      </c>
      <c r="H153" s="3">
        <v>27.36</v>
      </c>
      <c r="I153" s="5">
        <f>SUMIF(Order_Detail!$A$2:$A$2158,Order_Header!A153,Order_Detail!$J$2:$J$2158)</f>
        <v>1765.6</v>
      </c>
      <c r="J153" s="5" t="str">
        <f t="shared" si="2"/>
        <v>Not Late</v>
      </c>
      <c r="K153" s="5"/>
    </row>
    <row r="154" spans="1:11" x14ac:dyDescent="0.4">
      <c r="A154" s="1">
        <v>10400</v>
      </c>
      <c r="B154" s="1" t="s">
        <v>142</v>
      </c>
      <c r="C154" s="1">
        <v>1</v>
      </c>
      <c r="D154" s="2">
        <v>34731</v>
      </c>
      <c r="E154" s="2">
        <v>34759</v>
      </c>
      <c r="F154" s="2">
        <v>34746</v>
      </c>
      <c r="G154" s="1">
        <v>3</v>
      </c>
      <c r="H154" s="3">
        <v>83.93</v>
      </c>
      <c r="I154" s="5">
        <f>SUMIF(Order_Detail!$A$2:$A$2158,Order_Header!A154,Order_Detail!$J$2:$J$2158)</f>
        <v>2603.5499999999997</v>
      </c>
      <c r="J154" s="5" t="str">
        <f t="shared" si="2"/>
        <v>Not Late</v>
      </c>
      <c r="K154" s="5"/>
    </row>
    <row r="155" spans="1:11" x14ac:dyDescent="0.4">
      <c r="A155" s="1">
        <v>10401</v>
      </c>
      <c r="B155" s="1" t="s">
        <v>97</v>
      </c>
      <c r="C155" s="1">
        <v>1</v>
      </c>
      <c r="D155" s="2">
        <v>34731</v>
      </c>
      <c r="E155" s="2">
        <v>34759</v>
      </c>
      <c r="F155" s="2">
        <v>34740</v>
      </c>
      <c r="G155" s="1">
        <v>1</v>
      </c>
      <c r="H155" s="3">
        <v>12.51</v>
      </c>
      <c r="I155" s="5">
        <f>SUMIF(Order_Detail!$A$2:$A$2158,Order_Header!A155,Order_Detail!$J$2:$J$2158)</f>
        <v>3481.7400000000002</v>
      </c>
      <c r="J155" s="5" t="str">
        <f t="shared" si="2"/>
        <v>Not Late</v>
      </c>
      <c r="K155" s="5"/>
    </row>
    <row r="156" spans="1:11" x14ac:dyDescent="0.4">
      <c r="A156" s="1">
        <v>10402</v>
      </c>
      <c r="B156" s="1" t="s">
        <v>93</v>
      </c>
      <c r="C156" s="1">
        <v>8</v>
      </c>
      <c r="D156" s="2">
        <v>34732</v>
      </c>
      <c r="E156" s="2">
        <v>34774</v>
      </c>
      <c r="F156" s="2">
        <v>34740</v>
      </c>
      <c r="G156" s="1">
        <v>2</v>
      </c>
      <c r="H156" s="3">
        <v>67.88</v>
      </c>
      <c r="I156" s="5">
        <f>SUMIF(Order_Detail!$A$2:$A$2158,Order_Header!A156,Order_Detail!$J$2:$J$2158)</f>
        <v>2170.8000000000002</v>
      </c>
      <c r="J156" s="5" t="str">
        <f t="shared" si="2"/>
        <v>Not Late</v>
      </c>
      <c r="K156" s="5"/>
    </row>
    <row r="157" spans="1:11" x14ac:dyDescent="0.4">
      <c r="A157" s="1">
        <v>10403</v>
      </c>
      <c r="B157" s="1" t="s">
        <v>93</v>
      </c>
      <c r="C157" s="1">
        <v>4</v>
      </c>
      <c r="D157" s="2">
        <v>34733</v>
      </c>
      <c r="E157" s="2">
        <v>34761</v>
      </c>
      <c r="F157" s="2">
        <v>34739</v>
      </c>
      <c r="G157" s="1">
        <v>3</v>
      </c>
      <c r="H157" s="3">
        <v>73.790000000000006</v>
      </c>
      <c r="I157" s="5">
        <f>SUMIF(Order_Detail!$A$2:$A$2158,Order_Header!A157,Order_Detail!$J$2:$J$2158)</f>
        <v>804.72</v>
      </c>
      <c r="J157" s="5" t="str">
        <f t="shared" si="2"/>
        <v>Not Late</v>
      </c>
      <c r="K157" s="5"/>
    </row>
    <row r="158" spans="1:11" x14ac:dyDescent="0.4">
      <c r="A158" s="1">
        <v>10404</v>
      </c>
      <c r="B158" s="1" t="s">
        <v>106</v>
      </c>
      <c r="C158" s="1">
        <v>2</v>
      </c>
      <c r="D158" s="2">
        <v>34733</v>
      </c>
      <c r="E158" s="2">
        <v>34761</v>
      </c>
      <c r="F158" s="2">
        <v>34738</v>
      </c>
      <c r="G158" s="1">
        <v>1</v>
      </c>
      <c r="H158" s="3">
        <v>155.97</v>
      </c>
      <c r="I158" s="5">
        <f>SUMIF(Order_Detail!$A$2:$A$2158,Order_Header!A158,Order_Detail!$J$2:$J$2158)</f>
        <v>1675</v>
      </c>
      <c r="J158" s="5" t="str">
        <f t="shared" si="2"/>
        <v>Not Late</v>
      </c>
      <c r="K158" s="5"/>
    </row>
    <row r="159" spans="1:11" x14ac:dyDescent="0.4">
      <c r="A159" s="1">
        <v>10405</v>
      </c>
      <c r="B159" s="1" t="s">
        <v>151</v>
      </c>
      <c r="C159" s="1">
        <v>1</v>
      </c>
      <c r="D159" s="2">
        <v>34736</v>
      </c>
      <c r="E159" s="2">
        <v>34764</v>
      </c>
      <c r="F159" s="2">
        <v>34752</v>
      </c>
      <c r="G159" s="1">
        <v>1</v>
      </c>
      <c r="H159" s="3">
        <v>34.82</v>
      </c>
      <c r="I159" s="5">
        <f>SUMIF(Order_Detail!$A$2:$A$2158,Order_Header!A159,Order_Detail!$J$2:$J$2158)</f>
        <v>360</v>
      </c>
      <c r="J159" s="5" t="str">
        <f t="shared" si="2"/>
        <v>Not Late</v>
      </c>
      <c r="K159" s="5"/>
    </row>
    <row r="160" spans="1:11" x14ac:dyDescent="0.4">
      <c r="A160" s="1">
        <v>10406</v>
      </c>
      <c r="B160" s="1" t="s">
        <v>146</v>
      </c>
      <c r="C160" s="1">
        <v>7</v>
      </c>
      <c r="D160" s="2">
        <v>34737</v>
      </c>
      <c r="E160" s="2">
        <v>34779</v>
      </c>
      <c r="F160" s="2">
        <v>34743</v>
      </c>
      <c r="G160" s="1">
        <v>1</v>
      </c>
      <c r="H160" s="3">
        <v>108.04</v>
      </c>
      <c r="I160" s="5">
        <f>SUMIF(Order_Detail!$A$2:$A$2158,Order_Header!A160,Order_Detail!$J$2:$J$2158)</f>
        <v>2018.2</v>
      </c>
      <c r="J160" s="5" t="str">
        <f t="shared" si="2"/>
        <v>Not Late</v>
      </c>
      <c r="K160" s="5"/>
    </row>
    <row r="161" spans="1:11" x14ac:dyDescent="0.4">
      <c r="A161" s="1">
        <v>10407</v>
      </c>
      <c r="B161" s="1" t="s">
        <v>95</v>
      </c>
      <c r="C161" s="1">
        <v>2</v>
      </c>
      <c r="D161" s="2">
        <v>34737</v>
      </c>
      <c r="E161" s="2">
        <v>34765</v>
      </c>
      <c r="F161" s="2">
        <v>34760</v>
      </c>
      <c r="G161" s="1">
        <v>2</v>
      </c>
      <c r="H161" s="3">
        <v>91.48</v>
      </c>
      <c r="I161" s="5">
        <f>SUMIF(Order_Detail!$A$2:$A$2158,Order_Header!A161,Order_Detail!$J$2:$J$2158)</f>
        <v>1194</v>
      </c>
      <c r="J161" s="5" t="str">
        <f t="shared" si="2"/>
        <v>Not Late</v>
      </c>
      <c r="K161" s="5"/>
    </row>
    <row r="162" spans="1:11" x14ac:dyDescent="0.4">
      <c r="A162" s="1">
        <v>10408</v>
      </c>
      <c r="B162" s="1" t="s">
        <v>152</v>
      </c>
      <c r="C162" s="1">
        <v>8</v>
      </c>
      <c r="D162" s="2">
        <v>34738</v>
      </c>
      <c r="E162" s="2">
        <v>34766</v>
      </c>
      <c r="F162" s="2">
        <v>34744</v>
      </c>
      <c r="G162" s="1">
        <v>1</v>
      </c>
      <c r="H162" s="3">
        <v>11.26</v>
      </c>
      <c r="I162" s="5">
        <f>SUMIF(Order_Detail!$A$2:$A$2158,Order_Header!A162,Order_Detail!$J$2:$J$2158)</f>
        <v>1622.4</v>
      </c>
      <c r="J162" s="5" t="str">
        <f t="shared" si="2"/>
        <v>Not Late</v>
      </c>
      <c r="K162" s="5"/>
    </row>
    <row r="163" spans="1:11" x14ac:dyDescent="0.4">
      <c r="A163" s="1">
        <v>10409</v>
      </c>
      <c r="B163" s="1" t="s">
        <v>153</v>
      </c>
      <c r="C163" s="1">
        <v>3</v>
      </c>
      <c r="D163" s="2">
        <v>34739</v>
      </c>
      <c r="E163" s="2">
        <v>34767</v>
      </c>
      <c r="F163" s="2">
        <v>34744</v>
      </c>
      <c r="G163" s="1">
        <v>1</v>
      </c>
      <c r="H163" s="3">
        <v>29.83</v>
      </c>
      <c r="I163" s="5">
        <f>SUMIF(Order_Detail!$A$2:$A$2158,Order_Header!A163,Order_Detail!$J$2:$J$2158)</f>
        <v>287.28000000000003</v>
      </c>
      <c r="J163" s="5" t="str">
        <f t="shared" si="2"/>
        <v>Not Late</v>
      </c>
      <c r="K163" s="5"/>
    </row>
    <row r="164" spans="1:11" x14ac:dyDescent="0.4">
      <c r="A164" s="1">
        <v>10410</v>
      </c>
      <c r="B164" s="1" t="s">
        <v>150</v>
      </c>
      <c r="C164" s="1">
        <v>3</v>
      </c>
      <c r="D164" s="2">
        <v>34740</v>
      </c>
      <c r="E164" s="2">
        <v>34768</v>
      </c>
      <c r="F164" s="2">
        <v>34745</v>
      </c>
      <c r="G164" s="1">
        <v>3</v>
      </c>
      <c r="H164" s="3">
        <v>2.4</v>
      </c>
      <c r="I164" s="5">
        <f>SUMIF(Order_Detail!$A$2:$A$2158,Order_Header!A164,Order_Detail!$J$2:$J$2158)</f>
        <v>761.9</v>
      </c>
      <c r="J164" s="5" t="str">
        <f t="shared" si="2"/>
        <v>Not Late</v>
      </c>
      <c r="K164" s="5"/>
    </row>
    <row r="165" spans="1:11" x14ac:dyDescent="0.4">
      <c r="A165" s="1">
        <v>10411</v>
      </c>
      <c r="B165" s="1" t="s">
        <v>150</v>
      </c>
      <c r="C165" s="1">
        <v>9</v>
      </c>
      <c r="D165" s="2">
        <v>34740</v>
      </c>
      <c r="E165" s="2">
        <v>34768</v>
      </c>
      <c r="F165" s="2">
        <v>34751</v>
      </c>
      <c r="G165" s="1">
        <v>3</v>
      </c>
      <c r="H165" s="3">
        <v>23.65</v>
      </c>
      <c r="I165" s="5">
        <f>SUMIF(Order_Detail!$A$2:$A$2158,Order_Header!A165,Order_Detail!$J$2:$J$2158)</f>
        <v>1148.075</v>
      </c>
      <c r="J165" s="5" t="str">
        <f t="shared" si="2"/>
        <v>Not Late</v>
      </c>
      <c r="K165" s="5"/>
    </row>
    <row r="166" spans="1:11" x14ac:dyDescent="0.4">
      <c r="A166" s="1">
        <v>10412</v>
      </c>
      <c r="B166" s="1" t="s">
        <v>100</v>
      </c>
      <c r="C166" s="1">
        <v>8</v>
      </c>
      <c r="D166" s="2">
        <v>34743</v>
      </c>
      <c r="E166" s="2">
        <v>34771</v>
      </c>
      <c r="F166" s="2">
        <v>34745</v>
      </c>
      <c r="G166" s="1">
        <v>2</v>
      </c>
      <c r="H166" s="3">
        <v>3.77</v>
      </c>
      <c r="I166" s="5">
        <f>SUMIF(Order_Detail!$A$2:$A$2158,Order_Header!A166,Order_Detail!$J$2:$J$2158)</f>
        <v>334.8</v>
      </c>
      <c r="J166" s="5" t="str">
        <f t="shared" si="2"/>
        <v>Not Late</v>
      </c>
      <c r="K166" s="5"/>
    </row>
    <row r="167" spans="1:11" x14ac:dyDescent="0.4">
      <c r="A167" s="1">
        <v>10413</v>
      </c>
      <c r="B167" s="1" t="s">
        <v>137</v>
      </c>
      <c r="C167" s="1">
        <v>3</v>
      </c>
      <c r="D167" s="2">
        <v>34744</v>
      </c>
      <c r="E167" s="2">
        <v>34772</v>
      </c>
      <c r="F167" s="2">
        <v>34746</v>
      </c>
      <c r="G167" s="1">
        <v>2</v>
      </c>
      <c r="H167" s="3">
        <v>95.66</v>
      </c>
      <c r="I167" s="5">
        <f>SUMIF(Order_Detail!$A$2:$A$2158,Order_Header!A167,Order_Detail!$J$2:$J$2158)</f>
        <v>1698.5600000000002</v>
      </c>
      <c r="J167" s="5" t="str">
        <f t="shared" si="2"/>
        <v>Not Late</v>
      </c>
      <c r="K167" s="5"/>
    </row>
    <row r="168" spans="1:11" x14ac:dyDescent="0.4">
      <c r="A168" s="1">
        <v>10414</v>
      </c>
      <c r="B168" s="1" t="s">
        <v>136</v>
      </c>
      <c r="C168" s="1">
        <v>2</v>
      </c>
      <c r="D168" s="2">
        <v>34744</v>
      </c>
      <c r="E168" s="2">
        <v>34772</v>
      </c>
      <c r="F168" s="2">
        <v>34747</v>
      </c>
      <c r="G168" s="1">
        <v>3</v>
      </c>
      <c r="H168" s="3">
        <v>21.48</v>
      </c>
      <c r="I168" s="5">
        <f>SUMIF(Order_Detail!$A$2:$A$2158,Order_Header!A168,Order_Detail!$J$2:$J$2158)</f>
        <v>219.82999999999998</v>
      </c>
      <c r="J168" s="5" t="str">
        <f t="shared" si="2"/>
        <v>Not Late</v>
      </c>
      <c r="K168" s="5"/>
    </row>
    <row r="169" spans="1:11" x14ac:dyDescent="0.4">
      <c r="A169" s="1">
        <v>10415</v>
      </c>
      <c r="B169" s="1" t="s">
        <v>148</v>
      </c>
      <c r="C169" s="1">
        <v>3</v>
      </c>
      <c r="D169" s="2">
        <v>34745</v>
      </c>
      <c r="E169" s="2">
        <v>34773</v>
      </c>
      <c r="F169" s="2">
        <v>34754</v>
      </c>
      <c r="G169" s="1">
        <v>1</v>
      </c>
      <c r="H169" s="3">
        <v>0.2</v>
      </c>
      <c r="I169" s="5">
        <f>SUMIF(Order_Detail!$A$2:$A$2158,Order_Header!A169,Order_Detail!$J$2:$J$2158)</f>
        <v>97.28</v>
      </c>
      <c r="J169" s="5" t="str">
        <f t="shared" si="2"/>
        <v>Not Late</v>
      </c>
      <c r="K169" s="5"/>
    </row>
    <row r="170" spans="1:11" x14ac:dyDescent="0.4">
      <c r="A170" s="1">
        <v>10416</v>
      </c>
      <c r="B170" s="1" t="s">
        <v>100</v>
      </c>
      <c r="C170" s="1">
        <v>8</v>
      </c>
      <c r="D170" s="2">
        <v>34746</v>
      </c>
      <c r="E170" s="2">
        <v>34774</v>
      </c>
      <c r="F170" s="2">
        <v>34757</v>
      </c>
      <c r="G170" s="1">
        <v>3</v>
      </c>
      <c r="H170" s="3">
        <v>22.72</v>
      </c>
      <c r="I170" s="5">
        <f>SUMIF(Order_Detail!$A$2:$A$2158,Order_Header!A170,Order_Detail!$J$2:$J$2158)</f>
        <v>648</v>
      </c>
      <c r="J170" s="5" t="str">
        <f t="shared" si="2"/>
        <v>Not Late</v>
      </c>
      <c r="K170" s="5"/>
    </row>
    <row r="171" spans="1:11" x14ac:dyDescent="0.4">
      <c r="A171" s="1">
        <v>10417</v>
      </c>
      <c r="B171" s="1" t="s">
        <v>135</v>
      </c>
      <c r="C171" s="1">
        <v>4</v>
      </c>
      <c r="D171" s="2">
        <v>34746</v>
      </c>
      <c r="E171" s="2">
        <v>34774</v>
      </c>
      <c r="F171" s="2">
        <v>34758</v>
      </c>
      <c r="G171" s="1">
        <v>3</v>
      </c>
      <c r="H171" s="3">
        <v>70.290000000000006</v>
      </c>
      <c r="I171" s="5">
        <f>SUMIF(Order_Detail!$A$2:$A$2158,Order_Header!A171,Order_Detail!$J$2:$J$2158)</f>
        <v>10154.880000000001</v>
      </c>
      <c r="J171" s="5" t="str">
        <f t="shared" si="2"/>
        <v>Not Late</v>
      </c>
      <c r="K171" s="5"/>
    </row>
    <row r="172" spans="1:11" x14ac:dyDescent="0.4">
      <c r="A172" s="1">
        <v>10418</v>
      </c>
      <c r="B172" s="1" t="s">
        <v>105</v>
      </c>
      <c r="C172" s="1">
        <v>4</v>
      </c>
      <c r="D172" s="2">
        <v>34747</v>
      </c>
      <c r="E172" s="2">
        <v>34775</v>
      </c>
      <c r="F172" s="2">
        <v>34754</v>
      </c>
      <c r="G172" s="1">
        <v>1</v>
      </c>
      <c r="H172" s="3">
        <v>17.55</v>
      </c>
      <c r="I172" s="5">
        <f>SUMIF(Order_Detail!$A$2:$A$2158,Order_Header!A172,Order_Detail!$J$2:$J$2158)</f>
        <v>1542.58</v>
      </c>
      <c r="J172" s="5" t="str">
        <f t="shared" si="2"/>
        <v>Not Late</v>
      </c>
      <c r="K172" s="5"/>
    </row>
    <row r="173" spans="1:11" x14ac:dyDescent="0.4">
      <c r="A173" s="1">
        <v>10419</v>
      </c>
      <c r="B173" s="1" t="s">
        <v>90</v>
      </c>
      <c r="C173" s="1">
        <v>4</v>
      </c>
      <c r="D173" s="2">
        <v>34750</v>
      </c>
      <c r="E173" s="2">
        <v>34778</v>
      </c>
      <c r="F173" s="2">
        <v>34760</v>
      </c>
      <c r="G173" s="1">
        <v>2</v>
      </c>
      <c r="H173" s="3">
        <v>137.35</v>
      </c>
      <c r="I173" s="5">
        <f>SUMIF(Order_Detail!$A$2:$A$2158,Order_Header!A173,Order_Detail!$J$2:$J$2158)</f>
        <v>2097.6</v>
      </c>
      <c r="J173" s="5" t="str">
        <f t="shared" si="2"/>
        <v>Not Late</v>
      </c>
      <c r="K173" s="5"/>
    </row>
    <row r="174" spans="1:11" x14ac:dyDescent="0.4">
      <c r="A174" s="1">
        <v>10420</v>
      </c>
      <c r="B174" s="1" t="s">
        <v>91</v>
      </c>
      <c r="C174" s="1">
        <v>3</v>
      </c>
      <c r="D174" s="2">
        <v>34751</v>
      </c>
      <c r="E174" s="2">
        <v>34779</v>
      </c>
      <c r="F174" s="2">
        <v>34757</v>
      </c>
      <c r="G174" s="1">
        <v>1</v>
      </c>
      <c r="H174" s="3">
        <v>44.12</v>
      </c>
      <c r="I174" s="5">
        <f>SUMIF(Order_Detail!$A$2:$A$2158,Order_Header!A174,Order_Detail!$J$2:$J$2158)</f>
        <v>1897.6</v>
      </c>
      <c r="J174" s="5" t="str">
        <f t="shared" si="2"/>
        <v>Not Late</v>
      </c>
      <c r="K174" s="5"/>
    </row>
    <row r="175" spans="1:11" x14ac:dyDescent="0.4">
      <c r="A175" s="1">
        <v>10421</v>
      </c>
      <c r="B175" s="1" t="s">
        <v>96</v>
      </c>
      <c r="C175" s="1">
        <v>8</v>
      </c>
      <c r="D175" s="2">
        <v>34751</v>
      </c>
      <c r="E175" s="2">
        <v>34793</v>
      </c>
      <c r="F175" s="2">
        <v>34757</v>
      </c>
      <c r="G175" s="1">
        <v>1</v>
      </c>
      <c r="H175" s="3">
        <v>99.23</v>
      </c>
      <c r="I175" s="5">
        <f>SUMIF(Order_Detail!$A$2:$A$2158,Order_Header!A175,Order_Detail!$J$2:$J$2158)</f>
        <v>1273.2</v>
      </c>
      <c r="J175" s="5" t="str">
        <f t="shared" si="2"/>
        <v>Not Late</v>
      </c>
      <c r="K175" s="5"/>
    </row>
    <row r="176" spans="1:11" x14ac:dyDescent="0.4">
      <c r="A176" s="1">
        <v>10422</v>
      </c>
      <c r="B176" s="1" t="s">
        <v>154</v>
      </c>
      <c r="C176" s="1">
        <v>2</v>
      </c>
      <c r="D176" s="2">
        <v>34752</v>
      </c>
      <c r="E176" s="2">
        <v>34780</v>
      </c>
      <c r="F176" s="2">
        <v>34761</v>
      </c>
      <c r="G176" s="1">
        <v>1</v>
      </c>
      <c r="H176" s="3">
        <v>3.02</v>
      </c>
      <c r="I176" s="5">
        <f>SUMIF(Order_Detail!$A$2:$A$2158,Order_Header!A176,Order_Detail!$J$2:$J$2158)</f>
        <v>44.82</v>
      </c>
      <c r="J176" s="5" t="str">
        <f t="shared" si="2"/>
        <v>Not Late</v>
      </c>
      <c r="K176" s="5"/>
    </row>
    <row r="177" spans="1:11" x14ac:dyDescent="0.4">
      <c r="A177" s="1">
        <v>10423</v>
      </c>
      <c r="B177" s="1" t="s">
        <v>155</v>
      </c>
      <c r="C177" s="1">
        <v>6</v>
      </c>
      <c r="D177" s="2">
        <v>34753</v>
      </c>
      <c r="E177" s="2">
        <v>34767</v>
      </c>
      <c r="F177" s="2">
        <v>34785</v>
      </c>
      <c r="G177" s="1">
        <v>3</v>
      </c>
      <c r="H177" s="3">
        <v>24.5</v>
      </c>
      <c r="I177" s="5">
        <f>SUMIF(Order_Detail!$A$2:$A$2158,Order_Header!A177,Order_Detail!$J$2:$J$2158)</f>
        <v>816</v>
      </c>
      <c r="J177" s="5" t="str">
        <f t="shared" si="2"/>
        <v>Late</v>
      </c>
      <c r="K177" s="5"/>
    </row>
    <row r="178" spans="1:11" x14ac:dyDescent="0.4">
      <c r="A178" s="1">
        <v>10424</v>
      </c>
      <c r="B178" s="1" t="s">
        <v>133</v>
      </c>
      <c r="C178" s="1">
        <v>7</v>
      </c>
      <c r="D178" s="2">
        <v>34753</v>
      </c>
      <c r="E178" s="2">
        <v>34781</v>
      </c>
      <c r="F178" s="2">
        <v>34757</v>
      </c>
      <c r="G178" s="1">
        <v>2</v>
      </c>
      <c r="H178" s="3">
        <v>370.61</v>
      </c>
      <c r="I178" s="5">
        <f>SUMIF(Order_Detail!$A$2:$A$2158,Order_Header!A178,Order_Detail!$J$2:$J$2158)</f>
        <v>11493.2</v>
      </c>
      <c r="J178" s="5" t="str">
        <f t="shared" si="2"/>
        <v>Not Late</v>
      </c>
      <c r="K178" s="5"/>
    </row>
    <row r="179" spans="1:11" x14ac:dyDescent="0.4">
      <c r="A179" s="1">
        <v>10425</v>
      </c>
      <c r="B179" s="1" t="s">
        <v>137</v>
      </c>
      <c r="C179" s="1">
        <v>6</v>
      </c>
      <c r="D179" s="2">
        <v>34754</v>
      </c>
      <c r="E179" s="2">
        <v>34782</v>
      </c>
      <c r="F179" s="2">
        <v>34775</v>
      </c>
      <c r="G179" s="1">
        <v>2</v>
      </c>
      <c r="H179" s="3">
        <v>7.93</v>
      </c>
      <c r="I179" s="5">
        <f>SUMIF(Order_Detail!$A$2:$A$2158,Order_Header!A179,Order_Detail!$J$2:$J$2158)</f>
        <v>384</v>
      </c>
      <c r="J179" s="5" t="str">
        <f t="shared" si="2"/>
        <v>Not Late</v>
      </c>
      <c r="K179" s="5"/>
    </row>
    <row r="180" spans="1:11" x14ac:dyDescent="0.4">
      <c r="A180" s="1">
        <v>10426</v>
      </c>
      <c r="B180" s="1" t="s">
        <v>144</v>
      </c>
      <c r="C180" s="1">
        <v>4</v>
      </c>
      <c r="D180" s="2">
        <v>34757</v>
      </c>
      <c r="E180" s="2">
        <v>34785</v>
      </c>
      <c r="F180" s="2">
        <v>34767</v>
      </c>
      <c r="G180" s="1">
        <v>1</v>
      </c>
      <c r="H180" s="3">
        <v>18.690000000000001</v>
      </c>
      <c r="I180" s="5">
        <f>SUMIF(Order_Detail!$A$2:$A$2158,Order_Header!A180,Order_Detail!$J$2:$J$2158)</f>
        <v>321.29000000000002</v>
      </c>
      <c r="J180" s="5" t="str">
        <f t="shared" si="2"/>
        <v>Not Late</v>
      </c>
      <c r="K180" s="5"/>
    </row>
    <row r="181" spans="1:11" x14ac:dyDescent="0.4">
      <c r="A181" s="1">
        <v>10427</v>
      </c>
      <c r="B181" s="1" t="s">
        <v>138</v>
      </c>
      <c r="C181" s="1">
        <v>4</v>
      </c>
      <c r="D181" s="2">
        <v>34757</v>
      </c>
      <c r="E181" s="2">
        <v>34785</v>
      </c>
      <c r="F181" s="2">
        <v>34792</v>
      </c>
      <c r="G181" s="1">
        <v>2</v>
      </c>
      <c r="H181" s="3">
        <v>31.29</v>
      </c>
      <c r="I181" s="5">
        <f>SUMIF(Order_Detail!$A$2:$A$2158,Order_Header!A181,Order_Detail!$J$2:$J$2158)</f>
        <v>651</v>
      </c>
      <c r="J181" s="5" t="str">
        <f t="shared" si="2"/>
        <v>Late</v>
      </c>
      <c r="K181" s="5"/>
    </row>
    <row r="182" spans="1:11" x14ac:dyDescent="0.4">
      <c r="A182" s="1">
        <v>10428</v>
      </c>
      <c r="B182" s="1" t="s">
        <v>114</v>
      </c>
      <c r="C182" s="1">
        <v>7</v>
      </c>
      <c r="D182" s="2">
        <v>34758</v>
      </c>
      <c r="E182" s="2">
        <v>34786</v>
      </c>
      <c r="F182" s="2">
        <v>34765</v>
      </c>
      <c r="G182" s="1">
        <v>1</v>
      </c>
      <c r="H182" s="3">
        <v>11.09</v>
      </c>
      <c r="I182" s="5">
        <f>SUMIF(Order_Detail!$A$2:$A$2158,Order_Header!A182,Order_Detail!$J$2:$J$2158)</f>
        <v>192</v>
      </c>
      <c r="J182" s="5" t="str">
        <f t="shared" si="2"/>
        <v>Not Late</v>
      </c>
      <c r="K182" s="5"/>
    </row>
    <row r="183" spans="1:11" x14ac:dyDescent="0.4">
      <c r="A183" s="1">
        <v>10429</v>
      </c>
      <c r="B183" s="1" t="s">
        <v>118</v>
      </c>
      <c r="C183" s="1">
        <v>3</v>
      </c>
      <c r="D183" s="2">
        <v>34759</v>
      </c>
      <c r="E183" s="2">
        <v>34801</v>
      </c>
      <c r="F183" s="2">
        <v>34768</v>
      </c>
      <c r="G183" s="1">
        <v>2</v>
      </c>
      <c r="H183" s="3">
        <v>56.63</v>
      </c>
      <c r="I183" s="5">
        <f>SUMIF(Order_Detail!$A$2:$A$2158,Order_Header!A183,Order_Detail!$J$2:$J$2158)</f>
        <v>1748.5</v>
      </c>
      <c r="J183" s="5" t="str">
        <f t="shared" si="2"/>
        <v>Not Late</v>
      </c>
      <c r="K183" s="5"/>
    </row>
    <row r="184" spans="1:11" x14ac:dyDescent="0.4">
      <c r="A184" s="1">
        <v>10430</v>
      </c>
      <c r="B184" s="1" t="s">
        <v>93</v>
      </c>
      <c r="C184" s="1">
        <v>4</v>
      </c>
      <c r="D184" s="2">
        <v>34760</v>
      </c>
      <c r="E184" s="2">
        <v>34774</v>
      </c>
      <c r="F184" s="2">
        <v>34764</v>
      </c>
      <c r="G184" s="1">
        <v>1</v>
      </c>
      <c r="H184" s="3">
        <v>458.78</v>
      </c>
      <c r="I184" s="5">
        <f>SUMIF(Order_Detail!$A$2:$A$2158,Order_Header!A184,Order_Detail!$J$2:$J$2158)</f>
        <v>4636.8</v>
      </c>
      <c r="J184" s="5" t="str">
        <f t="shared" si="2"/>
        <v>Not Late</v>
      </c>
      <c r="K184" s="5"/>
    </row>
    <row r="185" spans="1:11" x14ac:dyDescent="0.4">
      <c r="A185" s="1">
        <v>10431</v>
      </c>
      <c r="B185" s="1" t="s">
        <v>150</v>
      </c>
      <c r="C185" s="1">
        <v>4</v>
      </c>
      <c r="D185" s="2">
        <v>34760</v>
      </c>
      <c r="E185" s="2">
        <v>34774</v>
      </c>
      <c r="F185" s="2">
        <v>34768</v>
      </c>
      <c r="G185" s="1">
        <v>2</v>
      </c>
      <c r="H185" s="3">
        <v>44.17</v>
      </c>
      <c r="I185" s="5">
        <f>SUMIF(Order_Detail!$A$2:$A$2158,Order_Header!A185,Order_Detail!$J$2:$J$2158)</f>
        <v>2396.85</v>
      </c>
      <c r="J185" s="5" t="str">
        <f t="shared" si="2"/>
        <v>Not Late</v>
      </c>
      <c r="K185" s="5"/>
    </row>
    <row r="186" spans="1:11" x14ac:dyDescent="0.4">
      <c r="A186" s="1">
        <v>10432</v>
      </c>
      <c r="B186" s="1" t="s">
        <v>104</v>
      </c>
      <c r="C186" s="1">
        <v>3</v>
      </c>
      <c r="D186" s="2">
        <v>34761</v>
      </c>
      <c r="E186" s="2">
        <v>34775</v>
      </c>
      <c r="F186" s="2">
        <v>34768</v>
      </c>
      <c r="G186" s="1">
        <v>2</v>
      </c>
      <c r="H186" s="3">
        <v>4.34</v>
      </c>
      <c r="I186" s="5">
        <f>SUMIF(Order_Detail!$A$2:$A$2158,Order_Header!A186,Order_Detail!$J$2:$J$2158)</f>
        <v>485</v>
      </c>
      <c r="J186" s="5" t="str">
        <f t="shared" si="2"/>
        <v>Not Late</v>
      </c>
      <c r="K186" s="5"/>
    </row>
    <row r="187" spans="1:11" x14ac:dyDescent="0.4">
      <c r="A187" s="1">
        <v>10433</v>
      </c>
      <c r="B187" s="1" t="s">
        <v>134</v>
      </c>
      <c r="C187" s="1">
        <v>3</v>
      </c>
      <c r="D187" s="2">
        <v>34764</v>
      </c>
      <c r="E187" s="2">
        <v>34792</v>
      </c>
      <c r="F187" s="2">
        <v>34793</v>
      </c>
      <c r="G187" s="1">
        <v>3</v>
      </c>
      <c r="H187" s="3">
        <v>73.83</v>
      </c>
      <c r="I187" s="5">
        <f>SUMIF(Order_Detail!$A$2:$A$2158,Order_Header!A187,Order_Detail!$J$2:$J$2158)</f>
        <v>808.63999999999987</v>
      </c>
      <c r="J187" s="5" t="str">
        <f t="shared" si="2"/>
        <v>Late</v>
      </c>
      <c r="K187" s="5"/>
    </row>
    <row r="188" spans="1:11" x14ac:dyDescent="0.4">
      <c r="A188" s="1">
        <v>10434</v>
      </c>
      <c r="B188" s="1" t="s">
        <v>98</v>
      </c>
      <c r="C188" s="1">
        <v>3</v>
      </c>
      <c r="D188" s="2">
        <v>34764</v>
      </c>
      <c r="E188" s="2">
        <v>34792</v>
      </c>
      <c r="F188" s="2">
        <v>34774</v>
      </c>
      <c r="G188" s="1">
        <v>2</v>
      </c>
      <c r="H188" s="3">
        <v>17.920000000000002</v>
      </c>
      <c r="I188" s="5">
        <f>SUMIF(Order_Detail!$A$2:$A$2158,Order_Header!A188,Order_Detail!$J$2:$J$2158)</f>
        <v>360</v>
      </c>
      <c r="J188" s="5" t="str">
        <f t="shared" si="2"/>
        <v>Not Late</v>
      </c>
      <c r="K188" s="5"/>
    </row>
    <row r="189" spans="1:11" x14ac:dyDescent="0.4">
      <c r="A189" s="1">
        <v>10435</v>
      </c>
      <c r="B189" s="1" t="s">
        <v>156</v>
      </c>
      <c r="C189" s="1">
        <v>8</v>
      </c>
      <c r="D189" s="2">
        <v>34765</v>
      </c>
      <c r="E189" s="2">
        <v>34807</v>
      </c>
      <c r="F189" s="2">
        <v>34768</v>
      </c>
      <c r="G189" s="1">
        <v>2</v>
      </c>
      <c r="H189" s="3">
        <v>9.2100000000000009</v>
      </c>
      <c r="I189" s="5">
        <f>SUMIF(Order_Detail!$A$2:$A$2158,Order_Header!A189,Order_Detail!$J$2:$J$2158)</f>
        <v>631.6</v>
      </c>
      <c r="J189" s="5" t="str">
        <f t="shared" si="2"/>
        <v>Not Late</v>
      </c>
      <c r="K189" s="5"/>
    </row>
    <row r="190" spans="1:11" x14ac:dyDescent="0.4">
      <c r="A190" s="1">
        <v>10436</v>
      </c>
      <c r="B190" s="1" t="s">
        <v>99</v>
      </c>
      <c r="C190" s="1">
        <v>3</v>
      </c>
      <c r="D190" s="2">
        <v>34766</v>
      </c>
      <c r="E190" s="2">
        <v>34794</v>
      </c>
      <c r="F190" s="2">
        <v>34772</v>
      </c>
      <c r="G190" s="1">
        <v>2</v>
      </c>
      <c r="H190" s="3">
        <v>156.66</v>
      </c>
      <c r="I190" s="5">
        <f>SUMIF(Order_Detail!$A$2:$A$2158,Order_Header!A190,Order_Detail!$J$2:$J$2158)</f>
        <v>1658.1</v>
      </c>
      <c r="J190" s="5" t="str">
        <f t="shared" si="2"/>
        <v>Not Late</v>
      </c>
      <c r="K190" s="5"/>
    </row>
    <row r="191" spans="1:11" x14ac:dyDescent="0.4">
      <c r="A191" s="1">
        <v>10437</v>
      </c>
      <c r="B191" s="1" t="s">
        <v>100</v>
      </c>
      <c r="C191" s="1">
        <v>8</v>
      </c>
      <c r="D191" s="2">
        <v>34766</v>
      </c>
      <c r="E191" s="2">
        <v>34794</v>
      </c>
      <c r="F191" s="2">
        <v>34773</v>
      </c>
      <c r="G191" s="1">
        <v>1</v>
      </c>
      <c r="H191" s="3">
        <v>19.97</v>
      </c>
      <c r="I191" s="5">
        <f>SUMIF(Order_Detail!$A$2:$A$2158,Order_Header!A191,Order_Detail!$J$2:$J$2158)</f>
        <v>353.7</v>
      </c>
      <c r="J191" s="5" t="str">
        <f t="shared" si="2"/>
        <v>Not Late</v>
      </c>
      <c r="K191" s="5"/>
    </row>
    <row r="192" spans="1:11" x14ac:dyDescent="0.4">
      <c r="A192" s="1">
        <v>10438</v>
      </c>
      <c r="B192" s="1" t="s">
        <v>85</v>
      </c>
      <c r="C192" s="1">
        <v>3</v>
      </c>
      <c r="D192" s="2">
        <v>34767</v>
      </c>
      <c r="E192" s="2">
        <v>34795</v>
      </c>
      <c r="F192" s="2">
        <v>34775</v>
      </c>
      <c r="G192" s="1">
        <v>2</v>
      </c>
      <c r="H192" s="3">
        <v>8.24</v>
      </c>
      <c r="I192" s="5">
        <f>SUMIF(Order_Detail!$A$2:$A$2158,Order_Header!A192,Order_Detail!$J$2:$J$2158)</f>
        <v>539.125</v>
      </c>
      <c r="J192" s="5" t="str">
        <f t="shared" si="2"/>
        <v>Not Late</v>
      </c>
      <c r="K192" s="5"/>
    </row>
    <row r="193" spans="1:11" x14ac:dyDescent="0.4">
      <c r="A193" s="1">
        <v>10439</v>
      </c>
      <c r="B193" s="1" t="s">
        <v>133</v>
      </c>
      <c r="C193" s="1">
        <v>6</v>
      </c>
      <c r="D193" s="2">
        <v>34768</v>
      </c>
      <c r="E193" s="2">
        <v>34796</v>
      </c>
      <c r="F193" s="2">
        <v>34771</v>
      </c>
      <c r="G193" s="1">
        <v>3</v>
      </c>
      <c r="H193" s="3">
        <v>4.07</v>
      </c>
      <c r="I193" s="5">
        <f>SUMIF(Order_Detail!$A$2:$A$2158,Order_Header!A193,Order_Detail!$J$2:$J$2158)</f>
        <v>1078</v>
      </c>
      <c r="J193" s="5" t="str">
        <f t="shared" si="2"/>
        <v>Not Late</v>
      </c>
      <c r="K193" s="5"/>
    </row>
    <row r="194" spans="1:11" x14ac:dyDescent="0.4">
      <c r="A194" s="1">
        <v>10440</v>
      </c>
      <c r="B194" s="1" t="s">
        <v>129</v>
      </c>
      <c r="C194" s="1">
        <v>4</v>
      </c>
      <c r="D194" s="2">
        <v>34771</v>
      </c>
      <c r="E194" s="2">
        <v>34799</v>
      </c>
      <c r="F194" s="2">
        <v>34789</v>
      </c>
      <c r="G194" s="1">
        <v>2</v>
      </c>
      <c r="H194" s="3">
        <v>86.53</v>
      </c>
      <c r="I194" s="5">
        <f>SUMIF(Order_Detail!$A$2:$A$2158,Order_Header!A194,Order_Detail!$J$2:$J$2158)</f>
        <v>5213.79</v>
      </c>
      <c r="J194" s="5" t="str">
        <f t="shared" si="2"/>
        <v>Not Late</v>
      </c>
      <c r="K194" s="5"/>
    </row>
    <row r="195" spans="1:11" x14ac:dyDescent="0.4">
      <c r="A195" s="1">
        <v>10441</v>
      </c>
      <c r="B195" s="1" t="s">
        <v>121</v>
      </c>
      <c r="C195" s="1">
        <v>3</v>
      </c>
      <c r="D195" s="2">
        <v>34771</v>
      </c>
      <c r="E195" s="2">
        <v>34813</v>
      </c>
      <c r="F195" s="2">
        <v>34803</v>
      </c>
      <c r="G195" s="1">
        <v>2</v>
      </c>
      <c r="H195" s="3">
        <v>73.02</v>
      </c>
      <c r="I195" s="5">
        <f>SUMIF(Order_Detail!$A$2:$A$2158,Order_Header!A195,Order_Detail!$J$2:$J$2158)</f>
        <v>1755</v>
      </c>
      <c r="J195" s="5" t="str">
        <f t="shared" ref="J195:J258" si="3">IF(OR(F195&gt;E195,AND(E195&lt;DATE(1996,6,21),F195="")),"Late","Not Late")</f>
        <v>Not Late</v>
      </c>
      <c r="K195" s="5"/>
    </row>
    <row r="196" spans="1:11" x14ac:dyDescent="0.4">
      <c r="A196" s="1">
        <v>10442</v>
      </c>
      <c r="B196" s="1" t="s">
        <v>93</v>
      </c>
      <c r="C196" s="1">
        <v>3</v>
      </c>
      <c r="D196" s="2">
        <v>34772</v>
      </c>
      <c r="E196" s="2">
        <v>34800</v>
      </c>
      <c r="F196" s="2">
        <v>34779</v>
      </c>
      <c r="G196" s="1">
        <v>2</v>
      </c>
      <c r="H196" s="3">
        <v>47.94</v>
      </c>
      <c r="I196" s="5">
        <f>SUMIF(Order_Detail!$A$2:$A$2158,Order_Header!A196,Order_Detail!$J$2:$J$2158)</f>
        <v>1433.6000000000001</v>
      </c>
      <c r="J196" s="5" t="str">
        <f t="shared" si="3"/>
        <v>Not Late</v>
      </c>
      <c r="K196" s="5"/>
    </row>
    <row r="197" spans="1:11" x14ac:dyDescent="0.4">
      <c r="A197" s="1">
        <v>10443</v>
      </c>
      <c r="B197" s="1" t="s">
        <v>114</v>
      </c>
      <c r="C197" s="1">
        <v>8</v>
      </c>
      <c r="D197" s="2">
        <v>34773</v>
      </c>
      <c r="E197" s="2">
        <v>34801</v>
      </c>
      <c r="F197" s="2">
        <v>34775</v>
      </c>
      <c r="G197" s="1">
        <v>1</v>
      </c>
      <c r="H197" s="3">
        <v>13.95</v>
      </c>
      <c r="I197" s="5">
        <f>SUMIF(Order_Detail!$A$2:$A$2158,Order_Header!A197,Order_Detail!$J$2:$J$2158)</f>
        <v>537.59999999999991</v>
      </c>
      <c r="J197" s="5" t="str">
        <f t="shared" si="3"/>
        <v>Not Late</v>
      </c>
      <c r="K197" s="5"/>
    </row>
    <row r="198" spans="1:11" x14ac:dyDescent="0.4">
      <c r="A198" s="1">
        <v>10444</v>
      </c>
      <c r="B198" s="1" t="s">
        <v>109</v>
      </c>
      <c r="C198" s="1">
        <v>3</v>
      </c>
      <c r="D198" s="2">
        <v>34773</v>
      </c>
      <c r="E198" s="2">
        <v>34801</v>
      </c>
      <c r="F198" s="2">
        <v>34782</v>
      </c>
      <c r="G198" s="1">
        <v>3</v>
      </c>
      <c r="H198" s="3">
        <v>3.5</v>
      </c>
      <c r="I198" s="5">
        <f>SUMIF(Order_Detail!$A$2:$A$2158,Order_Header!A198,Order_Detail!$J$2:$J$2158)</f>
        <v>1031.7</v>
      </c>
      <c r="J198" s="5" t="str">
        <f t="shared" si="3"/>
        <v>Not Late</v>
      </c>
      <c r="K198" s="5"/>
    </row>
    <row r="199" spans="1:11" x14ac:dyDescent="0.4">
      <c r="A199" s="1">
        <v>10445</v>
      </c>
      <c r="B199" s="1" t="s">
        <v>109</v>
      </c>
      <c r="C199" s="1">
        <v>3</v>
      </c>
      <c r="D199" s="2">
        <v>34774</v>
      </c>
      <c r="E199" s="2">
        <v>34802</v>
      </c>
      <c r="F199" s="2">
        <v>34781</v>
      </c>
      <c r="G199" s="1">
        <v>1</v>
      </c>
      <c r="H199" s="3">
        <v>9.3000000000000007</v>
      </c>
      <c r="I199" s="5">
        <f>SUMIF(Order_Detail!$A$2:$A$2158,Order_Header!A199,Order_Detail!$J$2:$J$2158)</f>
        <v>174.9</v>
      </c>
      <c r="J199" s="5" t="str">
        <f t="shared" si="3"/>
        <v>Not Late</v>
      </c>
      <c r="K199" s="5"/>
    </row>
    <row r="200" spans="1:11" x14ac:dyDescent="0.4">
      <c r="A200" s="1">
        <v>10446</v>
      </c>
      <c r="B200" s="1" t="s">
        <v>85</v>
      </c>
      <c r="C200" s="1">
        <v>6</v>
      </c>
      <c r="D200" s="2">
        <v>34775</v>
      </c>
      <c r="E200" s="2">
        <v>34803</v>
      </c>
      <c r="F200" s="2">
        <v>34780</v>
      </c>
      <c r="G200" s="1">
        <v>1</v>
      </c>
      <c r="H200" s="3">
        <v>14.68</v>
      </c>
      <c r="I200" s="5">
        <f>SUMIF(Order_Detail!$A$2:$A$2158,Order_Header!A200,Order_Detail!$J$2:$J$2158)</f>
        <v>259.91999999999996</v>
      </c>
      <c r="J200" s="5" t="str">
        <f t="shared" si="3"/>
        <v>Not Late</v>
      </c>
      <c r="K200" s="5"/>
    </row>
    <row r="201" spans="1:11" x14ac:dyDescent="0.4">
      <c r="A201" s="1">
        <v>10447</v>
      </c>
      <c r="B201" s="1" t="s">
        <v>113</v>
      </c>
      <c r="C201" s="1">
        <v>4</v>
      </c>
      <c r="D201" s="2">
        <v>34775</v>
      </c>
      <c r="E201" s="2">
        <v>34803</v>
      </c>
      <c r="F201" s="2">
        <v>34796</v>
      </c>
      <c r="G201" s="1">
        <v>2</v>
      </c>
      <c r="H201" s="3">
        <v>68.66</v>
      </c>
      <c r="I201" s="5">
        <f>SUMIF(Order_Detail!$A$2:$A$2158,Order_Header!A201,Order_Detail!$J$2:$J$2158)</f>
        <v>914.4</v>
      </c>
      <c r="J201" s="5" t="str">
        <f t="shared" si="3"/>
        <v>Not Late</v>
      </c>
      <c r="K201" s="5"/>
    </row>
    <row r="202" spans="1:11" x14ac:dyDescent="0.4">
      <c r="A202" s="1">
        <v>10448</v>
      </c>
      <c r="B202" s="1" t="s">
        <v>157</v>
      </c>
      <c r="C202" s="1">
        <v>4</v>
      </c>
      <c r="D202" s="2">
        <v>34778</v>
      </c>
      <c r="E202" s="2">
        <v>34806</v>
      </c>
      <c r="F202" s="2">
        <v>34785</v>
      </c>
      <c r="G202" s="1">
        <v>2</v>
      </c>
      <c r="H202" s="3">
        <v>38.82</v>
      </c>
      <c r="I202" s="5">
        <f>SUMIF(Order_Detail!$A$2:$A$2158,Order_Header!A202,Order_Detail!$J$2:$J$2158)</f>
        <v>443.4</v>
      </c>
      <c r="J202" s="5" t="str">
        <f t="shared" si="3"/>
        <v>Not Late</v>
      </c>
      <c r="K202" s="5"/>
    </row>
    <row r="203" spans="1:11" x14ac:dyDescent="0.4">
      <c r="A203" s="1">
        <v>10449</v>
      </c>
      <c r="B203" s="1" t="s">
        <v>99</v>
      </c>
      <c r="C203" s="1">
        <v>3</v>
      </c>
      <c r="D203" s="2">
        <v>34779</v>
      </c>
      <c r="E203" s="2">
        <v>34807</v>
      </c>
      <c r="F203" s="2">
        <v>34788</v>
      </c>
      <c r="G203" s="1">
        <v>2</v>
      </c>
      <c r="H203" s="3">
        <v>53.3</v>
      </c>
      <c r="I203" s="5">
        <f>SUMIF(Order_Detail!$A$2:$A$2158,Order_Header!A203,Order_Detail!$J$2:$J$2158)</f>
        <v>1378.65</v>
      </c>
      <c r="J203" s="5" t="str">
        <f t="shared" si="3"/>
        <v>Not Late</v>
      </c>
      <c r="K203" s="5"/>
    </row>
    <row r="204" spans="1:11" x14ac:dyDescent="0.4">
      <c r="A204" s="1">
        <v>10450</v>
      </c>
      <c r="B204" s="1" t="s">
        <v>87</v>
      </c>
      <c r="C204" s="1">
        <v>8</v>
      </c>
      <c r="D204" s="2">
        <v>34780</v>
      </c>
      <c r="E204" s="2">
        <v>34808</v>
      </c>
      <c r="F204" s="2">
        <v>34800</v>
      </c>
      <c r="G204" s="1">
        <v>2</v>
      </c>
      <c r="H204" s="3">
        <v>7.23</v>
      </c>
      <c r="I204" s="5">
        <f>SUMIF(Order_Detail!$A$2:$A$2158,Order_Header!A204,Order_Detail!$J$2:$J$2158)</f>
        <v>398.55</v>
      </c>
      <c r="J204" s="5" t="str">
        <f t="shared" si="3"/>
        <v>Not Late</v>
      </c>
      <c r="K204" s="5"/>
    </row>
    <row r="205" spans="1:11" x14ac:dyDescent="0.4">
      <c r="A205" s="1">
        <v>10451</v>
      </c>
      <c r="B205" s="1" t="s">
        <v>105</v>
      </c>
      <c r="C205" s="1">
        <v>4</v>
      </c>
      <c r="D205" s="2">
        <v>34780</v>
      </c>
      <c r="E205" s="2">
        <v>34794</v>
      </c>
      <c r="F205" s="2">
        <v>34801</v>
      </c>
      <c r="G205" s="1">
        <v>3</v>
      </c>
      <c r="H205" s="3">
        <v>189.09</v>
      </c>
      <c r="I205" s="5">
        <f>SUMIF(Order_Detail!$A$2:$A$2158,Order_Header!A205,Order_Detail!$J$2:$J$2158)</f>
        <v>3635.79</v>
      </c>
      <c r="J205" s="5" t="str">
        <f t="shared" si="3"/>
        <v>Late</v>
      </c>
      <c r="K205" s="5"/>
    </row>
    <row r="206" spans="1:11" x14ac:dyDescent="0.4">
      <c r="A206" s="1">
        <v>10452</v>
      </c>
      <c r="B206" s="1" t="s">
        <v>129</v>
      </c>
      <c r="C206" s="1">
        <v>8</v>
      </c>
      <c r="D206" s="2">
        <v>34781</v>
      </c>
      <c r="E206" s="2">
        <v>34809</v>
      </c>
      <c r="F206" s="2">
        <v>34787</v>
      </c>
      <c r="G206" s="1">
        <v>1</v>
      </c>
      <c r="H206" s="3">
        <v>140.26</v>
      </c>
      <c r="I206" s="5">
        <f>SUMIF(Order_Detail!$A$2:$A$2158,Order_Header!A206,Order_Detail!$J$2:$J$2158)</f>
        <v>1886.4</v>
      </c>
      <c r="J206" s="5" t="str">
        <f t="shared" si="3"/>
        <v>Not Late</v>
      </c>
      <c r="K206" s="5"/>
    </row>
    <row r="207" spans="1:11" x14ac:dyDescent="0.4">
      <c r="A207" s="1">
        <v>10453</v>
      </c>
      <c r="B207" s="1" t="s">
        <v>139</v>
      </c>
      <c r="C207" s="1">
        <v>1</v>
      </c>
      <c r="D207" s="2">
        <v>34782</v>
      </c>
      <c r="E207" s="2">
        <v>34810</v>
      </c>
      <c r="F207" s="2">
        <v>34787</v>
      </c>
      <c r="G207" s="1">
        <v>2</v>
      </c>
      <c r="H207" s="3">
        <v>25.36</v>
      </c>
      <c r="I207" s="5">
        <f>SUMIF(Order_Detail!$A$2:$A$2158,Order_Header!A207,Order_Detail!$J$2:$J$2158)</f>
        <v>453</v>
      </c>
      <c r="J207" s="5" t="str">
        <f t="shared" si="3"/>
        <v>Not Late</v>
      </c>
      <c r="K207" s="5"/>
    </row>
    <row r="208" spans="1:11" x14ac:dyDescent="0.4">
      <c r="A208" s="1">
        <v>10454</v>
      </c>
      <c r="B208" s="1" t="s">
        <v>137</v>
      </c>
      <c r="C208" s="1">
        <v>4</v>
      </c>
      <c r="D208" s="2">
        <v>34782</v>
      </c>
      <c r="E208" s="2">
        <v>34810</v>
      </c>
      <c r="F208" s="2">
        <v>34786</v>
      </c>
      <c r="G208" s="1">
        <v>3</v>
      </c>
      <c r="H208" s="3">
        <v>2.74</v>
      </c>
      <c r="I208" s="5">
        <f>SUMIF(Order_Detail!$A$2:$A$2158,Order_Header!A208,Order_Detail!$J$2:$J$2158)</f>
        <v>331.20000000000005</v>
      </c>
      <c r="J208" s="5" t="str">
        <f t="shared" si="3"/>
        <v>Not Late</v>
      </c>
      <c r="K208" s="5"/>
    </row>
    <row r="209" spans="1:11" x14ac:dyDescent="0.4">
      <c r="A209" s="1">
        <v>10455</v>
      </c>
      <c r="B209" s="1" t="s">
        <v>100</v>
      </c>
      <c r="C209" s="1">
        <v>8</v>
      </c>
      <c r="D209" s="2">
        <v>34785</v>
      </c>
      <c r="E209" s="2">
        <v>34827</v>
      </c>
      <c r="F209" s="2">
        <v>34792</v>
      </c>
      <c r="G209" s="1">
        <v>2</v>
      </c>
      <c r="H209" s="3">
        <v>180.45</v>
      </c>
      <c r="I209" s="5">
        <f>SUMIF(Order_Detail!$A$2:$A$2158,Order_Header!A209,Order_Detail!$J$2:$J$2158)</f>
        <v>2415.6</v>
      </c>
      <c r="J209" s="5" t="str">
        <f t="shared" si="3"/>
        <v>Not Late</v>
      </c>
      <c r="K209" s="5"/>
    </row>
    <row r="210" spans="1:11" x14ac:dyDescent="0.4">
      <c r="A210" s="1">
        <v>10456</v>
      </c>
      <c r="B210" s="1" t="s">
        <v>128</v>
      </c>
      <c r="C210" s="1">
        <v>8</v>
      </c>
      <c r="D210" s="2">
        <v>34786</v>
      </c>
      <c r="E210" s="2">
        <v>34828</v>
      </c>
      <c r="F210" s="2">
        <v>34789</v>
      </c>
      <c r="G210" s="1">
        <v>2</v>
      </c>
      <c r="H210" s="3">
        <v>8.1199999999999992</v>
      </c>
      <c r="I210" s="5">
        <f>SUMIF(Order_Detail!$A$2:$A$2158,Order_Header!A210,Order_Detail!$J$2:$J$2158)</f>
        <v>524.79999999999995</v>
      </c>
      <c r="J210" s="5" t="str">
        <f t="shared" si="3"/>
        <v>Not Late</v>
      </c>
      <c r="K210" s="5"/>
    </row>
    <row r="211" spans="1:11" x14ac:dyDescent="0.4">
      <c r="A211" s="1">
        <v>10457</v>
      </c>
      <c r="B211" s="1" t="s">
        <v>128</v>
      </c>
      <c r="C211" s="1">
        <v>2</v>
      </c>
      <c r="D211" s="2">
        <v>34786</v>
      </c>
      <c r="E211" s="2">
        <v>34814</v>
      </c>
      <c r="F211" s="2">
        <v>34792</v>
      </c>
      <c r="G211" s="1">
        <v>1</v>
      </c>
      <c r="H211" s="3">
        <v>11.57</v>
      </c>
      <c r="I211" s="5">
        <f>SUMIF(Order_Detail!$A$2:$A$2158,Order_Header!A211,Order_Detail!$J$2:$J$2158)</f>
        <v>1267.2</v>
      </c>
      <c r="J211" s="5" t="str">
        <f t="shared" si="3"/>
        <v>Not Late</v>
      </c>
      <c r="K211" s="5"/>
    </row>
    <row r="212" spans="1:11" x14ac:dyDescent="0.4">
      <c r="A212" s="1">
        <v>10458</v>
      </c>
      <c r="B212" s="1" t="s">
        <v>88</v>
      </c>
      <c r="C212" s="1">
        <v>7</v>
      </c>
      <c r="D212" s="2">
        <v>34787</v>
      </c>
      <c r="E212" s="2">
        <v>34815</v>
      </c>
      <c r="F212" s="2">
        <v>34793</v>
      </c>
      <c r="G212" s="1">
        <v>3</v>
      </c>
      <c r="H212" s="3">
        <v>147.06</v>
      </c>
      <c r="I212" s="5">
        <f>SUMIF(Order_Detail!$A$2:$A$2158,Order_Header!A212,Order_Detail!$J$2:$J$2158)</f>
        <v>3696.4499999999994</v>
      </c>
      <c r="J212" s="5" t="str">
        <f t="shared" si="3"/>
        <v>Not Late</v>
      </c>
      <c r="K212" s="5"/>
    </row>
    <row r="213" spans="1:11" x14ac:dyDescent="0.4">
      <c r="A213" s="1">
        <v>10459</v>
      </c>
      <c r="B213" s="1" t="s">
        <v>87</v>
      </c>
      <c r="C213" s="1">
        <v>4</v>
      </c>
      <c r="D213" s="2">
        <v>34788</v>
      </c>
      <c r="E213" s="2">
        <v>34816</v>
      </c>
      <c r="F213" s="2">
        <v>34789</v>
      </c>
      <c r="G213" s="1">
        <v>2</v>
      </c>
      <c r="H213" s="3">
        <v>25.09</v>
      </c>
      <c r="I213" s="5">
        <f>SUMIF(Order_Detail!$A$2:$A$2158,Order_Header!A213,Order_Detail!$J$2:$J$2158)</f>
        <v>1266</v>
      </c>
      <c r="J213" s="5" t="str">
        <f t="shared" si="3"/>
        <v>Not Late</v>
      </c>
      <c r="K213" s="5"/>
    </row>
    <row r="214" spans="1:11" x14ac:dyDescent="0.4">
      <c r="A214" s="1">
        <v>10460</v>
      </c>
      <c r="B214" s="1" t="s">
        <v>98</v>
      </c>
      <c r="C214" s="1">
        <v>8</v>
      </c>
      <c r="D214" s="2">
        <v>34789</v>
      </c>
      <c r="E214" s="2">
        <v>34817</v>
      </c>
      <c r="F214" s="2">
        <v>34792</v>
      </c>
      <c r="G214" s="1">
        <v>1</v>
      </c>
      <c r="H214" s="3">
        <v>16.27</v>
      </c>
      <c r="I214" s="5">
        <f>SUMIF(Order_Detail!$A$2:$A$2158,Order_Header!A214,Order_Detail!$J$2:$J$2158)</f>
        <v>234.8</v>
      </c>
      <c r="J214" s="5" t="str">
        <f t="shared" si="3"/>
        <v>Not Late</v>
      </c>
      <c r="K214" s="5"/>
    </row>
    <row r="215" spans="1:11" x14ac:dyDescent="0.4">
      <c r="A215" s="1">
        <v>10461</v>
      </c>
      <c r="B215" s="1" t="s">
        <v>112</v>
      </c>
      <c r="C215" s="1">
        <v>1</v>
      </c>
      <c r="D215" s="2">
        <v>34789</v>
      </c>
      <c r="E215" s="2">
        <v>34817</v>
      </c>
      <c r="F215" s="2">
        <v>34794</v>
      </c>
      <c r="G215" s="1">
        <v>3</v>
      </c>
      <c r="H215" s="3">
        <v>148.61000000000001</v>
      </c>
      <c r="I215" s="5">
        <f>SUMIF(Order_Detail!$A$2:$A$2158,Order_Header!A215,Order_Detail!$J$2:$J$2158)</f>
        <v>1846.44</v>
      </c>
      <c r="J215" s="5" t="str">
        <f t="shared" si="3"/>
        <v>Not Late</v>
      </c>
      <c r="K215" s="5"/>
    </row>
    <row r="216" spans="1:11" x14ac:dyDescent="0.4">
      <c r="A216" s="1">
        <v>10462</v>
      </c>
      <c r="B216" s="1" t="s">
        <v>156</v>
      </c>
      <c r="C216" s="1">
        <v>2</v>
      </c>
      <c r="D216" s="2">
        <v>34792</v>
      </c>
      <c r="E216" s="2">
        <v>34820</v>
      </c>
      <c r="F216" s="2">
        <v>34807</v>
      </c>
      <c r="G216" s="1">
        <v>1</v>
      </c>
      <c r="H216" s="3">
        <v>6.17</v>
      </c>
      <c r="I216" s="5">
        <f>SUMIF(Order_Detail!$A$2:$A$2158,Order_Header!A216,Order_Detail!$J$2:$J$2158)</f>
        <v>156.00000000000003</v>
      </c>
      <c r="J216" s="5" t="str">
        <f t="shared" si="3"/>
        <v>Not Late</v>
      </c>
      <c r="K216" s="5"/>
    </row>
    <row r="217" spans="1:11" x14ac:dyDescent="0.4">
      <c r="A217" s="1">
        <v>10463</v>
      </c>
      <c r="B217" s="1" t="s">
        <v>88</v>
      </c>
      <c r="C217" s="1">
        <v>5</v>
      </c>
      <c r="D217" s="2">
        <v>34793</v>
      </c>
      <c r="E217" s="2">
        <v>34821</v>
      </c>
      <c r="F217" s="2">
        <v>34795</v>
      </c>
      <c r="G217" s="1">
        <v>3</v>
      </c>
      <c r="H217" s="3">
        <v>14.78</v>
      </c>
      <c r="I217" s="5">
        <f>SUMIF(Order_Detail!$A$2:$A$2158,Order_Header!A217,Order_Detail!$J$2:$J$2158)</f>
        <v>677.63499999999999</v>
      </c>
      <c r="J217" s="5" t="str">
        <f t="shared" si="3"/>
        <v>Not Late</v>
      </c>
      <c r="K217" s="5"/>
    </row>
    <row r="218" spans="1:11" x14ac:dyDescent="0.4">
      <c r="A218" s="1">
        <v>10464</v>
      </c>
      <c r="B218" s="1" t="s">
        <v>131</v>
      </c>
      <c r="C218" s="1">
        <v>4</v>
      </c>
      <c r="D218" s="2">
        <v>34793</v>
      </c>
      <c r="E218" s="2">
        <v>34821</v>
      </c>
      <c r="F218" s="2">
        <v>34803</v>
      </c>
      <c r="G218" s="1">
        <v>2</v>
      </c>
      <c r="H218" s="3">
        <v>89</v>
      </c>
      <c r="I218" s="5">
        <f>SUMIF(Order_Detail!$A$2:$A$2158,Order_Header!A218,Order_Detail!$J$2:$J$2158)</f>
        <v>1663.2000000000003</v>
      </c>
      <c r="J218" s="5" t="str">
        <f t="shared" si="3"/>
        <v>Not Late</v>
      </c>
      <c r="K218" s="5"/>
    </row>
    <row r="219" spans="1:11" x14ac:dyDescent="0.4">
      <c r="A219" s="1">
        <v>10465</v>
      </c>
      <c r="B219" s="1" t="s">
        <v>145</v>
      </c>
      <c r="C219" s="1">
        <v>1</v>
      </c>
      <c r="D219" s="2">
        <v>34794</v>
      </c>
      <c r="E219" s="2">
        <v>34822</v>
      </c>
      <c r="F219" s="2">
        <v>34803</v>
      </c>
      <c r="G219" s="1">
        <v>3</v>
      </c>
      <c r="H219" s="3">
        <v>145.04</v>
      </c>
      <c r="I219" s="5">
        <f>SUMIF(Order_Detail!$A$2:$A$2158,Order_Header!A219,Order_Detail!$J$2:$J$2158)</f>
        <v>2719</v>
      </c>
      <c r="J219" s="5" t="str">
        <f t="shared" si="3"/>
        <v>Not Late</v>
      </c>
      <c r="K219" s="5"/>
    </row>
    <row r="220" spans="1:11" x14ac:dyDescent="0.4">
      <c r="A220" s="1">
        <v>10466</v>
      </c>
      <c r="B220" s="1" t="s">
        <v>116</v>
      </c>
      <c r="C220" s="1">
        <v>4</v>
      </c>
      <c r="D220" s="2">
        <v>34795</v>
      </c>
      <c r="E220" s="2">
        <v>34823</v>
      </c>
      <c r="F220" s="2">
        <v>34802</v>
      </c>
      <c r="G220" s="1">
        <v>1</v>
      </c>
      <c r="H220" s="3">
        <v>11.93</v>
      </c>
      <c r="I220" s="5">
        <f>SUMIF(Order_Detail!$A$2:$A$2158,Order_Header!A220,Order_Detail!$J$2:$J$2158)</f>
        <v>216</v>
      </c>
      <c r="J220" s="5" t="str">
        <f t="shared" si="3"/>
        <v>Not Late</v>
      </c>
      <c r="K220" s="5"/>
    </row>
    <row r="221" spans="1:11" x14ac:dyDescent="0.4">
      <c r="A221" s="1">
        <v>10467</v>
      </c>
      <c r="B221" s="1" t="s">
        <v>106</v>
      </c>
      <c r="C221" s="1">
        <v>8</v>
      </c>
      <c r="D221" s="2">
        <v>34795</v>
      </c>
      <c r="E221" s="2">
        <v>34823</v>
      </c>
      <c r="F221" s="2">
        <v>34800</v>
      </c>
      <c r="G221" s="1">
        <v>2</v>
      </c>
      <c r="H221" s="3">
        <v>4.93</v>
      </c>
      <c r="I221" s="5">
        <f>SUMIF(Order_Detail!$A$2:$A$2158,Order_Header!A221,Order_Detail!$J$2:$J$2158)</f>
        <v>235.2</v>
      </c>
      <c r="J221" s="5" t="str">
        <f t="shared" si="3"/>
        <v>Not Late</v>
      </c>
      <c r="K221" s="5"/>
    </row>
    <row r="222" spans="1:11" x14ac:dyDescent="0.4">
      <c r="A222" s="1">
        <v>10468</v>
      </c>
      <c r="B222" s="1" t="s">
        <v>128</v>
      </c>
      <c r="C222" s="1">
        <v>3</v>
      </c>
      <c r="D222" s="2">
        <v>34796</v>
      </c>
      <c r="E222" s="2">
        <v>34824</v>
      </c>
      <c r="F222" s="2">
        <v>34801</v>
      </c>
      <c r="G222" s="1">
        <v>3</v>
      </c>
      <c r="H222" s="3">
        <v>44.12</v>
      </c>
      <c r="I222" s="5">
        <f>SUMIF(Order_Detail!$A$2:$A$2158,Order_Header!A222,Order_Detail!$J$2:$J$2158)</f>
        <v>574.08000000000004</v>
      </c>
      <c r="J222" s="5" t="str">
        <f t="shared" si="3"/>
        <v>Not Late</v>
      </c>
      <c r="K222" s="5"/>
    </row>
    <row r="223" spans="1:11" x14ac:dyDescent="0.4">
      <c r="A223" s="1">
        <v>10469</v>
      </c>
      <c r="B223" s="1" t="s">
        <v>103</v>
      </c>
      <c r="C223" s="1">
        <v>1</v>
      </c>
      <c r="D223" s="2">
        <v>34799</v>
      </c>
      <c r="E223" s="2">
        <v>34827</v>
      </c>
      <c r="F223" s="2">
        <v>34803</v>
      </c>
      <c r="G223" s="1">
        <v>1</v>
      </c>
      <c r="H223" s="3">
        <v>60.18</v>
      </c>
      <c r="I223" s="5">
        <f>SUMIF(Order_Detail!$A$2:$A$2158,Order_Header!A223,Order_Detail!$J$2:$J$2158)</f>
        <v>1069.2250000000001</v>
      </c>
      <c r="J223" s="5" t="str">
        <f t="shared" si="3"/>
        <v>Not Late</v>
      </c>
      <c r="K223" s="5"/>
    </row>
    <row r="224" spans="1:11" x14ac:dyDescent="0.4">
      <c r="A224" s="1">
        <v>10470</v>
      </c>
      <c r="B224" s="1" t="s">
        <v>132</v>
      </c>
      <c r="C224" s="1">
        <v>4</v>
      </c>
      <c r="D224" s="2">
        <v>34800</v>
      </c>
      <c r="E224" s="2">
        <v>34828</v>
      </c>
      <c r="F224" s="2">
        <v>34803</v>
      </c>
      <c r="G224" s="1">
        <v>2</v>
      </c>
      <c r="H224" s="3">
        <v>64.56</v>
      </c>
      <c r="I224" s="5">
        <f>SUMIF(Order_Detail!$A$2:$A$2158,Order_Header!A224,Order_Detail!$J$2:$J$2158)</f>
        <v>1820.8</v>
      </c>
      <c r="J224" s="5" t="str">
        <f t="shared" si="3"/>
        <v>Not Late</v>
      </c>
      <c r="K224" s="5"/>
    </row>
    <row r="225" spans="1:11" x14ac:dyDescent="0.4">
      <c r="A225" s="1">
        <v>10471</v>
      </c>
      <c r="B225" s="1" t="s">
        <v>115</v>
      </c>
      <c r="C225" s="1">
        <v>2</v>
      </c>
      <c r="D225" s="2">
        <v>34800</v>
      </c>
      <c r="E225" s="2">
        <v>34828</v>
      </c>
      <c r="F225" s="2">
        <v>34807</v>
      </c>
      <c r="G225" s="1">
        <v>3</v>
      </c>
      <c r="H225" s="3">
        <v>45.59</v>
      </c>
      <c r="I225" s="5">
        <f>SUMIF(Order_Detail!$A$2:$A$2158,Order_Header!A225,Order_Detail!$J$2:$J$2158)</f>
        <v>1328</v>
      </c>
      <c r="J225" s="5" t="str">
        <f t="shared" si="3"/>
        <v>Not Late</v>
      </c>
      <c r="K225" s="5"/>
    </row>
    <row r="226" spans="1:11" x14ac:dyDescent="0.4">
      <c r="A226" s="1">
        <v>10472</v>
      </c>
      <c r="B226" s="1" t="s">
        <v>140</v>
      </c>
      <c r="C226" s="1">
        <v>8</v>
      </c>
      <c r="D226" s="2">
        <v>34801</v>
      </c>
      <c r="E226" s="2">
        <v>34829</v>
      </c>
      <c r="F226" s="2">
        <v>34808</v>
      </c>
      <c r="G226" s="1">
        <v>1</v>
      </c>
      <c r="H226" s="3">
        <v>4.2</v>
      </c>
      <c r="I226" s="5">
        <f>SUMIF(Order_Detail!$A$2:$A$2158,Order_Header!A226,Order_Detail!$J$2:$J$2158)</f>
        <v>946.07999999999993</v>
      </c>
      <c r="J226" s="5" t="str">
        <f t="shared" si="3"/>
        <v>Not Late</v>
      </c>
      <c r="K226" s="5"/>
    </row>
    <row r="227" spans="1:11" x14ac:dyDescent="0.4">
      <c r="A227" s="1">
        <v>10473</v>
      </c>
      <c r="B227" s="1" t="s">
        <v>126</v>
      </c>
      <c r="C227" s="1">
        <v>1</v>
      </c>
      <c r="D227" s="2">
        <v>34802</v>
      </c>
      <c r="E227" s="2">
        <v>34816</v>
      </c>
      <c r="F227" s="2">
        <v>34810</v>
      </c>
      <c r="G227" s="1">
        <v>3</v>
      </c>
      <c r="H227" s="3">
        <v>16.37</v>
      </c>
      <c r="I227" s="5">
        <f>SUMIF(Order_Detail!$A$2:$A$2158,Order_Header!A227,Order_Detail!$J$2:$J$2158)</f>
        <v>172.79999999999998</v>
      </c>
      <c r="J227" s="5" t="str">
        <f t="shared" si="3"/>
        <v>Not Late</v>
      </c>
      <c r="K227" s="5"/>
    </row>
    <row r="228" spans="1:11" x14ac:dyDescent="0.4">
      <c r="A228" s="1">
        <v>10474</v>
      </c>
      <c r="B228" s="1" t="s">
        <v>127</v>
      </c>
      <c r="C228" s="1">
        <v>5</v>
      </c>
      <c r="D228" s="2">
        <v>34802</v>
      </c>
      <c r="E228" s="2">
        <v>34830</v>
      </c>
      <c r="F228" s="2">
        <v>34810</v>
      </c>
      <c r="G228" s="1">
        <v>2</v>
      </c>
      <c r="H228" s="3">
        <v>83.49</v>
      </c>
      <c r="I228" s="5">
        <f>SUMIF(Order_Detail!$A$2:$A$2158,Order_Header!A228,Order_Detail!$J$2:$J$2158)</f>
        <v>1124.1899999999998</v>
      </c>
      <c r="J228" s="5" t="str">
        <f t="shared" si="3"/>
        <v>Not Late</v>
      </c>
      <c r="K228" s="5"/>
    </row>
    <row r="229" spans="1:11" x14ac:dyDescent="0.4">
      <c r="A229" s="1">
        <v>10475</v>
      </c>
      <c r="B229" s="1" t="s">
        <v>88</v>
      </c>
      <c r="C229" s="1">
        <v>9</v>
      </c>
      <c r="D229" s="2">
        <v>34803</v>
      </c>
      <c r="E229" s="2">
        <v>34831</v>
      </c>
      <c r="F229" s="2">
        <v>34824</v>
      </c>
      <c r="G229" s="1">
        <v>1</v>
      </c>
      <c r="H229" s="3">
        <v>68.52</v>
      </c>
      <c r="I229" s="5">
        <f>SUMIF(Order_Detail!$A$2:$A$2158,Order_Header!A229,Order_Detail!$J$2:$J$2158)</f>
        <v>1682.2599999999998</v>
      </c>
      <c r="J229" s="5" t="str">
        <f t="shared" si="3"/>
        <v>Not Late</v>
      </c>
      <c r="K229" s="5"/>
    </row>
    <row r="230" spans="1:11" x14ac:dyDescent="0.4">
      <c r="A230" s="1">
        <v>10476</v>
      </c>
      <c r="B230" s="1" t="s">
        <v>92</v>
      </c>
      <c r="C230" s="1">
        <v>8</v>
      </c>
      <c r="D230" s="2">
        <v>34806</v>
      </c>
      <c r="E230" s="2">
        <v>34834</v>
      </c>
      <c r="F230" s="2">
        <v>34813</v>
      </c>
      <c r="G230" s="1">
        <v>3</v>
      </c>
      <c r="H230" s="3">
        <v>4.41</v>
      </c>
      <c r="I230" s="5">
        <f>SUMIF(Order_Detail!$A$2:$A$2158,Order_Header!A230,Order_Detail!$J$2:$J$2158)</f>
        <v>164.16</v>
      </c>
      <c r="J230" s="5" t="str">
        <f t="shared" si="3"/>
        <v>Not Late</v>
      </c>
      <c r="K230" s="5"/>
    </row>
    <row r="231" spans="1:11" x14ac:dyDescent="0.4">
      <c r="A231" s="1">
        <v>10477</v>
      </c>
      <c r="B231" s="1" t="s">
        <v>134</v>
      </c>
      <c r="C231" s="1">
        <v>5</v>
      </c>
      <c r="D231" s="2">
        <v>34806</v>
      </c>
      <c r="E231" s="2">
        <v>34834</v>
      </c>
      <c r="F231" s="2">
        <v>34814</v>
      </c>
      <c r="G231" s="1">
        <v>2</v>
      </c>
      <c r="H231" s="3">
        <v>13.02</v>
      </c>
      <c r="I231" s="5">
        <f>SUMIF(Order_Detail!$A$2:$A$2158,Order_Header!A231,Order_Detail!$J$2:$J$2158)</f>
        <v>638.39999999999986</v>
      </c>
      <c r="J231" s="5" t="str">
        <f t="shared" si="3"/>
        <v>Not Late</v>
      </c>
      <c r="K231" s="5"/>
    </row>
    <row r="232" spans="1:11" x14ac:dyDescent="0.4">
      <c r="A232" s="1">
        <v>10478</v>
      </c>
      <c r="B232" s="1" t="s">
        <v>87</v>
      </c>
      <c r="C232" s="1">
        <v>2</v>
      </c>
      <c r="D232" s="2">
        <v>34807</v>
      </c>
      <c r="E232" s="2">
        <v>34821</v>
      </c>
      <c r="F232" s="2">
        <v>34815</v>
      </c>
      <c r="G232" s="1">
        <v>3</v>
      </c>
      <c r="H232" s="3">
        <v>4.8099999999999996</v>
      </c>
      <c r="I232" s="5">
        <f>SUMIF(Order_Detail!$A$2:$A$2158,Order_Header!A232,Order_Detail!$J$2:$J$2158)</f>
        <v>372</v>
      </c>
      <c r="J232" s="5" t="str">
        <f t="shared" si="3"/>
        <v>Not Late</v>
      </c>
      <c r="K232" s="5"/>
    </row>
    <row r="233" spans="1:11" x14ac:dyDescent="0.4">
      <c r="A233" s="1">
        <v>10479</v>
      </c>
      <c r="B233" s="1" t="s">
        <v>97</v>
      </c>
      <c r="C233" s="1">
        <v>3</v>
      </c>
      <c r="D233" s="2">
        <v>34808</v>
      </c>
      <c r="E233" s="2">
        <v>34836</v>
      </c>
      <c r="F233" s="2">
        <v>34810</v>
      </c>
      <c r="G233" s="1">
        <v>3</v>
      </c>
      <c r="H233" s="3">
        <v>708.95</v>
      </c>
      <c r="I233" s="5">
        <f>SUMIF(Order_Detail!$A$2:$A$2158,Order_Header!A233,Order_Detail!$J$2:$J$2158)</f>
        <v>9446.0400000000009</v>
      </c>
      <c r="J233" s="5" t="str">
        <f t="shared" si="3"/>
        <v>Not Late</v>
      </c>
      <c r="K233" s="5"/>
    </row>
    <row r="234" spans="1:11" x14ac:dyDescent="0.4">
      <c r="A234" s="1">
        <v>10480</v>
      </c>
      <c r="B234" s="1" t="s">
        <v>152</v>
      </c>
      <c r="C234" s="1">
        <v>6</v>
      </c>
      <c r="D234" s="2">
        <v>34809</v>
      </c>
      <c r="E234" s="2">
        <v>34837</v>
      </c>
      <c r="F234" s="2">
        <v>34813</v>
      </c>
      <c r="G234" s="1">
        <v>2</v>
      </c>
      <c r="H234" s="3">
        <v>1.35</v>
      </c>
      <c r="I234" s="5">
        <f>SUMIF(Order_Detail!$A$2:$A$2158,Order_Header!A234,Order_Detail!$J$2:$J$2158)</f>
        <v>756</v>
      </c>
      <c r="J234" s="5" t="str">
        <f t="shared" si="3"/>
        <v>Not Late</v>
      </c>
      <c r="K234" s="5"/>
    </row>
    <row r="235" spans="1:11" x14ac:dyDescent="0.4">
      <c r="A235" s="1">
        <v>10481</v>
      </c>
      <c r="B235" s="1" t="s">
        <v>113</v>
      </c>
      <c r="C235" s="1">
        <v>8</v>
      </c>
      <c r="D235" s="2">
        <v>34809</v>
      </c>
      <c r="E235" s="2">
        <v>34837</v>
      </c>
      <c r="F235" s="2">
        <v>34814</v>
      </c>
      <c r="G235" s="1">
        <v>2</v>
      </c>
      <c r="H235" s="3">
        <v>64.33</v>
      </c>
      <c r="I235" s="5">
        <f>SUMIF(Order_Detail!$A$2:$A$2158,Order_Header!A235,Order_Detail!$J$2:$J$2158)</f>
        <v>1472</v>
      </c>
      <c r="J235" s="5" t="str">
        <f t="shared" si="3"/>
        <v>Not Late</v>
      </c>
      <c r="K235" s="5"/>
    </row>
    <row r="236" spans="1:11" x14ac:dyDescent="0.4">
      <c r="A236" s="1">
        <v>10482</v>
      </c>
      <c r="B236" s="1" t="s">
        <v>158</v>
      </c>
      <c r="C236" s="1">
        <v>1</v>
      </c>
      <c r="D236" s="2">
        <v>34810</v>
      </c>
      <c r="E236" s="2">
        <v>34838</v>
      </c>
      <c r="F236" s="2">
        <v>34830</v>
      </c>
      <c r="G236" s="1">
        <v>3</v>
      </c>
      <c r="H236" s="3">
        <v>7.48</v>
      </c>
      <c r="I236" s="5">
        <f>SUMIF(Order_Detail!$A$2:$A$2158,Order_Header!A236,Order_Detail!$J$2:$J$2158)</f>
        <v>132.30000000000001</v>
      </c>
      <c r="J236" s="5" t="str">
        <f t="shared" si="3"/>
        <v>Not Late</v>
      </c>
      <c r="K236" s="5"/>
    </row>
    <row r="237" spans="1:11" x14ac:dyDescent="0.4">
      <c r="A237" s="1">
        <v>10483</v>
      </c>
      <c r="B237" s="1" t="s">
        <v>103</v>
      </c>
      <c r="C237" s="1">
        <v>7</v>
      </c>
      <c r="D237" s="2">
        <v>34813</v>
      </c>
      <c r="E237" s="2">
        <v>34841</v>
      </c>
      <c r="F237" s="2">
        <v>34845</v>
      </c>
      <c r="G237" s="1">
        <v>2</v>
      </c>
      <c r="H237" s="3">
        <v>15.28</v>
      </c>
      <c r="I237" s="5">
        <f>SUMIF(Order_Detail!$A$2:$A$2158,Order_Header!A237,Order_Detail!$J$2:$J$2158)</f>
        <v>668.8</v>
      </c>
      <c r="J237" s="5" t="str">
        <f t="shared" si="3"/>
        <v>Late</v>
      </c>
      <c r="K237" s="5"/>
    </row>
    <row r="238" spans="1:11" x14ac:dyDescent="0.4">
      <c r="A238" s="1">
        <v>10484</v>
      </c>
      <c r="B238" s="1" t="s">
        <v>115</v>
      </c>
      <c r="C238" s="1">
        <v>3</v>
      </c>
      <c r="D238" s="2">
        <v>34813</v>
      </c>
      <c r="E238" s="2">
        <v>34841</v>
      </c>
      <c r="F238" s="2">
        <v>34821</v>
      </c>
      <c r="G238" s="1">
        <v>3</v>
      </c>
      <c r="H238" s="3">
        <v>6.88</v>
      </c>
      <c r="I238" s="5">
        <f>SUMIF(Order_Detail!$A$2:$A$2158,Order_Header!A238,Order_Detail!$J$2:$J$2158)</f>
        <v>386.2</v>
      </c>
      <c r="J238" s="5" t="str">
        <f t="shared" si="3"/>
        <v>Not Late</v>
      </c>
      <c r="K238" s="5"/>
    </row>
    <row r="239" spans="1:11" x14ac:dyDescent="0.4">
      <c r="A239" s="1">
        <v>10485</v>
      </c>
      <c r="B239" s="1" t="s">
        <v>151</v>
      </c>
      <c r="C239" s="1">
        <v>4</v>
      </c>
      <c r="D239" s="2">
        <v>34814</v>
      </c>
      <c r="E239" s="2">
        <v>34828</v>
      </c>
      <c r="F239" s="2">
        <v>34820</v>
      </c>
      <c r="G239" s="1">
        <v>2</v>
      </c>
      <c r="H239" s="3">
        <v>64.45</v>
      </c>
      <c r="I239" s="5">
        <f>SUMIF(Order_Detail!$A$2:$A$2158,Order_Header!A239,Order_Detail!$J$2:$J$2158)</f>
        <v>1584</v>
      </c>
      <c r="J239" s="5" t="str">
        <f t="shared" si="3"/>
        <v>Not Late</v>
      </c>
      <c r="K239" s="5"/>
    </row>
    <row r="240" spans="1:11" x14ac:dyDescent="0.4">
      <c r="A240" s="1">
        <v>10486</v>
      </c>
      <c r="B240" s="1" t="s">
        <v>92</v>
      </c>
      <c r="C240" s="1">
        <v>1</v>
      </c>
      <c r="D240" s="2">
        <v>34815</v>
      </c>
      <c r="E240" s="2">
        <v>34843</v>
      </c>
      <c r="F240" s="2">
        <v>34822</v>
      </c>
      <c r="G240" s="1">
        <v>2</v>
      </c>
      <c r="H240" s="3">
        <v>30.53</v>
      </c>
      <c r="I240" s="5">
        <f>SUMIF(Order_Detail!$A$2:$A$2158,Order_Header!A240,Order_Detail!$J$2:$J$2158)</f>
        <v>1144.8</v>
      </c>
      <c r="J240" s="5" t="str">
        <f t="shared" si="3"/>
        <v>Not Late</v>
      </c>
      <c r="K240" s="5"/>
    </row>
    <row r="241" spans="1:11" x14ac:dyDescent="0.4">
      <c r="A241" s="1">
        <v>10487</v>
      </c>
      <c r="B241" s="1" t="s">
        <v>146</v>
      </c>
      <c r="C241" s="1">
        <v>2</v>
      </c>
      <c r="D241" s="2">
        <v>34815</v>
      </c>
      <c r="E241" s="2">
        <v>34843</v>
      </c>
      <c r="F241" s="2">
        <v>34817</v>
      </c>
      <c r="G241" s="1">
        <v>2</v>
      </c>
      <c r="H241" s="3">
        <v>71.069999999999993</v>
      </c>
      <c r="I241" s="5">
        <f>SUMIF(Order_Detail!$A$2:$A$2158,Order_Header!A241,Order_Detail!$J$2:$J$2158)</f>
        <v>925.1</v>
      </c>
      <c r="J241" s="5" t="str">
        <f t="shared" si="3"/>
        <v>Not Late</v>
      </c>
      <c r="K241" s="5"/>
    </row>
    <row r="242" spans="1:11" x14ac:dyDescent="0.4">
      <c r="A242" s="1">
        <v>10488</v>
      </c>
      <c r="B242" s="1" t="s">
        <v>101</v>
      </c>
      <c r="C242" s="1">
        <v>8</v>
      </c>
      <c r="D242" s="2">
        <v>34816</v>
      </c>
      <c r="E242" s="2">
        <v>34844</v>
      </c>
      <c r="F242" s="2">
        <v>34822</v>
      </c>
      <c r="G242" s="1">
        <v>2</v>
      </c>
      <c r="H242" s="3">
        <v>4.93</v>
      </c>
      <c r="I242" s="5">
        <f>SUMIF(Order_Detail!$A$2:$A$2158,Order_Header!A242,Order_Detail!$J$2:$J$2158)</f>
        <v>1482</v>
      </c>
      <c r="J242" s="5" t="str">
        <f t="shared" si="3"/>
        <v>Not Late</v>
      </c>
      <c r="K242" s="5"/>
    </row>
    <row r="243" spans="1:11" x14ac:dyDescent="0.4">
      <c r="A243" s="1">
        <v>10489</v>
      </c>
      <c r="B243" s="1" t="s">
        <v>138</v>
      </c>
      <c r="C243" s="1">
        <v>6</v>
      </c>
      <c r="D243" s="2">
        <v>34817</v>
      </c>
      <c r="E243" s="2">
        <v>34845</v>
      </c>
      <c r="F243" s="2">
        <v>34829</v>
      </c>
      <c r="G243" s="1">
        <v>2</v>
      </c>
      <c r="H243" s="3">
        <v>5.29</v>
      </c>
      <c r="I243" s="5">
        <f>SUMIF(Order_Detail!$A$2:$A$2158,Order_Header!A243,Order_Detail!$J$2:$J$2158)</f>
        <v>502.20000000000005</v>
      </c>
      <c r="J243" s="5" t="str">
        <f t="shared" si="3"/>
        <v>Not Late</v>
      </c>
      <c r="K243" s="5"/>
    </row>
    <row r="244" spans="1:11" x14ac:dyDescent="0.4">
      <c r="A244" s="1">
        <v>10490</v>
      </c>
      <c r="B244" s="1" t="s">
        <v>92</v>
      </c>
      <c r="C244" s="1">
        <v>7</v>
      </c>
      <c r="D244" s="2">
        <v>34820</v>
      </c>
      <c r="E244" s="2">
        <v>34848</v>
      </c>
      <c r="F244" s="2">
        <v>34823</v>
      </c>
      <c r="G244" s="1">
        <v>2</v>
      </c>
      <c r="H244" s="3">
        <v>210.19</v>
      </c>
      <c r="I244" s="5">
        <f>SUMIF(Order_Detail!$A$2:$A$2158,Order_Header!A244,Order_Detail!$J$2:$J$2158)</f>
        <v>2846.88</v>
      </c>
      <c r="J244" s="5" t="str">
        <f t="shared" si="3"/>
        <v>Not Late</v>
      </c>
      <c r="K244" s="5"/>
    </row>
    <row r="245" spans="1:11" x14ac:dyDescent="0.4">
      <c r="A245" s="1">
        <v>10491</v>
      </c>
      <c r="B245" s="1" t="s">
        <v>131</v>
      </c>
      <c r="C245" s="1">
        <v>8</v>
      </c>
      <c r="D245" s="2">
        <v>34820</v>
      </c>
      <c r="E245" s="2">
        <v>34848</v>
      </c>
      <c r="F245" s="2">
        <v>34828</v>
      </c>
      <c r="G245" s="1">
        <v>3</v>
      </c>
      <c r="H245" s="3">
        <v>16.96</v>
      </c>
      <c r="I245" s="5">
        <f>SUMIF(Order_Detail!$A$2:$A$2158,Order_Header!A245,Order_Detail!$J$2:$J$2158)</f>
        <v>274.77</v>
      </c>
      <c r="J245" s="5" t="str">
        <f t="shared" si="3"/>
        <v>Not Late</v>
      </c>
      <c r="K245" s="5"/>
    </row>
    <row r="246" spans="1:11" x14ac:dyDescent="0.4">
      <c r="A246" s="1">
        <v>10492</v>
      </c>
      <c r="B246" s="1" t="s">
        <v>150</v>
      </c>
      <c r="C246" s="1">
        <v>3</v>
      </c>
      <c r="D246" s="2">
        <v>34821</v>
      </c>
      <c r="E246" s="2">
        <v>34849</v>
      </c>
      <c r="F246" s="2">
        <v>34831</v>
      </c>
      <c r="G246" s="1">
        <v>1</v>
      </c>
      <c r="H246" s="3">
        <v>62.89</v>
      </c>
      <c r="I246" s="5">
        <f>SUMIF(Order_Detail!$A$2:$A$2158,Order_Header!A246,Order_Detail!$J$2:$J$2158)</f>
        <v>851.19999999999993</v>
      </c>
      <c r="J246" s="5" t="str">
        <f t="shared" si="3"/>
        <v>Not Late</v>
      </c>
      <c r="K246" s="5"/>
    </row>
    <row r="247" spans="1:11" x14ac:dyDescent="0.4">
      <c r="A247" s="1">
        <v>10493</v>
      </c>
      <c r="B247" s="1" t="s">
        <v>137</v>
      </c>
      <c r="C247" s="1">
        <v>4</v>
      </c>
      <c r="D247" s="2">
        <v>34822</v>
      </c>
      <c r="E247" s="2">
        <v>34850</v>
      </c>
      <c r="F247" s="2">
        <v>34830</v>
      </c>
      <c r="G247" s="1">
        <v>3</v>
      </c>
      <c r="H247" s="3">
        <v>10.64</v>
      </c>
      <c r="I247" s="5">
        <f>SUMIF(Order_Detail!$A$2:$A$2158,Order_Header!A247,Order_Detail!$J$2:$J$2158)</f>
        <v>540.80000000000007</v>
      </c>
      <c r="J247" s="5" t="str">
        <f t="shared" si="3"/>
        <v>Not Late</v>
      </c>
      <c r="K247" s="5"/>
    </row>
    <row r="248" spans="1:11" x14ac:dyDescent="0.4">
      <c r="A248" s="1">
        <v>10494</v>
      </c>
      <c r="B248" s="1" t="s">
        <v>116</v>
      </c>
      <c r="C248" s="1">
        <v>4</v>
      </c>
      <c r="D248" s="2">
        <v>34822</v>
      </c>
      <c r="E248" s="2">
        <v>34850</v>
      </c>
      <c r="F248" s="2">
        <v>34829</v>
      </c>
      <c r="G248" s="1">
        <v>2</v>
      </c>
      <c r="H248" s="3">
        <v>65.989999999999995</v>
      </c>
      <c r="I248" s="5">
        <f>SUMIF(Order_Detail!$A$2:$A$2158,Order_Header!A248,Order_Detail!$J$2:$J$2158)</f>
        <v>912</v>
      </c>
      <c r="J248" s="5" t="str">
        <f t="shared" si="3"/>
        <v>Not Late</v>
      </c>
      <c r="K248" s="5"/>
    </row>
    <row r="249" spans="1:11" x14ac:dyDescent="0.4">
      <c r="A249" s="1">
        <v>10495</v>
      </c>
      <c r="B249" s="1" t="s">
        <v>159</v>
      </c>
      <c r="C249" s="1">
        <v>3</v>
      </c>
      <c r="D249" s="2">
        <v>34823</v>
      </c>
      <c r="E249" s="2">
        <v>34851</v>
      </c>
      <c r="F249" s="2">
        <v>34831</v>
      </c>
      <c r="G249" s="1">
        <v>3</v>
      </c>
      <c r="H249" s="3">
        <v>4.6500000000000004</v>
      </c>
      <c r="I249" s="5">
        <f>SUMIF(Order_Detail!$A$2:$A$2158,Order_Header!A249,Order_Detail!$J$2:$J$2158)</f>
        <v>250.2</v>
      </c>
      <c r="J249" s="5" t="str">
        <f t="shared" si="3"/>
        <v>Not Late</v>
      </c>
      <c r="K249" s="5"/>
    </row>
    <row r="250" spans="1:11" x14ac:dyDescent="0.4">
      <c r="A250" s="1">
        <v>10496</v>
      </c>
      <c r="B250" s="1" t="s">
        <v>117</v>
      </c>
      <c r="C250" s="1">
        <v>7</v>
      </c>
      <c r="D250" s="2">
        <v>34824</v>
      </c>
      <c r="E250" s="2">
        <v>34852</v>
      </c>
      <c r="F250" s="2">
        <v>34827</v>
      </c>
      <c r="G250" s="1">
        <v>2</v>
      </c>
      <c r="H250" s="3">
        <v>46.77</v>
      </c>
      <c r="I250" s="5">
        <f>SUMIF(Order_Detail!$A$2:$A$2158,Order_Header!A250,Order_Detail!$J$2:$J$2158)</f>
        <v>150</v>
      </c>
      <c r="J250" s="5" t="str">
        <f t="shared" si="3"/>
        <v>Not Late</v>
      </c>
      <c r="K250" s="5"/>
    </row>
    <row r="251" spans="1:11" x14ac:dyDescent="0.4">
      <c r="A251" s="1">
        <v>10497</v>
      </c>
      <c r="B251" s="1" t="s">
        <v>110</v>
      </c>
      <c r="C251" s="1">
        <v>7</v>
      </c>
      <c r="D251" s="2">
        <v>34824</v>
      </c>
      <c r="E251" s="2">
        <v>34852</v>
      </c>
      <c r="F251" s="2">
        <v>34827</v>
      </c>
      <c r="G251" s="1">
        <v>1</v>
      </c>
      <c r="H251" s="3">
        <v>36.21</v>
      </c>
      <c r="I251" s="5">
        <f>SUMIF(Order_Detail!$A$2:$A$2158,Order_Header!A251,Order_Detail!$J$2:$J$2158)</f>
        <v>1173.51</v>
      </c>
      <c r="J251" s="5" t="str">
        <f t="shared" si="3"/>
        <v>Not Late</v>
      </c>
      <c r="K251" s="5"/>
    </row>
    <row r="252" spans="1:11" x14ac:dyDescent="0.4">
      <c r="A252" s="1">
        <v>10498</v>
      </c>
      <c r="B252" s="1" t="s">
        <v>92</v>
      </c>
      <c r="C252" s="1">
        <v>8</v>
      </c>
      <c r="D252" s="2">
        <v>34827</v>
      </c>
      <c r="E252" s="2">
        <v>34855</v>
      </c>
      <c r="F252" s="2">
        <v>34831</v>
      </c>
      <c r="G252" s="1">
        <v>2</v>
      </c>
      <c r="H252" s="3">
        <v>29.75</v>
      </c>
      <c r="I252" s="5">
        <f>SUMIF(Order_Detail!$A$2:$A$2158,Order_Header!A252,Order_Detail!$J$2:$J$2158)</f>
        <v>517.5</v>
      </c>
      <c r="J252" s="5" t="str">
        <f t="shared" si="3"/>
        <v>Not Late</v>
      </c>
      <c r="K252" s="5"/>
    </row>
    <row r="253" spans="1:11" x14ac:dyDescent="0.4">
      <c r="A253" s="1">
        <v>10499</v>
      </c>
      <c r="B253" s="1" t="s">
        <v>112</v>
      </c>
      <c r="C253" s="1">
        <v>4</v>
      </c>
      <c r="D253" s="2">
        <v>34828</v>
      </c>
      <c r="E253" s="2">
        <v>34856</v>
      </c>
      <c r="F253" s="2">
        <v>34836</v>
      </c>
      <c r="G253" s="1">
        <v>2</v>
      </c>
      <c r="H253" s="3">
        <v>102.02</v>
      </c>
      <c r="I253" s="5">
        <f>SUMIF(Order_Detail!$A$2:$A$2158,Order_Header!A253,Order_Detail!$J$2:$J$2158)</f>
        <v>1270.8000000000002</v>
      </c>
      <c r="J253" s="5" t="str">
        <f t="shared" si="3"/>
        <v>Not Late</v>
      </c>
      <c r="K253" s="5"/>
    </row>
    <row r="254" spans="1:11" x14ac:dyDescent="0.4">
      <c r="A254" s="1">
        <v>10500</v>
      </c>
      <c r="B254" s="1" t="s">
        <v>137</v>
      </c>
      <c r="C254" s="1">
        <v>6</v>
      </c>
      <c r="D254" s="2">
        <v>34829</v>
      </c>
      <c r="E254" s="2">
        <v>34857</v>
      </c>
      <c r="F254" s="2">
        <v>34837</v>
      </c>
      <c r="G254" s="1">
        <v>1</v>
      </c>
      <c r="H254" s="3">
        <v>42.68</v>
      </c>
      <c r="I254" s="5">
        <f>SUMIF(Order_Detail!$A$2:$A$2158,Order_Header!A254,Order_Detail!$J$2:$J$2158)</f>
        <v>440.64000000000004</v>
      </c>
      <c r="J254" s="5" t="str">
        <f t="shared" si="3"/>
        <v>Not Late</v>
      </c>
      <c r="K254" s="5"/>
    </row>
    <row r="255" spans="1:11" x14ac:dyDescent="0.4">
      <c r="A255" s="1">
        <v>10501</v>
      </c>
      <c r="B255" s="1" t="s">
        <v>160</v>
      </c>
      <c r="C255" s="1">
        <v>9</v>
      </c>
      <c r="D255" s="2">
        <v>34829</v>
      </c>
      <c r="E255" s="2">
        <v>34857</v>
      </c>
      <c r="F255" s="2">
        <v>34836</v>
      </c>
      <c r="G255" s="1">
        <v>3</v>
      </c>
      <c r="H255" s="3">
        <v>8.85</v>
      </c>
      <c r="I255" s="5">
        <f>SUMIF(Order_Detail!$A$2:$A$2158,Order_Header!A255,Order_Detail!$J$2:$J$2158)</f>
        <v>134.1</v>
      </c>
      <c r="J255" s="5" t="str">
        <f t="shared" si="3"/>
        <v>Not Late</v>
      </c>
      <c r="K255" s="5"/>
    </row>
    <row r="256" spans="1:11" x14ac:dyDescent="0.4">
      <c r="A256" s="1">
        <v>10502</v>
      </c>
      <c r="B256" s="1" t="s">
        <v>127</v>
      </c>
      <c r="C256" s="1">
        <v>2</v>
      </c>
      <c r="D256" s="2">
        <v>34830</v>
      </c>
      <c r="E256" s="2">
        <v>34858</v>
      </c>
      <c r="F256" s="2">
        <v>34849</v>
      </c>
      <c r="G256" s="1">
        <v>1</v>
      </c>
      <c r="H256" s="3">
        <v>69.319999999999993</v>
      </c>
      <c r="I256" s="5">
        <f>SUMIF(Order_Detail!$A$2:$A$2158,Order_Header!A256,Order_Detail!$J$2:$J$2158)</f>
        <v>734.67</v>
      </c>
      <c r="J256" s="5" t="str">
        <f t="shared" si="3"/>
        <v>Not Late</v>
      </c>
      <c r="K256" s="5"/>
    </row>
    <row r="257" spans="1:11" x14ac:dyDescent="0.4">
      <c r="A257" s="1">
        <v>10503</v>
      </c>
      <c r="B257" s="1" t="s">
        <v>118</v>
      </c>
      <c r="C257" s="1">
        <v>6</v>
      </c>
      <c r="D257" s="2">
        <v>34831</v>
      </c>
      <c r="E257" s="2">
        <v>34859</v>
      </c>
      <c r="F257" s="2">
        <v>34836</v>
      </c>
      <c r="G257" s="1">
        <v>2</v>
      </c>
      <c r="H257" s="3">
        <v>16.739999999999998</v>
      </c>
      <c r="I257" s="5">
        <f>SUMIF(Order_Detail!$A$2:$A$2158,Order_Header!A257,Order_Detail!$J$2:$J$2158)</f>
        <v>2048.5</v>
      </c>
      <c r="J257" s="5" t="str">
        <f t="shared" si="3"/>
        <v>Not Late</v>
      </c>
      <c r="K257" s="5"/>
    </row>
    <row r="258" spans="1:11" x14ac:dyDescent="0.4">
      <c r="A258" s="1">
        <v>10504</v>
      </c>
      <c r="B258" s="1" t="s">
        <v>103</v>
      </c>
      <c r="C258" s="1">
        <v>4</v>
      </c>
      <c r="D258" s="2">
        <v>34831</v>
      </c>
      <c r="E258" s="2">
        <v>34859</v>
      </c>
      <c r="F258" s="2">
        <v>34838</v>
      </c>
      <c r="G258" s="1">
        <v>3</v>
      </c>
      <c r="H258" s="3">
        <v>59.13</v>
      </c>
      <c r="I258" s="5">
        <f>SUMIF(Order_Detail!$A$2:$A$2158,Order_Header!A258,Order_Detail!$J$2:$J$2158)</f>
        <v>1319.075</v>
      </c>
      <c r="J258" s="5" t="str">
        <f t="shared" si="3"/>
        <v>Not Late</v>
      </c>
      <c r="K258" s="5"/>
    </row>
    <row r="259" spans="1:11" x14ac:dyDescent="0.4">
      <c r="A259" s="1">
        <v>10505</v>
      </c>
      <c r="B259" s="1" t="s">
        <v>133</v>
      </c>
      <c r="C259" s="1">
        <v>3</v>
      </c>
      <c r="D259" s="2">
        <v>34834</v>
      </c>
      <c r="E259" s="2">
        <v>34862</v>
      </c>
      <c r="F259" s="2">
        <v>34841</v>
      </c>
      <c r="G259" s="1">
        <v>3</v>
      </c>
      <c r="H259" s="3">
        <v>7.13</v>
      </c>
      <c r="I259" s="5">
        <f>SUMIF(Order_Detail!$A$2:$A$2158,Order_Header!A259,Order_Detail!$J$2:$J$2158)</f>
        <v>147.89999999999998</v>
      </c>
      <c r="J259" s="5" t="str">
        <f t="shared" ref="J259:J322" si="4">IF(OR(F259&gt;E259,AND(E259&lt;DATE(1996,6,21),F259="")),"Late","Not Late")</f>
        <v>Not Late</v>
      </c>
      <c r="K259" s="5"/>
    </row>
    <row r="260" spans="1:11" x14ac:dyDescent="0.4">
      <c r="A260" s="1">
        <v>10506</v>
      </c>
      <c r="B260" s="1" t="s">
        <v>128</v>
      </c>
      <c r="C260" s="1">
        <v>9</v>
      </c>
      <c r="D260" s="2">
        <v>34835</v>
      </c>
      <c r="E260" s="2">
        <v>34863</v>
      </c>
      <c r="F260" s="2">
        <v>34852</v>
      </c>
      <c r="G260" s="1">
        <v>2</v>
      </c>
      <c r="H260" s="3">
        <v>21.19</v>
      </c>
      <c r="I260" s="5">
        <f>SUMIF(Order_Detail!$A$2:$A$2158,Order_Header!A260,Order_Detail!$J$2:$J$2158)</f>
        <v>369.6</v>
      </c>
      <c r="J260" s="5" t="str">
        <f t="shared" si="4"/>
        <v>Not Late</v>
      </c>
      <c r="K260" s="5"/>
    </row>
    <row r="261" spans="1:11" x14ac:dyDescent="0.4">
      <c r="A261" s="1">
        <v>10507</v>
      </c>
      <c r="B261" s="1" t="s">
        <v>143</v>
      </c>
      <c r="C261" s="1">
        <v>7</v>
      </c>
      <c r="D261" s="2">
        <v>34835</v>
      </c>
      <c r="E261" s="2">
        <v>34863</v>
      </c>
      <c r="F261" s="2">
        <v>34842</v>
      </c>
      <c r="G261" s="1">
        <v>1</v>
      </c>
      <c r="H261" s="3">
        <v>47.45</v>
      </c>
      <c r="I261" s="5">
        <f>SUMIF(Order_Detail!$A$2:$A$2158,Order_Header!A261,Order_Detail!$J$2:$J$2158)</f>
        <v>793.125</v>
      </c>
      <c r="J261" s="5" t="str">
        <f t="shared" si="4"/>
        <v>Not Late</v>
      </c>
      <c r="K261" s="5"/>
    </row>
    <row r="262" spans="1:11" x14ac:dyDescent="0.4">
      <c r="A262" s="1">
        <v>10508</v>
      </c>
      <c r="B262" s="1" t="s">
        <v>95</v>
      </c>
      <c r="C262" s="1">
        <v>1</v>
      </c>
      <c r="D262" s="2">
        <v>34836</v>
      </c>
      <c r="E262" s="2">
        <v>34864</v>
      </c>
      <c r="F262" s="2">
        <v>34863</v>
      </c>
      <c r="G262" s="1">
        <v>2</v>
      </c>
      <c r="H262" s="3">
        <v>4.99</v>
      </c>
      <c r="I262" s="5">
        <f>SUMIF(Order_Detail!$A$2:$A$2158,Order_Header!A262,Order_Detail!$J$2:$J$2158)</f>
        <v>240</v>
      </c>
      <c r="J262" s="5" t="str">
        <f t="shared" si="4"/>
        <v>Not Late</v>
      </c>
      <c r="K262" s="5"/>
    </row>
    <row r="263" spans="1:11" x14ac:dyDescent="0.4">
      <c r="A263" s="1">
        <v>10509</v>
      </c>
      <c r="B263" s="1" t="s">
        <v>160</v>
      </c>
      <c r="C263" s="1">
        <v>4</v>
      </c>
      <c r="D263" s="2">
        <v>34837</v>
      </c>
      <c r="E263" s="2">
        <v>34865</v>
      </c>
      <c r="F263" s="2">
        <v>34849</v>
      </c>
      <c r="G263" s="1">
        <v>1</v>
      </c>
      <c r="H263" s="3">
        <v>0.15</v>
      </c>
      <c r="I263" s="5">
        <f>SUMIF(Order_Detail!$A$2:$A$2158,Order_Header!A263,Order_Detail!$J$2:$J$2158)</f>
        <v>123.12000000000002</v>
      </c>
      <c r="J263" s="5" t="str">
        <f t="shared" si="4"/>
        <v>Not Late</v>
      </c>
      <c r="K263" s="5"/>
    </row>
    <row r="264" spans="1:11" x14ac:dyDescent="0.4">
      <c r="A264" s="1">
        <v>10510</v>
      </c>
      <c r="B264" s="1" t="s">
        <v>129</v>
      </c>
      <c r="C264" s="1">
        <v>6</v>
      </c>
      <c r="D264" s="2">
        <v>34838</v>
      </c>
      <c r="E264" s="2">
        <v>34866</v>
      </c>
      <c r="F264" s="2">
        <v>34848</v>
      </c>
      <c r="G264" s="1">
        <v>3</v>
      </c>
      <c r="H264" s="3">
        <v>367.63</v>
      </c>
      <c r="I264" s="5">
        <f>SUMIF(Order_Detail!$A$2:$A$2158,Order_Header!A264,Order_Detail!$J$2:$J$2158)</f>
        <v>4261.8960000000006</v>
      </c>
      <c r="J264" s="5" t="str">
        <f t="shared" si="4"/>
        <v>Not Late</v>
      </c>
      <c r="K264" s="5"/>
    </row>
    <row r="265" spans="1:11" x14ac:dyDescent="0.4">
      <c r="A265" s="1">
        <v>10511</v>
      </c>
      <c r="B265" s="1" t="s">
        <v>132</v>
      </c>
      <c r="C265" s="1">
        <v>4</v>
      </c>
      <c r="D265" s="2">
        <v>34838</v>
      </c>
      <c r="E265" s="2">
        <v>34866</v>
      </c>
      <c r="F265" s="2">
        <v>34841</v>
      </c>
      <c r="G265" s="1">
        <v>3</v>
      </c>
      <c r="H265" s="3">
        <v>350.64</v>
      </c>
      <c r="I265" s="5">
        <f>SUMIF(Order_Detail!$A$2:$A$2158,Order_Header!A265,Order_Detail!$J$2:$J$2158)</f>
        <v>3000</v>
      </c>
      <c r="J265" s="5" t="str">
        <f t="shared" si="4"/>
        <v>Not Late</v>
      </c>
      <c r="K265" s="5"/>
    </row>
    <row r="266" spans="1:11" x14ac:dyDescent="0.4">
      <c r="A266" s="1">
        <v>10512</v>
      </c>
      <c r="B266" s="1" t="s">
        <v>136</v>
      </c>
      <c r="C266" s="1">
        <v>7</v>
      </c>
      <c r="D266" s="2">
        <v>34841</v>
      </c>
      <c r="E266" s="2">
        <v>34869</v>
      </c>
      <c r="F266" s="2">
        <v>34844</v>
      </c>
      <c r="G266" s="1">
        <v>2</v>
      </c>
      <c r="H266" s="3">
        <v>3.53</v>
      </c>
      <c r="I266" s="5">
        <f>SUMIF(Order_Detail!$A$2:$A$2158,Order_Header!A266,Order_Detail!$J$2:$J$2158)</f>
        <v>587.09999999999991</v>
      </c>
      <c r="J266" s="5" t="str">
        <f t="shared" si="4"/>
        <v>Not Late</v>
      </c>
      <c r="K266" s="5"/>
    </row>
    <row r="267" spans="1:11" x14ac:dyDescent="0.4">
      <c r="A267" s="1">
        <v>10513</v>
      </c>
      <c r="B267" s="1" t="s">
        <v>119</v>
      </c>
      <c r="C267" s="1">
        <v>7</v>
      </c>
      <c r="D267" s="2">
        <v>34842</v>
      </c>
      <c r="E267" s="2">
        <v>34884</v>
      </c>
      <c r="F267" s="2">
        <v>34848</v>
      </c>
      <c r="G267" s="1">
        <v>1</v>
      </c>
      <c r="H267" s="3">
        <v>105.65</v>
      </c>
      <c r="I267" s="5">
        <f>SUMIF(Order_Detail!$A$2:$A$2158,Order_Header!A267,Order_Detail!$J$2:$J$2158)</f>
        <v>2184.75</v>
      </c>
      <c r="J267" s="5" t="str">
        <f t="shared" si="4"/>
        <v>Not Late</v>
      </c>
      <c r="K267" s="5"/>
    </row>
    <row r="268" spans="1:11" x14ac:dyDescent="0.4">
      <c r="A268" s="1">
        <v>10514</v>
      </c>
      <c r="B268" s="1" t="s">
        <v>93</v>
      </c>
      <c r="C268" s="1">
        <v>3</v>
      </c>
      <c r="D268" s="2">
        <v>34842</v>
      </c>
      <c r="E268" s="2">
        <v>34870</v>
      </c>
      <c r="F268" s="2">
        <v>34866</v>
      </c>
      <c r="G268" s="1">
        <v>2</v>
      </c>
      <c r="H268" s="3">
        <v>789.95</v>
      </c>
      <c r="I268" s="5">
        <f>SUMIF(Order_Detail!$A$2:$A$2158,Order_Header!A268,Order_Detail!$J$2:$J$2158)</f>
        <v>6898.76</v>
      </c>
      <c r="J268" s="5" t="str">
        <f t="shared" si="4"/>
        <v>Not Late</v>
      </c>
      <c r="K268" s="5"/>
    </row>
    <row r="269" spans="1:11" x14ac:dyDescent="0.4">
      <c r="A269" s="1">
        <v>10515</v>
      </c>
      <c r="B269" s="1" t="s">
        <v>105</v>
      </c>
      <c r="C269" s="1">
        <v>2</v>
      </c>
      <c r="D269" s="2">
        <v>34843</v>
      </c>
      <c r="E269" s="2">
        <v>34857</v>
      </c>
      <c r="F269" s="2">
        <v>34873</v>
      </c>
      <c r="G269" s="1">
        <v>1</v>
      </c>
      <c r="H269" s="3">
        <v>204.47</v>
      </c>
      <c r="I269" s="5">
        <f>SUMIF(Order_Detail!$A$2:$A$2158,Order_Header!A269,Order_Detail!$J$2:$J$2158)</f>
        <v>9000.2250000000004</v>
      </c>
      <c r="J269" s="5" t="str">
        <f t="shared" si="4"/>
        <v>Late</v>
      </c>
      <c r="K269" s="5"/>
    </row>
    <row r="270" spans="1:11" x14ac:dyDescent="0.4">
      <c r="A270" s="1">
        <v>10516</v>
      </c>
      <c r="B270" s="1" t="s">
        <v>118</v>
      </c>
      <c r="C270" s="1">
        <v>2</v>
      </c>
      <c r="D270" s="2">
        <v>34844</v>
      </c>
      <c r="E270" s="2">
        <v>34872</v>
      </c>
      <c r="F270" s="2">
        <v>34851</v>
      </c>
      <c r="G270" s="1">
        <v>3</v>
      </c>
      <c r="H270" s="3">
        <v>62.78</v>
      </c>
      <c r="I270" s="5">
        <f>SUMIF(Order_Detail!$A$2:$A$2158,Order_Header!A270,Order_Detail!$J$2:$J$2158)</f>
        <v>2614.5</v>
      </c>
      <c r="J270" s="5" t="str">
        <f t="shared" si="4"/>
        <v>Not Late</v>
      </c>
      <c r="K270" s="5"/>
    </row>
    <row r="271" spans="1:11" x14ac:dyDescent="0.4">
      <c r="A271" s="1">
        <v>10517</v>
      </c>
      <c r="B271" s="1" t="s">
        <v>161</v>
      </c>
      <c r="C271" s="1">
        <v>3</v>
      </c>
      <c r="D271" s="2">
        <v>34844</v>
      </c>
      <c r="E271" s="2">
        <v>34872</v>
      </c>
      <c r="F271" s="2">
        <v>34849</v>
      </c>
      <c r="G271" s="1">
        <v>3</v>
      </c>
      <c r="H271" s="3">
        <v>32.07</v>
      </c>
      <c r="I271" s="5">
        <f>SUMIF(Order_Detail!$A$2:$A$2158,Order_Header!A271,Order_Detail!$J$2:$J$2158)</f>
        <v>352</v>
      </c>
      <c r="J271" s="5" t="str">
        <f t="shared" si="4"/>
        <v>Not Late</v>
      </c>
      <c r="K271" s="5"/>
    </row>
    <row r="272" spans="1:11" x14ac:dyDescent="0.4">
      <c r="A272" s="1">
        <v>10518</v>
      </c>
      <c r="B272" s="1" t="s">
        <v>107</v>
      </c>
      <c r="C272" s="1">
        <v>4</v>
      </c>
      <c r="D272" s="2">
        <v>34845</v>
      </c>
      <c r="E272" s="2">
        <v>34859</v>
      </c>
      <c r="F272" s="2">
        <v>34855</v>
      </c>
      <c r="G272" s="1">
        <v>2</v>
      </c>
      <c r="H272" s="3">
        <v>218.15</v>
      </c>
      <c r="I272" s="5">
        <f>SUMIF(Order_Detail!$A$2:$A$2158,Order_Header!A272,Order_Detail!$J$2:$J$2158)</f>
        <v>4150.05</v>
      </c>
      <c r="J272" s="5" t="str">
        <f t="shared" si="4"/>
        <v>Not Late</v>
      </c>
      <c r="K272" s="5"/>
    </row>
    <row r="273" spans="1:11" x14ac:dyDescent="0.4">
      <c r="A273" s="1">
        <v>10519</v>
      </c>
      <c r="B273" s="1" t="s">
        <v>89</v>
      </c>
      <c r="C273" s="1">
        <v>6</v>
      </c>
      <c r="D273" s="2">
        <v>34848</v>
      </c>
      <c r="E273" s="2">
        <v>34876</v>
      </c>
      <c r="F273" s="2">
        <v>34851</v>
      </c>
      <c r="G273" s="1">
        <v>3</v>
      </c>
      <c r="H273" s="3">
        <v>91.76</v>
      </c>
      <c r="I273" s="5">
        <f>SUMIF(Order_Detail!$A$2:$A$2158,Order_Header!A273,Order_Detail!$J$2:$J$2158)</f>
        <v>2238.1999999999998</v>
      </c>
      <c r="J273" s="5" t="str">
        <f t="shared" si="4"/>
        <v>Not Late</v>
      </c>
      <c r="K273" s="5"/>
    </row>
    <row r="274" spans="1:11" x14ac:dyDescent="0.4">
      <c r="A274" s="1">
        <v>10520</v>
      </c>
      <c r="B274" s="1" t="s">
        <v>149</v>
      </c>
      <c r="C274" s="1">
        <v>7</v>
      </c>
      <c r="D274" s="2">
        <v>34849</v>
      </c>
      <c r="E274" s="2">
        <v>34877</v>
      </c>
      <c r="F274" s="2">
        <v>34851</v>
      </c>
      <c r="G274" s="1">
        <v>1</v>
      </c>
      <c r="H274" s="3">
        <v>13.37</v>
      </c>
      <c r="I274" s="5">
        <f>SUMIF(Order_Detail!$A$2:$A$2158,Order_Header!A274,Order_Detail!$J$2:$J$2158)</f>
        <v>200</v>
      </c>
      <c r="J274" s="5" t="str">
        <f t="shared" si="4"/>
        <v>Not Late</v>
      </c>
      <c r="K274" s="5"/>
    </row>
    <row r="275" spans="1:11" x14ac:dyDescent="0.4">
      <c r="A275" s="1">
        <v>10521</v>
      </c>
      <c r="B275" s="1" t="s">
        <v>162</v>
      </c>
      <c r="C275" s="1">
        <v>8</v>
      </c>
      <c r="D275" s="2">
        <v>34849</v>
      </c>
      <c r="E275" s="2">
        <v>34877</v>
      </c>
      <c r="F275" s="2">
        <v>34852</v>
      </c>
      <c r="G275" s="1">
        <v>2</v>
      </c>
      <c r="H275" s="3">
        <v>17.22</v>
      </c>
      <c r="I275" s="5">
        <f>SUMIF(Order_Detail!$A$2:$A$2158,Order_Header!A275,Order_Detail!$J$2:$J$2158)</f>
        <v>225.5</v>
      </c>
      <c r="J275" s="5" t="str">
        <f t="shared" si="4"/>
        <v>Not Late</v>
      </c>
      <c r="K275" s="5"/>
    </row>
    <row r="276" spans="1:11" x14ac:dyDescent="0.4">
      <c r="A276" s="1">
        <v>10522</v>
      </c>
      <c r="B276" s="1" t="s">
        <v>110</v>
      </c>
      <c r="C276" s="1">
        <v>4</v>
      </c>
      <c r="D276" s="2">
        <v>34850</v>
      </c>
      <c r="E276" s="2">
        <v>34878</v>
      </c>
      <c r="F276" s="2">
        <v>34856</v>
      </c>
      <c r="G276" s="1">
        <v>1</v>
      </c>
      <c r="H276" s="3">
        <v>45.33</v>
      </c>
      <c r="I276" s="5">
        <f>SUMIF(Order_Detail!$A$2:$A$2158,Order_Header!A276,Order_Detail!$J$2:$J$2158)</f>
        <v>2259.1299999999997</v>
      </c>
      <c r="J276" s="5" t="str">
        <f t="shared" si="4"/>
        <v>Not Late</v>
      </c>
      <c r="K276" s="5"/>
    </row>
    <row r="277" spans="1:11" x14ac:dyDescent="0.4">
      <c r="A277" s="1">
        <v>10523</v>
      </c>
      <c r="B277" s="1" t="s">
        <v>140</v>
      </c>
      <c r="C277" s="1">
        <v>7</v>
      </c>
      <c r="D277" s="2">
        <v>34851</v>
      </c>
      <c r="E277" s="2">
        <v>34879</v>
      </c>
      <c r="F277" s="2">
        <v>34880</v>
      </c>
      <c r="G277" s="1">
        <v>2</v>
      </c>
      <c r="H277" s="3">
        <v>77.63</v>
      </c>
      <c r="I277" s="5">
        <f>SUMIF(Order_Detail!$A$2:$A$2158,Order_Header!A277,Order_Detail!$J$2:$J$2158)</f>
        <v>2444.31</v>
      </c>
      <c r="J277" s="5" t="str">
        <f t="shared" si="4"/>
        <v>Late</v>
      </c>
      <c r="K277" s="5"/>
    </row>
    <row r="278" spans="1:11" x14ac:dyDescent="0.4">
      <c r="A278" s="1">
        <v>10524</v>
      </c>
      <c r="B278" s="1" t="s">
        <v>109</v>
      </c>
      <c r="C278" s="1">
        <v>1</v>
      </c>
      <c r="D278" s="2">
        <v>34851</v>
      </c>
      <c r="E278" s="2">
        <v>34879</v>
      </c>
      <c r="F278" s="2">
        <v>34857</v>
      </c>
      <c r="G278" s="1">
        <v>2</v>
      </c>
      <c r="H278" s="3">
        <v>244.79</v>
      </c>
      <c r="I278" s="5">
        <f>SUMIF(Order_Detail!$A$2:$A$2158,Order_Header!A278,Order_Detail!$J$2:$J$2158)</f>
        <v>3192.65</v>
      </c>
      <c r="J278" s="5" t="str">
        <f t="shared" si="4"/>
        <v>Not Late</v>
      </c>
      <c r="K278" s="5"/>
    </row>
    <row r="279" spans="1:11" x14ac:dyDescent="0.4">
      <c r="A279" s="1">
        <v>10525</v>
      </c>
      <c r="B279" s="1" t="s">
        <v>132</v>
      </c>
      <c r="C279" s="1">
        <v>1</v>
      </c>
      <c r="D279" s="2">
        <v>34852</v>
      </c>
      <c r="E279" s="2">
        <v>34880</v>
      </c>
      <c r="F279" s="2">
        <v>34873</v>
      </c>
      <c r="G279" s="1">
        <v>2</v>
      </c>
      <c r="H279" s="3">
        <v>11.06</v>
      </c>
      <c r="I279" s="5">
        <f>SUMIF(Order_Detail!$A$2:$A$2158,Order_Header!A279,Order_Detail!$J$2:$J$2158)</f>
        <v>846</v>
      </c>
      <c r="J279" s="5" t="str">
        <f t="shared" si="4"/>
        <v>Not Late</v>
      </c>
      <c r="K279" s="5"/>
    </row>
    <row r="280" spans="1:11" x14ac:dyDescent="0.4">
      <c r="A280" s="1">
        <v>10526</v>
      </c>
      <c r="B280" s="1" t="s">
        <v>100</v>
      </c>
      <c r="C280" s="1">
        <v>4</v>
      </c>
      <c r="D280" s="2">
        <v>34855</v>
      </c>
      <c r="E280" s="2">
        <v>34883</v>
      </c>
      <c r="F280" s="2">
        <v>34865</v>
      </c>
      <c r="G280" s="1">
        <v>2</v>
      </c>
      <c r="H280" s="3">
        <v>58.59</v>
      </c>
      <c r="I280" s="5">
        <f>SUMIF(Order_Detail!$A$2:$A$2158,Order_Header!A280,Order_Detail!$J$2:$J$2158)</f>
        <v>1209.5999999999999</v>
      </c>
      <c r="J280" s="5" t="str">
        <f t="shared" si="4"/>
        <v>Not Late</v>
      </c>
      <c r="K280" s="5"/>
    </row>
    <row r="281" spans="1:11" x14ac:dyDescent="0.4">
      <c r="A281" s="1">
        <v>10527</v>
      </c>
      <c r="B281" s="1" t="s">
        <v>105</v>
      </c>
      <c r="C281" s="1">
        <v>7</v>
      </c>
      <c r="D281" s="2">
        <v>34855</v>
      </c>
      <c r="E281" s="2">
        <v>34883</v>
      </c>
      <c r="F281" s="2">
        <v>34857</v>
      </c>
      <c r="G281" s="1">
        <v>1</v>
      </c>
      <c r="H281" s="3">
        <v>41.9</v>
      </c>
      <c r="I281" s="5">
        <f>SUMIF(Order_Detail!$A$2:$A$2158,Order_Header!A281,Order_Detail!$J$2:$J$2158)</f>
        <v>1419.5</v>
      </c>
      <c r="J281" s="5" t="str">
        <f t="shared" si="4"/>
        <v>Not Late</v>
      </c>
      <c r="K281" s="5"/>
    </row>
    <row r="282" spans="1:11" x14ac:dyDescent="0.4">
      <c r="A282" s="1">
        <v>10528</v>
      </c>
      <c r="B282" s="1" t="s">
        <v>163</v>
      </c>
      <c r="C282" s="1">
        <v>6</v>
      </c>
      <c r="D282" s="2">
        <v>34856</v>
      </c>
      <c r="E282" s="2">
        <v>34870</v>
      </c>
      <c r="F282" s="2">
        <v>34859</v>
      </c>
      <c r="G282" s="1">
        <v>2</v>
      </c>
      <c r="H282" s="3">
        <v>3.35</v>
      </c>
      <c r="I282" s="5">
        <f>SUMIF(Order_Detail!$A$2:$A$2158,Order_Header!A282,Order_Detail!$J$2:$J$2158)</f>
        <v>356.58</v>
      </c>
      <c r="J282" s="5" t="str">
        <f t="shared" si="4"/>
        <v>Not Late</v>
      </c>
      <c r="K282" s="5"/>
    </row>
    <row r="283" spans="1:11" x14ac:dyDescent="0.4">
      <c r="A283" s="1">
        <v>10529</v>
      </c>
      <c r="B283" s="1" t="s">
        <v>164</v>
      </c>
      <c r="C283" s="1">
        <v>5</v>
      </c>
      <c r="D283" s="2">
        <v>34857</v>
      </c>
      <c r="E283" s="2">
        <v>34885</v>
      </c>
      <c r="F283" s="2">
        <v>34859</v>
      </c>
      <c r="G283" s="1">
        <v>2</v>
      </c>
      <c r="H283" s="3">
        <v>66.69</v>
      </c>
      <c r="I283" s="5">
        <f>SUMIF(Order_Detail!$A$2:$A$2158,Order_Header!A283,Order_Detail!$J$2:$J$2158)</f>
        <v>756.8</v>
      </c>
      <c r="J283" s="5" t="str">
        <f t="shared" si="4"/>
        <v>Not Late</v>
      </c>
      <c r="K283" s="5"/>
    </row>
    <row r="284" spans="1:11" x14ac:dyDescent="0.4">
      <c r="A284" s="1">
        <v>10530</v>
      </c>
      <c r="B284" s="1" t="s">
        <v>138</v>
      </c>
      <c r="C284" s="1">
        <v>3</v>
      </c>
      <c r="D284" s="2">
        <v>34858</v>
      </c>
      <c r="E284" s="2">
        <v>34886</v>
      </c>
      <c r="F284" s="2">
        <v>34862</v>
      </c>
      <c r="G284" s="1">
        <v>2</v>
      </c>
      <c r="H284" s="3">
        <v>339.22</v>
      </c>
      <c r="I284" s="5">
        <f>SUMIF(Order_Detail!$A$2:$A$2158,Order_Header!A284,Order_Detail!$J$2:$J$2158)</f>
        <v>4180</v>
      </c>
      <c r="J284" s="5" t="str">
        <f t="shared" si="4"/>
        <v>Not Late</v>
      </c>
      <c r="K284" s="5"/>
    </row>
    <row r="285" spans="1:11" x14ac:dyDescent="0.4">
      <c r="A285" s="1">
        <v>10531</v>
      </c>
      <c r="B285" s="1" t="s">
        <v>153</v>
      </c>
      <c r="C285" s="1">
        <v>7</v>
      </c>
      <c r="D285" s="2">
        <v>34858</v>
      </c>
      <c r="E285" s="2">
        <v>34886</v>
      </c>
      <c r="F285" s="2">
        <v>34869</v>
      </c>
      <c r="G285" s="1">
        <v>1</v>
      </c>
      <c r="H285" s="3">
        <v>8.1199999999999992</v>
      </c>
      <c r="I285" s="5">
        <f>SUMIF(Order_Detail!$A$2:$A$2158,Order_Header!A285,Order_Detail!$J$2:$J$2158)</f>
        <v>99</v>
      </c>
      <c r="J285" s="5" t="str">
        <f t="shared" si="4"/>
        <v>Not Late</v>
      </c>
      <c r="K285" s="5"/>
    </row>
    <row r="286" spans="1:11" x14ac:dyDescent="0.4">
      <c r="A286" s="1">
        <v>10532</v>
      </c>
      <c r="B286" s="1" t="s">
        <v>142</v>
      </c>
      <c r="C286" s="1">
        <v>7</v>
      </c>
      <c r="D286" s="2">
        <v>34859</v>
      </c>
      <c r="E286" s="2">
        <v>34887</v>
      </c>
      <c r="F286" s="2">
        <v>34862</v>
      </c>
      <c r="G286" s="1">
        <v>3</v>
      </c>
      <c r="H286" s="3">
        <v>74.459999999999994</v>
      </c>
      <c r="I286" s="5">
        <f>SUMIF(Order_Detail!$A$2:$A$2158,Order_Header!A286,Order_Detail!$J$2:$J$2158)</f>
        <v>676.89750000000004</v>
      </c>
      <c r="J286" s="5" t="str">
        <f t="shared" si="4"/>
        <v>Not Late</v>
      </c>
      <c r="K286" s="5"/>
    </row>
    <row r="287" spans="1:11" x14ac:dyDescent="0.4">
      <c r="A287" s="1">
        <v>10533</v>
      </c>
      <c r="B287" s="1" t="s">
        <v>98</v>
      </c>
      <c r="C287" s="1">
        <v>8</v>
      </c>
      <c r="D287" s="2">
        <v>34862</v>
      </c>
      <c r="E287" s="2">
        <v>34890</v>
      </c>
      <c r="F287" s="2">
        <v>34872</v>
      </c>
      <c r="G287" s="1">
        <v>1</v>
      </c>
      <c r="H287" s="3">
        <v>188.04</v>
      </c>
      <c r="I287" s="5">
        <f>SUMIF(Order_Detail!$A$2:$A$2158,Order_Header!A287,Order_Detail!$J$2:$J$2158)</f>
        <v>2295.1999999999998</v>
      </c>
      <c r="J287" s="5" t="str">
        <f t="shared" si="4"/>
        <v>Not Late</v>
      </c>
      <c r="K287" s="5"/>
    </row>
    <row r="288" spans="1:11" x14ac:dyDescent="0.4">
      <c r="A288" s="1">
        <v>10534</v>
      </c>
      <c r="B288" s="1" t="s">
        <v>110</v>
      </c>
      <c r="C288" s="1">
        <v>8</v>
      </c>
      <c r="D288" s="2">
        <v>34862</v>
      </c>
      <c r="E288" s="2">
        <v>34890</v>
      </c>
      <c r="F288" s="2">
        <v>34864</v>
      </c>
      <c r="G288" s="1">
        <v>2</v>
      </c>
      <c r="H288" s="3">
        <v>27.94</v>
      </c>
      <c r="I288" s="5">
        <f>SUMIF(Order_Detail!$A$2:$A$2158,Order_Header!A288,Order_Detail!$J$2:$J$2158)</f>
        <v>439.78999999999996</v>
      </c>
      <c r="J288" s="5" t="str">
        <f t="shared" si="4"/>
        <v>Not Late</v>
      </c>
      <c r="K288" s="5"/>
    </row>
    <row r="289" spans="1:11" x14ac:dyDescent="0.4">
      <c r="A289" s="1">
        <v>10535</v>
      </c>
      <c r="B289" s="1" t="s">
        <v>143</v>
      </c>
      <c r="C289" s="1">
        <v>4</v>
      </c>
      <c r="D289" s="2">
        <v>34863</v>
      </c>
      <c r="E289" s="2">
        <v>34891</v>
      </c>
      <c r="F289" s="2">
        <v>34871</v>
      </c>
      <c r="G289" s="1">
        <v>1</v>
      </c>
      <c r="H289" s="3">
        <v>15.64</v>
      </c>
      <c r="I289" s="5">
        <f>SUMIF(Order_Detail!$A$2:$A$2158,Order_Header!A289,Order_Detail!$J$2:$J$2158)</f>
        <v>1940.85</v>
      </c>
      <c r="J289" s="5" t="str">
        <f t="shared" si="4"/>
        <v>Not Late</v>
      </c>
      <c r="K289" s="5"/>
    </row>
    <row r="290" spans="1:11" x14ac:dyDescent="0.4">
      <c r="A290" s="1">
        <v>10536</v>
      </c>
      <c r="B290" s="1" t="s">
        <v>110</v>
      </c>
      <c r="C290" s="1">
        <v>3</v>
      </c>
      <c r="D290" s="2">
        <v>34864</v>
      </c>
      <c r="E290" s="2">
        <v>34892</v>
      </c>
      <c r="F290" s="2">
        <v>34887</v>
      </c>
      <c r="G290" s="1">
        <v>2</v>
      </c>
      <c r="H290" s="3">
        <v>58.88</v>
      </c>
      <c r="I290" s="5">
        <f>SUMIF(Order_Detail!$A$2:$A$2158,Order_Header!A290,Order_Detail!$J$2:$J$2158)</f>
        <v>1772.25</v>
      </c>
      <c r="J290" s="5" t="str">
        <f t="shared" si="4"/>
        <v>Not Late</v>
      </c>
      <c r="K290" s="5"/>
    </row>
    <row r="291" spans="1:11" x14ac:dyDescent="0.4">
      <c r="A291" s="1">
        <v>10537</v>
      </c>
      <c r="B291" s="1" t="s">
        <v>90</v>
      </c>
      <c r="C291" s="1">
        <v>1</v>
      </c>
      <c r="D291" s="2">
        <v>34864</v>
      </c>
      <c r="E291" s="2">
        <v>34878</v>
      </c>
      <c r="F291" s="2">
        <v>34869</v>
      </c>
      <c r="G291" s="1">
        <v>1</v>
      </c>
      <c r="H291" s="3">
        <v>78.849999999999994</v>
      </c>
      <c r="I291" s="5">
        <f>SUMIF(Order_Detail!$A$2:$A$2158,Order_Header!A291,Order_Detail!$J$2:$J$2158)</f>
        <v>1732.6099999999997</v>
      </c>
      <c r="J291" s="5" t="str">
        <f t="shared" si="4"/>
        <v>Not Late</v>
      </c>
      <c r="K291" s="5"/>
    </row>
    <row r="292" spans="1:11" x14ac:dyDescent="0.4">
      <c r="A292" s="1">
        <v>10538</v>
      </c>
      <c r="B292" s="1" t="s">
        <v>115</v>
      </c>
      <c r="C292" s="1">
        <v>9</v>
      </c>
      <c r="D292" s="2">
        <v>34865</v>
      </c>
      <c r="E292" s="2">
        <v>34893</v>
      </c>
      <c r="F292" s="2">
        <v>34866</v>
      </c>
      <c r="G292" s="1">
        <v>3</v>
      </c>
      <c r="H292" s="3">
        <v>4.87</v>
      </c>
      <c r="I292" s="5">
        <f>SUMIF(Order_Detail!$A$2:$A$2158,Order_Header!A292,Order_Detail!$J$2:$J$2158)</f>
        <v>139.80000000000001</v>
      </c>
      <c r="J292" s="5" t="str">
        <f t="shared" si="4"/>
        <v>Not Late</v>
      </c>
      <c r="K292" s="5"/>
    </row>
    <row r="293" spans="1:11" x14ac:dyDescent="0.4">
      <c r="A293" s="1">
        <v>10539</v>
      </c>
      <c r="B293" s="1" t="s">
        <v>115</v>
      </c>
      <c r="C293" s="1">
        <v>6</v>
      </c>
      <c r="D293" s="2">
        <v>34866</v>
      </c>
      <c r="E293" s="2">
        <v>34894</v>
      </c>
      <c r="F293" s="2">
        <v>34873</v>
      </c>
      <c r="G293" s="1">
        <v>3</v>
      </c>
      <c r="H293" s="3">
        <v>12.36</v>
      </c>
      <c r="I293" s="5">
        <f>SUMIF(Order_Detail!$A$2:$A$2158,Order_Header!A293,Order_Detail!$J$2:$J$2158)</f>
        <v>355.5</v>
      </c>
      <c r="J293" s="5" t="str">
        <f t="shared" si="4"/>
        <v>Not Late</v>
      </c>
      <c r="K293" s="5"/>
    </row>
    <row r="294" spans="1:11" x14ac:dyDescent="0.4">
      <c r="A294" s="1">
        <v>10540</v>
      </c>
      <c r="B294" s="1" t="s">
        <v>105</v>
      </c>
      <c r="C294" s="1">
        <v>3</v>
      </c>
      <c r="D294" s="2">
        <v>34869</v>
      </c>
      <c r="E294" s="2">
        <v>34897</v>
      </c>
      <c r="F294" s="2">
        <v>34894</v>
      </c>
      <c r="G294" s="1">
        <v>3</v>
      </c>
      <c r="H294" s="3">
        <v>1007.64</v>
      </c>
      <c r="I294" s="5">
        <f>SUMIF(Order_Detail!$A$2:$A$2158,Order_Header!A294,Order_Detail!$J$2:$J$2158)</f>
        <v>8662.9449999999997</v>
      </c>
      <c r="J294" s="5" t="str">
        <f t="shared" si="4"/>
        <v>Not Late</v>
      </c>
      <c r="K294" s="5"/>
    </row>
    <row r="295" spans="1:11" x14ac:dyDescent="0.4">
      <c r="A295" s="1">
        <v>10541</v>
      </c>
      <c r="B295" s="1" t="s">
        <v>86</v>
      </c>
      <c r="C295" s="1">
        <v>2</v>
      </c>
      <c r="D295" s="2">
        <v>34869</v>
      </c>
      <c r="E295" s="2">
        <v>34897</v>
      </c>
      <c r="F295" s="2">
        <v>34879</v>
      </c>
      <c r="G295" s="1">
        <v>1</v>
      </c>
      <c r="H295" s="3">
        <v>68.650000000000006</v>
      </c>
      <c r="I295" s="5">
        <f>SUMIF(Order_Detail!$A$2:$A$2158,Order_Header!A295,Order_Detail!$J$2:$J$2158)</f>
        <v>2162.8000000000002</v>
      </c>
      <c r="J295" s="5" t="str">
        <f t="shared" si="4"/>
        <v>Not Late</v>
      </c>
      <c r="K295" s="5"/>
    </row>
    <row r="296" spans="1:11" x14ac:dyDescent="0.4">
      <c r="A296" s="1">
        <v>10542</v>
      </c>
      <c r="B296" s="1" t="s">
        <v>128</v>
      </c>
      <c r="C296" s="1">
        <v>1</v>
      </c>
      <c r="D296" s="2">
        <v>34870</v>
      </c>
      <c r="E296" s="2">
        <v>34898</v>
      </c>
      <c r="F296" s="2">
        <v>34876</v>
      </c>
      <c r="G296" s="1">
        <v>3</v>
      </c>
      <c r="H296" s="3">
        <v>10.95</v>
      </c>
      <c r="I296" s="5">
        <f>SUMIF(Order_Detail!$A$2:$A$2158,Order_Header!A296,Order_Detail!$J$2:$J$2158)</f>
        <v>395.04</v>
      </c>
      <c r="J296" s="5" t="str">
        <f t="shared" si="4"/>
        <v>Not Late</v>
      </c>
      <c r="K296" s="5"/>
    </row>
    <row r="297" spans="1:11" x14ac:dyDescent="0.4">
      <c r="A297" s="1">
        <v>10543</v>
      </c>
      <c r="B297" s="1" t="s">
        <v>112</v>
      </c>
      <c r="C297" s="1">
        <v>8</v>
      </c>
      <c r="D297" s="2">
        <v>34871</v>
      </c>
      <c r="E297" s="2">
        <v>34899</v>
      </c>
      <c r="F297" s="2">
        <v>34873</v>
      </c>
      <c r="G297" s="1">
        <v>2</v>
      </c>
      <c r="H297" s="3">
        <v>48.17</v>
      </c>
      <c r="I297" s="5">
        <f>SUMIF(Order_Detail!$A$2:$A$2158,Order_Header!A297,Order_Detail!$J$2:$J$2158)</f>
        <v>1593</v>
      </c>
      <c r="J297" s="5" t="str">
        <f t="shared" si="4"/>
        <v>Not Late</v>
      </c>
      <c r="K297" s="5"/>
    </row>
    <row r="298" spans="1:11" x14ac:dyDescent="0.4">
      <c r="A298" s="1">
        <v>10544</v>
      </c>
      <c r="B298" s="1" t="s">
        <v>122</v>
      </c>
      <c r="C298" s="1">
        <v>4</v>
      </c>
      <c r="D298" s="2">
        <v>34871</v>
      </c>
      <c r="E298" s="2">
        <v>34899</v>
      </c>
      <c r="F298" s="2">
        <v>34880</v>
      </c>
      <c r="G298" s="1">
        <v>1</v>
      </c>
      <c r="H298" s="3">
        <v>24.91</v>
      </c>
      <c r="I298" s="5">
        <f>SUMIF(Order_Detail!$A$2:$A$2158,Order_Header!A298,Order_Detail!$J$2:$J$2158)</f>
        <v>312.89999999999998</v>
      </c>
      <c r="J298" s="5" t="str">
        <f t="shared" si="4"/>
        <v>Not Late</v>
      </c>
      <c r="K298" s="5"/>
    </row>
    <row r="299" spans="1:11" x14ac:dyDescent="0.4">
      <c r="A299" s="1">
        <v>10545</v>
      </c>
      <c r="B299" s="1" t="s">
        <v>158</v>
      </c>
      <c r="C299" s="1">
        <v>8</v>
      </c>
      <c r="D299" s="2">
        <v>34872</v>
      </c>
      <c r="E299" s="2">
        <v>34900</v>
      </c>
      <c r="F299" s="2">
        <v>34907</v>
      </c>
      <c r="G299" s="1">
        <v>2</v>
      </c>
      <c r="H299" s="3">
        <v>11.92</v>
      </c>
      <c r="I299" s="5">
        <f>SUMIF(Order_Detail!$A$2:$A$2158,Order_Header!A299,Order_Detail!$J$2:$J$2158)</f>
        <v>189</v>
      </c>
      <c r="J299" s="5" t="str">
        <f t="shared" si="4"/>
        <v>Late</v>
      </c>
      <c r="K299" s="5"/>
    </row>
    <row r="300" spans="1:11" x14ac:dyDescent="0.4">
      <c r="A300" s="1">
        <v>10546</v>
      </c>
      <c r="B300" s="1" t="s">
        <v>87</v>
      </c>
      <c r="C300" s="1">
        <v>1</v>
      </c>
      <c r="D300" s="2">
        <v>34873</v>
      </c>
      <c r="E300" s="2">
        <v>34901</v>
      </c>
      <c r="F300" s="2">
        <v>34877</v>
      </c>
      <c r="G300" s="1">
        <v>3</v>
      </c>
      <c r="H300" s="3">
        <v>194.72</v>
      </c>
      <c r="I300" s="5">
        <f>SUMIF(Order_Detail!$A$2:$A$2158,Order_Header!A300,Order_Detail!$J$2:$J$2158)</f>
        <v>2109</v>
      </c>
      <c r="J300" s="5" t="str">
        <f t="shared" si="4"/>
        <v>Not Late</v>
      </c>
      <c r="K300" s="5"/>
    </row>
    <row r="301" spans="1:11" x14ac:dyDescent="0.4">
      <c r="A301" s="1">
        <v>10547</v>
      </c>
      <c r="B301" s="1" t="s">
        <v>140</v>
      </c>
      <c r="C301" s="1">
        <v>3</v>
      </c>
      <c r="D301" s="2">
        <v>34873</v>
      </c>
      <c r="E301" s="2">
        <v>34901</v>
      </c>
      <c r="F301" s="2">
        <v>34883</v>
      </c>
      <c r="G301" s="1">
        <v>2</v>
      </c>
      <c r="H301" s="3">
        <v>178.43</v>
      </c>
      <c r="I301" s="5">
        <f>SUMIF(Order_Detail!$A$2:$A$2158,Order_Header!A301,Order_Detail!$J$2:$J$2158)</f>
        <v>1717.2</v>
      </c>
      <c r="J301" s="5" t="str">
        <f t="shared" si="4"/>
        <v>Not Late</v>
      </c>
      <c r="K301" s="5"/>
    </row>
    <row r="302" spans="1:11" x14ac:dyDescent="0.4">
      <c r="A302" s="1">
        <v>10548</v>
      </c>
      <c r="B302" s="1" t="s">
        <v>85</v>
      </c>
      <c r="C302" s="1">
        <v>3</v>
      </c>
      <c r="D302" s="2">
        <v>34876</v>
      </c>
      <c r="E302" s="2">
        <v>34904</v>
      </c>
      <c r="F302" s="2">
        <v>34883</v>
      </c>
      <c r="G302" s="1">
        <v>2</v>
      </c>
      <c r="H302" s="3">
        <v>1.43</v>
      </c>
      <c r="I302" s="5">
        <f>SUMIF(Order_Detail!$A$2:$A$2158,Order_Header!A302,Order_Detail!$J$2:$J$2158)</f>
        <v>261.34500000000003</v>
      </c>
      <c r="J302" s="5" t="str">
        <f t="shared" si="4"/>
        <v>Not Late</v>
      </c>
      <c r="K302" s="5"/>
    </row>
    <row r="303" spans="1:11" x14ac:dyDescent="0.4">
      <c r="A303" s="1">
        <v>10549</v>
      </c>
      <c r="B303" s="1" t="s">
        <v>105</v>
      </c>
      <c r="C303" s="1">
        <v>5</v>
      </c>
      <c r="D303" s="2">
        <v>34877</v>
      </c>
      <c r="E303" s="2">
        <v>34891</v>
      </c>
      <c r="F303" s="2">
        <v>34880</v>
      </c>
      <c r="G303" s="1">
        <v>1</v>
      </c>
      <c r="H303" s="3">
        <v>171.24</v>
      </c>
      <c r="I303" s="5">
        <f>SUMIF(Order_Detail!$A$2:$A$2158,Order_Header!A303,Order_Detail!$J$2:$J$2158)</f>
        <v>3554.2750000000001</v>
      </c>
      <c r="J303" s="5" t="str">
        <f t="shared" si="4"/>
        <v>Not Late</v>
      </c>
      <c r="K303" s="5"/>
    </row>
    <row r="304" spans="1:11" x14ac:dyDescent="0.4">
      <c r="A304" s="1">
        <v>10550</v>
      </c>
      <c r="B304" s="1" t="s">
        <v>120</v>
      </c>
      <c r="C304" s="1">
        <v>7</v>
      </c>
      <c r="D304" s="2">
        <v>34878</v>
      </c>
      <c r="E304" s="2">
        <v>34906</v>
      </c>
      <c r="F304" s="2">
        <v>34887</v>
      </c>
      <c r="G304" s="1">
        <v>3</v>
      </c>
      <c r="H304" s="3">
        <v>4.32</v>
      </c>
      <c r="I304" s="5">
        <f>SUMIF(Order_Detail!$A$2:$A$2158,Order_Header!A304,Order_Detail!$J$2:$J$2158)</f>
        <v>749</v>
      </c>
      <c r="J304" s="5" t="str">
        <f t="shared" si="4"/>
        <v>Not Late</v>
      </c>
      <c r="K304" s="5"/>
    </row>
    <row r="305" spans="1:11" x14ac:dyDescent="0.4">
      <c r="A305" s="1">
        <v>10551</v>
      </c>
      <c r="B305" s="1" t="s">
        <v>131</v>
      </c>
      <c r="C305" s="1">
        <v>4</v>
      </c>
      <c r="D305" s="2">
        <v>34878</v>
      </c>
      <c r="E305" s="2">
        <v>34920</v>
      </c>
      <c r="F305" s="2">
        <v>34887</v>
      </c>
      <c r="G305" s="1">
        <v>3</v>
      </c>
      <c r="H305" s="3">
        <v>72.95</v>
      </c>
      <c r="I305" s="5">
        <f>SUMIF(Order_Detail!$A$2:$A$2158,Order_Header!A305,Order_Detail!$J$2:$J$2158)</f>
        <v>1652.4</v>
      </c>
      <c r="J305" s="5" t="str">
        <f t="shared" si="4"/>
        <v>Not Late</v>
      </c>
      <c r="K305" s="5"/>
    </row>
    <row r="306" spans="1:11" x14ac:dyDescent="0.4">
      <c r="A306" s="1">
        <v>10552</v>
      </c>
      <c r="B306" s="1" t="s">
        <v>92</v>
      </c>
      <c r="C306" s="1">
        <v>2</v>
      </c>
      <c r="D306" s="2">
        <v>34879</v>
      </c>
      <c r="E306" s="2">
        <v>34907</v>
      </c>
      <c r="F306" s="2">
        <v>34886</v>
      </c>
      <c r="G306" s="1">
        <v>1</v>
      </c>
      <c r="H306" s="3">
        <v>83.22</v>
      </c>
      <c r="I306" s="5">
        <f>SUMIF(Order_Detail!$A$2:$A$2158,Order_Header!A306,Order_Detail!$J$2:$J$2158)</f>
        <v>792.45</v>
      </c>
      <c r="J306" s="5" t="str">
        <f t="shared" si="4"/>
        <v>Not Late</v>
      </c>
      <c r="K306" s="5"/>
    </row>
    <row r="307" spans="1:11" x14ac:dyDescent="0.4">
      <c r="A307" s="1">
        <v>10553</v>
      </c>
      <c r="B307" s="1" t="s">
        <v>100</v>
      </c>
      <c r="C307" s="1">
        <v>2</v>
      </c>
      <c r="D307" s="2">
        <v>34880</v>
      </c>
      <c r="E307" s="2">
        <v>34908</v>
      </c>
      <c r="F307" s="2">
        <v>34884</v>
      </c>
      <c r="G307" s="1">
        <v>2</v>
      </c>
      <c r="H307" s="3">
        <v>149.49</v>
      </c>
      <c r="I307" s="5">
        <f>SUMIF(Order_Detail!$A$2:$A$2158,Order_Header!A307,Order_Detail!$J$2:$J$2158)</f>
        <v>1391.67</v>
      </c>
      <c r="J307" s="5" t="str">
        <f t="shared" si="4"/>
        <v>Not Late</v>
      </c>
      <c r="K307" s="5"/>
    </row>
    <row r="308" spans="1:11" x14ac:dyDescent="0.4">
      <c r="A308" s="1">
        <v>10554</v>
      </c>
      <c r="B308" s="1" t="s">
        <v>95</v>
      </c>
      <c r="C308" s="1">
        <v>4</v>
      </c>
      <c r="D308" s="2">
        <v>34880</v>
      </c>
      <c r="E308" s="2">
        <v>34908</v>
      </c>
      <c r="F308" s="2">
        <v>34886</v>
      </c>
      <c r="G308" s="1">
        <v>3</v>
      </c>
      <c r="H308" s="3">
        <v>120.97</v>
      </c>
      <c r="I308" s="5">
        <f>SUMIF(Order_Detail!$A$2:$A$2158,Order_Header!A308,Order_Detail!$J$2:$J$2158)</f>
        <v>1819.5</v>
      </c>
      <c r="J308" s="5" t="str">
        <f t="shared" si="4"/>
        <v>Not Late</v>
      </c>
      <c r="K308" s="5"/>
    </row>
    <row r="309" spans="1:11" x14ac:dyDescent="0.4">
      <c r="A309" s="1">
        <v>10555</v>
      </c>
      <c r="B309" s="1" t="s">
        <v>129</v>
      </c>
      <c r="C309" s="1">
        <v>6</v>
      </c>
      <c r="D309" s="2">
        <v>34883</v>
      </c>
      <c r="E309" s="2">
        <v>34911</v>
      </c>
      <c r="F309" s="2">
        <v>34885</v>
      </c>
      <c r="G309" s="1">
        <v>3</v>
      </c>
      <c r="H309" s="3">
        <v>252.49</v>
      </c>
      <c r="I309" s="5">
        <f>SUMIF(Order_Detail!$A$2:$A$2158,Order_Header!A309,Order_Detail!$J$2:$J$2158)</f>
        <v>3312.45</v>
      </c>
      <c r="J309" s="5" t="str">
        <f t="shared" si="4"/>
        <v>Not Late</v>
      </c>
      <c r="K309" s="5"/>
    </row>
    <row r="310" spans="1:11" x14ac:dyDescent="0.4">
      <c r="A310" s="1">
        <v>10556</v>
      </c>
      <c r="B310" s="1" t="s">
        <v>135</v>
      </c>
      <c r="C310" s="1">
        <v>2</v>
      </c>
      <c r="D310" s="2">
        <v>34884</v>
      </c>
      <c r="E310" s="2">
        <v>34926</v>
      </c>
      <c r="F310" s="2">
        <v>34894</v>
      </c>
      <c r="G310" s="1">
        <v>1</v>
      </c>
      <c r="H310" s="3">
        <v>9.8000000000000007</v>
      </c>
      <c r="I310" s="5">
        <f>SUMIF(Order_Detail!$A$2:$A$2158,Order_Header!A310,Order_Detail!$J$2:$J$2158)</f>
        <v>751.68</v>
      </c>
      <c r="J310" s="5" t="str">
        <f t="shared" si="4"/>
        <v>Not Late</v>
      </c>
      <c r="K310" s="5"/>
    </row>
    <row r="311" spans="1:11" x14ac:dyDescent="0.4">
      <c r="A311" s="1">
        <v>10557</v>
      </c>
      <c r="B311" s="1" t="s">
        <v>110</v>
      </c>
      <c r="C311" s="1">
        <v>9</v>
      </c>
      <c r="D311" s="2">
        <v>34884</v>
      </c>
      <c r="E311" s="2">
        <v>34898</v>
      </c>
      <c r="F311" s="2">
        <v>34887</v>
      </c>
      <c r="G311" s="1">
        <v>2</v>
      </c>
      <c r="H311" s="3">
        <v>96.72</v>
      </c>
      <c r="I311" s="5">
        <f>SUMIF(Order_Detail!$A$2:$A$2158,Order_Header!A311,Order_Detail!$J$2:$J$2158)</f>
        <v>979.625</v>
      </c>
      <c r="J311" s="5" t="str">
        <f t="shared" si="4"/>
        <v>Not Late</v>
      </c>
      <c r="K311" s="5"/>
    </row>
    <row r="312" spans="1:11" x14ac:dyDescent="0.4">
      <c r="A312" s="1">
        <v>10558</v>
      </c>
      <c r="B312" s="1" t="s">
        <v>139</v>
      </c>
      <c r="C312" s="1">
        <v>1</v>
      </c>
      <c r="D312" s="2">
        <v>34885</v>
      </c>
      <c r="E312" s="2">
        <v>34913</v>
      </c>
      <c r="F312" s="2">
        <v>34891</v>
      </c>
      <c r="G312" s="1">
        <v>2</v>
      </c>
      <c r="H312" s="3">
        <v>72.97</v>
      </c>
      <c r="I312" s="5">
        <f>SUMIF(Order_Detail!$A$2:$A$2158,Order_Header!A312,Order_Detail!$J$2:$J$2158)</f>
        <v>2142.9</v>
      </c>
      <c r="J312" s="5" t="str">
        <f t="shared" si="4"/>
        <v>Not Late</v>
      </c>
      <c r="K312" s="5"/>
    </row>
    <row r="313" spans="1:11" x14ac:dyDescent="0.4">
      <c r="A313" s="1">
        <v>10559</v>
      </c>
      <c r="B313" s="1" t="s">
        <v>99</v>
      </c>
      <c r="C313" s="1">
        <v>6</v>
      </c>
      <c r="D313" s="2">
        <v>34886</v>
      </c>
      <c r="E313" s="2">
        <v>34914</v>
      </c>
      <c r="F313" s="2">
        <v>34894</v>
      </c>
      <c r="G313" s="1">
        <v>1</v>
      </c>
      <c r="H313" s="3">
        <v>8.0500000000000007</v>
      </c>
      <c r="I313" s="5">
        <f>SUMIF(Order_Detail!$A$2:$A$2158,Order_Header!A313,Order_Detail!$J$2:$J$2158)</f>
        <v>410.85</v>
      </c>
      <c r="J313" s="5" t="str">
        <f t="shared" si="4"/>
        <v>Not Late</v>
      </c>
      <c r="K313" s="5"/>
    </row>
    <row r="314" spans="1:11" x14ac:dyDescent="0.4">
      <c r="A314" s="1">
        <v>10560</v>
      </c>
      <c r="B314" s="1" t="s">
        <v>101</v>
      </c>
      <c r="C314" s="1">
        <v>8</v>
      </c>
      <c r="D314" s="2">
        <v>34887</v>
      </c>
      <c r="E314" s="2">
        <v>34915</v>
      </c>
      <c r="F314" s="2">
        <v>34890</v>
      </c>
      <c r="G314" s="1">
        <v>1</v>
      </c>
      <c r="H314" s="3">
        <v>36.65</v>
      </c>
      <c r="I314" s="5">
        <f>SUMIF(Order_Detail!$A$2:$A$2158,Order_Header!A314,Order_Detail!$J$2:$J$2158)</f>
        <v>1194.4349999999999</v>
      </c>
      <c r="J314" s="5" t="str">
        <f t="shared" si="4"/>
        <v>Not Late</v>
      </c>
      <c r="K314" s="5"/>
    </row>
    <row r="315" spans="1:11" x14ac:dyDescent="0.4">
      <c r="A315" s="1">
        <v>10561</v>
      </c>
      <c r="B315" s="1" t="s">
        <v>98</v>
      </c>
      <c r="C315" s="1">
        <v>2</v>
      </c>
      <c r="D315" s="2">
        <v>34887</v>
      </c>
      <c r="E315" s="2">
        <v>34915</v>
      </c>
      <c r="F315" s="2">
        <v>34890</v>
      </c>
      <c r="G315" s="1">
        <v>2</v>
      </c>
      <c r="H315" s="3">
        <v>242.21</v>
      </c>
      <c r="I315" s="5">
        <f>SUMIF(Order_Detail!$A$2:$A$2158,Order_Header!A315,Order_Detail!$J$2:$J$2158)</f>
        <v>2844.5</v>
      </c>
      <c r="J315" s="5" t="str">
        <f t="shared" si="4"/>
        <v>Not Late</v>
      </c>
      <c r="K315" s="5"/>
    </row>
    <row r="316" spans="1:11" x14ac:dyDescent="0.4">
      <c r="A316" s="1">
        <v>10562</v>
      </c>
      <c r="B316" s="1" t="s">
        <v>114</v>
      </c>
      <c r="C316" s="1">
        <v>1</v>
      </c>
      <c r="D316" s="2">
        <v>34890</v>
      </c>
      <c r="E316" s="2">
        <v>34918</v>
      </c>
      <c r="F316" s="2">
        <v>34893</v>
      </c>
      <c r="G316" s="1">
        <v>1</v>
      </c>
      <c r="H316" s="3">
        <v>22.95</v>
      </c>
      <c r="I316" s="5">
        <f>SUMIF(Order_Detail!$A$2:$A$2158,Order_Header!A316,Order_Detail!$J$2:$J$2158)</f>
        <v>543</v>
      </c>
      <c r="J316" s="5" t="str">
        <f t="shared" si="4"/>
        <v>Not Late</v>
      </c>
      <c r="K316" s="5"/>
    </row>
    <row r="317" spans="1:11" x14ac:dyDescent="0.4">
      <c r="A317" s="1">
        <v>10563</v>
      </c>
      <c r="B317" s="1" t="s">
        <v>113</v>
      </c>
      <c r="C317" s="1">
        <v>2</v>
      </c>
      <c r="D317" s="2">
        <v>34891</v>
      </c>
      <c r="E317" s="2">
        <v>34933</v>
      </c>
      <c r="F317" s="2">
        <v>34905</v>
      </c>
      <c r="G317" s="1">
        <v>2</v>
      </c>
      <c r="H317" s="3">
        <v>60.43</v>
      </c>
      <c r="I317" s="5">
        <f>SUMIF(Order_Detail!$A$2:$A$2158,Order_Header!A317,Order_Detail!$J$2:$J$2158)</f>
        <v>965</v>
      </c>
      <c r="J317" s="5" t="str">
        <f t="shared" si="4"/>
        <v>Not Late</v>
      </c>
      <c r="K317" s="5"/>
    </row>
    <row r="318" spans="1:11" x14ac:dyDescent="0.4">
      <c r="A318" s="1">
        <v>10564</v>
      </c>
      <c r="B318" s="1" t="s">
        <v>97</v>
      </c>
      <c r="C318" s="1">
        <v>4</v>
      </c>
      <c r="D318" s="2">
        <v>34891</v>
      </c>
      <c r="E318" s="2">
        <v>34919</v>
      </c>
      <c r="F318" s="2">
        <v>34897</v>
      </c>
      <c r="G318" s="1">
        <v>3</v>
      </c>
      <c r="H318" s="3">
        <v>13.75</v>
      </c>
      <c r="I318" s="5">
        <f>SUMIF(Order_Detail!$A$2:$A$2158,Order_Header!A318,Order_Detail!$J$2:$J$2158)</f>
        <v>1169.0999999999999</v>
      </c>
      <c r="J318" s="5" t="str">
        <f t="shared" si="4"/>
        <v>Not Late</v>
      </c>
      <c r="K318" s="5"/>
    </row>
    <row r="319" spans="1:11" x14ac:dyDescent="0.4">
      <c r="A319" s="1">
        <v>10565</v>
      </c>
      <c r="B319" s="1" t="s">
        <v>133</v>
      </c>
      <c r="C319" s="1">
        <v>8</v>
      </c>
      <c r="D319" s="2">
        <v>34892</v>
      </c>
      <c r="E319" s="2">
        <v>34920</v>
      </c>
      <c r="F319" s="2">
        <v>34899</v>
      </c>
      <c r="G319" s="1">
        <v>2</v>
      </c>
      <c r="H319" s="3">
        <v>7.15</v>
      </c>
      <c r="I319" s="5">
        <f>SUMIF(Order_Detail!$A$2:$A$2158,Order_Header!A319,Order_Detail!$J$2:$J$2158)</f>
        <v>711</v>
      </c>
      <c r="J319" s="5" t="str">
        <f t="shared" si="4"/>
        <v>Not Late</v>
      </c>
      <c r="K319" s="5"/>
    </row>
    <row r="320" spans="1:11" x14ac:dyDescent="0.4">
      <c r="A320" s="1">
        <v>10566</v>
      </c>
      <c r="B320" s="1" t="s">
        <v>99</v>
      </c>
      <c r="C320" s="1">
        <v>9</v>
      </c>
      <c r="D320" s="2">
        <v>34893</v>
      </c>
      <c r="E320" s="2">
        <v>34921</v>
      </c>
      <c r="F320" s="2">
        <v>34899</v>
      </c>
      <c r="G320" s="1">
        <v>1</v>
      </c>
      <c r="H320" s="3">
        <v>88.4</v>
      </c>
      <c r="I320" s="5">
        <f>SUMIF(Order_Detail!$A$2:$A$2158,Order_Header!A320,Order_Detail!$J$2:$J$2158)</f>
        <v>1530</v>
      </c>
      <c r="J320" s="5" t="str">
        <f t="shared" si="4"/>
        <v>Not Late</v>
      </c>
      <c r="K320" s="5"/>
    </row>
    <row r="321" spans="1:11" x14ac:dyDescent="0.4">
      <c r="A321" s="1">
        <v>10567</v>
      </c>
      <c r="B321" s="1" t="s">
        <v>118</v>
      </c>
      <c r="C321" s="1">
        <v>1</v>
      </c>
      <c r="D321" s="2">
        <v>34893</v>
      </c>
      <c r="E321" s="2">
        <v>34921</v>
      </c>
      <c r="F321" s="2">
        <v>34898</v>
      </c>
      <c r="G321" s="1">
        <v>1</v>
      </c>
      <c r="H321" s="3">
        <v>33.97</v>
      </c>
      <c r="I321" s="5">
        <f>SUMIF(Order_Detail!$A$2:$A$2158,Order_Header!A321,Order_Detail!$J$2:$J$2158)</f>
        <v>3109</v>
      </c>
      <c r="J321" s="5" t="str">
        <f t="shared" si="4"/>
        <v>Not Late</v>
      </c>
      <c r="K321" s="5"/>
    </row>
    <row r="322" spans="1:11" x14ac:dyDescent="0.4">
      <c r="A322" s="1">
        <v>10568</v>
      </c>
      <c r="B322" s="1" t="s">
        <v>144</v>
      </c>
      <c r="C322" s="1">
        <v>3</v>
      </c>
      <c r="D322" s="2">
        <v>34894</v>
      </c>
      <c r="E322" s="2">
        <v>34922</v>
      </c>
      <c r="F322" s="2">
        <v>34920</v>
      </c>
      <c r="G322" s="1">
        <v>3</v>
      </c>
      <c r="H322" s="3">
        <v>6.54</v>
      </c>
      <c r="I322" s="5">
        <f>SUMIF(Order_Detail!$A$2:$A$2158,Order_Header!A322,Order_Detail!$J$2:$J$2158)</f>
        <v>147.25</v>
      </c>
      <c r="J322" s="5" t="str">
        <f t="shared" si="4"/>
        <v>Not Late</v>
      </c>
      <c r="K322" s="5"/>
    </row>
    <row r="323" spans="1:11" x14ac:dyDescent="0.4">
      <c r="A323" s="1">
        <v>10569</v>
      </c>
      <c r="B323" s="1" t="s">
        <v>97</v>
      </c>
      <c r="C323" s="1">
        <v>5</v>
      </c>
      <c r="D323" s="2">
        <v>34897</v>
      </c>
      <c r="E323" s="2">
        <v>34925</v>
      </c>
      <c r="F323" s="2">
        <v>34922</v>
      </c>
      <c r="G323" s="1">
        <v>1</v>
      </c>
      <c r="H323" s="3">
        <v>58.98</v>
      </c>
      <c r="I323" s="5">
        <f>SUMIF(Order_Detail!$A$2:$A$2158,Order_Header!A323,Order_Detail!$J$2:$J$2158)</f>
        <v>879.75</v>
      </c>
      <c r="J323" s="5" t="str">
        <f t="shared" ref="J323:J386" si="5">IF(OR(F323&gt;E323,AND(E323&lt;DATE(1996,6,21),F323="")),"Late","Not Late")</f>
        <v>Not Late</v>
      </c>
      <c r="K323" s="5"/>
    </row>
    <row r="324" spans="1:11" x14ac:dyDescent="0.4">
      <c r="A324" s="1">
        <v>10570</v>
      </c>
      <c r="B324" s="1" t="s">
        <v>133</v>
      </c>
      <c r="C324" s="1">
        <v>3</v>
      </c>
      <c r="D324" s="2">
        <v>34898</v>
      </c>
      <c r="E324" s="2">
        <v>34926</v>
      </c>
      <c r="F324" s="2">
        <v>34900</v>
      </c>
      <c r="G324" s="1">
        <v>3</v>
      </c>
      <c r="H324" s="3">
        <v>188.99</v>
      </c>
      <c r="I324" s="5">
        <f>SUMIF(Order_Detail!$A$2:$A$2158,Order_Header!A324,Order_Detail!$J$2:$J$2158)</f>
        <v>2595</v>
      </c>
      <c r="J324" s="5" t="str">
        <f t="shared" si="5"/>
        <v>Not Late</v>
      </c>
      <c r="K324" s="5"/>
    </row>
    <row r="325" spans="1:11" x14ac:dyDescent="0.4">
      <c r="A325" s="1">
        <v>10571</v>
      </c>
      <c r="B325" s="1" t="s">
        <v>93</v>
      </c>
      <c r="C325" s="1">
        <v>8</v>
      </c>
      <c r="D325" s="2">
        <v>34898</v>
      </c>
      <c r="E325" s="2">
        <v>34940</v>
      </c>
      <c r="F325" s="2">
        <v>34915</v>
      </c>
      <c r="G325" s="1">
        <v>3</v>
      </c>
      <c r="H325" s="3">
        <v>26.06</v>
      </c>
      <c r="I325" s="5">
        <f>SUMIF(Order_Detail!$A$2:$A$2158,Order_Header!A325,Order_Detail!$J$2:$J$2158)</f>
        <v>518.20000000000005</v>
      </c>
      <c r="J325" s="5" t="str">
        <f t="shared" si="5"/>
        <v>Not Late</v>
      </c>
      <c r="K325" s="5"/>
    </row>
    <row r="326" spans="1:11" x14ac:dyDescent="0.4">
      <c r="A326" s="1">
        <v>10572</v>
      </c>
      <c r="B326" s="1" t="s">
        <v>109</v>
      </c>
      <c r="C326" s="1">
        <v>3</v>
      </c>
      <c r="D326" s="2">
        <v>34899</v>
      </c>
      <c r="E326" s="2">
        <v>34927</v>
      </c>
      <c r="F326" s="2">
        <v>34906</v>
      </c>
      <c r="G326" s="1">
        <v>2</v>
      </c>
      <c r="H326" s="3">
        <v>116.43</v>
      </c>
      <c r="I326" s="5">
        <f>SUMIF(Order_Detail!$A$2:$A$2158,Order_Header!A326,Order_Detail!$J$2:$J$2158)</f>
        <v>1565.6499999999999</v>
      </c>
      <c r="J326" s="5" t="str">
        <f t="shared" si="5"/>
        <v>Not Late</v>
      </c>
      <c r="K326" s="5"/>
    </row>
    <row r="327" spans="1:11" x14ac:dyDescent="0.4">
      <c r="A327" s="1">
        <v>10573</v>
      </c>
      <c r="B327" s="1" t="s">
        <v>143</v>
      </c>
      <c r="C327" s="1">
        <v>7</v>
      </c>
      <c r="D327" s="2">
        <v>34900</v>
      </c>
      <c r="E327" s="2">
        <v>34928</v>
      </c>
      <c r="F327" s="2">
        <v>34901</v>
      </c>
      <c r="G327" s="1">
        <v>3</v>
      </c>
      <c r="H327" s="3">
        <v>84.84</v>
      </c>
      <c r="I327" s="5">
        <f>SUMIF(Order_Detail!$A$2:$A$2158,Order_Header!A327,Order_Detail!$J$2:$J$2158)</f>
        <v>1873.8000000000002</v>
      </c>
      <c r="J327" s="5" t="str">
        <f t="shared" si="5"/>
        <v>Not Late</v>
      </c>
      <c r="K327" s="5"/>
    </row>
    <row r="328" spans="1:11" x14ac:dyDescent="0.4">
      <c r="A328" s="1">
        <v>10574</v>
      </c>
      <c r="B328" s="1" t="s">
        <v>165</v>
      </c>
      <c r="C328" s="1">
        <v>4</v>
      </c>
      <c r="D328" s="2">
        <v>34900</v>
      </c>
      <c r="E328" s="2">
        <v>34928</v>
      </c>
      <c r="F328" s="2">
        <v>34911</v>
      </c>
      <c r="G328" s="1">
        <v>2</v>
      </c>
      <c r="H328" s="3">
        <v>37.6</v>
      </c>
      <c r="I328" s="5">
        <f>SUMIF(Order_Detail!$A$2:$A$2158,Order_Header!A328,Order_Detail!$J$2:$J$2158)</f>
        <v>649.65499999999997</v>
      </c>
      <c r="J328" s="5" t="str">
        <f t="shared" si="5"/>
        <v>Not Late</v>
      </c>
      <c r="K328" s="5"/>
    </row>
    <row r="329" spans="1:11" x14ac:dyDescent="0.4">
      <c r="A329" s="1">
        <v>10575</v>
      </c>
      <c r="B329" s="1" t="s">
        <v>108</v>
      </c>
      <c r="C329" s="1">
        <v>5</v>
      </c>
      <c r="D329" s="2">
        <v>34901</v>
      </c>
      <c r="E329" s="2">
        <v>34915</v>
      </c>
      <c r="F329" s="2">
        <v>34911</v>
      </c>
      <c r="G329" s="1">
        <v>1</v>
      </c>
      <c r="H329" s="3">
        <v>127.34</v>
      </c>
      <c r="I329" s="5">
        <f>SUMIF(Order_Detail!$A$2:$A$2158,Order_Header!A329,Order_Detail!$J$2:$J$2158)</f>
        <v>2040.03</v>
      </c>
      <c r="J329" s="5" t="str">
        <f t="shared" si="5"/>
        <v>Not Late</v>
      </c>
      <c r="K329" s="5"/>
    </row>
    <row r="330" spans="1:11" x14ac:dyDescent="0.4">
      <c r="A330" s="1">
        <v>10576</v>
      </c>
      <c r="B330" s="1" t="s">
        <v>107</v>
      </c>
      <c r="C330" s="1">
        <v>3</v>
      </c>
      <c r="D330" s="2">
        <v>34904</v>
      </c>
      <c r="E330" s="2">
        <v>34918</v>
      </c>
      <c r="F330" s="2">
        <v>34911</v>
      </c>
      <c r="G330" s="1">
        <v>3</v>
      </c>
      <c r="H330" s="3">
        <v>18.559999999999999</v>
      </c>
      <c r="I330" s="5">
        <f>SUMIF(Order_Detail!$A$2:$A$2158,Order_Header!A330,Order_Detail!$J$2:$J$2158)</f>
        <v>838.45</v>
      </c>
      <c r="J330" s="5" t="str">
        <f t="shared" si="5"/>
        <v>Not Late</v>
      </c>
      <c r="K330" s="5"/>
    </row>
    <row r="331" spans="1:11" x14ac:dyDescent="0.4">
      <c r="A331" s="1">
        <v>10577</v>
      </c>
      <c r="B331" s="1" t="s">
        <v>165</v>
      </c>
      <c r="C331" s="1">
        <v>9</v>
      </c>
      <c r="D331" s="2">
        <v>34904</v>
      </c>
      <c r="E331" s="2">
        <v>34946</v>
      </c>
      <c r="F331" s="2">
        <v>34911</v>
      </c>
      <c r="G331" s="1">
        <v>2</v>
      </c>
      <c r="H331" s="3">
        <v>25.41</v>
      </c>
      <c r="I331" s="5">
        <f>SUMIF(Order_Detail!$A$2:$A$2158,Order_Header!A331,Order_Detail!$J$2:$J$2158)</f>
        <v>483.65</v>
      </c>
      <c r="J331" s="5" t="str">
        <f t="shared" si="5"/>
        <v>Not Late</v>
      </c>
      <c r="K331" s="5"/>
    </row>
    <row r="332" spans="1:11" x14ac:dyDescent="0.4">
      <c r="A332" s="1">
        <v>10578</v>
      </c>
      <c r="B332" s="1" t="s">
        <v>115</v>
      </c>
      <c r="C332" s="1">
        <v>4</v>
      </c>
      <c r="D332" s="2">
        <v>34905</v>
      </c>
      <c r="E332" s="2">
        <v>34933</v>
      </c>
      <c r="F332" s="2">
        <v>34936</v>
      </c>
      <c r="G332" s="1">
        <v>3</v>
      </c>
      <c r="H332" s="3">
        <v>29.6</v>
      </c>
      <c r="I332" s="5">
        <f>SUMIF(Order_Detail!$A$2:$A$2158,Order_Header!A332,Order_Detail!$J$2:$J$2158)</f>
        <v>477</v>
      </c>
      <c r="J332" s="5" t="str">
        <f t="shared" si="5"/>
        <v>Late</v>
      </c>
      <c r="K332" s="5"/>
    </row>
    <row r="333" spans="1:11" x14ac:dyDescent="0.4">
      <c r="A333" s="1">
        <v>10579</v>
      </c>
      <c r="B333" s="1" t="s">
        <v>166</v>
      </c>
      <c r="C333" s="1">
        <v>1</v>
      </c>
      <c r="D333" s="2">
        <v>34906</v>
      </c>
      <c r="E333" s="2">
        <v>34934</v>
      </c>
      <c r="F333" s="2">
        <v>34915</v>
      </c>
      <c r="G333" s="1">
        <v>2</v>
      </c>
      <c r="H333" s="3">
        <v>13.73</v>
      </c>
      <c r="I333" s="5">
        <f>SUMIF(Order_Detail!$A$2:$A$2158,Order_Header!A333,Order_Detail!$J$2:$J$2158)</f>
        <v>254.20000000000002</v>
      </c>
      <c r="J333" s="5" t="str">
        <f t="shared" si="5"/>
        <v>Not Late</v>
      </c>
      <c r="K333" s="5"/>
    </row>
    <row r="334" spans="1:11" x14ac:dyDescent="0.4">
      <c r="A334" s="1">
        <v>10580</v>
      </c>
      <c r="B334" s="1" t="s">
        <v>95</v>
      </c>
      <c r="C334" s="1">
        <v>4</v>
      </c>
      <c r="D334" s="2">
        <v>34907</v>
      </c>
      <c r="E334" s="2">
        <v>34935</v>
      </c>
      <c r="F334" s="2">
        <v>34912</v>
      </c>
      <c r="G334" s="1">
        <v>3</v>
      </c>
      <c r="H334" s="3">
        <v>75.89</v>
      </c>
      <c r="I334" s="5">
        <f>SUMIF(Order_Detail!$A$2:$A$2158,Order_Header!A334,Order_Detail!$J$2:$J$2158)</f>
        <v>1067.0999999999999</v>
      </c>
      <c r="J334" s="5" t="str">
        <f t="shared" si="5"/>
        <v>Not Late</v>
      </c>
      <c r="K334" s="5"/>
    </row>
    <row r="335" spans="1:11" x14ac:dyDescent="0.4">
      <c r="A335" s="1">
        <v>10581</v>
      </c>
      <c r="B335" s="1" t="s">
        <v>136</v>
      </c>
      <c r="C335" s="1">
        <v>3</v>
      </c>
      <c r="D335" s="2">
        <v>34907</v>
      </c>
      <c r="E335" s="2">
        <v>34935</v>
      </c>
      <c r="F335" s="2">
        <v>34913</v>
      </c>
      <c r="G335" s="1">
        <v>1</v>
      </c>
      <c r="H335" s="3">
        <v>3.01</v>
      </c>
      <c r="I335" s="5">
        <f>SUMIF(Order_Detail!$A$2:$A$2158,Order_Header!A335,Order_Detail!$J$2:$J$2158)</f>
        <v>368.125</v>
      </c>
      <c r="J335" s="5" t="str">
        <f t="shared" si="5"/>
        <v>Not Late</v>
      </c>
      <c r="K335" s="5"/>
    </row>
    <row r="336" spans="1:11" x14ac:dyDescent="0.4">
      <c r="A336" s="1">
        <v>10582</v>
      </c>
      <c r="B336" s="1" t="s">
        <v>160</v>
      </c>
      <c r="C336" s="1">
        <v>3</v>
      </c>
      <c r="D336" s="2">
        <v>34908</v>
      </c>
      <c r="E336" s="2">
        <v>34936</v>
      </c>
      <c r="F336" s="2">
        <v>34925</v>
      </c>
      <c r="G336" s="1">
        <v>2</v>
      </c>
      <c r="H336" s="3">
        <v>27.71</v>
      </c>
      <c r="I336" s="5">
        <f>SUMIF(Order_Detail!$A$2:$A$2158,Order_Header!A336,Order_Detail!$J$2:$J$2158)</f>
        <v>297</v>
      </c>
      <c r="J336" s="5" t="str">
        <f t="shared" si="5"/>
        <v>Not Late</v>
      </c>
      <c r="K336" s="5"/>
    </row>
    <row r="337" spans="1:11" x14ac:dyDescent="0.4">
      <c r="A337" s="1">
        <v>10583</v>
      </c>
      <c r="B337" s="1" t="s">
        <v>100</v>
      </c>
      <c r="C337" s="1">
        <v>2</v>
      </c>
      <c r="D337" s="2">
        <v>34911</v>
      </c>
      <c r="E337" s="2">
        <v>34939</v>
      </c>
      <c r="F337" s="2">
        <v>34915</v>
      </c>
      <c r="G337" s="1">
        <v>2</v>
      </c>
      <c r="H337" s="3">
        <v>7.28</v>
      </c>
      <c r="I337" s="5">
        <f>SUMIF(Order_Detail!$A$2:$A$2158,Order_Header!A337,Order_Detail!$J$2:$J$2158)</f>
        <v>2172.5100000000002</v>
      </c>
      <c r="J337" s="5" t="str">
        <f t="shared" si="5"/>
        <v>Not Late</v>
      </c>
      <c r="K337" s="5"/>
    </row>
    <row r="338" spans="1:11" x14ac:dyDescent="0.4">
      <c r="A338" s="1">
        <v>10584</v>
      </c>
      <c r="B338" s="1" t="s">
        <v>99</v>
      </c>
      <c r="C338" s="1">
        <v>4</v>
      </c>
      <c r="D338" s="2">
        <v>34911</v>
      </c>
      <c r="E338" s="2">
        <v>34939</v>
      </c>
      <c r="F338" s="2">
        <v>34915</v>
      </c>
      <c r="G338" s="1">
        <v>1</v>
      </c>
      <c r="H338" s="3">
        <v>59.14</v>
      </c>
      <c r="I338" s="5">
        <f>SUMIF(Order_Detail!$A$2:$A$2158,Order_Header!A338,Order_Detail!$J$2:$J$2158)</f>
        <v>468.75</v>
      </c>
      <c r="J338" s="5" t="str">
        <f t="shared" si="5"/>
        <v>Not Late</v>
      </c>
      <c r="K338" s="5"/>
    </row>
    <row r="339" spans="1:11" x14ac:dyDescent="0.4">
      <c r="A339" s="1">
        <v>10585</v>
      </c>
      <c r="B339" s="1" t="s">
        <v>91</v>
      </c>
      <c r="C339" s="1">
        <v>7</v>
      </c>
      <c r="D339" s="2">
        <v>34912</v>
      </c>
      <c r="E339" s="2">
        <v>34940</v>
      </c>
      <c r="F339" s="2">
        <v>34921</v>
      </c>
      <c r="G339" s="1">
        <v>1</v>
      </c>
      <c r="H339" s="3">
        <v>13.41</v>
      </c>
      <c r="I339" s="5">
        <f>SUMIF(Order_Detail!$A$2:$A$2158,Order_Header!A339,Order_Detail!$J$2:$J$2158)</f>
        <v>142.5</v>
      </c>
      <c r="J339" s="5" t="str">
        <f t="shared" si="5"/>
        <v>Not Late</v>
      </c>
      <c r="K339" s="5"/>
    </row>
    <row r="340" spans="1:11" x14ac:dyDescent="0.4">
      <c r="A340" s="1">
        <v>10586</v>
      </c>
      <c r="B340" s="1" t="s">
        <v>114</v>
      </c>
      <c r="C340" s="1">
        <v>9</v>
      </c>
      <c r="D340" s="2">
        <v>34913</v>
      </c>
      <c r="E340" s="2">
        <v>34941</v>
      </c>
      <c r="F340" s="2">
        <v>34920</v>
      </c>
      <c r="G340" s="1">
        <v>1</v>
      </c>
      <c r="H340" s="3">
        <v>0.48</v>
      </c>
      <c r="I340" s="5">
        <f>SUMIF(Order_Detail!$A$2:$A$2158,Order_Header!A340,Order_Detail!$J$2:$J$2158)</f>
        <v>28</v>
      </c>
      <c r="J340" s="5" t="str">
        <f t="shared" si="5"/>
        <v>Not Late</v>
      </c>
      <c r="K340" s="5"/>
    </row>
    <row r="341" spans="1:11" x14ac:dyDescent="0.4">
      <c r="A341" s="1">
        <v>10587</v>
      </c>
      <c r="B341" s="1" t="s">
        <v>96</v>
      </c>
      <c r="C341" s="1">
        <v>1</v>
      </c>
      <c r="D341" s="2">
        <v>34913</v>
      </c>
      <c r="E341" s="2">
        <v>34941</v>
      </c>
      <c r="F341" s="2">
        <v>34920</v>
      </c>
      <c r="G341" s="1">
        <v>1</v>
      </c>
      <c r="H341" s="3">
        <v>62.52</v>
      </c>
      <c r="I341" s="5">
        <f>SUMIF(Order_Detail!$A$2:$A$2158,Order_Header!A341,Order_Detail!$J$2:$J$2158)</f>
        <v>807.38</v>
      </c>
      <c r="J341" s="5" t="str">
        <f t="shared" si="5"/>
        <v>Not Late</v>
      </c>
      <c r="K341" s="5"/>
    </row>
    <row r="342" spans="1:11" x14ac:dyDescent="0.4">
      <c r="A342" s="1">
        <v>10588</v>
      </c>
      <c r="B342" s="1" t="s">
        <v>105</v>
      </c>
      <c r="C342" s="1">
        <v>2</v>
      </c>
      <c r="D342" s="2">
        <v>34914</v>
      </c>
      <c r="E342" s="2">
        <v>34942</v>
      </c>
      <c r="F342" s="2">
        <v>34921</v>
      </c>
      <c r="G342" s="1">
        <v>3</v>
      </c>
      <c r="H342" s="3">
        <v>194.67</v>
      </c>
      <c r="I342" s="5">
        <f>SUMIF(Order_Detail!$A$2:$A$2158,Order_Header!A342,Order_Detail!$J$2:$J$2158)</f>
        <v>3315</v>
      </c>
      <c r="J342" s="5" t="str">
        <f t="shared" si="5"/>
        <v>Not Late</v>
      </c>
      <c r="K342" s="5"/>
    </row>
    <row r="343" spans="1:11" x14ac:dyDescent="0.4">
      <c r="A343" s="1">
        <v>10589</v>
      </c>
      <c r="B343" s="1" t="s">
        <v>163</v>
      </c>
      <c r="C343" s="1">
        <v>8</v>
      </c>
      <c r="D343" s="2">
        <v>34915</v>
      </c>
      <c r="E343" s="2">
        <v>34943</v>
      </c>
      <c r="F343" s="2">
        <v>34925</v>
      </c>
      <c r="G343" s="1">
        <v>2</v>
      </c>
      <c r="H343" s="3">
        <v>4.42</v>
      </c>
      <c r="I343" s="5">
        <f>SUMIF(Order_Detail!$A$2:$A$2158,Order_Header!A343,Order_Detail!$J$2:$J$2158)</f>
        <v>64.8</v>
      </c>
      <c r="J343" s="5" t="str">
        <f t="shared" si="5"/>
        <v>Not Late</v>
      </c>
      <c r="K343" s="5"/>
    </row>
    <row r="344" spans="1:11" x14ac:dyDescent="0.4">
      <c r="A344" s="1">
        <v>10590</v>
      </c>
      <c r="B344" s="1" t="s">
        <v>133</v>
      </c>
      <c r="C344" s="1">
        <v>4</v>
      </c>
      <c r="D344" s="2">
        <v>34918</v>
      </c>
      <c r="E344" s="2">
        <v>34946</v>
      </c>
      <c r="F344" s="2">
        <v>34925</v>
      </c>
      <c r="G344" s="1">
        <v>3</v>
      </c>
      <c r="H344" s="3">
        <v>44.77</v>
      </c>
      <c r="I344" s="5">
        <f>SUMIF(Order_Detail!$A$2:$A$2158,Order_Header!A344,Order_Detail!$J$2:$J$2158)</f>
        <v>1140</v>
      </c>
      <c r="J344" s="5" t="str">
        <f t="shared" si="5"/>
        <v>Not Late</v>
      </c>
      <c r="K344" s="5"/>
    </row>
    <row r="345" spans="1:11" x14ac:dyDescent="0.4">
      <c r="A345" s="1">
        <v>10591</v>
      </c>
      <c r="B345" s="1" t="s">
        <v>145</v>
      </c>
      <c r="C345" s="1">
        <v>1</v>
      </c>
      <c r="D345" s="2">
        <v>34918</v>
      </c>
      <c r="E345" s="2">
        <v>34932</v>
      </c>
      <c r="F345" s="2">
        <v>34927</v>
      </c>
      <c r="G345" s="1">
        <v>1</v>
      </c>
      <c r="H345" s="3">
        <v>55.92</v>
      </c>
      <c r="I345" s="5">
        <f>SUMIF(Order_Detail!$A$2:$A$2158,Order_Header!A345,Order_Detail!$J$2:$J$2158)</f>
        <v>812.5</v>
      </c>
      <c r="J345" s="5" t="str">
        <f t="shared" si="5"/>
        <v>Not Late</v>
      </c>
      <c r="K345" s="5"/>
    </row>
    <row r="346" spans="1:11" x14ac:dyDescent="0.4">
      <c r="A346" s="1">
        <v>10592</v>
      </c>
      <c r="B346" s="1" t="s">
        <v>110</v>
      </c>
      <c r="C346" s="1">
        <v>3</v>
      </c>
      <c r="D346" s="2">
        <v>34919</v>
      </c>
      <c r="E346" s="2">
        <v>34947</v>
      </c>
      <c r="F346" s="2">
        <v>34927</v>
      </c>
      <c r="G346" s="1">
        <v>1</v>
      </c>
      <c r="H346" s="3">
        <v>32.1</v>
      </c>
      <c r="I346" s="5">
        <f>SUMIF(Order_Detail!$A$2:$A$2158,Order_Header!A346,Order_Detail!$J$2:$J$2158)</f>
        <v>462.10249999999996</v>
      </c>
      <c r="J346" s="5" t="str">
        <f t="shared" si="5"/>
        <v>Not Late</v>
      </c>
      <c r="K346" s="5"/>
    </row>
    <row r="347" spans="1:11" x14ac:dyDescent="0.4">
      <c r="A347" s="1">
        <v>10593</v>
      </c>
      <c r="B347" s="1" t="s">
        <v>110</v>
      </c>
      <c r="C347" s="1">
        <v>7</v>
      </c>
      <c r="D347" s="2">
        <v>34920</v>
      </c>
      <c r="E347" s="2">
        <v>34948</v>
      </c>
      <c r="F347" s="2">
        <v>34955</v>
      </c>
      <c r="G347" s="1">
        <v>2</v>
      </c>
      <c r="H347" s="3">
        <v>174.2</v>
      </c>
      <c r="I347" s="5">
        <f>SUMIF(Order_Detail!$A$2:$A$2158,Order_Header!A347,Order_Detail!$J$2:$J$2158)</f>
        <v>2119.0499999999997</v>
      </c>
      <c r="J347" s="5" t="str">
        <f t="shared" si="5"/>
        <v>Late</v>
      </c>
      <c r="K347" s="5"/>
    </row>
    <row r="348" spans="1:11" x14ac:dyDescent="0.4">
      <c r="A348" s="1">
        <v>10594</v>
      </c>
      <c r="B348" s="1" t="s">
        <v>121</v>
      </c>
      <c r="C348" s="1">
        <v>3</v>
      </c>
      <c r="D348" s="2">
        <v>34920</v>
      </c>
      <c r="E348" s="2">
        <v>34948</v>
      </c>
      <c r="F348" s="2">
        <v>34927</v>
      </c>
      <c r="G348" s="1">
        <v>2</v>
      </c>
      <c r="H348" s="3">
        <v>5.24</v>
      </c>
      <c r="I348" s="5">
        <f>SUMIF(Order_Detail!$A$2:$A$2158,Order_Header!A348,Order_Detail!$J$2:$J$2158)</f>
        <v>565.5</v>
      </c>
      <c r="J348" s="5" t="str">
        <f t="shared" si="5"/>
        <v>Not Late</v>
      </c>
      <c r="K348" s="5"/>
    </row>
    <row r="349" spans="1:11" x14ac:dyDescent="0.4">
      <c r="A349" s="1">
        <v>10595</v>
      </c>
      <c r="B349" s="1" t="s">
        <v>93</v>
      </c>
      <c r="C349" s="1">
        <v>2</v>
      </c>
      <c r="D349" s="2">
        <v>34921</v>
      </c>
      <c r="E349" s="2">
        <v>34949</v>
      </c>
      <c r="F349" s="2">
        <v>34925</v>
      </c>
      <c r="G349" s="1">
        <v>1</v>
      </c>
      <c r="H349" s="3">
        <v>96.78</v>
      </c>
      <c r="I349" s="5">
        <f>SUMIF(Order_Detail!$A$2:$A$2158,Order_Header!A349,Order_Detail!$J$2:$J$2158)</f>
        <v>5040</v>
      </c>
      <c r="J349" s="5" t="str">
        <f t="shared" si="5"/>
        <v>Not Late</v>
      </c>
      <c r="K349" s="5"/>
    </row>
    <row r="350" spans="1:11" x14ac:dyDescent="0.4">
      <c r="A350" s="1">
        <v>10596</v>
      </c>
      <c r="B350" s="1" t="s">
        <v>103</v>
      </c>
      <c r="C350" s="1">
        <v>8</v>
      </c>
      <c r="D350" s="2">
        <v>34922</v>
      </c>
      <c r="E350" s="2">
        <v>34950</v>
      </c>
      <c r="F350" s="2">
        <v>34954</v>
      </c>
      <c r="G350" s="1">
        <v>1</v>
      </c>
      <c r="H350" s="3">
        <v>16.34</v>
      </c>
      <c r="I350" s="5">
        <f>SUMIF(Order_Detail!$A$2:$A$2158,Order_Header!A350,Order_Detail!$J$2:$J$2158)</f>
        <v>1402.2949999999998</v>
      </c>
      <c r="J350" s="5" t="str">
        <f t="shared" si="5"/>
        <v>Late</v>
      </c>
      <c r="K350" s="5"/>
    </row>
    <row r="351" spans="1:11" x14ac:dyDescent="0.4">
      <c r="A351" s="1">
        <v>10597</v>
      </c>
      <c r="B351" s="1" t="s">
        <v>138</v>
      </c>
      <c r="C351" s="1">
        <v>7</v>
      </c>
      <c r="D351" s="2">
        <v>34922</v>
      </c>
      <c r="E351" s="2">
        <v>34950</v>
      </c>
      <c r="F351" s="2">
        <v>34929</v>
      </c>
      <c r="G351" s="1">
        <v>3</v>
      </c>
      <c r="H351" s="3">
        <v>35.119999999999997</v>
      </c>
      <c r="I351" s="5">
        <f>SUMIF(Order_Detail!$A$2:$A$2158,Order_Header!A351,Order_Detail!$J$2:$J$2158)</f>
        <v>800.1</v>
      </c>
      <c r="J351" s="5" t="str">
        <f t="shared" si="5"/>
        <v>Not Late</v>
      </c>
      <c r="K351" s="5"/>
    </row>
    <row r="352" spans="1:11" x14ac:dyDescent="0.4">
      <c r="A352" s="1">
        <v>10598</v>
      </c>
      <c r="B352" s="1" t="s">
        <v>97</v>
      </c>
      <c r="C352" s="1">
        <v>1</v>
      </c>
      <c r="D352" s="2">
        <v>34925</v>
      </c>
      <c r="E352" s="2">
        <v>34953</v>
      </c>
      <c r="F352" s="2">
        <v>34929</v>
      </c>
      <c r="G352" s="1">
        <v>3</v>
      </c>
      <c r="H352" s="3">
        <v>44.42</v>
      </c>
      <c r="I352" s="5">
        <f>SUMIF(Order_Detail!$A$2:$A$2158,Order_Header!A352,Order_Detail!$J$2:$J$2158)</f>
        <v>2149.65</v>
      </c>
      <c r="J352" s="5" t="str">
        <f t="shared" si="5"/>
        <v>Not Late</v>
      </c>
      <c r="K352" s="5"/>
    </row>
    <row r="353" spans="1:11" x14ac:dyDescent="0.4">
      <c r="A353" s="1">
        <v>10599</v>
      </c>
      <c r="B353" s="1" t="s">
        <v>115</v>
      </c>
      <c r="C353" s="1">
        <v>6</v>
      </c>
      <c r="D353" s="2">
        <v>34926</v>
      </c>
      <c r="E353" s="2">
        <v>34968</v>
      </c>
      <c r="F353" s="2">
        <v>34932</v>
      </c>
      <c r="G353" s="1">
        <v>3</v>
      </c>
      <c r="H353" s="3">
        <v>29.98</v>
      </c>
      <c r="I353" s="5">
        <f>SUMIF(Order_Detail!$A$2:$A$2158,Order_Header!A353,Order_Detail!$J$2:$J$2158)</f>
        <v>493</v>
      </c>
      <c r="J353" s="5" t="str">
        <f t="shared" si="5"/>
        <v>Not Late</v>
      </c>
      <c r="K353" s="5"/>
    </row>
    <row r="354" spans="1:11" x14ac:dyDescent="0.4">
      <c r="A354" s="1">
        <v>10600</v>
      </c>
      <c r="B354" s="1" t="s">
        <v>148</v>
      </c>
      <c r="C354" s="1">
        <v>4</v>
      </c>
      <c r="D354" s="2">
        <v>34927</v>
      </c>
      <c r="E354" s="2">
        <v>34955</v>
      </c>
      <c r="F354" s="2">
        <v>34932</v>
      </c>
      <c r="G354" s="1">
        <v>1</v>
      </c>
      <c r="H354" s="3">
        <v>45.13</v>
      </c>
      <c r="I354" s="5">
        <f>SUMIF(Order_Detail!$A$2:$A$2158,Order_Header!A354,Order_Detail!$J$2:$J$2158)</f>
        <v>455.81</v>
      </c>
      <c r="J354" s="5" t="str">
        <f t="shared" si="5"/>
        <v>Not Late</v>
      </c>
      <c r="K354" s="5"/>
    </row>
    <row r="355" spans="1:11" x14ac:dyDescent="0.4">
      <c r="A355" s="1">
        <v>10601</v>
      </c>
      <c r="B355" s="1" t="s">
        <v>92</v>
      </c>
      <c r="C355" s="1">
        <v>7</v>
      </c>
      <c r="D355" s="2">
        <v>34927</v>
      </c>
      <c r="E355" s="2">
        <v>34969</v>
      </c>
      <c r="F355" s="2">
        <v>34933</v>
      </c>
      <c r="G355" s="1">
        <v>1</v>
      </c>
      <c r="H355" s="3">
        <v>58.3</v>
      </c>
      <c r="I355" s="5">
        <f>SUMIF(Order_Detail!$A$2:$A$2158,Order_Header!A355,Order_Detail!$J$2:$J$2158)</f>
        <v>2056.5</v>
      </c>
      <c r="J355" s="5" t="str">
        <f t="shared" si="5"/>
        <v>Not Late</v>
      </c>
      <c r="K355" s="5"/>
    </row>
    <row r="356" spans="1:11" x14ac:dyDescent="0.4">
      <c r="A356" s="1">
        <v>10602</v>
      </c>
      <c r="B356" s="1" t="s">
        <v>145</v>
      </c>
      <c r="C356" s="1">
        <v>8</v>
      </c>
      <c r="D356" s="2">
        <v>34928</v>
      </c>
      <c r="E356" s="2">
        <v>34956</v>
      </c>
      <c r="F356" s="2">
        <v>34933</v>
      </c>
      <c r="G356" s="1">
        <v>2</v>
      </c>
      <c r="H356" s="3">
        <v>2.92</v>
      </c>
      <c r="I356" s="5">
        <f>SUMIF(Order_Detail!$A$2:$A$2158,Order_Header!A356,Order_Detail!$J$2:$J$2158)</f>
        <v>65</v>
      </c>
      <c r="J356" s="5" t="str">
        <f t="shared" si="5"/>
        <v>Not Late</v>
      </c>
      <c r="K356" s="5"/>
    </row>
    <row r="357" spans="1:11" x14ac:dyDescent="0.4">
      <c r="A357" s="1">
        <v>10603</v>
      </c>
      <c r="B357" s="1" t="s">
        <v>129</v>
      </c>
      <c r="C357" s="1">
        <v>8</v>
      </c>
      <c r="D357" s="2">
        <v>34929</v>
      </c>
      <c r="E357" s="2">
        <v>34957</v>
      </c>
      <c r="F357" s="2">
        <v>34950</v>
      </c>
      <c r="G357" s="1">
        <v>2</v>
      </c>
      <c r="H357" s="3">
        <v>48.77</v>
      </c>
      <c r="I357" s="5">
        <f>SUMIF(Order_Detail!$A$2:$A$2158,Order_Header!A357,Order_Detail!$J$2:$J$2158)</f>
        <v>1357.2</v>
      </c>
      <c r="J357" s="5" t="str">
        <f t="shared" si="5"/>
        <v>Not Late</v>
      </c>
      <c r="K357" s="5"/>
    </row>
    <row r="358" spans="1:11" x14ac:dyDescent="0.4">
      <c r="A358" s="1">
        <v>10604</v>
      </c>
      <c r="B358" s="1" t="s">
        <v>131</v>
      </c>
      <c r="C358" s="1">
        <v>1</v>
      </c>
      <c r="D358" s="2">
        <v>34929</v>
      </c>
      <c r="E358" s="2">
        <v>34957</v>
      </c>
      <c r="F358" s="2">
        <v>34940</v>
      </c>
      <c r="G358" s="1">
        <v>1</v>
      </c>
      <c r="H358" s="3">
        <v>7.46</v>
      </c>
      <c r="I358" s="5">
        <f>SUMIF(Order_Detail!$A$2:$A$2158,Order_Header!A358,Order_Detail!$J$2:$J$2158)</f>
        <v>230.85000000000002</v>
      </c>
      <c r="J358" s="5" t="str">
        <f t="shared" si="5"/>
        <v>Not Late</v>
      </c>
      <c r="K358" s="5"/>
    </row>
    <row r="359" spans="1:11" x14ac:dyDescent="0.4">
      <c r="A359" s="1">
        <v>10605</v>
      </c>
      <c r="B359" s="1" t="s">
        <v>133</v>
      </c>
      <c r="C359" s="1">
        <v>1</v>
      </c>
      <c r="D359" s="2">
        <v>34932</v>
      </c>
      <c r="E359" s="2">
        <v>34960</v>
      </c>
      <c r="F359" s="2">
        <v>34940</v>
      </c>
      <c r="G359" s="1">
        <v>2</v>
      </c>
      <c r="H359" s="3">
        <v>379.13</v>
      </c>
      <c r="I359" s="5">
        <f>SUMIF(Order_Detail!$A$2:$A$2158,Order_Header!A359,Order_Detail!$J$2:$J$2158)</f>
        <v>4326</v>
      </c>
      <c r="J359" s="5" t="str">
        <f t="shared" si="5"/>
        <v>Not Late</v>
      </c>
      <c r="K359" s="5"/>
    </row>
    <row r="360" spans="1:11" x14ac:dyDescent="0.4">
      <c r="A360" s="1">
        <v>10606</v>
      </c>
      <c r="B360" s="1" t="s">
        <v>117</v>
      </c>
      <c r="C360" s="1">
        <v>4</v>
      </c>
      <c r="D360" s="2">
        <v>34933</v>
      </c>
      <c r="E360" s="2">
        <v>34961</v>
      </c>
      <c r="F360" s="2">
        <v>34942</v>
      </c>
      <c r="G360" s="1">
        <v>3</v>
      </c>
      <c r="H360" s="3">
        <v>79.400000000000006</v>
      </c>
      <c r="I360" s="5">
        <f>SUMIF(Order_Detail!$A$2:$A$2158,Order_Header!A360,Order_Detail!$J$2:$J$2158)</f>
        <v>1059.75</v>
      </c>
      <c r="J360" s="5" t="str">
        <f t="shared" si="5"/>
        <v>Not Late</v>
      </c>
      <c r="K360" s="5"/>
    </row>
    <row r="361" spans="1:11" x14ac:dyDescent="0.4">
      <c r="A361" s="1">
        <v>10607</v>
      </c>
      <c r="B361" s="1" t="s">
        <v>129</v>
      </c>
      <c r="C361" s="1">
        <v>5</v>
      </c>
      <c r="D361" s="2">
        <v>34933</v>
      </c>
      <c r="E361" s="2">
        <v>34961</v>
      </c>
      <c r="F361" s="2">
        <v>34936</v>
      </c>
      <c r="G361" s="1">
        <v>1</v>
      </c>
      <c r="H361" s="3">
        <v>200.24</v>
      </c>
      <c r="I361" s="5">
        <f>SUMIF(Order_Detail!$A$2:$A$2158,Order_Header!A361,Order_Detail!$J$2:$J$2158)</f>
        <v>5827.8600000000006</v>
      </c>
      <c r="J361" s="5" t="str">
        <f t="shared" si="5"/>
        <v>Not Late</v>
      </c>
      <c r="K361" s="5"/>
    </row>
    <row r="362" spans="1:11" x14ac:dyDescent="0.4">
      <c r="A362" s="1">
        <v>10608</v>
      </c>
      <c r="B362" s="1" t="s">
        <v>85</v>
      </c>
      <c r="C362" s="1">
        <v>4</v>
      </c>
      <c r="D362" s="2">
        <v>34934</v>
      </c>
      <c r="E362" s="2">
        <v>34962</v>
      </c>
      <c r="F362" s="2">
        <v>34943</v>
      </c>
      <c r="G362" s="1">
        <v>2</v>
      </c>
      <c r="H362" s="3">
        <v>27.79</v>
      </c>
      <c r="I362" s="5">
        <f>SUMIF(Order_Detail!$A$2:$A$2158,Order_Header!A362,Order_Detail!$J$2:$J$2158)</f>
        <v>1010.8</v>
      </c>
      <c r="J362" s="5" t="str">
        <f t="shared" si="5"/>
        <v>Not Late</v>
      </c>
      <c r="K362" s="5"/>
    </row>
    <row r="363" spans="1:11" x14ac:dyDescent="0.4">
      <c r="A363" s="1">
        <v>10609</v>
      </c>
      <c r="B363" s="1" t="s">
        <v>125</v>
      </c>
      <c r="C363" s="1">
        <v>7</v>
      </c>
      <c r="D363" s="2">
        <v>34935</v>
      </c>
      <c r="E363" s="2">
        <v>34963</v>
      </c>
      <c r="F363" s="2">
        <v>34941</v>
      </c>
      <c r="G363" s="1">
        <v>2</v>
      </c>
      <c r="H363" s="3">
        <v>1.85</v>
      </c>
      <c r="I363" s="5">
        <f>SUMIF(Order_Detail!$A$2:$A$2158,Order_Header!A363,Order_Detail!$J$2:$J$2158)</f>
        <v>424</v>
      </c>
      <c r="J363" s="5" t="str">
        <f t="shared" si="5"/>
        <v>Not Late</v>
      </c>
      <c r="K363" s="5"/>
    </row>
    <row r="364" spans="1:11" x14ac:dyDescent="0.4">
      <c r="A364" s="1">
        <v>10610</v>
      </c>
      <c r="B364" s="1" t="s">
        <v>137</v>
      </c>
      <c r="C364" s="1">
        <v>8</v>
      </c>
      <c r="D364" s="2">
        <v>34936</v>
      </c>
      <c r="E364" s="2">
        <v>34964</v>
      </c>
      <c r="F364" s="2">
        <v>34948</v>
      </c>
      <c r="G364" s="1">
        <v>1</v>
      </c>
      <c r="H364" s="3">
        <v>26.78</v>
      </c>
      <c r="I364" s="5">
        <f>SUMIF(Order_Detail!$A$2:$A$2158,Order_Header!A364,Order_Detail!$J$2:$J$2158)</f>
        <v>319.20000000000005</v>
      </c>
      <c r="J364" s="5" t="str">
        <f t="shared" si="5"/>
        <v>Not Late</v>
      </c>
      <c r="K364" s="5"/>
    </row>
    <row r="365" spans="1:11" x14ac:dyDescent="0.4">
      <c r="A365" s="1">
        <v>10611</v>
      </c>
      <c r="B365" s="1" t="s">
        <v>147</v>
      </c>
      <c r="C365" s="1">
        <v>6</v>
      </c>
      <c r="D365" s="2">
        <v>34936</v>
      </c>
      <c r="E365" s="2">
        <v>34964</v>
      </c>
      <c r="F365" s="2">
        <v>34943</v>
      </c>
      <c r="G365" s="1">
        <v>2</v>
      </c>
      <c r="H365" s="3">
        <v>80.650000000000006</v>
      </c>
      <c r="I365" s="5">
        <f>SUMIF(Order_Detail!$A$2:$A$2158,Order_Header!A365,Order_Detail!$J$2:$J$2158)</f>
        <v>808</v>
      </c>
      <c r="J365" s="5" t="str">
        <f t="shared" si="5"/>
        <v>Not Late</v>
      </c>
      <c r="K365" s="5"/>
    </row>
    <row r="366" spans="1:11" x14ac:dyDescent="0.4">
      <c r="A366" s="1">
        <v>10612</v>
      </c>
      <c r="B366" s="1" t="s">
        <v>129</v>
      </c>
      <c r="C366" s="1">
        <v>1</v>
      </c>
      <c r="D366" s="2">
        <v>34939</v>
      </c>
      <c r="E366" s="2">
        <v>34967</v>
      </c>
      <c r="F366" s="2">
        <v>34943</v>
      </c>
      <c r="G366" s="1">
        <v>2</v>
      </c>
      <c r="H366" s="3">
        <v>544.08000000000004</v>
      </c>
      <c r="I366" s="5">
        <f>SUMIF(Order_Detail!$A$2:$A$2158,Order_Header!A366,Order_Detail!$J$2:$J$2158)</f>
        <v>5737.5</v>
      </c>
      <c r="J366" s="5" t="str">
        <f t="shared" si="5"/>
        <v>Not Late</v>
      </c>
      <c r="K366" s="5"/>
    </row>
    <row r="367" spans="1:11" x14ac:dyDescent="0.4">
      <c r="A367" s="1">
        <v>10613</v>
      </c>
      <c r="B367" s="1" t="s">
        <v>92</v>
      </c>
      <c r="C367" s="1">
        <v>4</v>
      </c>
      <c r="D367" s="2">
        <v>34940</v>
      </c>
      <c r="E367" s="2">
        <v>34968</v>
      </c>
      <c r="F367" s="2">
        <v>34943</v>
      </c>
      <c r="G367" s="1">
        <v>2</v>
      </c>
      <c r="H367" s="3">
        <v>8.11</v>
      </c>
      <c r="I367" s="5">
        <f>SUMIF(Order_Detail!$A$2:$A$2158,Order_Header!A367,Order_Detail!$J$2:$J$2158)</f>
        <v>322.2</v>
      </c>
      <c r="J367" s="5" t="str">
        <f t="shared" si="5"/>
        <v>Not Late</v>
      </c>
      <c r="K367" s="5"/>
    </row>
    <row r="368" spans="1:11" x14ac:dyDescent="0.4">
      <c r="A368" s="1">
        <v>10614</v>
      </c>
      <c r="B368" s="1" t="s">
        <v>160</v>
      </c>
      <c r="C368" s="1">
        <v>8</v>
      </c>
      <c r="D368" s="2">
        <v>34940</v>
      </c>
      <c r="E368" s="2">
        <v>34968</v>
      </c>
      <c r="F368" s="2">
        <v>34943</v>
      </c>
      <c r="G368" s="1">
        <v>3</v>
      </c>
      <c r="H368" s="3">
        <v>1.93</v>
      </c>
      <c r="I368" s="5">
        <f>SUMIF(Order_Detail!$A$2:$A$2158,Order_Header!A368,Order_Detail!$J$2:$J$2158)</f>
        <v>417.6</v>
      </c>
      <c r="J368" s="5" t="str">
        <f t="shared" si="5"/>
        <v>Not Late</v>
      </c>
      <c r="K368" s="5"/>
    </row>
    <row r="369" spans="1:11" x14ac:dyDescent="0.4">
      <c r="A369" s="1">
        <v>10615</v>
      </c>
      <c r="B369" s="1" t="s">
        <v>167</v>
      </c>
      <c r="C369" s="1">
        <v>2</v>
      </c>
      <c r="D369" s="2">
        <v>34941</v>
      </c>
      <c r="E369" s="2">
        <v>34969</v>
      </c>
      <c r="F369" s="2">
        <v>34948</v>
      </c>
      <c r="G369" s="1">
        <v>3</v>
      </c>
      <c r="H369" s="3">
        <v>0.75</v>
      </c>
      <c r="I369" s="5">
        <f>SUMIF(Order_Detail!$A$2:$A$2158,Order_Header!A369,Order_Detail!$J$2:$J$2158)</f>
        <v>114</v>
      </c>
      <c r="J369" s="5" t="str">
        <f t="shared" si="5"/>
        <v>Not Late</v>
      </c>
      <c r="K369" s="5"/>
    </row>
    <row r="370" spans="1:11" x14ac:dyDescent="0.4">
      <c r="A370" s="1">
        <v>10616</v>
      </c>
      <c r="B370" s="1" t="s">
        <v>163</v>
      </c>
      <c r="C370" s="1">
        <v>1</v>
      </c>
      <c r="D370" s="2">
        <v>34942</v>
      </c>
      <c r="E370" s="2">
        <v>34970</v>
      </c>
      <c r="F370" s="2">
        <v>34947</v>
      </c>
      <c r="G370" s="1">
        <v>2</v>
      </c>
      <c r="H370" s="3">
        <v>116.53</v>
      </c>
      <c r="I370" s="5">
        <f>SUMIF(Order_Detail!$A$2:$A$2158,Order_Header!A370,Order_Detail!$J$2:$J$2158)</f>
        <v>4528.8</v>
      </c>
      <c r="J370" s="5" t="str">
        <f t="shared" si="5"/>
        <v>Not Late</v>
      </c>
      <c r="K370" s="5"/>
    </row>
    <row r="371" spans="1:11" x14ac:dyDescent="0.4">
      <c r="A371" s="1">
        <v>10617</v>
      </c>
      <c r="B371" s="1" t="s">
        <v>163</v>
      </c>
      <c r="C371" s="1">
        <v>4</v>
      </c>
      <c r="D371" s="2">
        <v>34942</v>
      </c>
      <c r="E371" s="2">
        <v>34970</v>
      </c>
      <c r="F371" s="2">
        <v>34946</v>
      </c>
      <c r="G371" s="1">
        <v>2</v>
      </c>
      <c r="H371" s="3">
        <v>18.53</v>
      </c>
      <c r="I371" s="5">
        <f>SUMIF(Order_Detail!$A$2:$A$2158,Order_Header!A371,Order_Detail!$J$2:$J$2158)</f>
        <v>1485</v>
      </c>
      <c r="J371" s="5" t="str">
        <f t="shared" si="5"/>
        <v>Not Late</v>
      </c>
      <c r="K371" s="5"/>
    </row>
    <row r="372" spans="1:11" x14ac:dyDescent="0.4">
      <c r="A372" s="1">
        <v>10618</v>
      </c>
      <c r="B372" s="1" t="s">
        <v>133</v>
      </c>
      <c r="C372" s="1">
        <v>1</v>
      </c>
      <c r="D372" s="2">
        <v>34943</v>
      </c>
      <c r="E372" s="2">
        <v>34985</v>
      </c>
      <c r="F372" s="2">
        <v>34950</v>
      </c>
      <c r="G372" s="1">
        <v>1</v>
      </c>
      <c r="H372" s="3">
        <v>154.68</v>
      </c>
      <c r="I372" s="5">
        <f>SUMIF(Order_Detail!$A$2:$A$2158,Order_Header!A372,Order_Detail!$J$2:$J$2158)</f>
        <v>2697.5</v>
      </c>
      <c r="J372" s="5" t="str">
        <f t="shared" si="5"/>
        <v>Not Late</v>
      </c>
      <c r="K372" s="5"/>
    </row>
    <row r="373" spans="1:11" x14ac:dyDescent="0.4">
      <c r="A373" s="1">
        <v>10619</v>
      </c>
      <c r="B373" s="1" t="s">
        <v>133</v>
      </c>
      <c r="C373" s="1">
        <v>3</v>
      </c>
      <c r="D373" s="2">
        <v>34946</v>
      </c>
      <c r="E373" s="2">
        <v>34974</v>
      </c>
      <c r="F373" s="2">
        <v>34949</v>
      </c>
      <c r="G373" s="1">
        <v>3</v>
      </c>
      <c r="H373" s="3">
        <v>91.05</v>
      </c>
      <c r="I373" s="5">
        <f>SUMIF(Order_Detail!$A$2:$A$2158,Order_Header!A373,Order_Detail!$J$2:$J$2158)</f>
        <v>1260</v>
      </c>
      <c r="J373" s="5" t="str">
        <f t="shared" si="5"/>
        <v>Not Late</v>
      </c>
      <c r="K373" s="5"/>
    </row>
    <row r="374" spans="1:11" x14ac:dyDescent="0.4">
      <c r="A374" s="1">
        <v>10620</v>
      </c>
      <c r="B374" s="1" t="s">
        <v>159</v>
      </c>
      <c r="C374" s="1">
        <v>2</v>
      </c>
      <c r="D374" s="2">
        <v>34947</v>
      </c>
      <c r="E374" s="2">
        <v>34975</v>
      </c>
      <c r="F374" s="2">
        <v>34956</v>
      </c>
      <c r="G374" s="1">
        <v>3</v>
      </c>
      <c r="H374" s="3">
        <v>0.94</v>
      </c>
      <c r="I374" s="5">
        <f>SUMIF(Order_Detail!$A$2:$A$2158,Order_Header!A374,Order_Detail!$J$2:$J$2158)</f>
        <v>51.75</v>
      </c>
      <c r="J374" s="5" t="str">
        <f t="shared" si="5"/>
        <v>Not Late</v>
      </c>
      <c r="K374" s="5"/>
    </row>
    <row r="375" spans="1:11" x14ac:dyDescent="0.4">
      <c r="A375" s="1">
        <v>10621</v>
      </c>
      <c r="B375" s="1" t="s">
        <v>126</v>
      </c>
      <c r="C375" s="1">
        <v>4</v>
      </c>
      <c r="D375" s="2">
        <v>34947</v>
      </c>
      <c r="E375" s="2">
        <v>34975</v>
      </c>
      <c r="F375" s="2">
        <v>34953</v>
      </c>
      <c r="G375" s="1">
        <v>2</v>
      </c>
      <c r="H375" s="3">
        <v>23.73</v>
      </c>
      <c r="I375" s="5">
        <f>SUMIF(Order_Detail!$A$2:$A$2158,Order_Header!A375,Order_Detail!$J$2:$J$2158)</f>
        <v>568.875</v>
      </c>
      <c r="J375" s="5" t="str">
        <f t="shared" si="5"/>
        <v>Not Late</v>
      </c>
      <c r="K375" s="5"/>
    </row>
    <row r="376" spans="1:11" x14ac:dyDescent="0.4">
      <c r="A376" s="1">
        <v>10622</v>
      </c>
      <c r="B376" s="1" t="s">
        <v>113</v>
      </c>
      <c r="C376" s="1">
        <v>4</v>
      </c>
      <c r="D376" s="2">
        <v>34948</v>
      </c>
      <c r="E376" s="2">
        <v>34976</v>
      </c>
      <c r="F376" s="2">
        <v>34953</v>
      </c>
      <c r="G376" s="1">
        <v>3</v>
      </c>
      <c r="H376" s="3">
        <v>50.97</v>
      </c>
      <c r="I376" s="5">
        <f>SUMIF(Order_Detail!$A$2:$A$2158,Order_Header!A376,Order_Detail!$J$2:$J$2158)</f>
        <v>605</v>
      </c>
      <c r="J376" s="5" t="str">
        <f t="shared" si="5"/>
        <v>Not Late</v>
      </c>
      <c r="K376" s="5"/>
    </row>
    <row r="377" spans="1:11" x14ac:dyDescent="0.4">
      <c r="A377" s="1">
        <v>10623</v>
      </c>
      <c r="B377" s="1" t="s">
        <v>101</v>
      </c>
      <c r="C377" s="1">
        <v>8</v>
      </c>
      <c r="D377" s="2">
        <v>34949</v>
      </c>
      <c r="E377" s="2">
        <v>34977</v>
      </c>
      <c r="F377" s="2">
        <v>34954</v>
      </c>
      <c r="G377" s="1">
        <v>2</v>
      </c>
      <c r="H377" s="3">
        <v>97.18</v>
      </c>
      <c r="I377" s="5">
        <f>SUMIF(Order_Detail!$A$2:$A$2158,Order_Header!A377,Order_Detail!$J$2:$J$2158)</f>
        <v>1358.2625</v>
      </c>
      <c r="J377" s="5" t="str">
        <f t="shared" si="5"/>
        <v>Not Late</v>
      </c>
      <c r="K377" s="5"/>
    </row>
    <row r="378" spans="1:11" x14ac:dyDescent="0.4">
      <c r="A378" s="1">
        <v>10624</v>
      </c>
      <c r="B378" s="1" t="s">
        <v>168</v>
      </c>
      <c r="C378" s="1">
        <v>4</v>
      </c>
      <c r="D378" s="2">
        <v>34949</v>
      </c>
      <c r="E378" s="2">
        <v>34977</v>
      </c>
      <c r="F378" s="2">
        <v>34961</v>
      </c>
      <c r="G378" s="1">
        <v>2</v>
      </c>
      <c r="H378" s="3">
        <v>94.8</v>
      </c>
      <c r="I378" s="5">
        <f>SUMIF(Order_Detail!$A$2:$A$2158,Order_Header!A378,Order_Detail!$J$2:$J$2158)</f>
        <v>1253.9159999999999</v>
      </c>
      <c r="J378" s="5" t="str">
        <f t="shared" si="5"/>
        <v>Not Late</v>
      </c>
      <c r="K378" s="5"/>
    </row>
    <row r="379" spans="1:11" x14ac:dyDescent="0.4">
      <c r="A379" s="1">
        <v>10625</v>
      </c>
      <c r="B379" s="1" t="s">
        <v>123</v>
      </c>
      <c r="C379" s="1">
        <v>3</v>
      </c>
      <c r="D379" s="2">
        <v>34950</v>
      </c>
      <c r="E379" s="2">
        <v>34978</v>
      </c>
      <c r="F379" s="2">
        <v>34956</v>
      </c>
      <c r="G379" s="1">
        <v>1</v>
      </c>
      <c r="H379" s="3">
        <v>43.9</v>
      </c>
      <c r="I379" s="5">
        <f>SUMIF(Order_Detail!$A$2:$A$2158,Order_Header!A379,Order_Detail!$J$2:$J$2158)</f>
        <v>383.8</v>
      </c>
      <c r="J379" s="5" t="str">
        <f t="shared" si="5"/>
        <v>Not Late</v>
      </c>
      <c r="K379" s="5"/>
    </row>
    <row r="380" spans="1:11" x14ac:dyDescent="0.4">
      <c r="A380" s="1">
        <v>10626</v>
      </c>
      <c r="B380" s="1" t="s">
        <v>109</v>
      </c>
      <c r="C380" s="1">
        <v>1</v>
      </c>
      <c r="D380" s="2">
        <v>34953</v>
      </c>
      <c r="E380" s="2">
        <v>34981</v>
      </c>
      <c r="F380" s="2">
        <v>34962</v>
      </c>
      <c r="G380" s="1">
        <v>2</v>
      </c>
      <c r="H380" s="3">
        <v>138.69</v>
      </c>
      <c r="I380" s="5">
        <f>SUMIF(Order_Detail!$A$2:$A$2158,Order_Header!A380,Order_Detail!$J$2:$J$2158)</f>
        <v>1503.6</v>
      </c>
      <c r="J380" s="5" t="str">
        <f t="shared" si="5"/>
        <v>Not Late</v>
      </c>
      <c r="K380" s="5"/>
    </row>
    <row r="381" spans="1:11" x14ac:dyDescent="0.4">
      <c r="A381" s="1">
        <v>10627</v>
      </c>
      <c r="B381" s="1" t="s">
        <v>129</v>
      </c>
      <c r="C381" s="1">
        <v>8</v>
      </c>
      <c r="D381" s="2">
        <v>34953</v>
      </c>
      <c r="E381" s="2">
        <v>34995</v>
      </c>
      <c r="F381" s="2">
        <v>34963</v>
      </c>
      <c r="G381" s="1">
        <v>3</v>
      </c>
      <c r="H381" s="3">
        <v>107.46</v>
      </c>
      <c r="I381" s="5">
        <f>SUMIF(Order_Detail!$A$2:$A$2158,Order_Header!A381,Order_Detail!$J$2:$J$2158)</f>
        <v>1138.0500000000002</v>
      </c>
      <c r="J381" s="5" t="str">
        <f t="shared" si="5"/>
        <v>Not Late</v>
      </c>
      <c r="K381" s="5"/>
    </row>
    <row r="382" spans="1:11" x14ac:dyDescent="0.4">
      <c r="A382" s="1">
        <v>10628</v>
      </c>
      <c r="B382" s="1" t="s">
        <v>99</v>
      </c>
      <c r="C382" s="1">
        <v>4</v>
      </c>
      <c r="D382" s="2">
        <v>34954</v>
      </c>
      <c r="E382" s="2">
        <v>34982</v>
      </c>
      <c r="F382" s="2">
        <v>34962</v>
      </c>
      <c r="G382" s="1">
        <v>3</v>
      </c>
      <c r="H382" s="3">
        <v>30.36</v>
      </c>
      <c r="I382" s="5">
        <f>SUMIF(Order_Detail!$A$2:$A$2158,Order_Header!A382,Order_Detail!$J$2:$J$2158)</f>
        <v>337.5</v>
      </c>
      <c r="J382" s="5" t="str">
        <f t="shared" si="5"/>
        <v>Not Late</v>
      </c>
      <c r="K382" s="5"/>
    </row>
    <row r="383" spans="1:11" x14ac:dyDescent="0.4">
      <c r="A383" s="1">
        <v>10629</v>
      </c>
      <c r="B383" s="1" t="s">
        <v>120</v>
      </c>
      <c r="C383" s="1">
        <v>4</v>
      </c>
      <c r="D383" s="2">
        <v>34954</v>
      </c>
      <c r="E383" s="2">
        <v>34982</v>
      </c>
      <c r="F383" s="2">
        <v>34962</v>
      </c>
      <c r="G383" s="1">
        <v>3</v>
      </c>
      <c r="H383" s="3">
        <v>85.46</v>
      </c>
      <c r="I383" s="5">
        <f>SUMIF(Order_Detail!$A$2:$A$2158,Order_Header!A383,Order_Detail!$J$2:$J$2158)</f>
        <v>2775.05</v>
      </c>
      <c r="J383" s="5" t="str">
        <f t="shared" si="5"/>
        <v>Not Late</v>
      </c>
      <c r="K383" s="5"/>
    </row>
    <row r="384" spans="1:11" x14ac:dyDescent="0.4">
      <c r="A384" s="1">
        <v>10630</v>
      </c>
      <c r="B384" s="1" t="s">
        <v>128</v>
      </c>
      <c r="C384" s="1">
        <v>1</v>
      </c>
      <c r="D384" s="2">
        <v>34955</v>
      </c>
      <c r="E384" s="2">
        <v>34983</v>
      </c>
      <c r="F384" s="2">
        <v>34961</v>
      </c>
      <c r="G384" s="1">
        <v>2</v>
      </c>
      <c r="H384" s="3">
        <v>32.35</v>
      </c>
      <c r="I384" s="5">
        <f>SUMIF(Order_Detail!$A$2:$A$2158,Order_Header!A384,Order_Detail!$J$2:$J$2158)</f>
        <v>734.4</v>
      </c>
      <c r="J384" s="5" t="str">
        <f t="shared" si="5"/>
        <v>Not Late</v>
      </c>
      <c r="K384" s="5"/>
    </row>
    <row r="385" spans="1:11" x14ac:dyDescent="0.4">
      <c r="A385" s="1">
        <v>10631</v>
      </c>
      <c r="B385" s="1" t="s">
        <v>137</v>
      </c>
      <c r="C385" s="1">
        <v>8</v>
      </c>
      <c r="D385" s="2">
        <v>34956</v>
      </c>
      <c r="E385" s="2">
        <v>34984</v>
      </c>
      <c r="F385" s="2">
        <v>34957</v>
      </c>
      <c r="G385" s="1">
        <v>1</v>
      </c>
      <c r="H385" s="3">
        <v>0.87</v>
      </c>
      <c r="I385" s="5">
        <f>SUMIF(Order_Detail!$A$2:$A$2158,Order_Header!A385,Order_Detail!$J$2:$J$2158)</f>
        <v>49.6</v>
      </c>
      <c r="J385" s="5" t="str">
        <f t="shared" si="5"/>
        <v>Not Late</v>
      </c>
      <c r="K385" s="5"/>
    </row>
    <row r="386" spans="1:11" x14ac:dyDescent="0.4">
      <c r="A386" s="1">
        <v>10632</v>
      </c>
      <c r="B386" s="1" t="s">
        <v>119</v>
      </c>
      <c r="C386" s="1">
        <v>8</v>
      </c>
      <c r="D386" s="2">
        <v>34956</v>
      </c>
      <c r="E386" s="2">
        <v>34984</v>
      </c>
      <c r="F386" s="2">
        <v>34961</v>
      </c>
      <c r="G386" s="1">
        <v>1</v>
      </c>
      <c r="H386" s="3">
        <v>41.38</v>
      </c>
      <c r="I386" s="5">
        <f>SUMIF(Order_Detail!$A$2:$A$2158,Order_Header!A386,Order_Detail!$J$2:$J$2158)</f>
        <v>558</v>
      </c>
      <c r="J386" s="5" t="str">
        <f t="shared" si="5"/>
        <v>Not Late</v>
      </c>
      <c r="K386" s="5"/>
    </row>
    <row r="387" spans="1:11" x14ac:dyDescent="0.4">
      <c r="A387" s="1">
        <v>10633</v>
      </c>
      <c r="B387" s="1" t="s">
        <v>93</v>
      </c>
      <c r="C387" s="1">
        <v>7</v>
      </c>
      <c r="D387" s="2">
        <v>34957</v>
      </c>
      <c r="E387" s="2">
        <v>34985</v>
      </c>
      <c r="F387" s="2">
        <v>34960</v>
      </c>
      <c r="G387" s="1">
        <v>3</v>
      </c>
      <c r="H387" s="3">
        <v>477.9</v>
      </c>
      <c r="I387" s="5">
        <f>SUMIF(Order_Detail!$A$2:$A$2158,Order_Header!A387,Order_Detail!$J$2:$J$2158)</f>
        <v>5186.4400000000005</v>
      </c>
      <c r="J387" s="5" t="str">
        <f t="shared" ref="J387:J450" si="6">IF(OR(F387&gt;E387,AND(E387&lt;DATE(1996,6,21),F387="")),"Late","Not Late")</f>
        <v>Not Late</v>
      </c>
      <c r="K387" s="5"/>
    </row>
    <row r="388" spans="1:11" x14ac:dyDescent="0.4">
      <c r="A388" s="1">
        <v>10634</v>
      </c>
      <c r="B388" s="1" t="s">
        <v>152</v>
      </c>
      <c r="C388" s="1">
        <v>4</v>
      </c>
      <c r="D388" s="2">
        <v>34957</v>
      </c>
      <c r="E388" s="2">
        <v>34985</v>
      </c>
      <c r="F388" s="2">
        <v>34963</v>
      </c>
      <c r="G388" s="1">
        <v>3</v>
      </c>
      <c r="H388" s="3">
        <v>487.38</v>
      </c>
      <c r="I388" s="5">
        <f>SUMIF(Order_Detail!$A$2:$A$2158,Order_Header!A388,Order_Detail!$J$2:$J$2158)</f>
        <v>4985.5</v>
      </c>
      <c r="J388" s="5" t="str">
        <f t="shared" si="6"/>
        <v>Not Late</v>
      </c>
      <c r="K388" s="5"/>
    </row>
    <row r="389" spans="1:11" x14ac:dyDescent="0.4">
      <c r="A389" s="1">
        <v>10635</v>
      </c>
      <c r="B389" s="1" t="s">
        <v>106</v>
      </c>
      <c r="C389" s="1">
        <v>8</v>
      </c>
      <c r="D389" s="2">
        <v>34960</v>
      </c>
      <c r="E389" s="2">
        <v>34988</v>
      </c>
      <c r="F389" s="2">
        <v>34963</v>
      </c>
      <c r="G389" s="1">
        <v>3</v>
      </c>
      <c r="H389" s="3">
        <v>47.46</v>
      </c>
      <c r="I389" s="5">
        <f>SUMIF(Order_Detail!$A$2:$A$2158,Order_Header!A389,Order_Detail!$J$2:$J$2158)</f>
        <v>1380.25</v>
      </c>
      <c r="J389" s="5" t="str">
        <f t="shared" si="6"/>
        <v>Not Late</v>
      </c>
      <c r="K389" s="5"/>
    </row>
    <row r="390" spans="1:11" x14ac:dyDescent="0.4">
      <c r="A390" s="1">
        <v>10636</v>
      </c>
      <c r="B390" s="1" t="s">
        <v>100</v>
      </c>
      <c r="C390" s="1">
        <v>4</v>
      </c>
      <c r="D390" s="2">
        <v>34961</v>
      </c>
      <c r="E390" s="2">
        <v>34989</v>
      </c>
      <c r="F390" s="2">
        <v>34968</v>
      </c>
      <c r="G390" s="1">
        <v>1</v>
      </c>
      <c r="H390" s="3">
        <v>1.1499999999999999</v>
      </c>
      <c r="I390" s="5">
        <f>SUMIF(Order_Detail!$A$2:$A$2158,Order_Header!A390,Order_Detail!$J$2:$J$2158)</f>
        <v>566.54999999999995</v>
      </c>
      <c r="J390" s="5" t="str">
        <f t="shared" si="6"/>
        <v>Not Late</v>
      </c>
      <c r="K390" s="5"/>
    </row>
    <row r="391" spans="1:11" x14ac:dyDescent="0.4">
      <c r="A391" s="1">
        <v>10637</v>
      </c>
      <c r="B391" s="1" t="s">
        <v>146</v>
      </c>
      <c r="C391" s="1">
        <v>6</v>
      </c>
      <c r="D391" s="2">
        <v>34961</v>
      </c>
      <c r="E391" s="2">
        <v>34989</v>
      </c>
      <c r="F391" s="2">
        <v>34968</v>
      </c>
      <c r="G391" s="1">
        <v>1</v>
      </c>
      <c r="H391" s="3">
        <v>201.29</v>
      </c>
      <c r="I391" s="5">
        <f>SUMIF(Order_Detail!$A$2:$A$2158,Order_Header!A391,Order_Detail!$J$2:$J$2158)</f>
        <v>2896.25</v>
      </c>
      <c r="J391" s="5" t="str">
        <f t="shared" si="6"/>
        <v>Not Late</v>
      </c>
      <c r="K391" s="5"/>
    </row>
    <row r="392" spans="1:11" x14ac:dyDescent="0.4">
      <c r="A392" s="1">
        <v>10638</v>
      </c>
      <c r="B392" s="1" t="s">
        <v>151</v>
      </c>
      <c r="C392" s="1">
        <v>3</v>
      </c>
      <c r="D392" s="2">
        <v>34962</v>
      </c>
      <c r="E392" s="2">
        <v>34990</v>
      </c>
      <c r="F392" s="2">
        <v>34974</v>
      </c>
      <c r="G392" s="1">
        <v>1</v>
      </c>
      <c r="H392" s="3">
        <v>158.44</v>
      </c>
      <c r="I392" s="5">
        <f>SUMIF(Order_Detail!$A$2:$A$2158,Order_Header!A392,Order_Detail!$J$2:$J$2158)</f>
        <v>2448.0450000000001</v>
      </c>
      <c r="J392" s="5" t="str">
        <f t="shared" si="6"/>
        <v>Not Late</v>
      </c>
      <c r="K392" s="5"/>
    </row>
    <row r="393" spans="1:11" x14ac:dyDescent="0.4">
      <c r="A393" s="1">
        <v>10639</v>
      </c>
      <c r="B393" s="1" t="s">
        <v>149</v>
      </c>
      <c r="C393" s="1">
        <v>7</v>
      </c>
      <c r="D393" s="2">
        <v>34962</v>
      </c>
      <c r="E393" s="2">
        <v>34990</v>
      </c>
      <c r="F393" s="2">
        <v>34969</v>
      </c>
      <c r="G393" s="1">
        <v>3</v>
      </c>
      <c r="H393" s="3">
        <v>38.64</v>
      </c>
      <c r="I393" s="5">
        <f>SUMIF(Order_Detail!$A$2:$A$2158,Order_Header!A393,Order_Detail!$J$2:$J$2158)</f>
        <v>500</v>
      </c>
      <c r="J393" s="5" t="str">
        <f t="shared" si="6"/>
        <v>Not Late</v>
      </c>
      <c r="K393" s="5"/>
    </row>
    <row r="394" spans="1:11" x14ac:dyDescent="0.4">
      <c r="A394" s="1">
        <v>10640</v>
      </c>
      <c r="B394" s="1" t="s">
        <v>119</v>
      </c>
      <c r="C394" s="1">
        <v>4</v>
      </c>
      <c r="D394" s="2">
        <v>34963</v>
      </c>
      <c r="E394" s="2">
        <v>34991</v>
      </c>
      <c r="F394" s="2">
        <v>34970</v>
      </c>
      <c r="G394" s="1">
        <v>1</v>
      </c>
      <c r="H394" s="3">
        <v>23.55</v>
      </c>
      <c r="I394" s="5">
        <f>SUMIF(Order_Detail!$A$2:$A$2158,Order_Header!A394,Order_Detail!$J$2:$J$2158)</f>
        <v>850.5</v>
      </c>
      <c r="J394" s="5" t="str">
        <f t="shared" si="6"/>
        <v>Not Late</v>
      </c>
      <c r="K394" s="5"/>
    </row>
    <row r="395" spans="1:11" x14ac:dyDescent="0.4">
      <c r="A395" s="1">
        <v>10641</v>
      </c>
      <c r="B395" s="1" t="s">
        <v>92</v>
      </c>
      <c r="C395" s="1">
        <v>4</v>
      </c>
      <c r="D395" s="2">
        <v>34964</v>
      </c>
      <c r="E395" s="2">
        <v>34992</v>
      </c>
      <c r="F395" s="2">
        <v>34968</v>
      </c>
      <c r="G395" s="1">
        <v>2</v>
      </c>
      <c r="H395" s="3">
        <v>179.61</v>
      </c>
      <c r="I395" s="5">
        <f>SUMIF(Order_Detail!$A$2:$A$2158,Order_Header!A395,Order_Detail!$J$2:$J$2158)</f>
        <v>1848.6</v>
      </c>
      <c r="J395" s="5" t="str">
        <f t="shared" si="6"/>
        <v>Not Late</v>
      </c>
      <c r="K395" s="5"/>
    </row>
    <row r="396" spans="1:11" x14ac:dyDescent="0.4">
      <c r="A396" s="1">
        <v>10642</v>
      </c>
      <c r="B396" s="1" t="s">
        <v>135</v>
      </c>
      <c r="C396" s="1">
        <v>7</v>
      </c>
      <c r="D396" s="2">
        <v>34964</v>
      </c>
      <c r="E396" s="2">
        <v>34992</v>
      </c>
      <c r="F396" s="2">
        <v>34978</v>
      </c>
      <c r="G396" s="1">
        <v>3</v>
      </c>
      <c r="H396" s="3">
        <v>41.89</v>
      </c>
      <c r="I396" s="5">
        <f>SUMIF(Order_Detail!$A$2:$A$2158,Order_Header!A396,Order_Detail!$J$2:$J$2158)</f>
        <v>783</v>
      </c>
      <c r="J396" s="5" t="str">
        <f t="shared" si="6"/>
        <v>Not Late</v>
      </c>
      <c r="K396" s="5"/>
    </row>
    <row r="397" spans="1:11" x14ac:dyDescent="0.4">
      <c r="A397" s="1">
        <v>10643</v>
      </c>
      <c r="B397" s="1" t="s">
        <v>169</v>
      </c>
      <c r="C397" s="1">
        <v>6</v>
      </c>
      <c r="D397" s="2">
        <v>34967</v>
      </c>
      <c r="E397" s="2">
        <v>34995</v>
      </c>
      <c r="F397" s="2">
        <v>34975</v>
      </c>
      <c r="G397" s="1">
        <v>1</v>
      </c>
      <c r="H397" s="3">
        <v>29.46</v>
      </c>
      <c r="I397" s="5">
        <f>SUMIF(Order_Detail!$A$2:$A$2158,Order_Header!A397,Order_Detail!$J$2:$J$2158)</f>
        <v>1086</v>
      </c>
      <c r="J397" s="5" t="str">
        <f t="shared" si="6"/>
        <v>Not Late</v>
      </c>
      <c r="K397" s="5"/>
    </row>
    <row r="398" spans="1:11" x14ac:dyDescent="0.4">
      <c r="A398" s="1">
        <v>10644</v>
      </c>
      <c r="B398" s="1" t="s">
        <v>91</v>
      </c>
      <c r="C398" s="1">
        <v>3</v>
      </c>
      <c r="D398" s="2">
        <v>34967</v>
      </c>
      <c r="E398" s="2">
        <v>34995</v>
      </c>
      <c r="F398" s="2">
        <v>34974</v>
      </c>
      <c r="G398" s="1">
        <v>2</v>
      </c>
      <c r="H398" s="3">
        <v>0.14000000000000001</v>
      </c>
      <c r="I398" s="5">
        <f>SUMIF(Order_Detail!$A$2:$A$2158,Order_Header!A398,Order_Detail!$J$2:$J$2158)</f>
        <v>1422</v>
      </c>
      <c r="J398" s="5" t="str">
        <f t="shared" si="6"/>
        <v>Not Late</v>
      </c>
      <c r="K398" s="5"/>
    </row>
    <row r="399" spans="1:11" x14ac:dyDescent="0.4">
      <c r="A399" s="1">
        <v>10645</v>
      </c>
      <c r="B399" s="1" t="s">
        <v>86</v>
      </c>
      <c r="C399" s="1">
        <v>4</v>
      </c>
      <c r="D399" s="2">
        <v>34968</v>
      </c>
      <c r="E399" s="2">
        <v>34996</v>
      </c>
      <c r="F399" s="2">
        <v>34975</v>
      </c>
      <c r="G399" s="1">
        <v>1</v>
      </c>
      <c r="H399" s="3">
        <v>12.41</v>
      </c>
      <c r="I399" s="5">
        <f>SUMIF(Order_Detail!$A$2:$A$2158,Order_Header!A399,Order_Detail!$J$2:$J$2158)</f>
        <v>1535</v>
      </c>
      <c r="J399" s="5" t="str">
        <f t="shared" si="6"/>
        <v>Not Late</v>
      </c>
      <c r="K399" s="5"/>
    </row>
    <row r="400" spans="1:11" x14ac:dyDescent="0.4">
      <c r="A400" s="1">
        <v>10646</v>
      </c>
      <c r="B400" s="1" t="s">
        <v>118</v>
      </c>
      <c r="C400" s="1">
        <v>9</v>
      </c>
      <c r="D400" s="2">
        <v>34969</v>
      </c>
      <c r="E400" s="2">
        <v>35011</v>
      </c>
      <c r="F400" s="2">
        <v>34976</v>
      </c>
      <c r="G400" s="1">
        <v>3</v>
      </c>
      <c r="H400" s="3">
        <v>142.33000000000001</v>
      </c>
      <c r="I400" s="5">
        <f>SUMIF(Order_Detail!$A$2:$A$2158,Order_Header!A400,Order_Detail!$J$2:$J$2158)</f>
        <v>1928</v>
      </c>
      <c r="J400" s="5" t="str">
        <f t="shared" si="6"/>
        <v>Not Late</v>
      </c>
      <c r="K400" s="5"/>
    </row>
    <row r="401" spans="1:11" x14ac:dyDescent="0.4">
      <c r="A401" s="1">
        <v>10647</v>
      </c>
      <c r="B401" s="1" t="s">
        <v>96</v>
      </c>
      <c r="C401" s="1">
        <v>4</v>
      </c>
      <c r="D401" s="2">
        <v>34969</v>
      </c>
      <c r="E401" s="2">
        <v>34983</v>
      </c>
      <c r="F401" s="2">
        <v>34976</v>
      </c>
      <c r="G401" s="1">
        <v>2</v>
      </c>
      <c r="H401" s="3">
        <v>45.54</v>
      </c>
      <c r="I401" s="5">
        <f>SUMIF(Order_Detail!$A$2:$A$2158,Order_Header!A401,Order_Detail!$J$2:$J$2158)</f>
        <v>636</v>
      </c>
      <c r="J401" s="5" t="str">
        <f t="shared" si="6"/>
        <v>Not Late</v>
      </c>
      <c r="K401" s="5"/>
    </row>
    <row r="402" spans="1:11" x14ac:dyDescent="0.4">
      <c r="A402" s="1">
        <v>10648</v>
      </c>
      <c r="B402" s="1" t="s">
        <v>113</v>
      </c>
      <c r="C402" s="1">
        <v>5</v>
      </c>
      <c r="D402" s="2">
        <v>34970</v>
      </c>
      <c r="E402" s="2">
        <v>35012</v>
      </c>
      <c r="F402" s="2">
        <v>34982</v>
      </c>
      <c r="G402" s="1">
        <v>2</v>
      </c>
      <c r="H402" s="3">
        <v>14.25</v>
      </c>
      <c r="I402" s="5">
        <f>SUMIF(Order_Detail!$A$2:$A$2158,Order_Header!A402,Order_Detail!$J$2:$J$2158)</f>
        <v>382.5</v>
      </c>
      <c r="J402" s="5" t="str">
        <f t="shared" si="6"/>
        <v>Not Late</v>
      </c>
      <c r="K402" s="5"/>
    </row>
    <row r="403" spans="1:11" x14ac:dyDescent="0.4">
      <c r="A403" s="1">
        <v>10649</v>
      </c>
      <c r="B403" s="1" t="s">
        <v>164</v>
      </c>
      <c r="C403" s="1">
        <v>5</v>
      </c>
      <c r="D403" s="2">
        <v>34970</v>
      </c>
      <c r="E403" s="2">
        <v>34998</v>
      </c>
      <c r="F403" s="2">
        <v>34971</v>
      </c>
      <c r="G403" s="1">
        <v>3</v>
      </c>
      <c r="H403" s="3">
        <v>6.2</v>
      </c>
      <c r="I403" s="5">
        <f>SUMIF(Order_Detail!$A$2:$A$2158,Order_Header!A403,Order_Detail!$J$2:$J$2158)</f>
        <v>1147.2</v>
      </c>
      <c r="J403" s="5" t="str">
        <f t="shared" si="6"/>
        <v>Not Late</v>
      </c>
      <c r="K403" s="5"/>
    </row>
    <row r="404" spans="1:11" x14ac:dyDescent="0.4">
      <c r="A404" s="1">
        <v>10650</v>
      </c>
      <c r="B404" s="1" t="s">
        <v>136</v>
      </c>
      <c r="C404" s="1">
        <v>5</v>
      </c>
      <c r="D404" s="2">
        <v>34971</v>
      </c>
      <c r="E404" s="2">
        <v>34999</v>
      </c>
      <c r="F404" s="2">
        <v>34976</v>
      </c>
      <c r="G404" s="1">
        <v>3</v>
      </c>
      <c r="H404" s="3">
        <v>176.81</v>
      </c>
      <c r="I404" s="5">
        <f>SUMIF(Order_Detail!$A$2:$A$2158,Order_Header!A404,Order_Detail!$J$2:$J$2158)</f>
        <v>1729.1899999999998</v>
      </c>
      <c r="J404" s="5" t="str">
        <f t="shared" si="6"/>
        <v>Not Late</v>
      </c>
      <c r="K404" s="5"/>
    </row>
    <row r="405" spans="1:11" x14ac:dyDescent="0.4">
      <c r="A405" s="1">
        <v>10651</v>
      </c>
      <c r="B405" s="1" t="s">
        <v>119</v>
      </c>
      <c r="C405" s="1">
        <v>8</v>
      </c>
      <c r="D405" s="2">
        <v>34974</v>
      </c>
      <c r="E405" s="2">
        <v>35002</v>
      </c>
      <c r="F405" s="2">
        <v>34984</v>
      </c>
      <c r="G405" s="1">
        <v>2</v>
      </c>
      <c r="H405" s="3">
        <v>20.6</v>
      </c>
      <c r="I405" s="5">
        <f>SUMIF(Order_Detail!$A$2:$A$2158,Order_Header!A405,Order_Detail!$J$2:$J$2158)</f>
        <v>477.36</v>
      </c>
      <c r="J405" s="5" t="str">
        <f t="shared" si="6"/>
        <v>Not Late</v>
      </c>
      <c r="K405" s="5"/>
    </row>
    <row r="406" spans="1:11" x14ac:dyDescent="0.4">
      <c r="A406" s="1">
        <v>10652</v>
      </c>
      <c r="B406" s="1" t="s">
        <v>155</v>
      </c>
      <c r="C406" s="1">
        <v>4</v>
      </c>
      <c r="D406" s="2">
        <v>34974</v>
      </c>
      <c r="E406" s="2">
        <v>35002</v>
      </c>
      <c r="F406" s="2">
        <v>34981</v>
      </c>
      <c r="G406" s="1">
        <v>2</v>
      </c>
      <c r="H406" s="3">
        <v>7.14</v>
      </c>
      <c r="I406" s="5">
        <f>SUMIF(Order_Detail!$A$2:$A$2158,Order_Header!A406,Order_Detail!$J$2:$J$2158)</f>
        <v>265.42399999999998</v>
      </c>
      <c r="J406" s="5" t="str">
        <f t="shared" si="6"/>
        <v>Not Late</v>
      </c>
      <c r="K406" s="5"/>
    </row>
    <row r="407" spans="1:11" x14ac:dyDescent="0.4">
      <c r="A407" s="1">
        <v>10653</v>
      </c>
      <c r="B407" s="1" t="s">
        <v>101</v>
      </c>
      <c r="C407" s="1">
        <v>1</v>
      </c>
      <c r="D407" s="2">
        <v>34975</v>
      </c>
      <c r="E407" s="2">
        <v>35003</v>
      </c>
      <c r="F407" s="2">
        <v>34992</v>
      </c>
      <c r="G407" s="1">
        <v>1</v>
      </c>
      <c r="H407" s="3">
        <v>93.25</v>
      </c>
      <c r="I407" s="5">
        <f>SUMIF(Order_Detail!$A$2:$A$2158,Order_Header!A407,Order_Detail!$J$2:$J$2158)</f>
        <v>1143.325</v>
      </c>
      <c r="J407" s="5" t="str">
        <f t="shared" si="6"/>
        <v>Not Late</v>
      </c>
      <c r="K407" s="5"/>
    </row>
    <row r="408" spans="1:11" x14ac:dyDescent="0.4">
      <c r="A408" s="1">
        <v>10654</v>
      </c>
      <c r="B408" s="1" t="s">
        <v>109</v>
      </c>
      <c r="C408" s="1">
        <v>5</v>
      </c>
      <c r="D408" s="2">
        <v>34975</v>
      </c>
      <c r="E408" s="2">
        <v>35003</v>
      </c>
      <c r="F408" s="2">
        <v>34984</v>
      </c>
      <c r="G408" s="1">
        <v>1</v>
      </c>
      <c r="H408" s="3">
        <v>55.26</v>
      </c>
      <c r="I408" s="5">
        <f>SUMIF(Order_Detail!$A$2:$A$2158,Order_Header!A408,Order_Detail!$J$2:$J$2158)</f>
        <v>668.7</v>
      </c>
      <c r="J408" s="5" t="str">
        <f t="shared" si="6"/>
        <v>Not Late</v>
      </c>
      <c r="K408" s="5"/>
    </row>
    <row r="409" spans="1:11" x14ac:dyDescent="0.4">
      <c r="A409" s="1">
        <v>10655</v>
      </c>
      <c r="B409" s="1" t="s">
        <v>114</v>
      </c>
      <c r="C409" s="1">
        <v>1</v>
      </c>
      <c r="D409" s="2">
        <v>34976</v>
      </c>
      <c r="E409" s="2">
        <v>35004</v>
      </c>
      <c r="F409" s="2">
        <v>34984</v>
      </c>
      <c r="G409" s="1">
        <v>2</v>
      </c>
      <c r="H409" s="3">
        <v>4.41</v>
      </c>
      <c r="I409" s="5">
        <f>SUMIF(Order_Detail!$A$2:$A$2158,Order_Header!A409,Order_Detail!$J$2:$J$2158)</f>
        <v>193</v>
      </c>
      <c r="J409" s="5" t="str">
        <f t="shared" si="6"/>
        <v>Not Late</v>
      </c>
      <c r="K409" s="5"/>
    </row>
    <row r="410" spans="1:11" x14ac:dyDescent="0.4">
      <c r="A410" s="1">
        <v>10656</v>
      </c>
      <c r="B410" s="1" t="s">
        <v>163</v>
      </c>
      <c r="C410" s="1">
        <v>6</v>
      </c>
      <c r="D410" s="2">
        <v>34977</v>
      </c>
      <c r="E410" s="2">
        <v>35005</v>
      </c>
      <c r="F410" s="2">
        <v>34983</v>
      </c>
      <c r="G410" s="1">
        <v>1</v>
      </c>
      <c r="H410" s="3">
        <v>57.15</v>
      </c>
      <c r="I410" s="5">
        <f>SUMIF(Order_Detail!$A$2:$A$2158,Order_Header!A410,Order_Detail!$J$2:$J$2158)</f>
        <v>604.21500000000003</v>
      </c>
      <c r="J410" s="5" t="str">
        <f t="shared" si="6"/>
        <v>Not Late</v>
      </c>
      <c r="K410" s="5"/>
    </row>
    <row r="411" spans="1:11" x14ac:dyDescent="0.4">
      <c r="A411" s="1">
        <v>10657</v>
      </c>
      <c r="B411" s="1" t="s">
        <v>129</v>
      </c>
      <c r="C411" s="1">
        <v>2</v>
      </c>
      <c r="D411" s="2">
        <v>34977</v>
      </c>
      <c r="E411" s="2">
        <v>35005</v>
      </c>
      <c r="F411" s="2">
        <v>34988</v>
      </c>
      <c r="G411" s="1">
        <v>2</v>
      </c>
      <c r="H411" s="3">
        <v>352.69</v>
      </c>
      <c r="I411" s="5">
        <f>SUMIF(Order_Detail!$A$2:$A$2158,Order_Header!A411,Order_Detail!$J$2:$J$2158)</f>
        <v>3934.44</v>
      </c>
      <c r="J411" s="5" t="str">
        <f t="shared" si="6"/>
        <v>Not Late</v>
      </c>
      <c r="K411" s="5"/>
    </row>
    <row r="412" spans="1:11" x14ac:dyDescent="0.4">
      <c r="A412" s="1">
        <v>10658</v>
      </c>
      <c r="B412" s="1" t="s">
        <v>105</v>
      </c>
      <c r="C412" s="1">
        <v>4</v>
      </c>
      <c r="D412" s="2">
        <v>34978</v>
      </c>
      <c r="E412" s="2">
        <v>35006</v>
      </c>
      <c r="F412" s="2">
        <v>34981</v>
      </c>
      <c r="G412" s="1">
        <v>1</v>
      </c>
      <c r="H412" s="3">
        <v>364.15</v>
      </c>
      <c r="I412" s="5">
        <f>SUMIF(Order_Detail!$A$2:$A$2158,Order_Header!A412,Order_Detail!$J$2:$J$2158)</f>
        <v>3967.8</v>
      </c>
      <c r="J412" s="5" t="str">
        <f t="shared" si="6"/>
        <v>Not Late</v>
      </c>
      <c r="K412" s="5"/>
    </row>
    <row r="413" spans="1:11" x14ac:dyDescent="0.4">
      <c r="A413" s="1">
        <v>10659</v>
      </c>
      <c r="B413" s="1" t="s">
        <v>146</v>
      </c>
      <c r="C413" s="1">
        <v>7</v>
      </c>
      <c r="D413" s="2">
        <v>34978</v>
      </c>
      <c r="E413" s="2">
        <v>35006</v>
      </c>
      <c r="F413" s="2">
        <v>34983</v>
      </c>
      <c r="G413" s="1">
        <v>2</v>
      </c>
      <c r="H413" s="3">
        <v>105.81</v>
      </c>
      <c r="I413" s="5">
        <f>SUMIF(Order_Detail!$A$2:$A$2158,Order_Header!A413,Order_Detail!$J$2:$J$2158)</f>
        <v>1291.5999999999999</v>
      </c>
      <c r="J413" s="5" t="str">
        <f t="shared" si="6"/>
        <v>Not Late</v>
      </c>
      <c r="K413" s="5"/>
    </row>
    <row r="414" spans="1:11" x14ac:dyDescent="0.4">
      <c r="A414" s="1">
        <v>10660</v>
      </c>
      <c r="B414" s="1" t="s">
        <v>148</v>
      </c>
      <c r="C414" s="1">
        <v>8</v>
      </c>
      <c r="D414" s="2">
        <v>34981</v>
      </c>
      <c r="E414" s="2">
        <v>35009</v>
      </c>
      <c r="F414" s="2">
        <v>35018</v>
      </c>
      <c r="G414" s="1">
        <v>1</v>
      </c>
      <c r="H414" s="3">
        <v>111.29</v>
      </c>
      <c r="I414" s="5">
        <f>SUMIF(Order_Detail!$A$2:$A$2158,Order_Header!A414,Order_Detail!$J$2:$J$2158)</f>
        <v>1615.9499999999998</v>
      </c>
      <c r="J414" s="5" t="str">
        <f t="shared" si="6"/>
        <v>Late</v>
      </c>
      <c r="K414" s="5"/>
    </row>
    <row r="415" spans="1:11" x14ac:dyDescent="0.4">
      <c r="A415" s="1">
        <v>10661</v>
      </c>
      <c r="B415" s="1" t="s">
        <v>118</v>
      </c>
      <c r="C415" s="1">
        <v>7</v>
      </c>
      <c r="D415" s="2">
        <v>34982</v>
      </c>
      <c r="E415" s="2">
        <v>35010</v>
      </c>
      <c r="F415" s="2">
        <v>34988</v>
      </c>
      <c r="G415" s="1">
        <v>3</v>
      </c>
      <c r="H415" s="3">
        <v>17.55</v>
      </c>
      <c r="I415" s="5">
        <f>SUMIF(Order_Detail!$A$2:$A$2158,Order_Header!A415,Order_Detail!$J$2:$J$2158)</f>
        <v>703.25</v>
      </c>
      <c r="J415" s="5" t="str">
        <f t="shared" si="6"/>
        <v>Not Late</v>
      </c>
      <c r="K415" s="5"/>
    </row>
    <row r="416" spans="1:11" x14ac:dyDescent="0.4">
      <c r="A416" s="1">
        <v>10662</v>
      </c>
      <c r="B416" s="1" t="s">
        <v>122</v>
      </c>
      <c r="C416" s="1">
        <v>3</v>
      </c>
      <c r="D416" s="2">
        <v>34982</v>
      </c>
      <c r="E416" s="2">
        <v>35010</v>
      </c>
      <c r="F416" s="2">
        <v>34991</v>
      </c>
      <c r="G416" s="1">
        <v>2</v>
      </c>
      <c r="H416" s="3">
        <v>1.28</v>
      </c>
      <c r="I416" s="5">
        <f>SUMIF(Order_Detail!$A$2:$A$2158,Order_Header!A416,Order_Detail!$J$2:$J$2158)</f>
        <v>93.75</v>
      </c>
      <c r="J416" s="5" t="str">
        <f t="shared" si="6"/>
        <v>Not Late</v>
      </c>
      <c r="K416" s="5"/>
    </row>
    <row r="417" spans="1:11" x14ac:dyDescent="0.4">
      <c r="A417" s="1">
        <v>10663</v>
      </c>
      <c r="B417" s="1" t="s">
        <v>132</v>
      </c>
      <c r="C417" s="1">
        <v>2</v>
      </c>
      <c r="D417" s="2">
        <v>34983</v>
      </c>
      <c r="E417" s="2">
        <v>34997</v>
      </c>
      <c r="F417" s="2">
        <v>35006</v>
      </c>
      <c r="G417" s="1">
        <v>2</v>
      </c>
      <c r="H417" s="3">
        <v>113.15</v>
      </c>
      <c r="I417" s="5">
        <f>SUMIF(Order_Detail!$A$2:$A$2158,Order_Header!A417,Order_Detail!$J$2:$J$2158)</f>
        <v>2032</v>
      </c>
      <c r="J417" s="5" t="str">
        <f t="shared" si="6"/>
        <v>Late</v>
      </c>
      <c r="K417" s="5"/>
    </row>
    <row r="418" spans="1:11" x14ac:dyDescent="0.4">
      <c r="A418" s="1">
        <v>10664</v>
      </c>
      <c r="B418" s="1" t="s">
        <v>131</v>
      </c>
      <c r="C418" s="1">
        <v>1</v>
      </c>
      <c r="D418" s="2">
        <v>34983</v>
      </c>
      <c r="E418" s="2">
        <v>35011</v>
      </c>
      <c r="F418" s="2">
        <v>34992</v>
      </c>
      <c r="G418" s="1">
        <v>3</v>
      </c>
      <c r="H418" s="3">
        <v>1.27</v>
      </c>
      <c r="I418" s="5">
        <f>SUMIF(Order_Detail!$A$2:$A$2158,Order_Header!A418,Order_Detail!$J$2:$J$2158)</f>
        <v>1364.175</v>
      </c>
      <c r="J418" s="5" t="str">
        <f t="shared" si="6"/>
        <v>Not Late</v>
      </c>
      <c r="K418" s="5"/>
    </row>
    <row r="419" spans="1:11" x14ac:dyDescent="0.4">
      <c r="A419" s="1">
        <v>10665</v>
      </c>
      <c r="B419" s="1" t="s">
        <v>122</v>
      </c>
      <c r="C419" s="1">
        <v>1</v>
      </c>
      <c r="D419" s="2">
        <v>34984</v>
      </c>
      <c r="E419" s="2">
        <v>35012</v>
      </c>
      <c r="F419" s="2">
        <v>34990</v>
      </c>
      <c r="G419" s="1">
        <v>2</v>
      </c>
      <c r="H419" s="3">
        <v>26.31</v>
      </c>
      <c r="I419" s="5">
        <f>SUMIF(Order_Detail!$A$2:$A$2158,Order_Header!A419,Order_Detail!$J$2:$J$2158)</f>
        <v>971.25</v>
      </c>
      <c r="J419" s="5" t="str">
        <f t="shared" si="6"/>
        <v>Not Late</v>
      </c>
      <c r="K419" s="5"/>
    </row>
    <row r="420" spans="1:11" x14ac:dyDescent="0.4">
      <c r="A420" s="1">
        <v>10666</v>
      </c>
      <c r="B420" s="1" t="s">
        <v>90</v>
      </c>
      <c r="C420" s="1">
        <v>7</v>
      </c>
      <c r="D420" s="2">
        <v>34985</v>
      </c>
      <c r="E420" s="2">
        <v>35013</v>
      </c>
      <c r="F420" s="2">
        <v>34995</v>
      </c>
      <c r="G420" s="1">
        <v>2</v>
      </c>
      <c r="H420" s="3">
        <v>232.42</v>
      </c>
      <c r="I420" s="5">
        <f>SUMIF(Order_Detail!$A$2:$A$2158,Order_Header!A420,Order_Detail!$J$2:$J$2158)</f>
        <v>4433.5930000000008</v>
      </c>
      <c r="J420" s="5" t="str">
        <f t="shared" si="6"/>
        <v>Not Late</v>
      </c>
      <c r="K420" s="5"/>
    </row>
    <row r="421" spans="1:11" x14ac:dyDescent="0.4">
      <c r="A421" s="1">
        <v>10667</v>
      </c>
      <c r="B421" s="1" t="s">
        <v>93</v>
      </c>
      <c r="C421" s="1">
        <v>7</v>
      </c>
      <c r="D421" s="2">
        <v>34985</v>
      </c>
      <c r="E421" s="2">
        <v>35013</v>
      </c>
      <c r="F421" s="2">
        <v>34992</v>
      </c>
      <c r="G421" s="1">
        <v>1</v>
      </c>
      <c r="H421" s="3">
        <v>78.09</v>
      </c>
      <c r="I421" s="5">
        <f>SUMIF(Order_Detail!$A$2:$A$2158,Order_Header!A421,Order_Detail!$J$2:$J$2158)</f>
        <v>1536.8</v>
      </c>
      <c r="J421" s="5" t="str">
        <f t="shared" si="6"/>
        <v>Not Late</v>
      </c>
      <c r="K421" s="5"/>
    </row>
    <row r="422" spans="1:11" x14ac:dyDescent="0.4">
      <c r="A422" s="1">
        <v>10668</v>
      </c>
      <c r="B422" s="1" t="s">
        <v>119</v>
      </c>
      <c r="C422" s="1">
        <v>1</v>
      </c>
      <c r="D422" s="2">
        <v>34988</v>
      </c>
      <c r="E422" s="2">
        <v>35016</v>
      </c>
      <c r="F422" s="2">
        <v>34996</v>
      </c>
      <c r="G422" s="1">
        <v>2</v>
      </c>
      <c r="H422" s="3">
        <v>47.22</v>
      </c>
      <c r="I422" s="5">
        <f>SUMIF(Order_Detail!$A$2:$A$2158,Order_Header!A422,Order_Detail!$J$2:$J$2158)</f>
        <v>625.27499999999998</v>
      </c>
      <c r="J422" s="5" t="str">
        <f t="shared" si="6"/>
        <v>Not Late</v>
      </c>
      <c r="K422" s="5"/>
    </row>
    <row r="423" spans="1:11" x14ac:dyDescent="0.4">
      <c r="A423" s="1">
        <v>10669</v>
      </c>
      <c r="B423" s="1" t="s">
        <v>135</v>
      </c>
      <c r="C423" s="1">
        <v>2</v>
      </c>
      <c r="D423" s="2">
        <v>34988</v>
      </c>
      <c r="E423" s="2">
        <v>35016</v>
      </c>
      <c r="F423" s="2">
        <v>34995</v>
      </c>
      <c r="G423" s="1">
        <v>1</v>
      </c>
      <c r="H423" s="3">
        <v>24.39</v>
      </c>
      <c r="I423" s="5">
        <f>SUMIF(Order_Detail!$A$2:$A$2158,Order_Header!A423,Order_Detail!$J$2:$J$2158)</f>
        <v>513</v>
      </c>
      <c r="J423" s="5" t="str">
        <f t="shared" si="6"/>
        <v>Not Late</v>
      </c>
      <c r="K423" s="5"/>
    </row>
    <row r="424" spans="1:11" x14ac:dyDescent="0.4">
      <c r="A424" s="1">
        <v>10670</v>
      </c>
      <c r="B424" s="1" t="s">
        <v>101</v>
      </c>
      <c r="C424" s="1">
        <v>4</v>
      </c>
      <c r="D424" s="2">
        <v>34989</v>
      </c>
      <c r="E424" s="2">
        <v>35017</v>
      </c>
      <c r="F424" s="2">
        <v>34991</v>
      </c>
      <c r="G424" s="1">
        <v>1</v>
      </c>
      <c r="H424" s="3">
        <v>203.48</v>
      </c>
      <c r="I424" s="5">
        <f>SUMIF(Order_Detail!$A$2:$A$2158,Order_Header!A424,Order_Detail!$J$2:$J$2158)</f>
        <v>2186.6624999999999</v>
      </c>
      <c r="J424" s="5" t="str">
        <f t="shared" si="6"/>
        <v>Not Late</v>
      </c>
      <c r="K424" s="5"/>
    </row>
    <row r="425" spans="1:11" x14ac:dyDescent="0.4">
      <c r="A425" s="1">
        <v>10671</v>
      </c>
      <c r="B425" s="1" t="s">
        <v>170</v>
      </c>
      <c r="C425" s="1">
        <v>1</v>
      </c>
      <c r="D425" s="2">
        <v>34990</v>
      </c>
      <c r="E425" s="2">
        <v>35018</v>
      </c>
      <c r="F425" s="2">
        <v>34997</v>
      </c>
      <c r="G425" s="1">
        <v>1</v>
      </c>
      <c r="H425" s="3">
        <v>30.34</v>
      </c>
      <c r="I425" s="5">
        <f>SUMIF(Order_Detail!$A$2:$A$2158,Order_Header!A425,Order_Detail!$J$2:$J$2158)</f>
        <v>920.1</v>
      </c>
      <c r="J425" s="5" t="str">
        <f t="shared" si="6"/>
        <v>Not Late</v>
      </c>
      <c r="K425" s="5"/>
    </row>
    <row r="426" spans="1:11" x14ac:dyDescent="0.4">
      <c r="A426" s="1">
        <v>10672</v>
      </c>
      <c r="B426" s="1" t="s">
        <v>109</v>
      </c>
      <c r="C426" s="1">
        <v>9</v>
      </c>
      <c r="D426" s="2">
        <v>34990</v>
      </c>
      <c r="E426" s="2">
        <v>35004</v>
      </c>
      <c r="F426" s="2">
        <v>34999</v>
      </c>
      <c r="G426" s="1">
        <v>2</v>
      </c>
      <c r="H426" s="3">
        <v>95.75</v>
      </c>
      <c r="I426" s="5">
        <f>SUMIF(Order_Detail!$A$2:$A$2158,Order_Header!A426,Order_Detail!$J$2:$J$2158)</f>
        <v>4210.5</v>
      </c>
      <c r="J426" s="5" t="str">
        <f t="shared" si="6"/>
        <v>Not Late</v>
      </c>
      <c r="K426" s="5"/>
    </row>
    <row r="427" spans="1:11" x14ac:dyDescent="0.4">
      <c r="A427" s="1">
        <v>10673</v>
      </c>
      <c r="B427" s="1" t="s">
        <v>167</v>
      </c>
      <c r="C427" s="1">
        <v>2</v>
      </c>
      <c r="D427" s="2">
        <v>34991</v>
      </c>
      <c r="E427" s="2">
        <v>35019</v>
      </c>
      <c r="F427" s="2">
        <v>34992</v>
      </c>
      <c r="G427" s="1">
        <v>1</v>
      </c>
      <c r="H427" s="3">
        <v>22.76</v>
      </c>
      <c r="I427" s="5">
        <f>SUMIF(Order_Detail!$A$2:$A$2158,Order_Header!A427,Order_Detail!$J$2:$J$2158)</f>
        <v>391.73249999999996</v>
      </c>
      <c r="J427" s="5" t="str">
        <f t="shared" si="6"/>
        <v>Not Late</v>
      </c>
      <c r="K427" s="5"/>
    </row>
    <row r="428" spans="1:11" x14ac:dyDescent="0.4">
      <c r="A428" s="1">
        <v>10674</v>
      </c>
      <c r="B428" s="1" t="s">
        <v>126</v>
      </c>
      <c r="C428" s="1">
        <v>4</v>
      </c>
      <c r="D428" s="2">
        <v>34991</v>
      </c>
      <c r="E428" s="2">
        <v>35019</v>
      </c>
      <c r="F428" s="2">
        <v>35003</v>
      </c>
      <c r="G428" s="1">
        <v>2</v>
      </c>
      <c r="H428" s="3">
        <v>0.9</v>
      </c>
      <c r="I428" s="5">
        <f>SUMIF(Order_Detail!$A$2:$A$2158,Order_Header!A428,Order_Detail!$J$2:$J$2158)</f>
        <v>33.75</v>
      </c>
      <c r="J428" s="5" t="str">
        <f t="shared" si="6"/>
        <v>Not Late</v>
      </c>
      <c r="K428" s="5"/>
    </row>
    <row r="429" spans="1:11" x14ac:dyDescent="0.4">
      <c r="A429" s="1">
        <v>10675</v>
      </c>
      <c r="B429" s="1" t="s">
        <v>101</v>
      </c>
      <c r="C429" s="1">
        <v>5</v>
      </c>
      <c r="D429" s="2">
        <v>34992</v>
      </c>
      <c r="E429" s="2">
        <v>35020</v>
      </c>
      <c r="F429" s="2">
        <v>34996</v>
      </c>
      <c r="G429" s="1">
        <v>2</v>
      </c>
      <c r="H429" s="3">
        <v>31.85</v>
      </c>
      <c r="I429" s="5">
        <f>SUMIF(Order_Detail!$A$2:$A$2158,Order_Header!A429,Order_Detail!$J$2:$J$2158)</f>
        <v>1351.85</v>
      </c>
      <c r="J429" s="5" t="str">
        <f t="shared" si="6"/>
        <v>Not Late</v>
      </c>
      <c r="K429" s="5"/>
    </row>
    <row r="430" spans="1:11" x14ac:dyDescent="0.4">
      <c r="A430" s="1">
        <v>10676</v>
      </c>
      <c r="B430" s="1" t="s">
        <v>107</v>
      </c>
      <c r="C430" s="1">
        <v>2</v>
      </c>
      <c r="D430" s="2">
        <v>34995</v>
      </c>
      <c r="E430" s="2">
        <v>35023</v>
      </c>
      <c r="F430" s="2">
        <v>35002</v>
      </c>
      <c r="G430" s="1">
        <v>2</v>
      </c>
      <c r="H430" s="3">
        <v>2.0099999999999998</v>
      </c>
      <c r="I430" s="5">
        <f>SUMIF(Order_Detail!$A$2:$A$2158,Order_Header!A430,Order_Detail!$J$2:$J$2158)</f>
        <v>534.85</v>
      </c>
      <c r="J430" s="5" t="str">
        <f t="shared" si="6"/>
        <v>Not Late</v>
      </c>
      <c r="K430" s="5"/>
    </row>
    <row r="431" spans="1:11" x14ac:dyDescent="0.4">
      <c r="A431" s="1">
        <v>10677</v>
      </c>
      <c r="B431" s="1" t="s">
        <v>143</v>
      </c>
      <c r="C431" s="1">
        <v>1</v>
      </c>
      <c r="D431" s="2">
        <v>34995</v>
      </c>
      <c r="E431" s="2">
        <v>35023</v>
      </c>
      <c r="F431" s="2">
        <v>34999</v>
      </c>
      <c r="G431" s="1">
        <v>3</v>
      </c>
      <c r="H431" s="3">
        <v>4.03</v>
      </c>
      <c r="I431" s="5">
        <f>SUMIF(Order_Detail!$A$2:$A$2158,Order_Header!A431,Order_Detail!$J$2:$J$2158)</f>
        <v>861.21</v>
      </c>
      <c r="J431" s="5" t="str">
        <f t="shared" si="6"/>
        <v>Not Late</v>
      </c>
      <c r="K431" s="5"/>
    </row>
    <row r="432" spans="1:11" x14ac:dyDescent="0.4">
      <c r="A432" s="1">
        <v>10678</v>
      </c>
      <c r="B432" s="1" t="s">
        <v>129</v>
      </c>
      <c r="C432" s="1">
        <v>7</v>
      </c>
      <c r="D432" s="2">
        <v>34996</v>
      </c>
      <c r="E432" s="2">
        <v>35024</v>
      </c>
      <c r="F432" s="2">
        <v>35019</v>
      </c>
      <c r="G432" s="1">
        <v>3</v>
      </c>
      <c r="H432" s="3">
        <v>388.98</v>
      </c>
      <c r="I432" s="5">
        <f>SUMIF(Order_Detail!$A$2:$A$2158,Order_Header!A432,Order_Detail!$J$2:$J$2158)</f>
        <v>4730.8499999999995</v>
      </c>
      <c r="J432" s="5" t="str">
        <f t="shared" si="6"/>
        <v>Not Late</v>
      </c>
      <c r="K432" s="5"/>
    </row>
    <row r="433" spans="1:11" x14ac:dyDescent="0.4">
      <c r="A433" s="1">
        <v>10679</v>
      </c>
      <c r="B433" s="1" t="s">
        <v>99</v>
      </c>
      <c r="C433" s="1">
        <v>8</v>
      </c>
      <c r="D433" s="2">
        <v>34996</v>
      </c>
      <c r="E433" s="2">
        <v>35024</v>
      </c>
      <c r="F433" s="2">
        <v>35003</v>
      </c>
      <c r="G433" s="1">
        <v>3</v>
      </c>
      <c r="H433" s="3">
        <v>27.94</v>
      </c>
      <c r="I433" s="5">
        <f>SUMIF(Order_Detail!$A$2:$A$2158,Order_Header!A433,Order_Detail!$J$2:$J$2158)</f>
        <v>495</v>
      </c>
      <c r="J433" s="5" t="str">
        <f t="shared" si="6"/>
        <v>Not Late</v>
      </c>
      <c r="K433" s="5"/>
    </row>
    <row r="434" spans="1:11" x14ac:dyDescent="0.4">
      <c r="A434" s="1">
        <v>10680</v>
      </c>
      <c r="B434" s="1" t="s">
        <v>121</v>
      </c>
      <c r="C434" s="1">
        <v>1</v>
      </c>
      <c r="D434" s="2">
        <v>34997</v>
      </c>
      <c r="E434" s="2">
        <v>35025</v>
      </c>
      <c r="F434" s="2">
        <v>34999</v>
      </c>
      <c r="G434" s="1">
        <v>1</v>
      </c>
      <c r="H434" s="3">
        <v>26.61</v>
      </c>
      <c r="I434" s="5">
        <f>SUMIF(Order_Detail!$A$2:$A$2158,Order_Header!A434,Order_Detail!$J$2:$J$2158)</f>
        <v>1682.5</v>
      </c>
      <c r="J434" s="5" t="str">
        <f t="shared" si="6"/>
        <v>Not Late</v>
      </c>
      <c r="K434" s="5"/>
    </row>
    <row r="435" spans="1:11" x14ac:dyDescent="0.4">
      <c r="A435" s="1">
        <v>10681</v>
      </c>
      <c r="B435" s="1" t="s">
        <v>163</v>
      </c>
      <c r="C435" s="1">
        <v>3</v>
      </c>
      <c r="D435" s="2">
        <v>34998</v>
      </c>
      <c r="E435" s="2">
        <v>35026</v>
      </c>
      <c r="F435" s="2">
        <v>35003</v>
      </c>
      <c r="G435" s="1">
        <v>3</v>
      </c>
      <c r="H435" s="3">
        <v>76.13</v>
      </c>
      <c r="I435" s="5">
        <f>SUMIF(Order_Detail!$A$2:$A$2158,Order_Header!A435,Order_Detail!$J$2:$J$2158)</f>
        <v>1194.3</v>
      </c>
      <c r="J435" s="5" t="str">
        <f t="shared" si="6"/>
        <v>Not Late</v>
      </c>
      <c r="K435" s="5"/>
    </row>
    <row r="436" spans="1:11" x14ac:dyDescent="0.4">
      <c r="A436" s="1">
        <v>10682</v>
      </c>
      <c r="B436" s="1" t="s">
        <v>143</v>
      </c>
      <c r="C436" s="1">
        <v>3</v>
      </c>
      <c r="D436" s="2">
        <v>34998</v>
      </c>
      <c r="E436" s="2">
        <v>35026</v>
      </c>
      <c r="F436" s="2">
        <v>35004</v>
      </c>
      <c r="G436" s="1">
        <v>2</v>
      </c>
      <c r="H436" s="3">
        <v>36.130000000000003</v>
      </c>
      <c r="I436" s="5">
        <f>SUMIF(Order_Detail!$A$2:$A$2158,Order_Header!A436,Order_Detail!$J$2:$J$2158)</f>
        <v>337.95</v>
      </c>
      <c r="J436" s="5" t="str">
        <f t="shared" si="6"/>
        <v>Not Late</v>
      </c>
      <c r="K436" s="5"/>
    </row>
    <row r="437" spans="1:11" x14ac:dyDescent="0.4">
      <c r="A437" s="1">
        <v>10683</v>
      </c>
      <c r="B437" s="1" t="s">
        <v>125</v>
      </c>
      <c r="C437" s="1">
        <v>2</v>
      </c>
      <c r="D437" s="2">
        <v>34999</v>
      </c>
      <c r="E437" s="2">
        <v>35027</v>
      </c>
      <c r="F437" s="2">
        <v>35004</v>
      </c>
      <c r="G437" s="1">
        <v>1</v>
      </c>
      <c r="H437" s="3">
        <v>4.4000000000000004</v>
      </c>
      <c r="I437" s="5">
        <f>SUMIF(Order_Detail!$A$2:$A$2158,Order_Header!A437,Order_Detail!$J$2:$J$2158)</f>
        <v>63</v>
      </c>
      <c r="J437" s="5" t="str">
        <f t="shared" si="6"/>
        <v>Not Late</v>
      </c>
      <c r="K437" s="5"/>
    </row>
    <row r="438" spans="1:11" x14ac:dyDescent="0.4">
      <c r="A438" s="1">
        <v>10684</v>
      </c>
      <c r="B438" s="1" t="s">
        <v>95</v>
      </c>
      <c r="C438" s="1">
        <v>3</v>
      </c>
      <c r="D438" s="2">
        <v>34999</v>
      </c>
      <c r="E438" s="2">
        <v>35027</v>
      </c>
      <c r="F438" s="2">
        <v>35003</v>
      </c>
      <c r="G438" s="1">
        <v>1</v>
      </c>
      <c r="H438" s="3">
        <v>145.63</v>
      </c>
      <c r="I438" s="5">
        <f>SUMIF(Order_Detail!$A$2:$A$2158,Order_Header!A438,Order_Detail!$J$2:$J$2158)</f>
        <v>1768</v>
      </c>
      <c r="J438" s="5" t="str">
        <f t="shared" si="6"/>
        <v>Not Late</v>
      </c>
      <c r="K438" s="5"/>
    </row>
    <row r="439" spans="1:11" x14ac:dyDescent="0.4">
      <c r="A439" s="1">
        <v>10685</v>
      </c>
      <c r="B439" s="1" t="s">
        <v>155</v>
      </c>
      <c r="C439" s="1">
        <v>4</v>
      </c>
      <c r="D439" s="2">
        <v>35002</v>
      </c>
      <c r="E439" s="2">
        <v>35016</v>
      </c>
      <c r="F439" s="2">
        <v>35006</v>
      </c>
      <c r="G439" s="1">
        <v>2</v>
      </c>
      <c r="H439" s="3">
        <v>33.75</v>
      </c>
      <c r="I439" s="5">
        <f>SUMIF(Order_Detail!$A$2:$A$2158,Order_Header!A439,Order_Detail!$J$2:$J$2158)</f>
        <v>640.88</v>
      </c>
      <c r="J439" s="5" t="str">
        <f t="shared" si="6"/>
        <v>Not Late</v>
      </c>
      <c r="K439" s="5"/>
    </row>
    <row r="440" spans="1:11" x14ac:dyDescent="0.4">
      <c r="A440" s="1">
        <v>10686</v>
      </c>
      <c r="B440" s="1" t="s">
        <v>138</v>
      </c>
      <c r="C440" s="1">
        <v>2</v>
      </c>
      <c r="D440" s="2">
        <v>35003</v>
      </c>
      <c r="E440" s="2">
        <v>35031</v>
      </c>
      <c r="F440" s="2">
        <v>35011</v>
      </c>
      <c r="G440" s="1">
        <v>1</v>
      </c>
      <c r="H440" s="3">
        <v>96.5</v>
      </c>
      <c r="I440" s="5">
        <f>SUMIF(Order_Detail!$A$2:$A$2158,Order_Header!A440,Order_Detail!$J$2:$J$2158)</f>
        <v>1638.45</v>
      </c>
      <c r="J440" s="5" t="str">
        <f t="shared" si="6"/>
        <v>Not Late</v>
      </c>
      <c r="K440" s="5"/>
    </row>
    <row r="441" spans="1:11" x14ac:dyDescent="0.4">
      <c r="A441" s="1">
        <v>10687</v>
      </c>
      <c r="B441" s="1" t="s">
        <v>118</v>
      </c>
      <c r="C441" s="1">
        <v>9</v>
      </c>
      <c r="D441" s="2">
        <v>35003</v>
      </c>
      <c r="E441" s="2">
        <v>35031</v>
      </c>
      <c r="F441" s="2">
        <v>35033</v>
      </c>
      <c r="G441" s="1">
        <v>2</v>
      </c>
      <c r="H441" s="3">
        <v>296.43</v>
      </c>
      <c r="I441" s="5">
        <f>SUMIF(Order_Detail!$A$2:$A$2158,Order_Header!A441,Order_Detail!$J$2:$J$2158)</f>
        <v>6201.9</v>
      </c>
      <c r="J441" s="5" t="str">
        <f t="shared" si="6"/>
        <v>Late</v>
      </c>
      <c r="K441" s="5"/>
    </row>
    <row r="442" spans="1:11" x14ac:dyDescent="0.4">
      <c r="A442" s="1">
        <v>10688</v>
      </c>
      <c r="B442" s="1" t="s">
        <v>145</v>
      </c>
      <c r="C442" s="1">
        <v>4</v>
      </c>
      <c r="D442" s="2">
        <v>35004</v>
      </c>
      <c r="E442" s="2">
        <v>35018</v>
      </c>
      <c r="F442" s="2">
        <v>35010</v>
      </c>
      <c r="G442" s="1">
        <v>2</v>
      </c>
      <c r="H442" s="3">
        <v>299.08999999999997</v>
      </c>
      <c r="I442" s="5">
        <f>SUMIF(Order_Detail!$A$2:$A$2158,Order_Header!A442,Order_Detail!$J$2:$J$2158)</f>
        <v>3490</v>
      </c>
      <c r="J442" s="5" t="str">
        <f t="shared" si="6"/>
        <v>Not Late</v>
      </c>
      <c r="K442" s="5"/>
    </row>
    <row r="443" spans="1:11" x14ac:dyDescent="0.4">
      <c r="A443" s="1">
        <v>10689</v>
      </c>
      <c r="B443" s="1" t="s">
        <v>109</v>
      </c>
      <c r="C443" s="1">
        <v>1</v>
      </c>
      <c r="D443" s="2">
        <v>35004</v>
      </c>
      <c r="E443" s="2">
        <v>35032</v>
      </c>
      <c r="F443" s="2">
        <v>35010</v>
      </c>
      <c r="G443" s="1">
        <v>2</v>
      </c>
      <c r="H443" s="3">
        <v>13.42</v>
      </c>
      <c r="I443" s="5">
        <f>SUMIF(Order_Detail!$A$2:$A$2158,Order_Header!A443,Order_Detail!$J$2:$J$2158)</f>
        <v>630</v>
      </c>
      <c r="J443" s="5" t="str">
        <f t="shared" si="6"/>
        <v>Not Late</v>
      </c>
      <c r="K443" s="5"/>
    </row>
    <row r="444" spans="1:11" x14ac:dyDescent="0.4">
      <c r="A444" s="1">
        <v>10690</v>
      </c>
      <c r="B444" s="1" t="s">
        <v>86</v>
      </c>
      <c r="C444" s="1">
        <v>1</v>
      </c>
      <c r="D444" s="2">
        <v>35005</v>
      </c>
      <c r="E444" s="2">
        <v>35033</v>
      </c>
      <c r="F444" s="2">
        <v>35006</v>
      </c>
      <c r="G444" s="1">
        <v>1</v>
      </c>
      <c r="H444" s="3">
        <v>15.8</v>
      </c>
      <c r="I444" s="5">
        <f>SUMIF(Order_Detail!$A$2:$A$2158,Order_Header!A444,Order_Detail!$J$2:$J$2158)</f>
        <v>1150</v>
      </c>
      <c r="J444" s="5" t="str">
        <f t="shared" si="6"/>
        <v>Not Late</v>
      </c>
      <c r="K444" s="5"/>
    </row>
    <row r="445" spans="1:11" x14ac:dyDescent="0.4">
      <c r="A445" s="1">
        <v>10691</v>
      </c>
      <c r="B445" s="1" t="s">
        <v>105</v>
      </c>
      <c r="C445" s="1">
        <v>2</v>
      </c>
      <c r="D445" s="2">
        <v>35006</v>
      </c>
      <c r="E445" s="2">
        <v>35048</v>
      </c>
      <c r="F445" s="2">
        <v>35025</v>
      </c>
      <c r="G445" s="1">
        <v>2</v>
      </c>
      <c r="H445" s="3">
        <v>810.05</v>
      </c>
      <c r="I445" s="5">
        <f>SUMIF(Order_Detail!$A$2:$A$2158,Order_Header!A445,Order_Detail!$J$2:$J$2158)</f>
        <v>8640.08</v>
      </c>
      <c r="J445" s="5" t="str">
        <f t="shared" si="6"/>
        <v>Not Late</v>
      </c>
      <c r="K445" s="5"/>
    </row>
    <row r="446" spans="1:11" x14ac:dyDescent="0.4">
      <c r="A446" s="1">
        <v>10692</v>
      </c>
      <c r="B446" s="1" t="s">
        <v>169</v>
      </c>
      <c r="C446" s="1">
        <v>4</v>
      </c>
      <c r="D446" s="2">
        <v>35006</v>
      </c>
      <c r="E446" s="2">
        <v>35034</v>
      </c>
      <c r="F446" s="2">
        <v>35016</v>
      </c>
      <c r="G446" s="1">
        <v>2</v>
      </c>
      <c r="H446" s="3">
        <v>61.02</v>
      </c>
      <c r="I446" s="5">
        <f>SUMIF(Order_Detail!$A$2:$A$2158,Order_Header!A446,Order_Detail!$J$2:$J$2158)</f>
        <v>878</v>
      </c>
      <c r="J446" s="5" t="str">
        <f t="shared" si="6"/>
        <v>Not Late</v>
      </c>
      <c r="K446" s="5"/>
    </row>
    <row r="447" spans="1:11" x14ac:dyDescent="0.4">
      <c r="A447" s="1">
        <v>10693</v>
      </c>
      <c r="B447" s="1" t="s">
        <v>103</v>
      </c>
      <c r="C447" s="1">
        <v>3</v>
      </c>
      <c r="D447" s="2">
        <v>35009</v>
      </c>
      <c r="E447" s="2">
        <v>35023</v>
      </c>
      <c r="F447" s="2">
        <v>35013</v>
      </c>
      <c r="G447" s="1">
        <v>3</v>
      </c>
      <c r="H447" s="3">
        <v>139.34</v>
      </c>
      <c r="I447" s="5">
        <f>SUMIF(Order_Detail!$A$2:$A$2158,Order_Header!A447,Order_Detail!$J$2:$J$2158)</f>
        <v>2217.3000000000002</v>
      </c>
      <c r="J447" s="5" t="str">
        <f t="shared" si="6"/>
        <v>Not Late</v>
      </c>
      <c r="K447" s="5"/>
    </row>
    <row r="448" spans="1:11" x14ac:dyDescent="0.4">
      <c r="A448" s="1">
        <v>10694</v>
      </c>
      <c r="B448" s="1" t="s">
        <v>105</v>
      </c>
      <c r="C448" s="1">
        <v>8</v>
      </c>
      <c r="D448" s="2">
        <v>35009</v>
      </c>
      <c r="E448" s="2">
        <v>35037</v>
      </c>
      <c r="F448" s="2">
        <v>35012</v>
      </c>
      <c r="G448" s="1">
        <v>3</v>
      </c>
      <c r="H448" s="3">
        <v>398.36</v>
      </c>
      <c r="I448" s="5">
        <f>SUMIF(Order_Detail!$A$2:$A$2158,Order_Header!A448,Order_Detail!$J$2:$J$2158)</f>
        <v>4101.25</v>
      </c>
      <c r="J448" s="5" t="str">
        <f t="shared" si="6"/>
        <v>Not Late</v>
      </c>
      <c r="K448" s="5"/>
    </row>
    <row r="449" spans="1:11" x14ac:dyDescent="0.4">
      <c r="A449" s="1">
        <v>10695</v>
      </c>
      <c r="B449" s="1" t="s">
        <v>167</v>
      </c>
      <c r="C449" s="1">
        <v>7</v>
      </c>
      <c r="D449" s="2">
        <v>35010</v>
      </c>
      <c r="E449" s="2">
        <v>35052</v>
      </c>
      <c r="F449" s="2">
        <v>35017</v>
      </c>
      <c r="G449" s="1">
        <v>1</v>
      </c>
      <c r="H449" s="3">
        <v>16.72</v>
      </c>
      <c r="I449" s="5">
        <f>SUMIF(Order_Detail!$A$2:$A$2158,Order_Header!A449,Order_Detail!$J$2:$J$2158)</f>
        <v>609.9</v>
      </c>
      <c r="J449" s="5" t="str">
        <f t="shared" si="6"/>
        <v>Not Late</v>
      </c>
      <c r="K449" s="5"/>
    </row>
    <row r="450" spans="1:11" x14ac:dyDescent="0.4">
      <c r="A450" s="1">
        <v>10696</v>
      </c>
      <c r="B450" s="1" t="s">
        <v>103</v>
      </c>
      <c r="C450" s="1">
        <v>8</v>
      </c>
      <c r="D450" s="2">
        <v>35011</v>
      </c>
      <c r="E450" s="2">
        <v>35053</v>
      </c>
      <c r="F450" s="2">
        <v>35017</v>
      </c>
      <c r="G450" s="1">
        <v>3</v>
      </c>
      <c r="H450" s="3">
        <v>102.55</v>
      </c>
      <c r="I450" s="5">
        <f>SUMIF(Order_Detail!$A$2:$A$2158,Order_Header!A450,Order_Detail!$J$2:$J$2158)</f>
        <v>946.2</v>
      </c>
      <c r="J450" s="5" t="str">
        <f t="shared" si="6"/>
        <v>Not Late</v>
      </c>
      <c r="K450" s="5"/>
    </row>
    <row r="451" spans="1:11" x14ac:dyDescent="0.4">
      <c r="A451" s="1">
        <v>10697</v>
      </c>
      <c r="B451" s="1" t="s">
        <v>151</v>
      </c>
      <c r="C451" s="1">
        <v>3</v>
      </c>
      <c r="D451" s="2">
        <v>35011</v>
      </c>
      <c r="E451" s="2">
        <v>35039</v>
      </c>
      <c r="F451" s="2">
        <v>35017</v>
      </c>
      <c r="G451" s="1">
        <v>1</v>
      </c>
      <c r="H451" s="3">
        <v>45.52</v>
      </c>
      <c r="I451" s="5">
        <f>SUMIF(Order_Detail!$A$2:$A$2158,Order_Header!A451,Order_Detail!$J$2:$J$2158)</f>
        <v>966.51</v>
      </c>
      <c r="J451" s="5" t="str">
        <f t="shared" ref="J451:J514" si="7">IF(OR(F451&gt;E451,AND(E451&lt;DATE(1996,6,21),F451="")),"Late","Not Late")</f>
        <v>Not Late</v>
      </c>
      <c r="K451" s="5"/>
    </row>
    <row r="452" spans="1:11" x14ac:dyDescent="0.4">
      <c r="A452" s="1">
        <v>10698</v>
      </c>
      <c r="B452" s="1" t="s">
        <v>93</v>
      </c>
      <c r="C452" s="1">
        <v>4</v>
      </c>
      <c r="D452" s="2">
        <v>35012</v>
      </c>
      <c r="E452" s="2">
        <v>35040</v>
      </c>
      <c r="F452" s="2">
        <v>35020</v>
      </c>
      <c r="G452" s="1">
        <v>1</v>
      </c>
      <c r="H452" s="3">
        <v>272.47000000000003</v>
      </c>
      <c r="I452" s="5">
        <f>SUMIF(Order_Detail!$A$2:$A$2158,Order_Header!A452,Order_Detail!$J$2:$J$2158)</f>
        <v>2880.5839999999998</v>
      </c>
      <c r="J452" s="5" t="str">
        <f t="shared" si="7"/>
        <v>Not Late</v>
      </c>
      <c r="K452" s="5"/>
    </row>
    <row r="453" spans="1:11" x14ac:dyDescent="0.4">
      <c r="A453" s="1">
        <v>10699</v>
      </c>
      <c r="B453" s="1" t="s">
        <v>108</v>
      </c>
      <c r="C453" s="1">
        <v>3</v>
      </c>
      <c r="D453" s="2">
        <v>35012</v>
      </c>
      <c r="E453" s="2">
        <v>35040</v>
      </c>
      <c r="F453" s="2">
        <v>35016</v>
      </c>
      <c r="G453" s="1">
        <v>3</v>
      </c>
      <c r="H453" s="3">
        <v>0.57999999999999996</v>
      </c>
      <c r="I453" s="5">
        <f>SUMIF(Order_Detail!$A$2:$A$2158,Order_Header!A453,Order_Detail!$J$2:$J$2158)</f>
        <v>108.3</v>
      </c>
      <c r="J453" s="5" t="str">
        <f t="shared" si="7"/>
        <v>Not Late</v>
      </c>
      <c r="K453" s="5"/>
    </row>
    <row r="454" spans="1:11" x14ac:dyDescent="0.4">
      <c r="A454" s="1">
        <v>10700</v>
      </c>
      <c r="B454" s="1" t="s">
        <v>129</v>
      </c>
      <c r="C454" s="1">
        <v>3</v>
      </c>
      <c r="D454" s="2">
        <v>35013</v>
      </c>
      <c r="E454" s="2">
        <v>35041</v>
      </c>
      <c r="F454" s="2">
        <v>35019</v>
      </c>
      <c r="G454" s="1">
        <v>1</v>
      </c>
      <c r="H454" s="3">
        <v>65.099999999999994</v>
      </c>
      <c r="I454" s="5">
        <f>SUMIF(Order_Detail!$A$2:$A$2158,Order_Header!A454,Order_Detail!$J$2:$J$2158)</f>
        <v>1843.2</v>
      </c>
      <c r="J454" s="5" t="str">
        <f t="shared" si="7"/>
        <v>Not Late</v>
      </c>
      <c r="K454" s="5"/>
    </row>
    <row r="455" spans="1:11" x14ac:dyDescent="0.4">
      <c r="A455" s="1">
        <v>10701</v>
      </c>
      <c r="B455" s="1" t="s">
        <v>118</v>
      </c>
      <c r="C455" s="1">
        <v>6</v>
      </c>
      <c r="D455" s="2">
        <v>35016</v>
      </c>
      <c r="E455" s="2">
        <v>35030</v>
      </c>
      <c r="F455" s="2">
        <v>35018</v>
      </c>
      <c r="G455" s="1">
        <v>3</v>
      </c>
      <c r="H455" s="3">
        <v>220.31</v>
      </c>
      <c r="I455" s="5">
        <f>SUMIF(Order_Detail!$A$2:$A$2158,Order_Header!A455,Order_Detail!$J$2:$J$2158)</f>
        <v>3370</v>
      </c>
      <c r="J455" s="5" t="str">
        <f t="shared" si="7"/>
        <v>Not Late</v>
      </c>
      <c r="K455" s="5"/>
    </row>
    <row r="456" spans="1:11" x14ac:dyDescent="0.4">
      <c r="A456" s="1">
        <v>10702</v>
      </c>
      <c r="B456" s="1" t="s">
        <v>169</v>
      </c>
      <c r="C456" s="1">
        <v>4</v>
      </c>
      <c r="D456" s="2">
        <v>35016</v>
      </c>
      <c r="E456" s="2">
        <v>35058</v>
      </c>
      <c r="F456" s="2">
        <v>35024</v>
      </c>
      <c r="G456" s="1">
        <v>1</v>
      </c>
      <c r="H456" s="3">
        <v>23.94</v>
      </c>
      <c r="I456" s="5">
        <f>SUMIF(Order_Detail!$A$2:$A$2158,Order_Header!A456,Order_Detail!$J$2:$J$2158)</f>
        <v>330</v>
      </c>
      <c r="J456" s="5" t="str">
        <f t="shared" si="7"/>
        <v>Not Late</v>
      </c>
      <c r="K456" s="5"/>
    </row>
    <row r="457" spans="1:11" x14ac:dyDescent="0.4">
      <c r="A457" s="1">
        <v>10703</v>
      </c>
      <c r="B457" s="1" t="s">
        <v>98</v>
      </c>
      <c r="C457" s="1">
        <v>6</v>
      </c>
      <c r="D457" s="2">
        <v>35017</v>
      </c>
      <c r="E457" s="2">
        <v>35045</v>
      </c>
      <c r="F457" s="2">
        <v>35023</v>
      </c>
      <c r="G457" s="1">
        <v>2</v>
      </c>
      <c r="H457" s="3">
        <v>152.30000000000001</v>
      </c>
      <c r="I457" s="5">
        <f>SUMIF(Order_Detail!$A$2:$A$2158,Order_Header!A457,Order_Detail!$J$2:$J$2158)</f>
        <v>2545</v>
      </c>
      <c r="J457" s="5" t="str">
        <f t="shared" si="7"/>
        <v>Not Late</v>
      </c>
      <c r="K457" s="5"/>
    </row>
    <row r="458" spans="1:11" x14ac:dyDescent="0.4">
      <c r="A458" s="1">
        <v>10704</v>
      </c>
      <c r="B458" s="1" t="s">
        <v>146</v>
      </c>
      <c r="C458" s="1">
        <v>6</v>
      </c>
      <c r="D458" s="2">
        <v>35017</v>
      </c>
      <c r="E458" s="2">
        <v>35045</v>
      </c>
      <c r="F458" s="2">
        <v>35041</v>
      </c>
      <c r="G458" s="1">
        <v>1</v>
      </c>
      <c r="H458" s="3">
        <v>4.78</v>
      </c>
      <c r="I458" s="5">
        <f>SUMIF(Order_Detail!$A$2:$A$2158,Order_Header!A458,Order_Detail!$J$2:$J$2158)</f>
        <v>595.5</v>
      </c>
      <c r="J458" s="5" t="str">
        <f t="shared" si="7"/>
        <v>Not Late</v>
      </c>
      <c r="K458" s="5"/>
    </row>
    <row r="459" spans="1:11" x14ac:dyDescent="0.4">
      <c r="A459" s="1">
        <v>10705</v>
      </c>
      <c r="B459" s="1" t="s">
        <v>92</v>
      </c>
      <c r="C459" s="1">
        <v>9</v>
      </c>
      <c r="D459" s="2">
        <v>35018</v>
      </c>
      <c r="E459" s="2">
        <v>35046</v>
      </c>
      <c r="F459" s="2">
        <v>35052</v>
      </c>
      <c r="G459" s="1">
        <v>2</v>
      </c>
      <c r="H459" s="3">
        <v>3.52</v>
      </c>
      <c r="I459" s="5">
        <f>SUMIF(Order_Detail!$A$2:$A$2158,Order_Header!A459,Order_Detail!$J$2:$J$2158)</f>
        <v>340.2</v>
      </c>
      <c r="J459" s="5" t="str">
        <f t="shared" si="7"/>
        <v>Late</v>
      </c>
      <c r="K459" s="5"/>
    </row>
    <row r="460" spans="1:11" x14ac:dyDescent="0.4">
      <c r="A460" s="1">
        <v>10706</v>
      </c>
      <c r="B460" s="1" t="s">
        <v>121</v>
      </c>
      <c r="C460" s="1">
        <v>8</v>
      </c>
      <c r="D460" s="2">
        <v>35019</v>
      </c>
      <c r="E460" s="2">
        <v>35047</v>
      </c>
      <c r="F460" s="2">
        <v>35024</v>
      </c>
      <c r="G460" s="1">
        <v>3</v>
      </c>
      <c r="H460" s="3">
        <v>135.63</v>
      </c>
      <c r="I460" s="5">
        <f>SUMIF(Order_Detail!$A$2:$A$2158,Order_Header!A460,Order_Detail!$J$2:$J$2158)</f>
        <v>1893</v>
      </c>
      <c r="J460" s="5" t="str">
        <f t="shared" si="7"/>
        <v>Not Late</v>
      </c>
      <c r="K460" s="5"/>
    </row>
    <row r="461" spans="1:11" x14ac:dyDescent="0.4">
      <c r="A461" s="1">
        <v>10707</v>
      </c>
      <c r="B461" s="1" t="s">
        <v>139</v>
      </c>
      <c r="C461" s="1">
        <v>4</v>
      </c>
      <c r="D461" s="2">
        <v>35019</v>
      </c>
      <c r="E461" s="2">
        <v>35033</v>
      </c>
      <c r="F461" s="2">
        <v>35026</v>
      </c>
      <c r="G461" s="1">
        <v>3</v>
      </c>
      <c r="H461" s="3">
        <v>21.74</v>
      </c>
      <c r="I461" s="5">
        <f>SUMIF(Order_Detail!$A$2:$A$2158,Order_Header!A461,Order_Detail!$J$2:$J$2158)</f>
        <v>1704</v>
      </c>
      <c r="J461" s="5" t="str">
        <f t="shared" si="7"/>
        <v>Not Late</v>
      </c>
      <c r="K461" s="5"/>
    </row>
    <row r="462" spans="1:11" x14ac:dyDescent="0.4">
      <c r="A462" s="1">
        <v>10708</v>
      </c>
      <c r="B462" s="1" t="s">
        <v>124</v>
      </c>
      <c r="C462" s="1">
        <v>6</v>
      </c>
      <c r="D462" s="2">
        <v>35020</v>
      </c>
      <c r="E462" s="2">
        <v>35062</v>
      </c>
      <c r="F462" s="2">
        <v>35039</v>
      </c>
      <c r="G462" s="1">
        <v>2</v>
      </c>
      <c r="H462" s="3">
        <v>2.96</v>
      </c>
      <c r="I462" s="5">
        <f>SUMIF(Order_Detail!$A$2:$A$2158,Order_Header!A462,Order_Detail!$J$2:$J$2158)</f>
        <v>171.38</v>
      </c>
      <c r="J462" s="5" t="str">
        <f t="shared" si="7"/>
        <v>Not Late</v>
      </c>
      <c r="K462" s="5"/>
    </row>
    <row r="463" spans="1:11" x14ac:dyDescent="0.4">
      <c r="A463" s="1">
        <v>10709</v>
      </c>
      <c r="B463" s="1" t="s">
        <v>155</v>
      </c>
      <c r="C463" s="1">
        <v>1</v>
      </c>
      <c r="D463" s="2">
        <v>35020</v>
      </c>
      <c r="E463" s="2">
        <v>35048</v>
      </c>
      <c r="F463" s="2">
        <v>35054</v>
      </c>
      <c r="G463" s="1">
        <v>3</v>
      </c>
      <c r="H463" s="3">
        <v>210.8</v>
      </c>
      <c r="I463" s="5">
        <f>SUMIF(Order_Detail!$A$2:$A$2158,Order_Header!A463,Order_Detail!$J$2:$J$2158)</f>
        <v>2739.2</v>
      </c>
      <c r="J463" s="5" t="str">
        <f t="shared" si="7"/>
        <v>Late</v>
      </c>
      <c r="K463" s="5"/>
    </row>
    <row r="464" spans="1:11" x14ac:dyDescent="0.4">
      <c r="A464" s="1">
        <v>10710</v>
      </c>
      <c r="B464" s="1" t="s">
        <v>154</v>
      </c>
      <c r="C464" s="1">
        <v>1</v>
      </c>
      <c r="D464" s="2">
        <v>35023</v>
      </c>
      <c r="E464" s="2">
        <v>35051</v>
      </c>
      <c r="F464" s="2">
        <v>35026</v>
      </c>
      <c r="G464" s="1">
        <v>1</v>
      </c>
      <c r="H464" s="3">
        <v>4.9800000000000004</v>
      </c>
      <c r="I464" s="5">
        <f>SUMIF(Order_Detail!$A$2:$A$2158,Order_Header!A464,Order_Detail!$J$2:$J$2158)</f>
        <v>84.15</v>
      </c>
      <c r="J464" s="5" t="str">
        <f t="shared" si="7"/>
        <v>Not Late</v>
      </c>
      <c r="K464" s="5"/>
    </row>
    <row r="465" spans="1:11" x14ac:dyDescent="0.4">
      <c r="A465" s="1">
        <v>10711</v>
      </c>
      <c r="B465" s="1" t="s">
        <v>129</v>
      </c>
      <c r="C465" s="1">
        <v>5</v>
      </c>
      <c r="D465" s="2">
        <v>35024</v>
      </c>
      <c r="E465" s="2">
        <v>35066</v>
      </c>
      <c r="F465" s="2">
        <v>35032</v>
      </c>
      <c r="G465" s="1">
        <v>2</v>
      </c>
      <c r="H465" s="3">
        <v>52.41</v>
      </c>
      <c r="I465" s="5">
        <f>SUMIF(Order_Detail!$A$2:$A$2158,Order_Header!A465,Order_Detail!$J$2:$J$2158)</f>
        <v>4006.5299999999997</v>
      </c>
      <c r="J465" s="5" t="str">
        <f t="shared" si="7"/>
        <v>Not Late</v>
      </c>
      <c r="K465" s="5"/>
    </row>
    <row r="466" spans="1:11" x14ac:dyDescent="0.4">
      <c r="A466" s="1">
        <v>10712</v>
      </c>
      <c r="B466" s="1" t="s">
        <v>118</v>
      </c>
      <c r="C466" s="1">
        <v>3</v>
      </c>
      <c r="D466" s="2">
        <v>35024</v>
      </c>
      <c r="E466" s="2">
        <v>35052</v>
      </c>
      <c r="F466" s="2">
        <v>35034</v>
      </c>
      <c r="G466" s="1">
        <v>1</v>
      </c>
      <c r="H466" s="3">
        <v>89.93</v>
      </c>
      <c r="I466" s="5">
        <f>SUMIF(Order_Detail!$A$2:$A$2158,Order_Header!A466,Order_Detail!$J$2:$J$2158)</f>
        <v>1238.4000000000001</v>
      </c>
      <c r="J466" s="5" t="str">
        <f t="shared" si="7"/>
        <v>Not Late</v>
      </c>
      <c r="K466" s="5"/>
    </row>
    <row r="467" spans="1:11" x14ac:dyDescent="0.4">
      <c r="A467" s="1">
        <v>10713</v>
      </c>
      <c r="B467" s="1" t="s">
        <v>129</v>
      </c>
      <c r="C467" s="1">
        <v>1</v>
      </c>
      <c r="D467" s="2">
        <v>35025</v>
      </c>
      <c r="E467" s="2">
        <v>35053</v>
      </c>
      <c r="F467" s="2">
        <v>35027</v>
      </c>
      <c r="G467" s="1">
        <v>1</v>
      </c>
      <c r="H467" s="3">
        <v>167.05</v>
      </c>
      <c r="I467" s="5">
        <f>SUMIF(Order_Detail!$A$2:$A$2158,Order_Header!A467,Order_Detail!$J$2:$J$2158)</f>
        <v>2545.1099999999997</v>
      </c>
      <c r="J467" s="5" t="str">
        <f t="shared" si="7"/>
        <v>Not Late</v>
      </c>
      <c r="K467" s="5"/>
    </row>
    <row r="468" spans="1:11" x14ac:dyDescent="0.4">
      <c r="A468" s="1">
        <v>10714</v>
      </c>
      <c r="B468" s="1" t="s">
        <v>129</v>
      </c>
      <c r="C468" s="1">
        <v>5</v>
      </c>
      <c r="D468" s="2">
        <v>35025</v>
      </c>
      <c r="E468" s="2">
        <v>35053</v>
      </c>
      <c r="F468" s="2">
        <v>35030</v>
      </c>
      <c r="G468" s="1">
        <v>3</v>
      </c>
      <c r="H468" s="3">
        <v>24.49</v>
      </c>
      <c r="I468" s="5">
        <f>SUMIF(Order_Detail!$A$2:$A$2158,Order_Header!A468,Order_Detail!$J$2:$J$2158)</f>
        <v>2646.9</v>
      </c>
      <c r="J468" s="5" t="str">
        <f t="shared" si="7"/>
        <v>Not Late</v>
      </c>
      <c r="K468" s="5"/>
    </row>
    <row r="469" spans="1:11" x14ac:dyDescent="0.4">
      <c r="A469" s="1">
        <v>10715</v>
      </c>
      <c r="B469" s="1" t="s">
        <v>132</v>
      </c>
      <c r="C469" s="1">
        <v>3</v>
      </c>
      <c r="D469" s="2">
        <v>35026</v>
      </c>
      <c r="E469" s="2">
        <v>35040</v>
      </c>
      <c r="F469" s="2">
        <v>35032</v>
      </c>
      <c r="G469" s="1">
        <v>1</v>
      </c>
      <c r="H469" s="3">
        <v>63.2</v>
      </c>
      <c r="I469" s="5">
        <f>SUMIF(Order_Detail!$A$2:$A$2158,Order_Header!A469,Order_Detail!$J$2:$J$2158)</f>
        <v>1296</v>
      </c>
      <c r="J469" s="5" t="str">
        <f t="shared" si="7"/>
        <v>Not Late</v>
      </c>
      <c r="K469" s="5"/>
    </row>
    <row r="470" spans="1:11" x14ac:dyDescent="0.4">
      <c r="A470" s="1">
        <v>10716</v>
      </c>
      <c r="B470" s="1" t="s">
        <v>157</v>
      </c>
      <c r="C470" s="1">
        <v>4</v>
      </c>
      <c r="D470" s="2">
        <v>35027</v>
      </c>
      <c r="E470" s="2">
        <v>35055</v>
      </c>
      <c r="F470" s="2">
        <v>35030</v>
      </c>
      <c r="G470" s="1">
        <v>2</v>
      </c>
      <c r="H470" s="3">
        <v>22.57</v>
      </c>
      <c r="I470" s="5">
        <f>SUMIF(Order_Detail!$A$2:$A$2158,Order_Header!A470,Order_Detail!$J$2:$J$2158)</f>
        <v>706</v>
      </c>
      <c r="J470" s="5" t="str">
        <f t="shared" si="7"/>
        <v>Not Late</v>
      </c>
      <c r="K470" s="5"/>
    </row>
    <row r="471" spans="1:11" x14ac:dyDescent="0.4">
      <c r="A471" s="1">
        <v>10717</v>
      </c>
      <c r="B471" s="1" t="s">
        <v>101</v>
      </c>
      <c r="C471" s="1">
        <v>1</v>
      </c>
      <c r="D471" s="2">
        <v>35027</v>
      </c>
      <c r="E471" s="2">
        <v>35055</v>
      </c>
      <c r="F471" s="2">
        <v>35032</v>
      </c>
      <c r="G471" s="1">
        <v>2</v>
      </c>
      <c r="H471" s="3">
        <v>59.25</v>
      </c>
      <c r="I471" s="5">
        <f>SUMIF(Order_Detail!$A$2:$A$2158,Order_Header!A471,Order_Detail!$J$2:$J$2158)</f>
        <v>1265.1624999999999</v>
      </c>
      <c r="J471" s="5" t="str">
        <f t="shared" si="7"/>
        <v>Not Late</v>
      </c>
      <c r="K471" s="5"/>
    </row>
    <row r="472" spans="1:11" x14ac:dyDescent="0.4">
      <c r="A472" s="1">
        <v>10718</v>
      </c>
      <c r="B472" s="1" t="s">
        <v>128</v>
      </c>
      <c r="C472" s="1">
        <v>1</v>
      </c>
      <c r="D472" s="2">
        <v>35030</v>
      </c>
      <c r="E472" s="2">
        <v>35058</v>
      </c>
      <c r="F472" s="2">
        <v>35032</v>
      </c>
      <c r="G472" s="1">
        <v>3</v>
      </c>
      <c r="H472" s="3">
        <v>170.88</v>
      </c>
      <c r="I472" s="5">
        <f>SUMIF(Order_Detail!$A$2:$A$2158,Order_Header!A472,Order_Detail!$J$2:$J$2158)</f>
        <v>2770.4</v>
      </c>
      <c r="J472" s="5" t="str">
        <f t="shared" si="7"/>
        <v>Not Late</v>
      </c>
      <c r="K472" s="5"/>
    </row>
    <row r="473" spans="1:11" x14ac:dyDescent="0.4">
      <c r="A473" s="1">
        <v>10719</v>
      </c>
      <c r="B473" s="1" t="s">
        <v>166</v>
      </c>
      <c r="C473" s="1">
        <v>8</v>
      </c>
      <c r="D473" s="2">
        <v>35030</v>
      </c>
      <c r="E473" s="2">
        <v>35058</v>
      </c>
      <c r="F473" s="2">
        <v>35039</v>
      </c>
      <c r="G473" s="1">
        <v>2</v>
      </c>
      <c r="H473" s="3">
        <v>51.44</v>
      </c>
      <c r="I473" s="5">
        <f>SUMIF(Order_Detail!$A$2:$A$2158,Order_Header!A473,Order_Detail!$J$2:$J$2158)</f>
        <v>900.53599999999994</v>
      </c>
      <c r="J473" s="5" t="str">
        <f t="shared" si="7"/>
        <v>Not Late</v>
      </c>
      <c r="K473" s="5"/>
    </row>
    <row r="474" spans="1:11" x14ac:dyDescent="0.4">
      <c r="A474" s="1">
        <v>10720</v>
      </c>
      <c r="B474" s="1" t="s">
        <v>96</v>
      </c>
      <c r="C474" s="1">
        <v>8</v>
      </c>
      <c r="D474" s="2">
        <v>35031</v>
      </c>
      <c r="E474" s="2">
        <v>35045</v>
      </c>
      <c r="F474" s="2">
        <v>35039</v>
      </c>
      <c r="G474" s="1">
        <v>2</v>
      </c>
      <c r="H474" s="3">
        <v>9.5299999999999994</v>
      </c>
      <c r="I474" s="5">
        <f>SUMIF(Order_Detail!$A$2:$A$2158,Order_Header!A474,Order_Detail!$J$2:$J$2158)</f>
        <v>550</v>
      </c>
      <c r="J474" s="5" t="str">
        <f t="shared" si="7"/>
        <v>Not Late</v>
      </c>
      <c r="K474" s="5"/>
    </row>
    <row r="475" spans="1:11" x14ac:dyDescent="0.4">
      <c r="A475" s="1">
        <v>10721</v>
      </c>
      <c r="B475" s="1" t="s">
        <v>105</v>
      </c>
      <c r="C475" s="1">
        <v>5</v>
      </c>
      <c r="D475" s="2">
        <v>35032</v>
      </c>
      <c r="E475" s="2">
        <v>35060</v>
      </c>
      <c r="F475" s="2">
        <v>35034</v>
      </c>
      <c r="G475" s="1">
        <v>3</v>
      </c>
      <c r="H475" s="3">
        <v>48.92</v>
      </c>
      <c r="I475" s="5">
        <f>SUMIF(Order_Detail!$A$2:$A$2158,Order_Header!A475,Order_Detail!$J$2:$J$2158)</f>
        <v>826.625</v>
      </c>
      <c r="J475" s="5" t="str">
        <f t="shared" si="7"/>
        <v>Not Late</v>
      </c>
      <c r="K475" s="5"/>
    </row>
    <row r="476" spans="1:11" x14ac:dyDescent="0.4">
      <c r="A476" s="1">
        <v>10722</v>
      </c>
      <c r="B476" s="1" t="s">
        <v>129</v>
      </c>
      <c r="C476" s="1">
        <v>8</v>
      </c>
      <c r="D476" s="2">
        <v>35032</v>
      </c>
      <c r="E476" s="2">
        <v>35074</v>
      </c>
      <c r="F476" s="2">
        <v>35038</v>
      </c>
      <c r="G476" s="1">
        <v>1</v>
      </c>
      <c r="H476" s="3">
        <v>74.58</v>
      </c>
      <c r="I476" s="5">
        <f>SUMIF(Order_Detail!$A$2:$A$2158,Order_Header!A476,Order_Detail!$J$2:$J$2158)</f>
        <v>1413</v>
      </c>
      <c r="J476" s="5" t="str">
        <f t="shared" si="7"/>
        <v>Not Late</v>
      </c>
      <c r="K476" s="5"/>
    </row>
    <row r="477" spans="1:11" x14ac:dyDescent="0.4">
      <c r="A477" s="1">
        <v>10723</v>
      </c>
      <c r="B477" s="1" t="s">
        <v>103</v>
      </c>
      <c r="C477" s="1">
        <v>3</v>
      </c>
      <c r="D477" s="2">
        <v>35033</v>
      </c>
      <c r="E477" s="2">
        <v>35061</v>
      </c>
      <c r="F477" s="2">
        <v>35059</v>
      </c>
      <c r="G477" s="1">
        <v>1</v>
      </c>
      <c r="H477" s="3">
        <v>21.72</v>
      </c>
      <c r="I477" s="5">
        <f>SUMIF(Order_Detail!$A$2:$A$2158,Order_Header!A477,Order_Detail!$J$2:$J$2158)</f>
        <v>445.02749999999997</v>
      </c>
      <c r="J477" s="5" t="str">
        <f t="shared" si="7"/>
        <v>Not Late</v>
      </c>
      <c r="K477" s="5"/>
    </row>
    <row r="478" spans="1:11" x14ac:dyDescent="0.4">
      <c r="A478" s="1">
        <v>10724</v>
      </c>
      <c r="B478" s="1" t="s">
        <v>133</v>
      </c>
      <c r="C478" s="1">
        <v>8</v>
      </c>
      <c r="D478" s="2">
        <v>35033</v>
      </c>
      <c r="E478" s="2">
        <v>35075</v>
      </c>
      <c r="F478" s="2">
        <v>35039</v>
      </c>
      <c r="G478" s="1">
        <v>2</v>
      </c>
      <c r="H478" s="3">
        <v>57.75</v>
      </c>
      <c r="I478" s="5">
        <f>SUMIF(Order_Detail!$A$2:$A$2158,Order_Header!A478,Order_Detail!$J$2:$J$2158)</f>
        <v>638.5</v>
      </c>
      <c r="J478" s="5" t="str">
        <f t="shared" si="7"/>
        <v>Not Late</v>
      </c>
      <c r="K478" s="5"/>
    </row>
    <row r="479" spans="1:11" x14ac:dyDescent="0.4">
      <c r="A479" s="1">
        <v>10725</v>
      </c>
      <c r="B479" s="1" t="s">
        <v>136</v>
      </c>
      <c r="C479" s="1">
        <v>4</v>
      </c>
      <c r="D479" s="2">
        <v>35034</v>
      </c>
      <c r="E479" s="2">
        <v>35062</v>
      </c>
      <c r="F479" s="2">
        <v>35039</v>
      </c>
      <c r="G479" s="1">
        <v>3</v>
      </c>
      <c r="H479" s="3">
        <v>10.83</v>
      </c>
      <c r="I479" s="5">
        <f>SUMIF(Order_Detail!$A$2:$A$2158,Order_Header!A479,Order_Detail!$J$2:$J$2158)</f>
        <v>273.40999999999997</v>
      </c>
      <c r="J479" s="5" t="str">
        <f t="shared" si="7"/>
        <v>Not Late</v>
      </c>
      <c r="K479" s="5"/>
    </row>
    <row r="480" spans="1:11" x14ac:dyDescent="0.4">
      <c r="A480" s="1">
        <v>10726</v>
      </c>
      <c r="B480" s="1" t="s">
        <v>142</v>
      </c>
      <c r="C480" s="1">
        <v>4</v>
      </c>
      <c r="D480" s="2">
        <v>35037</v>
      </c>
      <c r="E480" s="2">
        <v>35051</v>
      </c>
      <c r="F480" s="2">
        <v>35069</v>
      </c>
      <c r="G480" s="1">
        <v>1</v>
      </c>
      <c r="H480" s="3">
        <v>16.559999999999999</v>
      </c>
      <c r="I480" s="5">
        <f>SUMIF(Order_Detail!$A$2:$A$2158,Order_Header!A480,Order_Detail!$J$2:$J$2158)</f>
        <v>556.75</v>
      </c>
      <c r="J480" s="5" t="str">
        <f t="shared" si="7"/>
        <v>Late</v>
      </c>
      <c r="K480" s="5"/>
    </row>
    <row r="481" spans="1:11" x14ac:dyDescent="0.4">
      <c r="A481" s="1">
        <v>10727</v>
      </c>
      <c r="B481" s="1" t="s">
        <v>114</v>
      </c>
      <c r="C481" s="1">
        <v>2</v>
      </c>
      <c r="D481" s="2">
        <v>35037</v>
      </c>
      <c r="E481" s="2">
        <v>35065</v>
      </c>
      <c r="F481" s="2">
        <v>35069</v>
      </c>
      <c r="G481" s="1">
        <v>1</v>
      </c>
      <c r="H481" s="3">
        <v>89.9</v>
      </c>
      <c r="I481" s="5">
        <f>SUMIF(Order_Detail!$A$2:$A$2158,Order_Header!A481,Order_Detail!$J$2:$J$2158)</f>
        <v>1710</v>
      </c>
      <c r="J481" s="5" t="str">
        <f t="shared" si="7"/>
        <v>Late</v>
      </c>
      <c r="K481" s="5"/>
    </row>
    <row r="482" spans="1:11" x14ac:dyDescent="0.4">
      <c r="A482" s="1">
        <v>10728</v>
      </c>
      <c r="B482" s="1" t="s">
        <v>146</v>
      </c>
      <c r="C482" s="1">
        <v>4</v>
      </c>
      <c r="D482" s="2">
        <v>35038</v>
      </c>
      <c r="E482" s="2">
        <v>35066</v>
      </c>
      <c r="F482" s="2">
        <v>35045</v>
      </c>
      <c r="G482" s="1">
        <v>2</v>
      </c>
      <c r="H482" s="3">
        <v>58.33</v>
      </c>
      <c r="I482" s="5">
        <f>SUMIF(Order_Detail!$A$2:$A$2158,Order_Header!A482,Order_Detail!$J$2:$J$2158)</f>
        <v>1296.75</v>
      </c>
      <c r="J482" s="5" t="str">
        <f t="shared" si="7"/>
        <v>Not Late</v>
      </c>
      <c r="K482" s="5"/>
    </row>
    <row r="483" spans="1:11" x14ac:dyDescent="0.4">
      <c r="A483" s="1">
        <v>10729</v>
      </c>
      <c r="B483" s="1" t="s">
        <v>151</v>
      </c>
      <c r="C483" s="1">
        <v>8</v>
      </c>
      <c r="D483" s="2">
        <v>35038</v>
      </c>
      <c r="E483" s="2">
        <v>35080</v>
      </c>
      <c r="F483" s="2">
        <v>35048</v>
      </c>
      <c r="G483" s="1">
        <v>3</v>
      </c>
      <c r="H483" s="3">
        <v>141.06</v>
      </c>
      <c r="I483" s="5">
        <f>SUMIF(Order_Detail!$A$2:$A$2158,Order_Header!A483,Order_Detail!$J$2:$J$2158)</f>
        <v>1665</v>
      </c>
      <c r="J483" s="5" t="str">
        <f t="shared" si="7"/>
        <v>Not Late</v>
      </c>
      <c r="K483" s="5"/>
    </row>
    <row r="484" spans="1:11" x14ac:dyDescent="0.4">
      <c r="A484" s="1">
        <v>10730</v>
      </c>
      <c r="B484" s="1" t="s">
        <v>132</v>
      </c>
      <c r="C484" s="1">
        <v>5</v>
      </c>
      <c r="D484" s="2">
        <v>35039</v>
      </c>
      <c r="E484" s="2">
        <v>35067</v>
      </c>
      <c r="F484" s="2">
        <v>35048</v>
      </c>
      <c r="G484" s="1">
        <v>1</v>
      </c>
      <c r="H484" s="3">
        <v>20.12</v>
      </c>
      <c r="I484" s="5">
        <f>SUMIF(Order_Detail!$A$2:$A$2158,Order_Header!A484,Order_Detail!$J$2:$J$2158)</f>
        <v>509.75</v>
      </c>
      <c r="J484" s="5" t="str">
        <f t="shared" si="7"/>
        <v>Not Late</v>
      </c>
      <c r="K484" s="5"/>
    </row>
    <row r="485" spans="1:11" x14ac:dyDescent="0.4">
      <c r="A485" s="1">
        <v>10731</v>
      </c>
      <c r="B485" s="1" t="s">
        <v>89</v>
      </c>
      <c r="C485" s="1">
        <v>7</v>
      </c>
      <c r="D485" s="2">
        <v>35040</v>
      </c>
      <c r="E485" s="2">
        <v>35068</v>
      </c>
      <c r="F485" s="2">
        <v>35048</v>
      </c>
      <c r="G485" s="1">
        <v>1</v>
      </c>
      <c r="H485" s="3">
        <v>96.65</v>
      </c>
      <c r="I485" s="5">
        <f>SUMIF(Order_Detail!$A$2:$A$2158,Order_Header!A485,Order_Detail!$J$2:$J$2158)</f>
        <v>1890.5</v>
      </c>
      <c r="J485" s="5" t="str">
        <f t="shared" si="7"/>
        <v>Not Late</v>
      </c>
      <c r="K485" s="5"/>
    </row>
    <row r="486" spans="1:11" x14ac:dyDescent="0.4">
      <c r="A486" s="1">
        <v>10732</v>
      </c>
      <c r="B486" s="1" t="s">
        <v>132</v>
      </c>
      <c r="C486" s="1">
        <v>3</v>
      </c>
      <c r="D486" s="2">
        <v>35040</v>
      </c>
      <c r="E486" s="2">
        <v>35068</v>
      </c>
      <c r="F486" s="2">
        <v>35041</v>
      </c>
      <c r="G486" s="1">
        <v>1</v>
      </c>
      <c r="H486" s="3">
        <v>16.97</v>
      </c>
      <c r="I486" s="5">
        <f>SUMIF(Order_Detail!$A$2:$A$2158,Order_Header!A486,Order_Detail!$J$2:$J$2158)</f>
        <v>360</v>
      </c>
      <c r="J486" s="5" t="str">
        <f t="shared" si="7"/>
        <v>Not Late</v>
      </c>
      <c r="K486" s="5"/>
    </row>
    <row r="487" spans="1:11" x14ac:dyDescent="0.4">
      <c r="A487" s="1">
        <v>10733</v>
      </c>
      <c r="B487" s="1" t="s">
        <v>109</v>
      </c>
      <c r="C487" s="1">
        <v>1</v>
      </c>
      <c r="D487" s="2">
        <v>35041</v>
      </c>
      <c r="E487" s="2">
        <v>35069</v>
      </c>
      <c r="F487" s="2">
        <v>35044</v>
      </c>
      <c r="G487" s="1">
        <v>3</v>
      </c>
      <c r="H487" s="3">
        <v>110.11</v>
      </c>
      <c r="I487" s="5">
        <f>SUMIF(Order_Detail!$A$2:$A$2158,Order_Header!A487,Order_Detail!$J$2:$J$2158)</f>
        <v>1459</v>
      </c>
      <c r="J487" s="5" t="str">
        <f t="shared" si="7"/>
        <v>Not Late</v>
      </c>
      <c r="K487" s="5"/>
    </row>
    <row r="488" spans="1:11" x14ac:dyDescent="0.4">
      <c r="A488" s="1">
        <v>10734</v>
      </c>
      <c r="B488" s="1" t="s">
        <v>155</v>
      </c>
      <c r="C488" s="1">
        <v>2</v>
      </c>
      <c r="D488" s="2">
        <v>35041</v>
      </c>
      <c r="E488" s="2">
        <v>35069</v>
      </c>
      <c r="F488" s="2">
        <v>35046</v>
      </c>
      <c r="G488" s="1">
        <v>3</v>
      </c>
      <c r="H488" s="3">
        <v>1.63</v>
      </c>
      <c r="I488" s="5">
        <f>SUMIF(Order_Detail!$A$2:$A$2158,Order_Header!A488,Order_Detail!$J$2:$J$2158)</f>
        <v>1198.68</v>
      </c>
      <c r="J488" s="5" t="str">
        <f t="shared" si="7"/>
        <v>Not Late</v>
      </c>
      <c r="K488" s="5"/>
    </row>
    <row r="489" spans="1:11" x14ac:dyDescent="0.4">
      <c r="A489" s="1">
        <v>10735</v>
      </c>
      <c r="B489" s="1" t="s">
        <v>166</v>
      </c>
      <c r="C489" s="1">
        <v>6</v>
      </c>
      <c r="D489" s="2">
        <v>35044</v>
      </c>
      <c r="E489" s="2">
        <v>35072</v>
      </c>
      <c r="F489" s="2">
        <v>35055</v>
      </c>
      <c r="G489" s="1">
        <v>2</v>
      </c>
      <c r="H489" s="3">
        <v>45.97</v>
      </c>
      <c r="I489" s="5">
        <f>SUMIF(Order_Detail!$A$2:$A$2158,Order_Header!A489,Order_Detail!$J$2:$J$2158)</f>
        <v>476.8</v>
      </c>
      <c r="J489" s="5" t="str">
        <f t="shared" si="7"/>
        <v>Not Late</v>
      </c>
      <c r="K489" s="5"/>
    </row>
    <row r="490" spans="1:11" x14ac:dyDescent="0.4">
      <c r="A490" s="1">
        <v>10736</v>
      </c>
      <c r="B490" s="1" t="s">
        <v>118</v>
      </c>
      <c r="C490" s="1">
        <v>9</v>
      </c>
      <c r="D490" s="2">
        <v>35045</v>
      </c>
      <c r="E490" s="2">
        <v>35073</v>
      </c>
      <c r="F490" s="2">
        <v>35055</v>
      </c>
      <c r="G490" s="1">
        <v>2</v>
      </c>
      <c r="H490" s="3">
        <v>44.1</v>
      </c>
      <c r="I490" s="5">
        <f>SUMIF(Order_Detail!$A$2:$A$2158,Order_Header!A490,Order_Detail!$J$2:$J$2158)</f>
        <v>997</v>
      </c>
      <c r="J490" s="5" t="str">
        <f t="shared" si="7"/>
        <v>Not Late</v>
      </c>
      <c r="K490" s="5"/>
    </row>
    <row r="491" spans="1:11" x14ac:dyDescent="0.4">
      <c r="A491" s="1">
        <v>10737</v>
      </c>
      <c r="B491" s="1" t="s">
        <v>84</v>
      </c>
      <c r="C491" s="1">
        <v>2</v>
      </c>
      <c r="D491" s="2">
        <v>35045</v>
      </c>
      <c r="E491" s="2">
        <v>35073</v>
      </c>
      <c r="F491" s="2">
        <v>35052</v>
      </c>
      <c r="G491" s="1">
        <v>2</v>
      </c>
      <c r="H491" s="3">
        <v>7.79</v>
      </c>
      <c r="I491" s="5">
        <f>SUMIF(Order_Detail!$A$2:$A$2158,Order_Header!A491,Order_Detail!$J$2:$J$2158)</f>
        <v>125.82000000000002</v>
      </c>
      <c r="J491" s="5" t="str">
        <f t="shared" si="7"/>
        <v>Not Late</v>
      </c>
      <c r="K491" s="5"/>
    </row>
    <row r="492" spans="1:11" x14ac:dyDescent="0.4">
      <c r="A492" s="1">
        <v>10738</v>
      </c>
      <c r="B492" s="1" t="s">
        <v>171</v>
      </c>
      <c r="C492" s="1">
        <v>2</v>
      </c>
      <c r="D492" s="2">
        <v>35046</v>
      </c>
      <c r="E492" s="2">
        <v>35074</v>
      </c>
      <c r="F492" s="2">
        <v>35052</v>
      </c>
      <c r="G492" s="1">
        <v>1</v>
      </c>
      <c r="H492" s="3">
        <v>2.91</v>
      </c>
      <c r="I492" s="5">
        <f>SUMIF(Order_Detail!$A$2:$A$2158,Order_Header!A492,Order_Detail!$J$2:$J$2158)</f>
        <v>52.349999999999994</v>
      </c>
      <c r="J492" s="5" t="str">
        <f t="shared" si="7"/>
        <v>Not Late</v>
      </c>
      <c r="K492" s="5"/>
    </row>
    <row r="493" spans="1:11" x14ac:dyDescent="0.4">
      <c r="A493" s="1">
        <v>10739</v>
      </c>
      <c r="B493" s="1" t="s">
        <v>84</v>
      </c>
      <c r="C493" s="1">
        <v>3</v>
      </c>
      <c r="D493" s="2">
        <v>35046</v>
      </c>
      <c r="E493" s="2">
        <v>35074</v>
      </c>
      <c r="F493" s="2">
        <v>35051</v>
      </c>
      <c r="G493" s="1">
        <v>3</v>
      </c>
      <c r="H493" s="3">
        <v>11.08</v>
      </c>
      <c r="I493" s="5">
        <f>SUMIF(Order_Detail!$A$2:$A$2158,Order_Header!A493,Order_Detail!$J$2:$J$2158)</f>
        <v>216</v>
      </c>
      <c r="J493" s="5" t="str">
        <f t="shared" si="7"/>
        <v>Not Late</v>
      </c>
      <c r="K493" s="5"/>
    </row>
    <row r="494" spans="1:11" x14ac:dyDescent="0.4">
      <c r="A494" s="1">
        <v>10740</v>
      </c>
      <c r="B494" s="1" t="s">
        <v>103</v>
      </c>
      <c r="C494" s="1">
        <v>4</v>
      </c>
      <c r="D494" s="2">
        <v>35047</v>
      </c>
      <c r="E494" s="2">
        <v>35075</v>
      </c>
      <c r="F494" s="2">
        <v>35059</v>
      </c>
      <c r="G494" s="1">
        <v>2</v>
      </c>
      <c r="H494" s="3">
        <v>81.88</v>
      </c>
      <c r="I494" s="5">
        <f>SUMIF(Order_Detail!$A$2:$A$2158,Order_Header!A494,Order_Detail!$J$2:$J$2158)</f>
        <v>1681.5</v>
      </c>
      <c r="J494" s="5" t="str">
        <f t="shared" si="7"/>
        <v>Not Late</v>
      </c>
      <c r="K494" s="5"/>
    </row>
    <row r="495" spans="1:11" x14ac:dyDescent="0.4">
      <c r="A495" s="1">
        <v>10741</v>
      </c>
      <c r="B495" s="1" t="s">
        <v>139</v>
      </c>
      <c r="C495" s="1">
        <v>4</v>
      </c>
      <c r="D495" s="2">
        <v>35048</v>
      </c>
      <c r="E495" s="2">
        <v>35062</v>
      </c>
      <c r="F495" s="2">
        <v>35052</v>
      </c>
      <c r="G495" s="1">
        <v>3</v>
      </c>
      <c r="H495" s="3">
        <v>10.96</v>
      </c>
      <c r="I495" s="5">
        <f>SUMIF(Order_Detail!$A$2:$A$2158,Order_Header!A495,Order_Detail!$J$2:$J$2158)</f>
        <v>285</v>
      </c>
      <c r="J495" s="5" t="str">
        <f t="shared" si="7"/>
        <v>Not Late</v>
      </c>
      <c r="K495" s="5"/>
    </row>
    <row r="496" spans="1:11" x14ac:dyDescent="0.4">
      <c r="A496" s="1">
        <v>10742</v>
      </c>
      <c r="B496" s="1" t="s">
        <v>150</v>
      </c>
      <c r="C496" s="1">
        <v>3</v>
      </c>
      <c r="D496" s="2">
        <v>35048</v>
      </c>
      <c r="E496" s="2">
        <v>35076</v>
      </c>
      <c r="F496" s="2">
        <v>35052</v>
      </c>
      <c r="G496" s="1">
        <v>3</v>
      </c>
      <c r="H496" s="3">
        <v>243.73</v>
      </c>
      <c r="I496" s="5">
        <f>SUMIF(Order_Detail!$A$2:$A$2158,Order_Header!A496,Order_Detail!$J$2:$J$2158)</f>
        <v>2962.1</v>
      </c>
      <c r="J496" s="5" t="str">
        <f t="shared" si="7"/>
        <v>Not Late</v>
      </c>
      <c r="K496" s="5"/>
    </row>
    <row r="497" spans="1:11" x14ac:dyDescent="0.4">
      <c r="A497" s="1">
        <v>10743</v>
      </c>
      <c r="B497" s="1" t="s">
        <v>139</v>
      </c>
      <c r="C497" s="1">
        <v>1</v>
      </c>
      <c r="D497" s="2">
        <v>35051</v>
      </c>
      <c r="E497" s="2">
        <v>35079</v>
      </c>
      <c r="F497" s="2">
        <v>35055</v>
      </c>
      <c r="G497" s="1">
        <v>2</v>
      </c>
      <c r="H497" s="3">
        <v>23.72</v>
      </c>
      <c r="I497" s="5">
        <f>SUMIF(Order_Detail!$A$2:$A$2158,Order_Header!A497,Order_Detail!$J$2:$J$2158)</f>
        <v>336</v>
      </c>
      <c r="J497" s="5" t="str">
        <f t="shared" si="7"/>
        <v>Not Late</v>
      </c>
      <c r="K497" s="5"/>
    </row>
    <row r="498" spans="1:11" x14ac:dyDescent="0.4">
      <c r="A498" s="1">
        <v>10744</v>
      </c>
      <c r="B498" s="1" t="s">
        <v>145</v>
      </c>
      <c r="C498" s="1">
        <v>6</v>
      </c>
      <c r="D498" s="2">
        <v>35051</v>
      </c>
      <c r="E498" s="2">
        <v>35079</v>
      </c>
      <c r="F498" s="2">
        <v>35058</v>
      </c>
      <c r="G498" s="1">
        <v>1</v>
      </c>
      <c r="H498" s="3">
        <v>69.19</v>
      </c>
      <c r="I498" s="5">
        <f>SUMIF(Order_Detail!$A$2:$A$2158,Order_Header!A498,Order_Detail!$J$2:$J$2158)</f>
        <v>919.99999999999989</v>
      </c>
      <c r="J498" s="5" t="str">
        <f t="shared" si="7"/>
        <v>Not Late</v>
      </c>
      <c r="K498" s="5"/>
    </row>
    <row r="499" spans="1:11" x14ac:dyDescent="0.4">
      <c r="A499" s="1">
        <v>10745</v>
      </c>
      <c r="B499" s="1" t="s">
        <v>105</v>
      </c>
      <c r="C499" s="1">
        <v>9</v>
      </c>
      <c r="D499" s="2">
        <v>35052</v>
      </c>
      <c r="E499" s="2">
        <v>35080</v>
      </c>
      <c r="F499" s="2">
        <v>35061</v>
      </c>
      <c r="G499" s="1">
        <v>1</v>
      </c>
      <c r="H499" s="3">
        <v>3.52</v>
      </c>
      <c r="I499" s="5">
        <f>SUMIF(Order_Detail!$A$2:$A$2158,Order_Header!A499,Order_Detail!$J$2:$J$2158)</f>
        <v>3850.33</v>
      </c>
      <c r="J499" s="5" t="str">
        <f t="shared" si="7"/>
        <v>Not Late</v>
      </c>
      <c r="K499" s="5"/>
    </row>
    <row r="500" spans="1:11" x14ac:dyDescent="0.4">
      <c r="A500" s="1">
        <v>10746</v>
      </c>
      <c r="B500" s="1" t="s">
        <v>89</v>
      </c>
      <c r="C500" s="1">
        <v>1</v>
      </c>
      <c r="D500" s="2">
        <v>35053</v>
      </c>
      <c r="E500" s="2">
        <v>35081</v>
      </c>
      <c r="F500" s="2">
        <v>35055</v>
      </c>
      <c r="G500" s="1">
        <v>3</v>
      </c>
      <c r="H500" s="3">
        <v>31.43</v>
      </c>
      <c r="I500" s="5">
        <f>SUMIF(Order_Detail!$A$2:$A$2158,Order_Header!A500,Order_Detail!$J$2:$J$2158)</f>
        <v>2196.1149999999998</v>
      </c>
      <c r="J500" s="5" t="str">
        <f t="shared" si="7"/>
        <v>Not Late</v>
      </c>
      <c r="K500" s="5"/>
    </row>
    <row r="501" spans="1:11" x14ac:dyDescent="0.4">
      <c r="A501" s="1">
        <v>10747</v>
      </c>
      <c r="B501" s="1" t="s">
        <v>138</v>
      </c>
      <c r="C501" s="1">
        <v>6</v>
      </c>
      <c r="D501" s="2">
        <v>35053</v>
      </c>
      <c r="E501" s="2">
        <v>35081</v>
      </c>
      <c r="F501" s="2">
        <v>35060</v>
      </c>
      <c r="G501" s="1">
        <v>1</v>
      </c>
      <c r="H501" s="3">
        <v>117.33</v>
      </c>
      <c r="I501" s="5">
        <f>SUMIF(Order_Detail!$A$2:$A$2158,Order_Header!A501,Order_Detail!$J$2:$J$2158)</f>
        <v>1912.85</v>
      </c>
      <c r="J501" s="5" t="str">
        <f t="shared" si="7"/>
        <v>Not Late</v>
      </c>
      <c r="K501" s="5"/>
    </row>
    <row r="502" spans="1:11" x14ac:dyDescent="0.4">
      <c r="A502" s="1">
        <v>10748</v>
      </c>
      <c r="B502" s="1" t="s">
        <v>129</v>
      </c>
      <c r="C502" s="1">
        <v>3</v>
      </c>
      <c r="D502" s="2">
        <v>35054</v>
      </c>
      <c r="E502" s="2">
        <v>35082</v>
      </c>
      <c r="F502" s="2">
        <v>35062</v>
      </c>
      <c r="G502" s="1">
        <v>1</v>
      </c>
      <c r="H502" s="3">
        <v>232.55</v>
      </c>
      <c r="I502" s="5">
        <f>SUMIF(Order_Detail!$A$2:$A$2158,Order_Header!A502,Order_Detail!$J$2:$J$2158)</f>
        <v>1976.4</v>
      </c>
      <c r="J502" s="5" t="str">
        <f t="shared" si="7"/>
        <v>Not Late</v>
      </c>
      <c r="K502" s="5"/>
    </row>
    <row r="503" spans="1:11" x14ac:dyDescent="0.4">
      <c r="A503" s="1">
        <v>10749</v>
      </c>
      <c r="B503" s="1" t="s">
        <v>126</v>
      </c>
      <c r="C503" s="1">
        <v>4</v>
      </c>
      <c r="D503" s="2">
        <v>35054</v>
      </c>
      <c r="E503" s="2">
        <v>35082</v>
      </c>
      <c r="F503" s="2">
        <v>35083</v>
      </c>
      <c r="G503" s="1">
        <v>2</v>
      </c>
      <c r="H503" s="3">
        <v>61.53</v>
      </c>
      <c r="I503" s="5">
        <f>SUMIF(Order_Detail!$A$2:$A$2158,Order_Header!A503,Order_Detail!$J$2:$J$2158)</f>
        <v>810</v>
      </c>
      <c r="J503" s="5" t="str">
        <f t="shared" si="7"/>
        <v>Late</v>
      </c>
      <c r="K503" s="5"/>
    </row>
    <row r="504" spans="1:11" x14ac:dyDescent="0.4">
      <c r="A504" s="1">
        <v>10750</v>
      </c>
      <c r="B504" s="1" t="s">
        <v>100</v>
      </c>
      <c r="C504" s="1">
        <v>9</v>
      </c>
      <c r="D504" s="2">
        <v>35055</v>
      </c>
      <c r="E504" s="2">
        <v>35083</v>
      </c>
      <c r="F504" s="2">
        <v>35058</v>
      </c>
      <c r="G504" s="1">
        <v>1</v>
      </c>
      <c r="H504" s="3">
        <v>79.3</v>
      </c>
      <c r="I504" s="5">
        <f>SUMIF(Order_Detail!$A$2:$A$2158,Order_Header!A504,Order_Detail!$J$2:$J$2158)</f>
        <v>1684.125</v>
      </c>
      <c r="J504" s="5" t="str">
        <f t="shared" si="7"/>
        <v>Not Late</v>
      </c>
      <c r="K504" s="5"/>
    </row>
    <row r="505" spans="1:11" x14ac:dyDescent="0.4">
      <c r="A505" s="1">
        <v>10751</v>
      </c>
      <c r="B505" s="1" t="s">
        <v>90</v>
      </c>
      <c r="C505" s="1">
        <v>3</v>
      </c>
      <c r="D505" s="2">
        <v>35058</v>
      </c>
      <c r="E505" s="2">
        <v>35086</v>
      </c>
      <c r="F505" s="2">
        <v>35067</v>
      </c>
      <c r="G505" s="1">
        <v>3</v>
      </c>
      <c r="H505" s="3">
        <v>130.79</v>
      </c>
      <c r="I505" s="5">
        <f>SUMIF(Order_Detail!$A$2:$A$2158,Order_Header!A505,Order_Detail!$J$2:$J$2158)</f>
        <v>1616.3869999999999</v>
      </c>
      <c r="J505" s="5" t="str">
        <f t="shared" si="7"/>
        <v>Not Late</v>
      </c>
      <c r="K505" s="5"/>
    </row>
    <row r="506" spans="1:11" x14ac:dyDescent="0.4">
      <c r="A506" s="1">
        <v>10752</v>
      </c>
      <c r="B506" s="1" t="s">
        <v>161</v>
      </c>
      <c r="C506" s="1">
        <v>2</v>
      </c>
      <c r="D506" s="2">
        <v>35058</v>
      </c>
      <c r="E506" s="2">
        <v>35086</v>
      </c>
      <c r="F506" s="2">
        <v>35062</v>
      </c>
      <c r="G506" s="1">
        <v>3</v>
      </c>
      <c r="H506" s="3">
        <v>1.39</v>
      </c>
      <c r="I506" s="5">
        <f>SUMIF(Order_Detail!$A$2:$A$2158,Order_Header!A506,Order_Detail!$J$2:$J$2158)</f>
        <v>252</v>
      </c>
      <c r="J506" s="5" t="str">
        <f t="shared" si="7"/>
        <v>Not Late</v>
      </c>
      <c r="K506" s="5"/>
    </row>
    <row r="507" spans="1:11" x14ac:dyDescent="0.4">
      <c r="A507" s="1">
        <v>10753</v>
      </c>
      <c r="B507" s="1" t="s">
        <v>154</v>
      </c>
      <c r="C507" s="1">
        <v>3</v>
      </c>
      <c r="D507" s="2">
        <v>35059</v>
      </c>
      <c r="E507" s="2">
        <v>35087</v>
      </c>
      <c r="F507" s="2">
        <v>35061</v>
      </c>
      <c r="G507" s="1">
        <v>1</v>
      </c>
      <c r="H507" s="3">
        <v>7.7</v>
      </c>
      <c r="I507" s="5">
        <f>SUMIF(Order_Detail!$A$2:$A$2158,Order_Header!A507,Order_Detail!$J$2:$J$2158)</f>
        <v>79.2</v>
      </c>
      <c r="J507" s="5" t="str">
        <f t="shared" si="7"/>
        <v>Not Late</v>
      </c>
      <c r="K507" s="5"/>
    </row>
    <row r="508" spans="1:11" x14ac:dyDescent="0.4">
      <c r="A508" s="1">
        <v>10754</v>
      </c>
      <c r="B508" s="1" t="s">
        <v>106</v>
      </c>
      <c r="C508" s="1">
        <v>6</v>
      </c>
      <c r="D508" s="2">
        <v>35059</v>
      </c>
      <c r="E508" s="2">
        <v>35087</v>
      </c>
      <c r="F508" s="2">
        <v>35061</v>
      </c>
      <c r="G508" s="1">
        <v>3</v>
      </c>
      <c r="H508" s="3">
        <v>2.38</v>
      </c>
      <c r="I508" s="5">
        <f>SUMIF(Order_Detail!$A$2:$A$2158,Order_Header!A508,Order_Detail!$J$2:$J$2158)</f>
        <v>55.199999999999996</v>
      </c>
      <c r="J508" s="5" t="str">
        <f t="shared" si="7"/>
        <v>Not Late</v>
      </c>
      <c r="K508" s="5"/>
    </row>
    <row r="509" spans="1:11" x14ac:dyDescent="0.4">
      <c r="A509" s="1">
        <v>10755</v>
      </c>
      <c r="B509" s="1" t="s">
        <v>132</v>
      </c>
      <c r="C509" s="1">
        <v>4</v>
      </c>
      <c r="D509" s="2">
        <v>35060</v>
      </c>
      <c r="E509" s="2">
        <v>35088</v>
      </c>
      <c r="F509" s="2">
        <v>35062</v>
      </c>
      <c r="G509" s="1">
        <v>2</v>
      </c>
      <c r="H509" s="3">
        <v>16.71</v>
      </c>
      <c r="I509" s="5">
        <f>SUMIF(Order_Detail!$A$2:$A$2158,Order_Header!A509,Order_Detail!$J$2:$J$2158)</f>
        <v>2598</v>
      </c>
      <c r="J509" s="5" t="str">
        <f t="shared" si="7"/>
        <v>Not Late</v>
      </c>
      <c r="K509" s="5"/>
    </row>
    <row r="510" spans="1:11" x14ac:dyDescent="0.4">
      <c r="A510" s="1">
        <v>10756</v>
      </c>
      <c r="B510" s="1" t="s">
        <v>104</v>
      </c>
      <c r="C510" s="1">
        <v>8</v>
      </c>
      <c r="D510" s="2">
        <v>35061</v>
      </c>
      <c r="E510" s="2">
        <v>35089</v>
      </c>
      <c r="F510" s="2">
        <v>35066</v>
      </c>
      <c r="G510" s="1">
        <v>2</v>
      </c>
      <c r="H510" s="3">
        <v>73.209999999999994</v>
      </c>
      <c r="I510" s="5">
        <f>SUMIF(Order_Detail!$A$2:$A$2158,Order_Header!A510,Order_Detail!$J$2:$J$2158)</f>
        <v>2487.5</v>
      </c>
      <c r="J510" s="5" t="str">
        <f t="shared" si="7"/>
        <v>Not Late</v>
      </c>
      <c r="K510" s="5"/>
    </row>
    <row r="511" spans="1:11" x14ac:dyDescent="0.4">
      <c r="A511" s="1">
        <v>10757</v>
      </c>
      <c r="B511" s="1" t="s">
        <v>129</v>
      </c>
      <c r="C511" s="1">
        <v>6</v>
      </c>
      <c r="D511" s="2">
        <v>35061</v>
      </c>
      <c r="E511" s="2">
        <v>35089</v>
      </c>
      <c r="F511" s="2">
        <v>35079</v>
      </c>
      <c r="G511" s="1">
        <v>1</v>
      </c>
      <c r="H511" s="3">
        <v>8.19</v>
      </c>
      <c r="I511" s="5">
        <f>SUMIF(Order_Detail!$A$2:$A$2158,Order_Header!A511,Order_Detail!$J$2:$J$2158)</f>
        <v>2773.8</v>
      </c>
      <c r="J511" s="5" t="str">
        <f t="shared" si="7"/>
        <v>Not Late</v>
      </c>
      <c r="K511" s="5"/>
    </row>
    <row r="512" spans="1:11" x14ac:dyDescent="0.4">
      <c r="A512" s="1">
        <v>10758</v>
      </c>
      <c r="B512" s="1" t="s">
        <v>90</v>
      </c>
      <c r="C512" s="1">
        <v>3</v>
      </c>
      <c r="D512" s="2">
        <v>35062</v>
      </c>
      <c r="E512" s="2">
        <v>35090</v>
      </c>
      <c r="F512" s="2">
        <v>35068</v>
      </c>
      <c r="G512" s="1">
        <v>3</v>
      </c>
      <c r="H512" s="3">
        <v>138.16999999999999</v>
      </c>
      <c r="I512" s="5">
        <f>SUMIF(Order_Detail!$A$2:$A$2158,Order_Header!A512,Order_Detail!$J$2:$J$2158)</f>
        <v>1562.37</v>
      </c>
      <c r="J512" s="5" t="str">
        <f t="shared" si="7"/>
        <v>Not Late</v>
      </c>
      <c r="K512" s="5"/>
    </row>
    <row r="513" spans="1:11" x14ac:dyDescent="0.4">
      <c r="A513" s="1">
        <v>10759</v>
      </c>
      <c r="B513" s="1" t="s">
        <v>123</v>
      </c>
      <c r="C513" s="1">
        <v>3</v>
      </c>
      <c r="D513" s="2">
        <v>35062</v>
      </c>
      <c r="E513" s="2">
        <v>35090</v>
      </c>
      <c r="F513" s="2">
        <v>35076</v>
      </c>
      <c r="G513" s="1">
        <v>3</v>
      </c>
      <c r="H513" s="3">
        <v>11.99</v>
      </c>
      <c r="I513" s="5">
        <f>SUMIF(Order_Detail!$A$2:$A$2158,Order_Header!A513,Order_Detail!$J$2:$J$2158)</f>
        <v>256</v>
      </c>
      <c r="J513" s="5" t="str">
        <f t="shared" si="7"/>
        <v>Not Late</v>
      </c>
      <c r="K513" s="5"/>
    </row>
    <row r="514" spans="1:11" x14ac:dyDescent="0.4">
      <c r="A514" s="1">
        <v>10760</v>
      </c>
      <c r="B514" s="1" t="s">
        <v>164</v>
      </c>
      <c r="C514" s="1">
        <v>4</v>
      </c>
      <c r="D514" s="2">
        <v>35065</v>
      </c>
      <c r="E514" s="2">
        <v>35093</v>
      </c>
      <c r="F514" s="2">
        <v>35074</v>
      </c>
      <c r="G514" s="1">
        <v>1</v>
      </c>
      <c r="H514" s="3">
        <v>155.63999999999999</v>
      </c>
      <c r="I514" s="5">
        <f>SUMIF(Order_Detail!$A$2:$A$2158,Order_Header!A514,Order_Detail!$J$2:$J$2158)</f>
        <v>2643.2000000000003</v>
      </c>
      <c r="J514" s="5" t="str">
        <f t="shared" si="7"/>
        <v>Not Late</v>
      </c>
      <c r="K514" s="5"/>
    </row>
    <row r="515" spans="1:11" x14ac:dyDescent="0.4">
      <c r="A515" s="1">
        <v>10761</v>
      </c>
      <c r="B515" s="1" t="s">
        <v>97</v>
      </c>
      <c r="C515" s="1">
        <v>5</v>
      </c>
      <c r="D515" s="2">
        <v>35066</v>
      </c>
      <c r="E515" s="2">
        <v>35094</v>
      </c>
      <c r="F515" s="2">
        <v>35072</v>
      </c>
      <c r="G515" s="1">
        <v>2</v>
      </c>
      <c r="H515" s="3">
        <v>18.66</v>
      </c>
      <c r="I515" s="5">
        <f>SUMIF(Order_Detail!$A$2:$A$2158,Order_Header!A515,Order_Detail!$J$2:$J$2158)</f>
        <v>566.54999999999995</v>
      </c>
      <c r="J515" s="5" t="str">
        <f t="shared" ref="J515:J578" si="8">IF(OR(F515&gt;E515,AND(E515&lt;DATE(1996,6,21),F515="")),"Late","Not Late")</f>
        <v>Not Late</v>
      </c>
      <c r="K515" s="5"/>
    </row>
    <row r="516" spans="1:11" x14ac:dyDescent="0.4">
      <c r="A516" s="1">
        <v>10762</v>
      </c>
      <c r="B516" s="1" t="s">
        <v>98</v>
      </c>
      <c r="C516" s="1">
        <v>3</v>
      </c>
      <c r="D516" s="2">
        <v>35066</v>
      </c>
      <c r="E516" s="2">
        <v>35094</v>
      </c>
      <c r="F516" s="2">
        <v>35073</v>
      </c>
      <c r="G516" s="1">
        <v>1</v>
      </c>
      <c r="H516" s="3">
        <v>328.74</v>
      </c>
      <c r="I516" s="5">
        <f>SUMIF(Order_Detail!$A$2:$A$2158,Order_Header!A516,Order_Detail!$J$2:$J$2158)</f>
        <v>4337</v>
      </c>
      <c r="J516" s="5" t="str">
        <f t="shared" si="8"/>
        <v>Not Late</v>
      </c>
      <c r="K516" s="5"/>
    </row>
    <row r="517" spans="1:11" x14ac:dyDescent="0.4">
      <c r="A517" s="1">
        <v>10763</v>
      </c>
      <c r="B517" s="1" t="s">
        <v>152</v>
      </c>
      <c r="C517" s="1">
        <v>3</v>
      </c>
      <c r="D517" s="2">
        <v>35067</v>
      </c>
      <c r="E517" s="2">
        <v>35095</v>
      </c>
      <c r="F517" s="2">
        <v>35072</v>
      </c>
      <c r="G517" s="1">
        <v>3</v>
      </c>
      <c r="H517" s="3">
        <v>37.35</v>
      </c>
      <c r="I517" s="5">
        <f>SUMIF(Order_Detail!$A$2:$A$2158,Order_Header!A517,Order_Detail!$J$2:$J$2158)</f>
        <v>616</v>
      </c>
      <c r="J517" s="5" t="str">
        <f t="shared" si="8"/>
        <v>Not Late</v>
      </c>
      <c r="K517" s="5"/>
    </row>
    <row r="518" spans="1:11" x14ac:dyDescent="0.4">
      <c r="A518" s="1">
        <v>10764</v>
      </c>
      <c r="B518" s="1" t="s">
        <v>93</v>
      </c>
      <c r="C518" s="1">
        <v>6</v>
      </c>
      <c r="D518" s="2">
        <v>35067</v>
      </c>
      <c r="E518" s="2">
        <v>35095</v>
      </c>
      <c r="F518" s="2">
        <v>35072</v>
      </c>
      <c r="G518" s="1">
        <v>3</v>
      </c>
      <c r="H518" s="3">
        <v>145.44999999999999</v>
      </c>
      <c r="I518" s="5">
        <f>SUMIF(Order_Detail!$A$2:$A$2158,Order_Header!A518,Order_Detail!$J$2:$J$2158)</f>
        <v>2032</v>
      </c>
      <c r="J518" s="5" t="str">
        <f t="shared" si="8"/>
        <v>Not Late</v>
      </c>
      <c r="K518" s="5"/>
    </row>
    <row r="519" spans="1:11" x14ac:dyDescent="0.4">
      <c r="A519" s="1">
        <v>10765</v>
      </c>
      <c r="B519" s="1" t="s">
        <v>105</v>
      </c>
      <c r="C519" s="1">
        <v>3</v>
      </c>
      <c r="D519" s="2">
        <v>35068</v>
      </c>
      <c r="E519" s="2">
        <v>35096</v>
      </c>
      <c r="F519" s="2">
        <v>35073</v>
      </c>
      <c r="G519" s="1">
        <v>3</v>
      </c>
      <c r="H519" s="3">
        <v>42.74</v>
      </c>
      <c r="I519" s="5">
        <f>SUMIF(Order_Detail!$A$2:$A$2158,Order_Header!A519,Order_Detail!$J$2:$J$2158)</f>
        <v>1431.3999999999999</v>
      </c>
      <c r="J519" s="5" t="str">
        <f t="shared" si="8"/>
        <v>Not Late</v>
      </c>
      <c r="K519" s="5"/>
    </row>
    <row r="520" spans="1:11" x14ac:dyDescent="0.4">
      <c r="A520" s="1">
        <v>10766</v>
      </c>
      <c r="B520" s="1" t="s">
        <v>95</v>
      </c>
      <c r="C520" s="1">
        <v>4</v>
      </c>
      <c r="D520" s="2">
        <v>35069</v>
      </c>
      <c r="E520" s="2">
        <v>35097</v>
      </c>
      <c r="F520" s="2">
        <v>35073</v>
      </c>
      <c r="G520" s="1">
        <v>1</v>
      </c>
      <c r="H520" s="3">
        <v>157.55000000000001</v>
      </c>
      <c r="I520" s="5">
        <f>SUMIF(Order_Detail!$A$2:$A$2158,Order_Header!A520,Order_Detail!$J$2:$J$2158)</f>
        <v>2310</v>
      </c>
      <c r="J520" s="5" t="str">
        <f t="shared" si="8"/>
        <v>Not Late</v>
      </c>
      <c r="K520" s="5"/>
    </row>
    <row r="521" spans="1:11" x14ac:dyDescent="0.4">
      <c r="A521" s="1">
        <v>10767</v>
      </c>
      <c r="B521" s="1" t="s">
        <v>88</v>
      </c>
      <c r="C521" s="1">
        <v>4</v>
      </c>
      <c r="D521" s="2">
        <v>35069</v>
      </c>
      <c r="E521" s="2">
        <v>35097</v>
      </c>
      <c r="F521" s="2">
        <v>35079</v>
      </c>
      <c r="G521" s="1">
        <v>3</v>
      </c>
      <c r="H521" s="3">
        <v>1.59</v>
      </c>
      <c r="I521" s="5">
        <f>SUMIF(Order_Detail!$A$2:$A$2158,Order_Header!A521,Order_Detail!$J$2:$J$2158)</f>
        <v>26.599999999999998</v>
      </c>
      <c r="J521" s="5" t="str">
        <f t="shared" si="8"/>
        <v>Not Late</v>
      </c>
      <c r="K521" s="5"/>
    </row>
    <row r="522" spans="1:11" x14ac:dyDescent="0.4">
      <c r="A522" s="1">
        <v>10768</v>
      </c>
      <c r="B522" s="1" t="s">
        <v>139</v>
      </c>
      <c r="C522" s="1">
        <v>3</v>
      </c>
      <c r="D522" s="2">
        <v>35072</v>
      </c>
      <c r="E522" s="2">
        <v>35100</v>
      </c>
      <c r="F522" s="2">
        <v>35079</v>
      </c>
      <c r="G522" s="1">
        <v>2</v>
      </c>
      <c r="H522" s="3">
        <v>146.32</v>
      </c>
      <c r="I522" s="5">
        <f>SUMIF(Order_Detail!$A$2:$A$2158,Order_Header!A522,Order_Detail!$J$2:$J$2158)</f>
        <v>1477</v>
      </c>
      <c r="J522" s="5" t="str">
        <f t="shared" si="8"/>
        <v>Not Late</v>
      </c>
      <c r="K522" s="5"/>
    </row>
    <row r="523" spans="1:11" x14ac:dyDescent="0.4">
      <c r="A523" s="1">
        <v>10769</v>
      </c>
      <c r="B523" s="1" t="s">
        <v>145</v>
      </c>
      <c r="C523" s="1">
        <v>3</v>
      </c>
      <c r="D523" s="2">
        <v>35072</v>
      </c>
      <c r="E523" s="2">
        <v>35100</v>
      </c>
      <c r="F523" s="2">
        <v>35076</v>
      </c>
      <c r="G523" s="1">
        <v>1</v>
      </c>
      <c r="H523" s="3">
        <v>65.06</v>
      </c>
      <c r="I523" s="5">
        <f>SUMIF(Order_Detail!$A$2:$A$2158,Order_Header!A523,Order_Detail!$J$2:$J$2158)</f>
        <v>1704</v>
      </c>
      <c r="J523" s="5" t="str">
        <f t="shared" si="8"/>
        <v>Not Late</v>
      </c>
      <c r="K523" s="5"/>
    </row>
    <row r="524" spans="1:11" x14ac:dyDescent="0.4">
      <c r="A524" s="1">
        <v>10770</v>
      </c>
      <c r="B524" s="1" t="s">
        <v>86</v>
      </c>
      <c r="C524" s="1">
        <v>8</v>
      </c>
      <c r="D524" s="2">
        <v>35073</v>
      </c>
      <c r="E524" s="2">
        <v>35101</v>
      </c>
      <c r="F524" s="2">
        <v>35081</v>
      </c>
      <c r="G524" s="1">
        <v>3</v>
      </c>
      <c r="H524" s="3">
        <v>5.32</v>
      </c>
      <c r="I524" s="5">
        <f>SUMIF(Order_Detail!$A$2:$A$2158,Order_Header!A524,Order_Detail!$J$2:$J$2158)</f>
        <v>315</v>
      </c>
      <c r="J524" s="5" t="str">
        <f t="shared" si="8"/>
        <v>Not Late</v>
      </c>
      <c r="K524" s="5"/>
    </row>
    <row r="525" spans="1:11" x14ac:dyDescent="0.4">
      <c r="A525" s="1">
        <v>10771</v>
      </c>
      <c r="B525" s="1" t="s">
        <v>93</v>
      </c>
      <c r="C525" s="1">
        <v>9</v>
      </c>
      <c r="D525" s="2">
        <v>35074</v>
      </c>
      <c r="E525" s="2">
        <v>35102</v>
      </c>
      <c r="F525" s="2">
        <v>35097</v>
      </c>
      <c r="G525" s="1">
        <v>2</v>
      </c>
      <c r="H525" s="3">
        <v>11.19</v>
      </c>
      <c r="I525" s="5">
        <f>SUMIF(Order_Detail!$A$2:$A$2158,Order_Header!A525,Order_Detail!$J$2:$J$2158)</f>
        <v>275.2</v>
      </c>
      <c r="J525" s="5" t="str">
        <f t="shared" si="8"/>
        <v>Not Late</v>
      </c>
      <c r="K525" s="5"/>
    </row>
    <row r="526" spans="1:11" x14ac:dyDescent="0.4">
      <c r="A526" s="1">
        <v>10772</v>
      </c>
      <c r="B526" s="1" t="s">
        <v>110</v>
      </c>
      <c r="C526" s="1">
        <v>3</v>
      </c>
      <c r="D526" s="2">
        <v>35074</v>
      </c>
      <c r="E526" s="2">
        <v>35102</v>
      </c>
      <c r="F526" s="2">
        <v>35083</v>
      </c>
      <c r="G526" s="1">
        <v>2</v>
      </c>
      <c r="H526" s="3">
        <v>91.28</v>
      </c>
      <c r="I526" s="5">
        <f>SUMIF(Order_Detail!$A$2:$A$2158,Order_Header!A526,Order_Detail!$J$2:$J$2158)</f>
        <v>3062.7370000000001</v>
      </c>
      <c r="J526" s="5" t="str">
        <f t="shared" si="8"/>
        <v>Not Late</v>
      </c>
      <c r="K526" s="5"/>
    </row>
    <row r="527" spans="1:11" x14ac:dyDescent="0.4">
      <c r="A527" s="1">
        <v>10773</v>
      </c>
      <c r="B527" s="1" t="s">
        <v>93</v>
      </c>
      <c r="C527" s="1">
        <v>1</v>
      </c>
      <c r="D527" s="2">
        <v>35075</v>
      </c>
      <c r="E527" s="2">
        <v>35103</v>
      </c>
      <c r="F527" s="2">
        <v>35080</v>
      </c>
      <c r="G527" s="1">
        <v>3</v>
      </c>
      <c r="H527" s="3">
        <v>96.43</v>
      </c>
      <c r="I527" s="5">
        <f>SUMIF(Order_Detail!$A$2:$A$2158,Order_Header!A527,Order_Detail!$J$2:$J$2158)</f>
        <v>1773.0000000000002</v>
      </c>
      <c r="J527" s="5" t="str">
        <f t="shared" si="8"/>
        <v>Not Late</v>
      </c>
      <c r="K527" s="5"/>
    </row>
    <row r="528" spans="1:11" x14ac:dyDescent="0.4">
      <c r="A528" s="1">
        <v>10774</v>
      </c>
      <c r="B528" s="1" t="s">
        <v>98</v>
      </c>
      <c r="C528" s="1">
        <v>4</v>
      </c>
      <c r="D528" s="2">
        <v>35075</v>
      </c>
      <c r="E528" s="2">
        <v>35089</v>
      </c>
      <c r="F528" s="2">
        <v>35076</v>
      </c>
      <c r="G528" s="1">
        <v>1</v>
      </c>
      <c r="H528" s="3">
        <v>48.2</v>
      </c>
      <c r="I528" s="5">
        <f>SUMIF(Order_Detail!$A$2:$A$2158,Order_Header!A528,Order_Detail!$J$2:$J$2158)</f>
        <v>875</v>
      </c>
      <c r="J528" s="5" t="str">
        <f t="shared" si="8"/>
        <v>Not Late</v>
      </c>
      <c r="K528" s="5"/>
    </row>
    <row r="529" spans="1:11" x14ac:dyDescent="0.4">
      <c r="A529" s="1">
        <v>10775</v>
      </c>
      <c r="B529" s="1" t="s">
        <v>168</v>
      </c>
      <c r="C529" s="1">
        <v>7</v>
      </c>
      <c r="D529" s="2">
        <v>35076</v>
      </c>
      <c r="E529" s="2">
        <v>35104</v>
      </c>
      <c r="F529" s="2">
        <v>35090</v>
      </c>
      <c r="G529" s="1">
        <v>1</v>
      </c>
      <c r="H529" s="3">
        <v>20.25</v>
      </c>
      <c r="I529" s="5">
        <f>SUMIF(Order_Detail!$A$2:$A$2158,Order_Header!A529,Order_Detail!$J$2:$J$2158)</f>
        <v>205.20000000000002</v>
      </c>
      <c r="J529" s="5" t="str">
        <f t="shared" si="8"/>
        <v>Not Late</v>
      </c>
      <c r="K529" s="5"/>
    </row>
    <row r="530" spans="1:11" x14ac:dyDescent="0.4">
      <c r="A530" s="1">
        <v>10776</v>
      </c>
      <c r="B530" s="1" t="s">
        <v>93</v>
      </c>
      <c r="C530" s="1">
        <v>1</v>
      </c>
      <c r="D530" s="2">
        <v>35079</v>
      </c>
      <c r="E530" s="2">
        <v>35107</v>
      </c>
      <c r="F530" s="2">
        <v>35082</v>
      </c>
      <c r="G530" s="1">
        <v>3</v>
      </c>
      <c r="H530" s="3">
        <v>351.53</v>
      </c>
      <c r="I530" s="5">
        <f>SUMIF(Order_Detail!$A$2:$A$2158,Order_Header!A530,Order_Detail!$J$2:$J$2158)</f>
        <v>5587.6</v>
      </c>
      <c r="J530" s="5" t="str">
        <f t="shared" si="8"/>
        <v>Not Late</v>
      </c>
      <c r="K530" s="5"/>
    </row>
    <row r="531" spans="1:11" x14ac:dyDescent="0.4">
      <c r="A531" s="1">
        <v>10777</v>
      </c>
      <c r="B531" s="1" t="s">
        <v>155</v>
      </c>
      <c r="C531" s="1">
        <v>7</v>
      </c>
      <c r="D531" s="2">
        <v>35079</v>
      </c>
      <c r="E531" s="2">
        <v>35093</v>
      </c>
      <c r="F531" s="2">
        <v>35116</v>
      </c>
      <c r="G531" s="1">
        <v>2</v>
      </c>
      <c r="H531" s="3">
        <v>3.01</v>
      </c>
      <c r="I531" s="5">
        <f>SUMIF(Order_Detail!$A$2:$A$2158,Order_Header!A531,Order_Detail!$J$2:$J$2158)</f>
        <v>224</v>
      </c>
      <c r="J531" s="5" t="str">
        <f t="shared" si="8"/>
        <v>Late</v>
      </c>
      <c r="K531" s="5"/>
    </row>
    <row r="532" spans="1:11" x14ac:dyDescent="0.4">
      <c r="A532" s="1">
        <v>10778</v>
      </c>
      <c r="B532" s="1" t="s">
        <v>109</v>
      </c>
      <c r="C532" s="1">
        <v>3</v>
      </c>
      <c r="D532" s="2">
        <v>35080</v>
      </c>
      <c r="E532" s="2">
        <v>35108</v>
      </c>
      <c r="F532" s="2">
        <v>35088</v>
      </c>
      <c r="G532" s="1">
        <v>1</v>
      </c>
      <c r="H532" s="3">
        <v>6.79</v>
      </c>
      <c r="I532" s="5">
        <f>SUMIF(Order_Detail!$A$2:$A$2158,Order_Header!A532,Order_Detail!$J$2:$J$2158)</f>
        <v>96.5</v>
      </c>
      <c r="J532" s="5" t="str">
        <f t="shared" si="8"/>
        <v>Not Late</v>
      </c>
      <c r="K532" s="5"/>
    </row>
    <row r="533" spans="1:11" x14ac:dyDescent="0.4">
      <c r="A533" s="1">
        <v>10779</v>
      </c>
      <c r="B533" s="1" t="s">
        <v>108</v>
      </c>
      <c r="C533" s="1">
        <v>3</v>
      </c>
      <c r="D533" s="2">
        <v>35080</v>
      </c>
      <c r="E533" s="2">
        <v>35108</v>
      </c>
      <c r="F533" s="2">
        <v>35109</v>
      </c>
      <c r="G533" s="1">
        <v>2</v>
      </c>
      <c r="H533" s="3">
        <v>58.13</v>
      </c>
      <c r="I533" s="5">
        <f>SUMIF(Order_Detail!$A$2:$A$2158,Order_Header!A533,Order_Detail!$J$2:$J$2158)</f>
        <v>1268.25</v>
      </c>
      <c r="J533" s="5" t="str">
        <f t="shared" si="8"/>
        <v>Late</v>
      </c>
      <c r="K533" s="5"/>
    </row>
    <row r="534" spans="1:11" x14ac:dyDescent="0.4">
      <c r="A534" s="1">
        <v>10780</v>
      </c>
      <c r="B534" s="1" t="s">
        <v>112</v>
      </c>
      <c r="C534" s="1">
        <v>2</v>
      </c>
      <c r="D534" s="2">
        <v>35080</v>
      </c>
      <c r="E534" s="2">
        <v>35094</v>
      </c>
      <c r="F534" s="2">
        <v>35089</v>
      </c>
      <c r="G534" s="1">
        <v>1</v>
      </c>
      <c r="H534" s="3">
        <v>42.13</v>
      </c>
      <c r="I534" s="5">
        <f>SUMIF(Order_Detail!$A$2:$A$2158,Order_Header!A534,Order_Detail!$J$2:$J$2158)</f>
        <v>648</v>
      </c>
      <c r="J534" s="5" t="str">
        <f t="shared" si="8"/>
        <v>Not Late</v>
      </c>
      <c r="K534" s="5"/>
    </row>
    <row r="535" spans="1:11" x14ac:dyDescent="0.4">
      <c r="A535" s="1">
        <v>10781</v>
      </c>
      <c r="B535" s="1" t="s">
        <v>100</v>
      </c>
      <c r="C535" s="1">
        <v>2</v>
      </c>
      <c r="D535" s="2">
        <v>35081</v>
      </c>
      <c r="E535" s="2">
        <v>35109</v>
      </c>
      <c r="F535" s="2">
        <v>35083</v>
      </c>
      <c r="G535" s="1">
        <v>3</v>
      </c>
      <c r="H535" s="3">
        <v>73.16</v>
      </c>
      <c r="I535" s="5">
        <f>SUMIF(Order_Detail!$A$2:$A$2158,Order_Header!A535,Order_Detail!$J$2:$J$2158)</f>
        <v>1019.115</v>
      </c>
      <c r="J535" s="5" t="str">
        <f t="shared" si="8"/>
        <v>Not Late</v>
      </c>
      <c r="K535" s="5"/>
    </row>
    <row r="536" spans="1:11" x14ac:dyDescent="0.4">
      <c r="A536" s="1">
        <v>10782</v>
      </c>
      <c r="B536" s="1" t="s">
        <v>162</v>
      </c>
      <c r="C536" s="1">
        <v>9</v>
      </c>
      <c r="D536" s="2">
        <v>35081</v>
      </c>
      <c r="E536" s="2">
        <v>35109</v>
      </c>
      <c r="F536" s="2">
        <v>35086</v>
      </c>
      <c r="G536" s="1">
        <v>3</v>
      </c>
      <c r="H536" s="3">
        <v>1.1000000000000001</v>
      </c>
      <c r="I536" s="5">
        <f>SUMIF(Order_Detail!$A$2:$A$2158,Order_Header!A536,Order_Detail!$J$2:$J$2158)</f>
        <v>12.5</v>
      </c>
      <c r="J536" s="5" t="str">
        <f t="shared" si="8"/>
        <v>Not Late</v>
      </c>
      <c r="K536" s="5"/>
    </row>
    <row r="537" spans="1:11" x14ac:dyDescent="0.4">
      <c r="A537" s="1">
        <v>10783</v>
      </c>
      <c r="B537" s="1" t="s">
        <v>86</v>
      </c>
      <c r="C537" s="1">
        <v>4</v>
      </c>
      <c r="D537" s="2">
        <v>35082</v>
      </c>
      <c r="E537" s="2">
        <v>35110</v>
      </c>
      <c r="F537" s="2">
        <v>35083</v>
      </c>
      <c r="G537" s="1">
        <v>2</v>
      </c>
      <c r="H537" s="3">
        <v>124.98</v>
      </c>
      <c r="I537" s="5">
        <f>SUMIF(Order_Detail!$A$2:$A$2158,Order_Header!A537,Order_Detail!$J$2:$J$2158)</f>
        <v>1442.5</v>
      </c>
      <c r="J537" s="5" t="str">
        <f t="shared" si="8"/>
        <v>Not Late</v>
      </c>
      <c r="K537" s="5"/>
    </row>
    <row r="538" spans="1:11" x14ac:dyDescent="0.4">
      <c r="A538" s="1">
        <v>10784</v>
      </c>
      <c r="B538" s="1" t="s">
        <v>106</v>
      </c>
      <c r="C538" s="1">
        <v>4</v>
      </c>
      <c r="D538" s="2">
        <v>35082</v>
      </c>
      <c r="E538" s="2">
        <v>35110</v>
      </c>
      <c r="F538" s="2">
        <v>35086</v>
      </c>
      <c r="G538" s="1">
        <v>3</v>
      </c>
      <c r="H538" s="3">
        <v>70.09</v>
      </c>
      <c r="I538" s="5">
        <f>SUMIF(Order_Detail!$A$2:$A$2158,Order_Header!A538,Order_Detail!$J$2:$J$2158)</f>
        <v>1650</v>
      </c>
      <c r="J538" s="5" t="str">
        <f t="shared" si="8"/>
        <v>Not Late</v>
      </c>
      <c r="K538" s="5"/>
    </row>
    <row r="539" spans="1:11" x14ac:dyDescent="0.4">
      <c r="A539" s="1">
        <v>10785</v>
      </c>
      <c r="B539" s="1" t="s">
        <v>102</v>
      </c>
      <c r="C539" s="1">
        <v>1</v>
      </c>
      <c r="D539" s="2">
        <v>35082</v>
      </c>
      <c r="E539" s="2">
        <v>35110</v>
      </c>
      <c r="F539" s="2">
        <v>35088</v>
      </c>
      <c r="G539" s="1">
        <v>3</v>
      </c>
      <c r="H539" s="3">
        <v>1.51</v>
      </c>
      <c r="I539" s="5">
        <f>SUMIF(Order_Detail!$A$2:$A$2158,Order_Header!A539,Order_Detail!$J$2:$J$2158)</f>
        <v>348.75</v>
      </c>
      <c r="J539" s="5" t="str">
        <f t="shared" si="8"/>
        <v>Not Late</v>
      </c>
      <c r="K539" s="5"/>
    </row>
    <row r="540" spans="1:11" x14ac:dyDescent="0.4">
      <c r="A540" s="1">
        <v>10786</v>
      </c>
      <c r="B540" s="1" t="s">
        <v>146</v>
      </c>
      <c r="C540" s="1">
        <v>8</v>
      </c>
      <c r="D540" s="2">
        <v>35083</v>
      </c>
      <c r="E540" s="2">
        <v>35111</v>
      </c>
      <c r="F540" s="2">
        <v>35087</v>
      </c>
      <c r="G540" s="1">
        <v>1</v>
      </c>
      <c r="H540" s="3">
        <v>110.87</v>
      </c>
      <c r="I540" s="5">
        <f>SUMIF(Order_Detail!$A$2:$A$2158,Order_Header!A540,Order_Detail!$J$2:$J$2158)</f>
        <v>1913.85</v>
      </c>
      <c r="J540" s="5" t="str">
        <f t="shared" si="8"/>
        <v>Not Late</v>
      </c>
      <c r="K540" s="5"/>
    </row>
    <row r="541" spans="1:11" x14ac:dyDescent="0.4">
      <c r="A541" s="1">
        <v>10787</v>
      </c>
      <c r="B541" s="1" t="s">
        <v>137</v>
      </c>
      <c r="C541" s="1">
        <v>2</v>
      </c>
      <c r="D541" s="2">
        <v>35083</v>
      </c>
      <c r="E541" s="2">
        <v>35097</v>
      </c>
      <c r="F541" s="2">
        <v>35090</v>
      </c>
      <c r="G541" s="1">
        <v>1</v>
      </c>
      <c r="H541" s="3">
        <v>249.93</v>
      </c>
      <c r="I541" s="5">
        <f>SUMIF(Order_Detail!$A$2:$A$2158,Order_Header!A541,Order_Detail!$J$2:$J$2158)</f>
        <v>2208.6400000000003</v>
      </c>
      <c r="J541" s="5" t="str">
        <f t="shared" si="8"/>
        <v>Not Late</v>
      </c>
      <c r="K541" s="5"/>
    </row>
    <row r="542" spans="1:11" x14ac:dyDescent="0.4">
      <c r="A542" s="1">
        <v>10788</v>
      </c>
      <c r="B542" s="1" t="s">
        <v>105</v>
      </c>
      <c r="C542" s="1">
        <v>1</v>
      </c>
      <c r="D542" s="2">
        <v>35086</v>
      </c>
      <c r="E542" s="2">
        <v>35114</v>
      </c>
      <c r="F542" s="2">
        <v>35114</v>
      </c>
      <c r="G542" s="1">
        <v>2</v>
      </c>
      <c r="H542" s="3">
        <v>42.7</v>
      </c>
      <c r="I542" s="5">
        <f>SUMIF(Order_Detail!$A$2:$A$2158,Order_Header!A542,Order_Detail!$J$2:$J$2158)</f>
        <v>654.5</v>
      </c>
      <c r="J542" s="5" t="str">
        <f t="shared" si="8"/>
        <v>Not Late</v>
      </c>
      <c r="K542" s="5"/>
    </row>
    <row r="543" spans="1:11" x14ac:dyDescent="0.4">
      <c r="A543" s="1">
        <v>10789</v>
      </c>
      <c r="B543" s="1" t="s">
        <v>152</v>
      </c>
      <c r="C543" s="1">
        <v>1</v>
      </c>
      <c r="D543" s="2">
        <v>35086</v>
      </c>
      <c r="E543" s="2">
        <v>35114</v>
      </c>
      <c r="F543" s="2">
        <v>35095</v>
      </c>
      <c r="G543" s="1">
        <v>2</v>
      </c>
      <c r="H543" s="3">
        <v>100.6</v>
      </c>
      <c r="I543" s="5">
        <f>SUMIF(Order_Detail!$A$2:$A$2158,Order_Header!A543,Order_Detail!$J$2:$J$2158)</f>
        <v>3687</v>
      </c>
      <c r="J543" s="5" t="str">
        <f t="shared" si="8"/>
        <v>Not Late</v>
      </c>
      <c r="K543" s="5"/>
    </row>
    <row r="544" spans="1:11" x14ac:dyDescent="0.4">
      <c r="A544" s="1">
        <v>10790</v>
      </c>
      <c r="B544" s="1" t="s">
        <v>155</v>
      </c>
      <c r="C544" s="1">
        <v>6</v>
      </c>
      <c r="D544" s="2">
        <v>35086</v>
      </c>
      <c r="E544" s="2">
        <v>35114</v>
      </c>
      <c r="F544" s="2">
        <v>35090</v>
      </c>
      <c r="G544" s="1">
        <v>1</v>
      </c>
      <c r="H544" s="3">
        <v>28.23</v>
      </c>
      <c r="I544" s="5">
        <f>SUMIF(Order_Detail!$A$2:$A$2158,Order_Header!A544,Order_Detail!$J$2:$J$2158)</f>
        <v>680</v>
      </c>
      <c r="J544" s="5" t="str">
        <f t="shared" si="8"/>
        <v>Not Late</v>
      </c>
      <c r="K544" s="5"/>
    </row>
    <row r="545" spans="1:11" x14ac:dyDescent="0.4">
      <c r="A545" s="1">
        <v>10791</v>
      </c>
      <c r="B545" s="1" t="s">
        <v>101</v>
      </c>
      <c r="C545" s="1">
        <v>6</v>
      </c>
      <c r="D545" s="2">
        <v>35087</v>
      </c>
      <c r="E545" s="2">
        <v>35115</v>
      </c>
      <c r="F545" s="2">
        <v>35096</v>
      </c>
      <c r="G545" s="1">
        <v>2</v>
      </c>
      <c r="H545" s="3">
        <v>16.850000000000001</v>
      </c>
      <c r="I545" s="5">
        <f>SUMIF(Order_Detail!$A$2:$A$2158,Order_Header!A545,Order_Detail!$J$2:$J$2158)</f>
        <v>1829.7570000000001</v>
      </c>
      <c r="J545" s="5" t="str">
        <f t="shared" si="8"/>
        <v>Not Late</v>
      </c>
      <c r="K545" s="5"/>
    </row>
    <row r="546" spans="1:11" x14ac:dyDescent="0.4">
      <c r="A546" s="1">
        <v>10792</v>
      </c>
      <c r="B546" s="1" t="s">
        <v>147</v>
      </c>
      <c r="C546" s="1">
        <v>1</v>
      </c>
      <c r="D546" s="2">
        <v>35087</v>
      </c>
      <c r="E546" s="2">
        <v>35115</v>
      </c>
      <c r="F546" s="2">
        <v>35095</v>
      </c>
      <c r="G546" s="1">
        <v>3</v>
      </c>
      <c r="H546" s="3">
        <v>23.79</v>
      </c>
      <c r="I546" s="5">
        <f>SUMIF(Order_Detail!$A$2:$A$2158,Order_Header!A546,Order_Detail!$J$2:$J$2158)</f>
        <v>399.85</v>
      </c>
      <c r="J546" s="5" t="str">
        <f t="shared" si="8"/>
        <v>Not Late</v>
      </c>
      <c r="K546" s="5"/>
    </row>
    <row r="547" spans="1:11" x14ac:dyDescent="0.4">
      <c r="A547" s="1">
        <v>10793</v>
      </c>
      <c r="B547" s="1" t="s">
        <v>139</v>
      </c>
      <c r="C547" s="1">
        <v>3</v>
      </c>
      <c r="D547" s="2">
        <v>35088</v>
      </c>
      <c r="E547" s="2">
        <v>35116</v>
      </c>
      <c r="F547" s="2">
        <v>35103</v>
      </c>
      <c r="G547" s="1">
        <v>3</v>
      </c>
      <c r="H547" s="3">
        <v>4.5199999999999996</v>
      </c>
      <c r="I547" s="5">
        <f>SUMIF(Order_Detail!$A$2:$A$2158,Order_Header!A547,Order_Detail!$J$2:$J$2158)</f>
        <v>191.1</v>
      </c>
      <c r="J547" s="5" t="str">
        <f t="shared" si="8"/>
        <v>Not Late</v>
      </c>
      <c r="K547" s="5"/>
    </row>
    <row r="548" spans="1:11" x14ac:dyDescent="0.4">
      <c r="A548" s="1">
        <v>10794</v>
      </c>
      <c r="B548" s="1" t="s">
        <v>96</v>
      </c>
      <c r="C548" s="1">
        <v>6</v>
      </c>
      <c r="D548" s="2">
        <v>35088</v>
      </c>
      <c r="E548" s="2">
        <v>35116</v>
      </c>
      <c r="F548" s="2">
        <v>35097</v>
      </c>
      <c r="G548" s="1">
        <v>1</v>
      </c>
      <c r="H548" s="3">
        <v>21.49</v>
      </c>
      <c r="I548" s="5">
        <f>SUMIF(Order_Detail!$A$2:$A$2158,Order_Header!A548,Order_Detail!$J$2:$J$2158)</f>
        <v>393.45</v>
      </c>
      <c r="J548" s="5" t="str">
        <f t="shared" si="8"/>
        <v>Not Late</v>
      </c>
      <c r="K548" s="5"/>
    </row>
    <row r="549" spans="1:11" x14ac:dyDescent="0.4">
      <c r="A549" s="1">
        <v>10795</v>
      </c>
      <c r="B549" s="1" t="s">
        <v>93</v>
      </c>
      <c r="C549" s="1">
        <v>8</v>
      </c>
      <c r="D549" s="2">
        <v>35088</v>
      </c>
      <c r="E549" s="2">
        <v>35116</v>
      </c>
      <c r="F549" s="2">
        <v>35115</v>
      </c>
      <c r="G549" s="1">
        <v>2</v>
      </c>
      <c r="H549" s="3">
        <v>126.66</v>
      </c>
      <c r="I549" s="5">
        <f>SUMIF(Order_Detail!$A$2:$A$2158,Order_Header!A549,Order_Detail!$J$2:$J$2158)</f>
        <v>1999.4</v>
      </c>
      <c r="J549" s="5" t="str">
        <f t="shared" si="8"/>
        <v>Not Late</v>
      </c>
      <c r="K549" s="5"/>
    </row>
    <row r="550" spans="1:11" x14ac:dyDescent="0.4">
      <c r="A550" s="1">
        <v>10796</v>
      </c>
      <c r="B550" s="1" t="s">
        <v>92</v>
      </c>
      <c r="C550" s="1">
        <v>3</v>
      </c>
      <c r="D550" s="2">
        <v>35089</v>
      </c>
      <c r="E550" s="2">
        <v>35117</v>
      </c>
      <c r="F550" s="2">
        <v>35109</v>
      </c>
      <c r="G550" s="1">
        <v>1</v>
      </c>
      <c r="H550" s="3">
        <v>26.52</v>
      </c>
      <c r="I550" s="5">
        <f>SUMIF(Order_Detail!$A$2:$A$2158,Order_Header!A550,Order_Detail!$J$2:$J$2158)</f>
        <v>2590.2719999999999</v>
      </c>
      <c r="J550" s="5" t="str">
        <f t="shared" si="8"/>
        <v>Not Late</v>
      </c>
      <c r="K550" s="5"/>
    </row>
    <row r="551" spans="1:11" x14ac:dyDescent="0.4">
      <c r="A551" s="1">
        <v>10797</v>
      </c>
      <c r="B551" s="1" t="s">
        <v>141</v>
      </c>
      <c r="C551" s="1">
        <v>7</v>
      </c>
      <c r="D551" s="2">
        <v>35089</v>
      </c>
      <c r="E551" s="2">
        <v>35117</v>
      </c>
      <c r="F551" s="2">
        <v>35100</v>
      </c>
      <c r="G551" s="1">
        <v>2</v>
      </c>
      <c r="H551" s="3">
        <v>33.35</v>
      </c>
      <c r="I551" s="5">
        <f>SUMIF(Order_Detail!$A$2:$A$2158,Order_Header!A551,Order_Detail!$J$2:$J$2158)</f>
        <v>378</v>
      </c>
      <c r="J551" s="5" t="str">
        <f t="shared" si="8"/>
        <v>Not Late</v>
      </c>
      <c r="K551" s="5"/>
    </row>
    <row r="552" spans="1:11" x14ac:dyDescent="0.4">
      <c r="A552" s="1">
        <v>10798</v>
      </c>
      <c r="B552" s="1" t="s">
        <v>126</v>
      </c>
      <c r="C552" s="1">
        <v>2</v>
      </c>
      <c r="D552" s="2">
        <v>35090</v>
      </c>
      <c r="E552" s="2">
        <v>35118</v>
      </c>
      <c r="F552" s="2">
        <v>35100</v>
      </c>
      <c r="G552" s="1">
        <v>1</v>
      </c>
      <c r="H552" s="3">
        <v>2.33</v>
      </c>
      <c r="I552" s="5">
        <f>SUMIF(Order_Detail!$A$2:$A$2158,Order_Header!A552,Order_Detail!$J$2:$J$2158)</f>
        <v>334.95</v>
      </c>
      <c r="J552" s="5" t="str">
        <f t="shared" si="8"/>
        <v>Not Late</v>
      </c>
      <c r="K552" s="5"/>
    </row>
    <row r="553" spans="1:11" x14ac:dyDescent="0.4">
      <c r="A553" s="1">
        <v>10799</v>
      </c>
      <c r="B553" s="1" t="s">
        <v>128</v>
      </c>
      <c r="C553" s="1">
        <v>9</v>
      </c>
      <c r="D553" s="2">
        <v>35090</v>
      </c>
      <c r="E553" s="2">
        <v>35132</v>
      </c>
      <c r="F553" s="2">
        <v>35100</v>
      </c>
      <c r="G553" s="1">
        <v>3</v>
      </c>
      <c r="H553" s="3">
        <v>30.76</v>
      </c>
      <c r="I553" s="5">
        <f>SUMIF(Order_Detail!$A$2:$A$2158,Order_Header!A553,Order_Detail!$J$2:$J$2158)</f>
        <v>1268</v>
      </c>
      <c r="J553" s="5" t="str">
        <f t="shared" si="8"/>
        <v>Not Late</v>
      </c>
      <c r="K553" s="5"/>
    </row>
    <row r="554" spans="1:11" x14ac:dyDescent="0.4">
      <c r="A554" s="1">
        <v>10800</v>
      </c>
      <c r="B554" s="1" t="s">
        <v>140</v>
      </c>
      <c r="C554" s="1">
        <v>1</v>
      </c>
      <c r="D554" s="2">
        <v>35090</v>
      </c>
      <c r="E554" s="2">
        <v>35118</v>
      </c>
      <c r="F554" s="2">
        <v>35100</v>
      </c>
      <c r="G554" s="1">
        <v>3</v>
      </c>
      <c r="H554" s="3">
        <v>137.44</v>
      </c>
      <c r="I554" s="5">
        <f>SUMIF(Order_Detail!$A$2:$A$2158,Order_Header!A554,Order_Detail!$J$2:$J$2158)</f>
        <v>1468.9349999999999</v>
      </c>
      <c r="J554" s="5" t="str">
        <f t="shared" si="8"/>
        <v>Not Late</v>
      </c>
      <c r="K554" s="5"/>
    </row>
    <row r="555" spans="1:11" x14ac:dyDescent="0.4">
      <c r="A555" s="1">
        <v>10801</v>
      </c>
      <c r="B555" s="1" t="s">
        <v>130</v>
      </c>
      <c r="C555" s="1">
        <v>4</v>
      </c>
      <c r="D555" s="2">
        <v>35093</v>
      </c>
      <c r="E555" s="2">
        <v>35121</v>
      </c>
      <c r="F555" s="2">
        <v>35095</v>
      </c>
      <c r="G555" s="1">
        <v>2</v>
      </c>
      <c r="H555" s="3">
        <v>97.09</v>
      </c>
      <c r="I555" s="5">
        <f>SUMIF(Order_Detail!$A$2:$A$2158,Order_Header!A555,Order_Detail!$J$2:$J$2158)</f>
        <v>3632.2200000000003</v>
      </c>
      <c r="J555" s="5" t="str">
        <f t="shared" si="8"/>
        <v>Not Late</v>
      </c>
      <c r="K555" s="5"/>
    </row>
    <row r="556" spans="1:11" x14ac:dyDescent="0.4">
      <c r="A556" s="1">
        <v>10802</v>
      </c>
      <c r="B556" s="1" t="s">
        <v>135</v>
      </c>
      <c r="C556" s="1">
        <v>4</v>
      </c>
      <c r="D556" s="2">
        <v>35093</v>
      </c>
      <c r="E556" s="2">
        <v>35121</v>
      </c>
      <c r="F556" s="2">
        <v>35097</v>
      </c>
      <c r="G556" s="1">
        <v>2</v>
      </c>
      <c r="H556" s="3">
        <v>257.26</v>
      </c>
      <c r="I556" s="5">
        <f>SUMIF(Order_Detail!$A$2:$A$2158,Order_Header!A556,Order_Detail!$J$2:$J$2158)</f>
        <v>3531.375</v>
      </c>
      <c r="J556" s="5" t="str">
        <f t="shared" si="8"/>
        <v>Not Late</v>
      </c>
      <c r="K556" s="5"/>
    </row>
    <row r="557" spans="1:11" x14ac:dyDescent="0.4">
      <c r="A557" s="1">
        <v>10803</v>
      </c>
      <c r="B557" s="1" t="s">
        <v>91</v>
      </c>
      <c r="C557" s="1">
        <v>4</v>
      </c>
      <c r="D557" s="2">
        <v>35094</v>
      </c>
      <c r="E557" s="2">
        <v>35122</v>
      </c>
      <c r="F557" s="2">
        <v>35101</v>
      </c>
      <c r="G557" s="1">
        <v>1</v>
      </c>
      <c r="H557" s="3">
        <v>55.23</v>
      </c>
      <c r="I557" s="5">
        <f>SUMIF(Order_Detail!$A$2:$A$2158,Order_Header!A557,Order_Detail!$J$2:$J$2158)</f>
        <v>1255.8</v>
      </c>
      <c r="J557" s="5" t="str">
        <f t="shared" si="8"/>
        <v>Not Late</v>
      </c>
      <c r="K557" s="5"/>
    </row>
    <row r="558" spans="1:11" x14ac:dyDescent="0.4">
      <c r="A558" s="1">
        <v>10804</v>
      </c>
      <c r="B558" s="1" t="s">
        <v>140</v>
      </c>
      <c r="C558" s="1">
        <v>6</v>
      </c>
      <c r="D558" s="2">
        <v>35094</v>
      </c>
      <c r="E558" s="2">
        <v>35122</v>
      </c>
      <c r="F558" s="2">
        <v>35102</v>
      </c>
      <c r="G558" s="1">
        <v>2</v>
      </c>
      <c r="H558" s="3">
        <v>27.33</v>
      </c>
      <c r="I558" s="5">
        <f>SUMIF(Order_Detail!$A$2:$A$2158,Order_Header!A558,Order_Detail!$J$2:$J$2158)</f>
        <v>2061.36</v>
      </c>
      <c r="J558" s="5" t="str">
        <f t="shared" si="8"/>
        <v>Not Late</v>
      </c>
      <c r="K558" s="5"/>
    </row>
    <row r="559" spans="1:11" x14ac:dyDescent="0.4">
      <c r="A559" s="1">
        <v>10805</v>
      </c>
      <c r="B559" s="1" t="s">
        <v>124</v>
      </c>
      <c r="C559" s="1">
        <v>2</v>
      </c>
      <c r="D559" s="2">
        <v>35094</v>
      </c>
      <c r="E559" s="2">
        <v>35122</v>
      </c>
      <c r="F559" s="2">
        <v>35104</v>
      </c>
      <c r="G559" s="1">
        <v>3</v>
      </c>
      <c r="H559" s="3">
        <v>237.34</v>
      </c>
      <c r="I559" s="5">
        <f>SUMIF(Order_Detail!$A$2:$A$2158,Order_Header!A559,Order_Detail!$J$2:$J$2158)</f>
        <v>2636.25</v>
      </c>
      <c r="J559" s="5" t="str">
        <f t="shared" si="8"/>
        <v>Not Late</v>
      </c>
      <c r="K559" s="5"/>
    </row>
    <row r="560" spans="1:11" x14ac:dyDescent="0.4">
      <c r="A560" s="1">
        <v>10806</v>
      </c>
      <c r="B560" s="1" t="s">
        <v>87</v>
      </c>
      <c r="C560" s="1">
        <v>3</v>
      </c>
      <c r="D560" s="2">
        <v>35095</v>
      </c>
      <c r="E560" s="2">
        <v>35123</v>
      </c>
      <c r="F560" s="2">
        <v>35100</v>
      </c>
      <c r="G560" s="1">
        <v>2</v>
      </c>
      <c r="H560" s="3">
        <v>22.11</v>
      </c>
      <c r="I560" s="5">
        <f>SUMIF(Order_Detail!$A$2:$A$2158,Order_Header!A560,Order_Detail!$J$2:$J$2158)</f>
        <v>429.07499999999999</v>
      </c>
      <c r="J560" s="5" t="str">
        <f t="shared" si="8"/>
        <v>Not Late</v>
      </c>
      <c r="K560" s="5"/>
    </row>
    <row r="561" spans="1:11" x14ac:dyDescent="0.4">
      <c r="A561" s="1">
        <v>10807</v>
      </c>
      <c r="B561" s="1" t="s">
        <v>154</v>
      </c>
      <c r="C561" s="1">
        <v>4</v>
      </c>
      <c r="D561" s="2">
        <v>35095</v>
      </c>
      <c r="E561" s="2">
        <v>35123</v>
      </c>
      <c r="F561" s="2">
        <v>35125</v>
      </c>
      <c r="G561" s="1">
        <v>1</v>
      </c>
      <c r="H561" s="3">
        <v>1.36</v>
      </c>
      <c r="I561" s="5">
        <f>SUMIF(Order_Detail!$A$2:$A$2158,Order_Header!A561,Order_Detail!$J$2:$J$2158)</f>
        <v>16.559999999999999</v>
      </c>
      <c r="J561" s="5" t="str">
        <f t="shared" si="8"/>
        <v>Late</v>
      </c>
      <c r="K561" s="5"/>
    </row>
    <row r="562" spans="1:11" x14ac:dyDescent="0.4">
      <c r="A562" s="1">
        <v>10808</v>
      </c>
      <c r="B562" s="1" t="s">
        <v>121</v>
      </c>
      <c r="C562" s="1">
        <v>2</v>
      </c>
      <c r="D562" s="2">
        <v>35096</v>
      </c>
      <c r="E562" s="2">
        <v>35124</v>
      </c>
      <c r="F562" s="2">
        <v>35104</v>
      </c>
      <c r="G562" s="1">
        <v>3</v>
      </c>
      <c r="H562" s="3">
        <v>45.53</v>
      </c>
      <c r="I562" s="5">
        <f>SUMIF(Order_Detail!$A$2:$A$2158,Order_Header!A562,Order_Detail!$J$2:$J$2158)</f>
        <v>1660</v>
      </c>
      <c r="J562" s="5" t="str">
        <f t="shared" si="8"/>
        <v>Not Late</v>
      </c>
      <c r="K562" s="5"/>
    </row>
    <row r="563" spans="1:11" x14ac:dyDescent="0.4">
      <c r="A563" s="1">
        <v>10809</v>
      </c>
      <c r="B563" s="1" t="s">
        <v>91</v>
      </c>
      <c r="C563" s="1">
        <v>7</v>
      </c>
      <c r="D563" s="2">
        <v>35096</v>
      </c>
      <c r="E563" s="2">
        <v>35124</v>
      </c>
      <c r="F563" s="2">
        <v>35102</v>
      </c>
      <c r="G563" s="1">
        <v>1</v>
      </c>
      <c r="H563" s="3">
        <v>4.87</v>
      </c>
      <c r="I563" s="5">
        <f>SUMIF(Order_Detail!$A$2:$A$2158,Order_Header!A563,Order_Detail!$J$2:$J$2158)</f>
        <v>140</v>
      </c>
      <c r="J563" s="5" t="str">
        <f t="shared" si="8"/>
        <v>Not Late</v>
      </c>
      <c r="K563" s="5"/>
    </row>
    <row r="564" spans="1:11" x14ac:dyDescent="0.4">
      <c r="A564" s="1">
        <v>10810</v>
      </c>
      <c r="B564" s="1" t="s">
        <v>159</v>
      </c>
      <c r="C564" s="1">
        <v>2</v>
      </c>
      <c r="D564" s="2">
        <v>35096</v>
      </c>
      <c r="E564" s="2">
        <v>35124</v>
      </c>
      <c r="F564" s="2">
        <v>35102</v>
      </c>
      <c r="G564" s="1">
        <v>3</v>
      </c>
      <c r="H564" s="3">
        <v>4.33</v>
      </c>
      <c r="I564" s="5">
        <f>SUMIF(Order_Detail!$A$2:$A$2158,Order_Header!A564,Order_Detail!$J$2:$J$2158)</f>
        <v>168.3</v>
      </c>
      <c r="J564" s="5" t="str">
        <f t="shared" si="8"/>
        <v>Not Late</v>
      </c>
      <c r="K564" s="5"/>
    </row>
    <row r="565" spans="1:11" x14ac:dyDescent="0.4">
      <c r="A565" s="1">
        <v>10811</v>
      </c>
      <c r="B565" s="1" t="s">
        <v>151</v>
      </c>
      <c r="C565" s="1">
        <v>8</v>
      </c>
      <c r="D565" s="2">
        <v>35097</v>
      </c>
      <c r="E565" s="2">
        <v>35125</v>
      </c>
      <c r="F565" s="2">
        <v>35103</v>
      </c>
      <c r="G565" s="1">
        <v>1</v>
      </c>
      <c r="H565" s="3">
        <v>31.22</v>
      </c>
      <c r="I565" s="5">
        <f>SUMIF(Order_Detail!$A$2:$A$2158,Order_Header!A565,Order_Detail!$J$2:$J$2158)</f>
        <v>766.8</v>
      </c>
      <c r="J565" s="5" t="str">
        <f t="shared" si="8"/>
        <v>Not Late</v>
      </c>
      <c r="K565" s="5"/>
    </row>
    <row r="566" spans="1:11" x14ac:dyDescent="0.4">
      <c r="A566" s="1">
        <v>10812</v>
      </c>
      <c r="B566" s="1" t="s">
        <v>114</v>
      </c>
      <c r="C566" s="1">
        <v>5</v>
      </c>
      <c r="D566" s="2">
        <v>35097</v>
      </c>
      <c r="E566" s="2">
        <v>35125</v>
      </c>
      <c r="F566" s="2">
        <v>35107</v>
      </c>
      <c r="G566" s="1">
        <v>1</v>
      </c>
      <c r="H566" s="3">
        <v>59.78</v>
      </c>
      <c r="I566" s="5">
        <f>SUMIF(Order_Detail!$A$2:$A$2158,Order_Header!A566,Order_Detail!$J$2:$J$2158)</f>
        <v>1852</v>
      </c>
      <c r="J566" s="5" t="str">
        <f t="shared" si="8"/>
        <v>Not Late</v>
      </c>
      <c r="K566" s="5"/>
    </row>
    <row r="567" spans="1:11" x14ac:dyDescent="0.4">
      <c r="A567" s="1">
        <v>10813</v>
      </c>
      <c r="B567" s="1" t="s">
        <v>113</v>
      </c>
      <c r="C567" s="1">
        <v>1</v>
      </c>
      <c r="D567" s="2">
        <v>35100</v>
      </c>
      <c r="E567" s="2">
        <v>35128</v>
      </c>
      <c r="F567" s="2">
        <v>35104</v>
      </c>
      <c r="G567" s="1">
        <v>1</v>
      </c>
      <c r="H567" s="3">
        <v>47.38</v>
      </c>
      <c r="I567" s="5">
        <f>SUMIF(Order_Detail!$A$2:$A$2158,Order_Header!A567,Order_Detail!$J$2:$J$2158)</f>
        <v>648</v>
      </c>
      <c r="J567" s="5" t="str">
        <f t="shared" si="8"/>
        <v>Not Late</v>
      </c>
      <c r="K567" s="5"/>
    </row>
    <row r="568" spans="1:11" x14ac:dyDescent="0.4">
      <c r="A568" s="1">
        <v>10814</v>
      </c>
      <c r="B568" s="1" t="s">
        <v>87</v>
      </c>
      <c r="C568" s="1">
        <v>3</v>
      </c>
      <c r="D568" s="2">
        <v>35100</v>
      </c>
      <c r="E568" s="2">
        <v>35128</v>
      </c>
      <c r="F568" s="2">
        <v>35109</v>
      </c>
      <c r="G568" s="1">
        <v>3</v>
      </c>
      <c r="H568" s="3">
        <v>130.94</v>
      </c>
      <c r="I568" s="5">
        <f>SUMIF(Order_Detail!$A$2:$A$2158,Order_Header!A568,Order_Detail!$J$2:$J$2158)</f>
        <v>1552.5</v>
      </c>
      <c r="J568" s="5" t="str">
        <f t="shared" si="8"/>
        <v>Not Late</v>
      </c>
      <c r="K568" s="5"/>
    </row>
    <row r="569" spans="1:11" x14ac:dyDescent="0.4">
      <c r="A569" s="1">
        <v>10815</v>
      </c>
      <c r="B569" s="1" t="s">
        <v>129</v>
      </c>
      <c r="C569" s="1">
        <v>2</v>
      </c>
      <c r="D569" s="2">
        <v>35100</v>
      </c>
      <c r="E569" s="2">
        <v>35128</v>
      </c>
      <c r="F569" s="2">
        <v>35109</v>
      </c>
      <c r="G569" s="1">
        <v>3</v>
      </c>
      <c r="H569" s="3">
        <v>14.62</v>
      </c>
      <c r="I569" s="5">
        <f>SUMIF(Order_Detail!$A$2:$A$2158,Order_Header!A569,Order_Detail!$J$2:$J$2158)</f>
        <v>36</v>
      </c>
      <c r="J569" s="5" t="str">
        <f t="shared" si="8"/>
        <v>Not Late</v>
      </c>
      <c r="K569" s="5"/>
    </row>
    <row r="570" spans="1:11" x14ac:dyDescent="0.4">
      <c r="A570" s="1">
        <v>10816</v>
      </c>
      <c r="B570" s="1" t="s">
        <v>163</v>
      </c>
      <c r="C570" s="1">
        <v>4</v>
      </c>
      <c r="D570" s="2">
        <v>35101</v>
      </c>
      <c r="E570" s="2">
        <v>35129</v>
      </c>
      <c r="F570" s="2">
        <v>35130</v>
      </c>
      <c r="G570" s="1">
        <v>2</v>
      </c>
      <c r="H570" s="3">
        <v>719.78</v>
      </c>
      <c r="I570" s="5">
        <f>SUMIF(Order_Detail!$A$2:$A$2158,Order_Header!A570,Order_Detail!$J$2:$J$2158)</f>
        <v>8001.9</v>
      </c>
      <c r="J570" s="5" t="str">
        <f t="shared" si="8"/>
        <v>Late</v>
      </c>
      <c r="K570" s="5"/>
    </row>
    <row r="571" spans="1:11" x14ac:dyDescent="0.4">
      <c r="A571" s="1">
        <v>10817</v>
      </c>
      <c r="B571" s="1" t="s">
        <v>128</v>
      </c>
      <c r="C571" s="1">
        <v>3</v>
      </c>
      <c r="D571" s="2">
        <v>35101</v>
      </c>
      <c r="E571" s="2">
        <v>35115</v>
      </c>
      <c r="F571" s="2">
        <v>35108</v>
      </c>
      <c r="G571" s="1">
        <v>2</v>
      </c>
      <c r="H571" s="3">
        <v>306.07</v>
      </c>
      <c r="I571" s="5">
        <f>SUMIF(Order_Detail!$A$2:$A$2158,Order_Header!A571,Order_Detail!$J$2:$J$2158)</f>
        <v>9192.5600000000013</v>
      </c>
      <c r="J571" s="5" t="str">
        <f t="shared" si="8"/>
        <v>Not Late</v>
      </c>
      <c r="K571" s="5"/>
    </row>
    <row r="572" spans="1:11" x14ac:dyDescent="0.4">
      <c r="A572" s="1">
        <v>10818</v>
      </c>
      <c r="B572" s="1" t="s">
        <v>106</v>
      </c>
      <c r="C572" s="1">
        <v>7</v>
      </c>
      <c r="D572" s="2">
        <v>35102</v>
      </c>
      <c r="E572" s="2">
        <v>35130</v>
      </c>
      <c r="F572" s="2">
        <v>35107</v>
      </c>
      <c r="G572" s="1">
        <v>3</v>
      </c>
      <c r="H572" s="3">
        <v>65.48</v>
      </c>
      <c r="I572" s="5">
        <f>SUMIF(Order_Detail!$A$2:$A$2158,Order_Header!A572,Order_Detail!$J$2:$J$2158)</f>
        <v>833</v>
      </c>
      <c r="J572" s="5" t="str">
        <f t="shared" si="8"/>
        <v>Not Late</v>
      </c>
      <c r="K572" s="5"/>
    </row>
    <row r="573" spans="1:11" x14ac:dyDescent="0.4">
      <c r="A573" s="1">
        <v>10819</v>
      </c>
      <c r="B573" s="1" t="s">
        <v>162</v>
      </c>
      <c r="C573" s="1">
        <v>2</v>
      </c>
      <c r="D573" s="2">
        <v>35102</v>
      </c>
      <c r="E573" s="2">
        <v>35130</v>
      </c>
      <c r="F573" s="2">
        <v>35111</v>
      </c>
      <c r="G573" s="1">
        <v>3</v>
      </c>
      <c r="H573" s="3">
        <v>19.760000000000002</v>
      </c>
      <c r="I573" s="5">
        <f>SUMIF(Order_Detail!$A$2:$A$2158,Order_Header!A573,Order_Detail!$J$2:$J$2158)</f>
        <v>477</v>
      </c>
      <c r="J573" s="5" t="str">
        <f t="shared" si="8"/>
        <v>Not Late</v>
      </c>
      <c r="K573" s="5"/>
    </row>
    <row r="574" spans="1:11" x14ac:dyDescent="0.4">
      <c r="A574" s="1">
        <v>10820</v>
      </c>
      <c r="B574" s="1" t="s">
        <v>97</v>
      </c>
      <c r="C574" s="1">
        <v>3</v>
      </c>
      <c r="D574" s="2">
        <v>35102</v>
      </c>
      <c r="E574" s="2">
        <v>35130</v>
      </c>
      <c r="F574" s="2">
        <v>35108</v>
      </c>
      <c r="G574" s="1">
        <v>2</v>
      </c>
      <c r="H574" s="3">
        <v>37.520000000000003</v>
      </c>
      <c r="I574" s="5">
        <f>SUMIF(Order_Detail!$A$2:$A$2158,Order_Header!A574,Order_Detail!$J$2:$J$2158)</f>
        <v>1026</v>
      </c>
      <c r="J574" s="5" t="str">
        <f t="shared" si="8"/>
        <v>Not Late</v>
      </c>
      <c r="K574" s="5"/>
    </row>
    <row r="575" spans="1:11" x14ac:dyDescent="0.4">
      <c r="A575" s="1">
        <v>10821</v>
      </c>
      <c r="B575" s="1" t="s">
        <v>104</v>
      </c>
      <c r="C575" s="1">
        <v>1</v>
      </c>
      <c r="D575" s="2">
        <v>35103</v>
      </c>
      <c r="E575" s="2">
        <v>35131</v>
      </c>
      <c r="F575" s="2">
        <v>35110</v>
      </c>
      <c r="G575" s="1">
        <v>1</v>
      </c>
      <c r="H575" s="3">
        <v>36.68</v>
      </c>
      <c r="I575" s="5">
        <f>SUMIF(Order_Detail!$A$2:$A$2158,Order_Header!A575,Order_Detail!$J$2:$J$2158)</f>
        <v>678</v>
      </c>
      <c r="J575" s="5" t="str">
        <f t="shared" si="8"/>
        <v>Not Late</v>
      </c>
      <c r="K575" s="5"/>
    </row>
    <row r="576" spans="1:11" x14ac:dyDescent="0.4">
      <c r="A576" s="1">
        <v>10822</v>
      </c>
      <c r="B576" s="1" t="s">
        <v>165</v>
      </c>
      <c r="C576" s="1">
        <v>6</v>
      </c>
      <c r="D576" s="2">
        <v>35103</v>
      </c>
      <c r="E576" s="2">
        <v>35131</v>
      </c>
      <c r="F576" s="2">
        <v>35111</v>
      </c>
      <c r="G576" s="1">
        <v>3</v>
      </c>
      <c r="H576" s="3">
        <v>7</v>
      </c>
      <c r="I576" s="5">
        <f>SUMIF(Order_Detail!$A$2:$A$2158,Order_Header!A576,Order_Detail!$J$2:$J$2158)</f>
        <v>202.21499999999997</v>
      </c>
      <c r="J576" s="5" t="str">
        <f t="shared" si="8"/>
        <v>Not Late</v>
      </c>
      <c r="K576" s="5"/>
    </row>
    <row r="577" spans="1:11" x14ac:dyDescent="0.4">
      <c r="A577" s="1">
        <v>10823</v>
      </c>
      <c r="B577" s="1" t="s">
        <v>112</v>
      </c>
      <c r="C577" s="1">
        <v>5</v>
      </c>
      <c r="D577" s="2">
        <v>35104</v>
      </c>
      <c r="E577" s="2">
        <v>35132</v>
      </c>
      <c r="F577" s="2">
        <v>35108</v>
      </c>
      <c r="G577" s="1">
        <v>2</v>
      </c>
      <c r="H577" s="3">
        <v>163.97</v>
      </c>
      <c r="I577" s="5">
        <f>SUMIF(Order_Detail!$A$2:$A$2158,Order_Header!A577,Order_Detail!$J$2:$J$2158)</f>
        <v>2796.75</v>
      </c>
      <c r="J577" s="5" t="str">
        <f t="shared" si="8"/>
        <v>Not Late</v>
      </c>
      <c r="K577" s="5"/>
    </row>
    <row r="578" spans="1:11" x14ac:dyDescent="0.4">
      <c r="A578" s="1">
        <v>10824</v>
      </c>
      <c r="B578" s="1" t="s">
        <v>98</v>
      </c>
      <c r="C578" s="1">
        <v>8</v>
      </c>
      <c r="D578" s="2">
        <v>35104</v>
      </c>
      <c r="E578" s="2">
        <v>35132</v>
      </c>
      <c r="F578" s="2">
        <v>35125</v>
      </c>
      <c r="G578" s="1">
        <v>1</v>
      </c>
      <c r="H578" s="3">
        <v>1.23</v>
      </c>
      <c r="I578" s="5">
        <f>SUMIF(Order_Detail!$A$2:$A$2158,Order_Header!A578,Order_Detail!$J$2:$J$2158)</f>
        <v>250.8</v>
      </c>
      <c r="J578" s="5" t="str">
        <f t="shared" si="8"/>
        <v>Not Late</v>
      </c>
      <c r="K578" s="5"/>
    </row>
    <row r="579" spans="1:11" x14ac:dyDescent="0.4">
      <c r="A579" s="1">
        <v>10825</v>
      </c>
      <c r="B579" s="1" t="s">
        <v>141</v>
      </c>
      <c r="C579" s="1">
        <v>1</v>
      </c>
      <c r="D579" s="2">
        <v>35104</v>
      </c>
      <c r="E579" s="2">
        <v>35132</v>
      </c>
      <c r="F579" s="2">
        <v>35109</v>
      </c>
      <c r="G579" s="1">
        <v>1</v>
      </c>
      <c r="H579" s="3">
        <v>79.25</v>
      </c>
      <c r="I579" s="5">
        <f>SUMIF(Order_Detail!$A$2:$A$2158,Order_Header!A579,Order_Detail!$J$2:$J$2158)</f>
        <v>927.68399999999997</v>
      </c>
      <c r="J579" s="5" t="str">
        <f t="shared" ref="J579:J642" si="9">IF(OR(F579&gt;E579,AND(E579&lt;DATE(1996,6,21),F579="")),"Late","Not Late")</f>
        <v>Not Late</v>
      </c>
      <c r="K579" s="5"/>
    </row>
    <row r="580" spans="1:11" x14ac:dyDescent="0.4">
      <c r="A580" s="1">
        <v>10826</v>
      </c>
      <c r="B580" s="1" t="s">
        <v>99</v>
      </c>
      <c r="C580" s="1">
        <v>6</v>
      </c>
      <c r="D580" s="2">
        <v>35107</v>
      </c>
      <c r="E580" s="2">
        <v>35135</v>
      </c>
      <c r="F580" s="2">
        <v>35132</v>
      </c>
      <c r="G580" s="1">
        <v>1</v>
      </c>
      <c r="H580" s="3">
        <v>7.09</v>
      </c>
      <c r="I580" s="5">
        <f>SUMIF(Order_Detail!$A$2:$A$2158,Order_Header!A580,Order_Detail!$J$2:$J$2158)</f>
        <v>547.5</v>
      </c>
      <c r="J580" s="5" t="str">
        <f t="shared" si="9"/>
        <v>Not Late</v>
      </c>
      <c r="K580" s="5"/>
    </row>
    <row r="581" spans="1:11" x14ac:dyDescent="0.4">
      <c r="A581" s="1">
        <v>10827</v>
      </c>
      <c r="B581" s="1" t="s">
        <v>132</v>
      </c>
      <c r="C581" s="1">
        <v>1</v>
      </c>
      <c r="D581" s="2">
        <v>35107</v>
      </c>
      <c r="E581" s="2">
        <v>35121</v>
      </c>
      <c r="F581" s="2">
        <v>35132</v>
      </c>
      <c r="G581" s="1">
        <v>2</v>
      </c>
      <c r="H581" s="3">
        <v>63.54</v>
      </c>
      <c r="I581" s="5">
        <f>SUMIF(Order_Detail!$A$2:$A$2158,Order_Header!A581,Order_Detail!$J$2:$J$2158)</f>
        <v>843</v>
      </c>
      <c r="J581" s="5" t="str">
        <f t="shared" si="9"/>
        <v>Late</v>
      </c>
      <c r="K581" s="5"/>
    </row>
    <row r="582" spans="1:11" x14ac:dyDescent="0.4">
      <c r="A582" s="1">
        <v>10828</v>
      </c>
      <c r="B582" s="1" t="s">
        <v>157</v>
      </c>
      <c r="C582" s="1">
        <v>9</v>
      </c>
      <c r="D582" s="2">
        <v>35108</v>
      </c>
      <c r="E582" s="2">
        <v>35122</v>
      </c>
      <c r="F582" s="2">
        <v>35130</v>
      </c>
      <c r="G582" s="1">
        <v>1</v>
      </c>
      <c r="H582" s="3">
        <v>90.85</v>
      </c>
      <c r="I582" s="5">
        <f>SUMIF(Order_Detail!$A$2:$A$2158,Order_Header!A582,Order_Detail!$J$2:$J$2158)</f>
        <v>932</v>
      </c>
      <c r="J582" s="5" t="str">
        <f t="shared" si="9"/>
        <v>Late</v>
      </c>
      <c r="K582" s="5"/>
    </row>
    <row r="583" spans="1:11" x14ac:dyDescent="0.4">
      <c r="A583" s="1">
        <v>10829</v>
      </c>
      <c r="B583" s="1" t="s">
        <v>126</v>
      </c>
      <c r="C583" s="1">
        <v>9</v>
      </c>
      <c r="D583" s="2">
        <v>35108</v>
      </c>
      <c r="E583" s="2">
        <v>35136</v>
      </c>
      <c r="F583" s="2">
        <v>35118</v>
      </c>
      <c r="G583" s="1">
        <v>1</v>
      </c>
      <c r="H583" s="3">
        <v>154.72</v>
      </c>
      <c r="I583" s="5">
        <f>SUMIF(Order_Detail!$A$2:$A$2158,Order_Header!A583,Order_Detail!$J$2:$J$2158)</f>
        <v>1323</v>
      </c>
      <c r="J583" s="5" t="str">
        <f t="shared" si="9"/>
        <v>Not Late</v>
      </c>
      <c r="K583" s="5"/>
    </row>
    <row r="584" spans="1:11" x14ac:dyDescent="0.4">
      <c r="A584" s="1">
        <v>10830</v>
      </c>
      <c r="B584" s="1" t="s">
        <v>117</v>
      </c>
      <c r="C584" s="1">
        <v>4</v>
      </c>
      <c r="D584" s="2">
        <v>35108</v>
      </c>
      <c r="E584" s="2">
        <v>35150</v>
      </c>
      <c r="F584" s="2">
        <v>35116</v>
      </c>
      <c r="G584" s="1">
        <v>2</v>
      </c>
      <c r="H584" s="3">
        <v>81.83</v>
      </c>
      <c r="I584" s="5">
        <f>SUMIF(Order_Detail!$A$2:$A$2158,Order_Header!A584,Order_Detail!$J$2:$J$2158)</f>
        <v>1480.5</v>
      </c>
      <c r="J584" s="5" t="str">
        <f t="shared" si="9"/>
        <v>Not Late</v>
      </c>
      <c r="K584" s="5"/>
    </row>
    <row r="585" spans="1:11" x14ac:dyDescent="0.4">
      <c r="A585" s="1">
        <v>10831</v>
      </c>
      <c r="B585" s="1" t="s">
        <v>149</v>
      </c>
      <c r="C585" s="1">
        <v>3</v>
      </c>
      <c r="D585" s="2">
        <v>35109</v>
      </c>
      <c r="E585" s="2">
        <v>35137</v>
      </c>
      <c r="F585" s="2">
        <v>35118</v>
      </c>
      <c r="G585" s="1">
        <v>2</v>
      </c>
      <c r="H585" s="3">
        <v>72.19</v>
      </c>
      <c r="I585" s="5">
        <f>SUMIF(Order_Detail!$A$2:$A$2158,Order_Header!A585,Order_Detail!$J$2:$J$2158)</f>
        <v>2684.4</v>
      </c>
      <c r="J585" s="5" t="str">
        <f t="shared" si="9"/>
        <v>Not Late</v>
      </c>
      <c r="K585" s="5"/>
    </row>
    <row r="586" spans="1:11" x14ac:dyDescent="0.4">
      <c r="A586" s="1">
        <v>10832</v>
      </c>
      <c r="B586" s="1" t="s">
        <v>137</v>
      </c>
      <c r="C586" s="1">
        <v>2</v>
      </c>
      <c r="D586" s="2">
        <v>35109</v>
      </c>
      <c r="E586" s="2">
        <v>35137</v>
      </c>
      <c r="F586" s="2">
        <v>35114</v>
      </c>
      <c r="G586" s="1">
        <v>2</v>
      </c>
      <c r="H586" s="3">
        <v>43.26</v>
      </c>
      <c r="I586" s="5">
        <f>SUMIF(Order_Detail!$A$2:$A$2158,Order_Header!A586,Order_Detail!$J$2:$J$2158)</f>
        <v>455.16</v>
      </c>
      <c r="J586" s="5" t="str">
        <f t="shared" si="9"/>
        <v>Not Late</v>
      </c>
      <c r="K586" s="5"/>
    </row>
    <row r="587" spans="1:11" x14ac:dyDescent="0.4">
      <c r="A587" s="1">
        <v>10833</v>
      </c>
      <c r="B587" s="1" t="s">
        <v>95</v>
      </c>
      <c r="C587" s="1">
        <v>6</v>
      </c>
      <c r="D587" s="2">
        <v>35110</v>
      </c>
      <c r="E587" s="2">
        <v>35138</v>
      </c>
      <c r="F587" s="2">
        <v>35118</v>
      </c>
      <c r="G587" s="1">
        <v>2</v>
      </c>
      <c r="H587" s="3">
        <v>71.489999999999995</v>
      </c>
      <c r="I587" s="5">
        <f>SUMIF(Order_Detail!$A$2:$A$2158,Order_Header!A587,Order_Detail!$J$2:$J$2158)</f>
        <v>1007.7</v>
      </c>
      <c r="J587" s="5" t="str">
        <f t="shared" si="9"/>
        <v>Not Late</v>
      </c>
      <c r="K587" s="5"/>
    </row>
    <row r="588" spans="1:11" x14ac:dyDescent="0.4">
      <c r="A588" s="1">
        <v>10834</v>
      </c>
      <c r="B588" s="1" t="s">
        <v>117</v>
      </c>
      <c r="C588" s="1">
        <v>1</v>
      </c>
      <c r="D588" s="2">
        <v>35110</v>
      </c>
      <c r="E588" s="2">
        <v>35138</v>
      </c>
      <c r="F588" s="2">
        <v>35114</v>
      </c>
      <c r="G588" s="1">
        <v>3</v>
      </c>
      <c r="H588" s="3">
        <v>29.78</v>
      </c>
      <c r="I588" s="5">
        <f>SUMIF(Order_Detail!$A$2:$A$2158,Order_Header!A588,Order_Detail!$J$2:$J$2158)</f>
        <v>1131.0899999999999</v>
      </c>
      <c r="J588" s="5" t="str">
        <f t="shared" si="9"/>
        <v>Not Late</v>
      </c>
      <c r="K588" s="5"/>
    </row>
    <row r="589" spans="1:11" x14ac:dyDescent="0.4">
      <c r="A589" s="1">
        <v>10835</v>
      </c>
      <c r="B589" s="1" t="s">
        <v>169</v>
      </c>
      <c r="C589" s="1">
        <v>1</v>
      </c>
      <c r="D589" s="2">
        <v>35110</v>
      </c>
      <c r="E589" s="2">
        <v>35138</v>
      </c>
      <c r="F589" s="2">
        <v>35116</v>
      </c>
      <c r="G589" s="1">
        <v>3</v>
      </c>
      <c r="H589" s="3">
        <v>69.53</v>
      </c>
      <c r="I589" s="5">
        <f>SUMIF(Order_Detail!$A$2:$A$2158,Order_Header!A589,Order_Detail!$J$2:$J$2158)</f>
        <v>851</v>
      </c>
      <c r="J589" s="5" t="str">
        <f t="shared" si="9"/>
        <v>Not Late</v>
      </c>
      <c r="K589" s="5"/>
    </row>
    <row r="590" spans="1:11" x14ac:dyDescent="0.4">
      <c r="A590" s="1">
        <v>10836</v>
      </c>
      <c r="B590" s="1" t="s">
        <v>93</v>
      </c>
      <c r="C590" s="1">
        <v>7</v>
      </c>
      <c r="D590" s="2">
        <v>35111</v>
      </c>
      <c r="E590" s="2">
        <v>35139</v>
      </c>
      <c r="F590" s="2">
        <v>35116</v>
      </c>
      <c r="G590" s="1">
        <v>1</v>
      </c>
      <c r="H590" s="3">
        <v>411.88</v>
      </c>
      <c r="I590" s="5">
        <f>SUMIF(Order_Detail!$A$2:$A$2158,Order_Header!A590,Order_Detail!$J$2:$J$2158)</f>
        <v>3764.4</v>
      </c>
      <c r="J590" s="5" t="str">
        <f t="shared" si="9"/>
        <v>Not Late</v>
      </c>
      <c r="K590" s="5"/>
    </row>
    <row r="591" spans="1:11" x14ac:dyDescent="0.4">
      <c r="A591" s="1">
        <v>10837</v>
      </c>
      <c r="B591" s="1" t="s">
        <v>109</v>
      </c>
      <c r="C591" s="1">
        <v>9</v>
      </c>
      <c r="D591" s="2">
        <v>35111</v>
      </c>
      <c r="E591" s="2">
        <v>35139</v>
      </c>
      <c r="F591" s="2">
        <v>35118</v>
      </c>
      <c r="G591" s="1">
        <v>3</v>
      </c>
      <c r="H591" s="3">
        <v>13.32</v>
      </c>
      <c r="I591" s="5">
        <f>SUMIF(Order_Detail!$A$2:$A$2158,Order_Header!A591,Order_Detail!$J$2:$J$2158)</f>
        <v>1254</v>
      </c>
      <c r="J591" s="5" t="str">
        <f t="shared" si="9"/>
        <v>Not Late</v>
      </c>
      <c r="K591" s="5"/>
    </row>
    <row r="592" spans="1:11" x14ac:dyDescent="0.4">
      <c r="A592" s="1">
        <v>10838</v>
      </c>
      <c r="B592" s="1" t="s">
        <v>151</v>
      </c>
      <c r="C592" s="1">
        <v>3</v>
      </c>
      <c r="D592" s="2">
        <v>35114</v>
      </c>
      <c r="E592" s="2">
        <v>35142</v>
      </c>
      <c r="F592" s="2">
        <v>35118</v>
      </c>
      <c r="G592" s="1">
        <v>3</v>
      </c>
      <c r="H592" s="3">
        <v>59.28</v>
      </c>
      <c r="I592" s="5">
        <f>SUMIF(Order_Detail!$A$2:$A$2158,Order_Header!A592,Order_Detail!$J$2:$J$2158)</f>
        <v>2326.0500000000002</v>
      </c>
      <c r="J592" s="5" t="str">
        <f t="shared" si="9"/>
        <v>Not Late</v>
      </c>
      <c r="K592" s="5"/>
    </row>
    <row r="593" spans="1:11" x14ac:dyDescent="0.4">
      <c r="A593" s="1">
        <v>10839</v>
      </c>
      <c r="B593" s="1" t="s">
        <v>117</v>
      </c>
      <c r="C593" s="1">
        <v>3</v>
      </c>
      <c r="D593" s="2">
        <v>35114</v>
      </c>
      <c r="E593" s="2">
        <v>35142</v>
      </c>
      <c r="F593" s="2">
        <v>35117</v>
      </c>
      <c r="G593" s="1">
        <v>3</v>
      </c>
      <c r="H593" s="3">
        <v>35.43</v>
      </c>
      <c r="I593" s="5">
        <f>SUMIF(Order_Detail!$A$2:$A$2158,Order_Header!A593,Order_Detail!$J$2:$J$2158)</f>
        <v>689.625</v>
      </c>
      <c r="J593" s="5" t="str">
        <f t="shared" si="9"/>
        <v>Not Late</v>
      </c>
      <c r="K593" s="5"/>
    </row>
    <row r="594" spans="1:11" x14ac:dyDescent="0.4">
      <c r="A594" s="1">
        <v>10840</v>
      </c>
      <c r="B594" s="1" t="s">
        <v>151</v>
      </c>
      <c r="C594" s="1">
        <v>4</v>
      </c>
      <c r="D594" s="2">
        <v>35114</v>
      </c>
      <c r="E594" s="2">
        <v>35156</v>
      </c>
      <c r="F594" s="2">
        <v>35142</v>
      </c>
      <c r="G594" s="1">
        <v>2</v>
      </c>
      <c r="H594" s="3">
        <v>2.71</v>
      </c>
      <c r="I594" s="5">
        <f>SUMIF(Order_Detail!$A$2:$A$2158,Order_Header!A594,Order_Detail!$J$2:$J$2158)</f>
        <v>237.60000000000002</v>
      </c>
      <c r="J594" s="5" t="str">
        <f t="shared" si="9"/>
        <v>Not Late</v>
      </c>
      <c r="K594" s="5"/>
    </row>
    <row r="595" spans="1:11" x14ac:dyDescent="0.4">
      <c r="A595" s="1">
        <v>10841</v>
      </c>
      <c r="B595" s="1" t="s">
        <v>88</v>
      </c>
      <c r="C595" s="1">
        <v>5</v>
      </c>
      <c r="D595" s="2">
        <v>35115</v>
      </c>
      <c r="E595" s="2">
        <v>35143</v>
      </c>
      <c r="F595" s="2">
        <v>35124</v>
      </c>
      <c r="G595" s="1">
        <v>2</v>
      </c>
      <c r="H595" s="3">
        <v>424.3</v>
      </c>
      <c r="I595" s="5">
        <f>SUMIF(Order_Detail!$A$2:$A$2158,Order_Header!A595,Order_Detail!$J$2:$J$2158)</f>
        <v>4351.95</v>
      </c>
      <c r="J595" s="5" t="str">
        <f t="shared" si="9"/>
        <v>Not Late</v>
      </c>
      <c r="K595" s="5"/>
    </row>
    <row r="596" spans="1:11" x14ac:dyDescent="0.4">
      <c r="A596" s="1">
        <v>10842</v>
      </c>
      <c r="B596" s="1" t="s">
        <v>107</v>
      </c>
      <c r="C596" s="1">
        <v>1</v>
      </c>
      <c r="D596" s="2">
        <v>35115</v>
      </c>
      <c r="E596" s="2">
        <v>35143</v>
      </c>
      <c r="F596" s="2">
        <v>35124</v>
      </c>
      <c r="G596" s="1">
        <v>3</v>
      </c>
      <c r="H596" s="3">
        <v>54.42</v>
      </c>
      <c r="I596" s="5">
        <f>SUMIF(Order_Detail!$A$2:$A$2158,Order_Header!A596,Order_Detail!$J$2:$J$2158)</f>
        <v>975</v>
      </c>
      <c r="J596" s="5" t="str">
        <f t="shared" si="9"/>
        <v>Not Late</v>
      </c>
      <c r="K596" s="5"/>
    </row>
    <row r="597" spans="1:11" x14ac:dyDescent="0.4">
      <c r="A597" s="1">
        <v>10843</v>
      </c>
      <c r="B597" s="1" t="s">
        <v>87</v>
      </c>
      <c r="C597" s="1">
        <v>4</v>
      </c>
      <c r="D597" s="2">
        <v>35116</v>
      </c>
      <c r="E597" s="2">
        <v>35144</v>
      </c>
      <c r="F597" s="2">
        <v>35121</v>
      </c>
      <c r="G597" s="1">
        <v>2</v>
      </c>
      <c r="H597" s="3">
        <v>9.26</v>
      </c>
      <c r="I597" s="5">
        <f>SUMIF(Order_Detail!$A$2:$A$2158,Order_Header!A597,Order_Detail!$J$2:$J$2158)</f>
        <v>159</v>
      </c>
      <c r="J597" s="5" t="str">
        <f t="shared" si="9"/>
        <v>Not Late</v>
      </c>
      <c r="K597" s="5"/>
    </row>
    <row r="598" spans="1:11" x14ac:dyDescent="0.4">
      <c r="A598" s="1">
        <v>10844</v>
      </c>
      <c r="B598" s="1" t="s">
        <v>138</v>
      </c>
      <c r="C598" s="1">
        <v>8</v>
      </c>
      <c r="D598" s="2">
        <v>35116</v>
      </c>
      <c r="E598" s="2">
        <v>35144</v>
      </c>
      <c r="F598" s="2">
        <v>35121</v>
      </c>
      <c r="G598" s="1">
        <v>2</v>
      </c>
      <c r="H598" s="3">
        <v>25.22</v>
      </c>
      <c r="I598" s="5">
        <f>SUMIF(Order_Detail!$A$2:$A$2158,Order_Header!A598,Order_Detail!$J$2:$J$2158)</f>
        <v>735</v>
      </c>
      <c r="J598" s="5" t="str">
        <f t="shared" si="9"/>
        <v>Not Late</v>
      </c>
      <c r="K598" s="5"/>
    </row>
    <row r="599" spans="1:11" x14ac:dyDescent="0.4">
      <c r="A599" s="1">
        <v>10845</v>
      </c>
      <c r="B599" s="1" t="s">
        <v>105</v>
      </c>
      <c r="C599" s="1">
        <v>8</v>
      </c>
      <c r="D599" s="2">
        <v>35116</v>
      </c>
      <c r="E599" s="2">
        <v>35130</v>
      </c>
      <c r="F599" s="2">
        <v>35125</v>
      </c>
      <c r="G599" s="1">
        <v>1</v>
      </c>
      <c r="H599" s="3">
        <v>212.98</v>
      </c>
      <c r="I599" s="5">
        <f>SUMIF(Order_Detail!$A$2:$A$2158,Order_Header!A599,Order_Detail!$J$2:$J$2158)</f>
        <v>3450.15</v>
      </c>
      <c r="J599" s="5" t="str">
        <f t="shared" si="9"/>
        <v>Not Late</v>
      </c>
      <c r="K599" s="5"/>
    </row>
    <row r="600" spans="1:11" x14ac:dyDescent="0.4">
      <c r="A600" s="1">
        <v>10846</v>
      </c>
      <c r="B600" s="1" t="s">
        <v>88</v>
      </c>
      <c r="C600" s="1">
        <v>2</v>
      </c>
      <c r="D600" s="2">
        <v>35117</v>
      </c>
      <c r="E600" s="2">
        <v>35159</v>
      </c>
      <c r="F600" s="2">
        <v>35118</v>
      </c>
      <c r="G600" s="1">
        <v>3</v>
      </c>
      <c r="H600" s="3">
        <v>56.46</v>
      </c>
      <c r="I600" s="5">
        <f>SUMIF(Order_Detail!$A$2:$A$2158,Order_Header!A600,Order_Detail!$J$2:$J$2158)</f>
        <v>1056.4000000000001</v>
      </c>
      <c r="J600" s="5" t="str">
        <f t="shared" si="9"/>
        <v>Not Late</v>
      </c>
      <c r="K600" s="5"/>
    </row>
    <row r="601" spans="1:11" x14ac:dyDescent="0.4">
      <c r="A601" s="1">
        <v>10847</v>
      </c>
      <c r="B601" s="1" t="s">
        <v>129</v>
      </c>
      <c r="C601" s="1">
        <v>4</v>
      </c>
      <c r="D601" s="2">
        <v>35117</v>
      </c>
      <c r="E601" s="2">
        <v>35131</v>
      </c>
      <c r="F601" s="2">
        <v>35136</v>
      </c>
      <c r="G601" s="1">
        <v>3</v>
      </c>
      <c r="H601" s="3">
        <v>487.57</v>
      </c>
      <c r="I601" s="5">
        <f>SUMIF(Order_Detail!$A$2:$A$2158,Order_Header!A601,Order_Detail!$J$2:$J$2158)</f>
        <v>5548.41</v>
      </c>
      <c r="J601" s="5" t="str">
        <f t="shared" si="9"/>
        <v>Late</v>
      </c>
      <c r="K601" s="5"/>
    </row>
    <row r="602" spans="1:11" x14ac:dyDescent="0.4">
      <c r="A602" s="1">
        <v>10848</v>
      </c>
      <c r="B602" s="1" t="s">
        <v>156</v>
      </c>
      <c r="C602" s="1">
        <v>7</v>
      </c>
      <c r="D602" s="2">
        <v>35118</v>
      </c>
      <c r="E602" s="2">
        <v>35146</v>
      </c>
      <c r="F602" s="2">
        <v>35124</v>
      </c>
      <c r="G602" s="1">
        <v>2</v>
      </c>
      <c r="H602" s="3">
        <v>38.24</v>
      </c>
      <c r="I602" s="5">
        <f>SUMIF(Order_Detail!$A$2:$A$2158,Order_Header!A602,Order_Detail!$J$2:$J$2158)</f>
        <v>931.5</v>
      </c>
      <c r="J602" s="5" t="str">
        <f t="shared" si="9"/>
        <v>Not Late</v>
      </c>
      <c r="K602" s="5"/>
    </row>
    <row r="603" spans="1:11" x14ac:dyDescent="0.4">
      <c r="A603" s="1">
        <v>10849</v>
      </c>
      <c r="B603" s="1" t="s">
        <v>128</v>
      </c>
      <c r="C603" s="1">
        <v>9</v>
      </c>
      <c r="D603" s="2">
        <v>35118</v>
      </c>
      <c r="E603" s="2">
        <v>35146</v>
      </c>
      <c r="F603" s="2">
        <v>35125</v>
      </c>
      <c r="G603" s="1">
        <v>2</v>
      </c>
      <c r="H603" s="3">
        <v>0.56000000000000005</v>
      </c>
      <c r="I603" s="5">
        <f>SUMIF(Order_Detail!$A$2:$A$2158,Order_Header!A603,Order_Detail!$J$2:$J$2158)</f>
        <v>841.71199999999999</v>
      </c>
      <c r="J603" s="5" t="str">
        <f t="shared" si="9"/>
        <v>Not Late</v>
      </c>
      <c r="K603" s="5"/>
    </row>
    <row r="604" spans="1:11" x14ac:dyDescent="0.4">
      <c r="A604" s="1">
        <v>10850</v>
      </c>
      <c r="B604" s="1" t="s">
        <v>87</v>
      </c>
      <c r="C604" s="1">
        <v>1</v>
      </c>
      <c r="D604" s="2">
        <v>35118</v>
      </c>
      <c r="E604" s="2">
        <v>35160</v>
      </c>
      <c r="F604" s="2">
        <v>35125</v>
      </c>
      <c r="G604" s="1">
        <v>1</v>
      </c>
      <c r="H604" s="3">
        <v>49.19</v>
      </c>
      <c r="I604" s="5">
        <f>SUMIF(Order_Detail!$A$2:$A$2158,Order_Header!A604,Order_Detail!$J$2:$J$2158)</f>
        <v>555</v>
      </c>
      <c r="J604" s="5" t="str">
        <f t="shared" si="9"/>
        <v>Not Late</v>
      </c>
      <c r="K604" s="5"/>
    </row>
    <row r="605" spans="1:11" x14ac:dyDescent="0.4">
      <c r="A605" s="1">
        <v>10851</v>
      </c>
      <c r="B605" s="1" t="s">
        <v>113</v>
      </c>
      <c r="C605" s="1">
        <v>5</v>
      </c>
      <c r="D605" s="2">
        <v>35121</v>
      </c>
      <c r="E605" s="2">
        <v>35149</v>
      </c>
      <c r="F605" s="2">
        <v>35128</v>
      </c>
      <c r="G605" s="1">
        <v>1</v>
      </c>
      <c r="H605" s="3">
        <v>160.55000000000001</v>
      </c>
      <c r="I605" s="5">
        <f>SUMIF(Order_Detail!$A$2:$A$2158,Order_Header!A605,Order_Detail!$J$2:$J$2158)</f>
        <v>2740</v>
      </c>
      <c r="J605" s="5" t="str">
        <f t="shared" si="9"/>
        <v>Not Late</v>
      </c>
      <c r="K605" s="5"/>
    </row>
    <row r="606" spans="1:11" x14ac:dyDescent="0.4">
      <c r="A606" s="1">
        <v>10852</v>
      </c>
      <c r="B606" s="1" t="s">
        <v>97</v>
      </c>
      <c r="C606" s="1">
        <v>8</v>
      </c>
      <c r="D606" s="2">
        <v>35121</v>
      </c>
      <c r="E606" s="2">
        <v>35135</v>
      </c>
      <c r="F606" s="2">
        <v>35125</v>
      </c>
      <c r="G606" s="1">
        <v>1</v>
      </c>
      <c r="H606" s="3">
        <v>174.05</v>
      </c>
      <c r="I606" s="5">
        <f>SUMIF(Order_Detail!$A$2:$A$2158,Order_Header!A606,Order_Detail!$J$2:$J$2158)</f>
        <v>2685.6</v>
      </c>
      <c r="J606" s="5" t="str">
        <f t="shared" si="9"/>
        <v>Not Late</v>
      </c>
      <c r="K606" s="5"/>
    </row>
    <row r="607" spans="1:11" x14ac:dyDescent="0.4">
      <c r="A607" s="1">
        <v>10853</v>
      </c>
      <c r="B607" s="1" t="s">
        <v>160</v>
      </c>
      <c r="C607" s="1">
        <v>9</v>
      </c>
      <c r="D607" s="2">
        <v>35122</v>
      </c>
      <c r="E607" s="2">
        <v>35150</v>
      </c>
      <c r="F607" s="2">
        <v>35129</v>
      </c>
      <c r="G607" s="1">
        <v>2</v>
      </c>
      <c r="H607" s="3">
        <v>53.83</v>
      </c>
      <c r="I607" s="5">
        <f>SUMIF(Order_Detail!$A$2:$A$2158,Order_Header!A607,Order_Detail!$J$2:$J$2158)</f>
        <v>562.5</v>
      </c>
      <c r="J607" s="5" t="str">
        <f t="shared" si="9"/>
        <v>Not Late</v>
      </c>
      <c r="K607" s="5"/>
    </row>
    <row r="608" spans="1:11" x14ac:dyDescent="0.4">
      <c r="A608" s="1">
        <v>10854</v>
      </c>
      <c r="B608" s="1" t="s">
        <v>93</v>
      </c>
      <c r="C608" s="1">
        <v>3</v>
      </c>
      <c r="D608" s="2">
        <v>35122</v>
      </c>
      <c r="E608" s="2">
        <v>35150</v>
      </c>
      <c r="F608" s="2">
        <v>35131</v>
      </c>
      <c r="G608" s="1">
        <v>2</v>
      </c>
      <c r="H608" s="3">
        <v>100.22</v>
      </c>
      <c r="I608" s="5">
        <f>SUMIF(Order_Detail!$A$2:$A$2158,Order_Header!A608,Order_Detail!$J$2:$J$2158)</f>
        <v>2792</v>
      </c>
      <c r="J608" s="5" t="str">
        <f t="shared" si="9"/>
        <v>Not Late</v>
      </c>
      <c r="K608" s="5"/>
    </row>
    <row r="609" spans="1:11" x14ac:dyDescent="0.4">
      <c r="A609" s="1">
        <v>10855</v>
      </c>
      <c r="B609" s="1" t="s">
        <v>121</v>
      </c>
      <c r="C609" s="1">
        <v>3</v>
      </c>
      <c r="D609" s="2">
        <v>35122</v>
      </c>
      <c r="E609" s="2">
        <v>35150</v>
      </c>
      <c r="F609" s="2">
        <v>35130</v>
      </c>
      <c r="G609" s="1">
        <v>1</v>
      </c>
      <c r="H609" s="3">
        <v>170.97</v>
      </c>
      <c r="I609" s="5">
        <f>SUMIF(Order_Detail!$A$2:$A$2158,Order_Header!A609,Order_Detail!$J$2:$J$2158)</f>
        <v>2275.25</v>
      </c>
      <c r="J609" s="5" t="str">
        <f t="shared" si="9"/>
        <v>Not Late</v>
      </c>
      <c r="K609" s="5"/>
    </row>
    <row r="610" spans="1:11" x14ac:dyDescent="0.4">
      <c r="A610" s="1">
        <v>10856</v>
      </c>
      <c r="B610" s="1" t="s">
        <v>143</v>
      </c>
      <c r="C610" s="1">
        <v>3</v>
      </c>
      <c r="D610" s="2">
        <v>35123</v>
      </c>
      <c r="E610" s="2">
        <v>35151</v>
      </c>
      <c r="F610" s="2">
        <v>35136</v>
      </c>
      <c r="G610" s="1">
        <v>2</v>
      </c>
      <c r="H610" s="3">
        <v>58.43</v>
      </c>
      <c r="I610" s="5">
        <f>SUMIF(Order_Detail!$A$2:$A$2158,Order_Header!A610,Order_Detail!$J$2:$J$2158)</f>
        <v>594</v>
      </c>
      <c r="J610" s="5" t="str">
        <f t="shared" si="9"/>
        <v>Not Late</v>
      </c>
      <c r="K610" s="5"/>
    </row>
    <row r="611" spans="1:11" x14ac:dyDescent="0.4">
      <c r="A611" s="1">
        <v>10857</v>
      </c>
      <c r="B611" s="1" t="s">
        <v>109</v>
      </c>
      <c r="C611" s="1">
        <v>8</v>
      </c>
      <c r="D611" s="2">
        <v>35123</v>
      </c>
      <c r="E611" s="2">
        <v>35151</v>
      </c>
      <c r="F611" s="2">
        <v>35132</v>
      </c>
      <c r="G611" s="1">
        <v>2</v>
      </c>
      <c r="H611" s="3">
        <v>188.85</v>
      </c>
      <c r="I611" s="5">
        <f>SUMIF(Order_Detail!$A$2:$A$2158,Order_Header!A611,Order_Detail!$J$2:$J$2158)</f>
        <v>2630.95</v>
      </c>
      <c r="J611" s="5" t="str">
        <f t="shared" si="9"/>
        <v>Not Late</v>
      </c>
      <c r="K611" s="5"/>
    </row>
    <row r="612" spans="1:11" x14ac:dyDescent="0.4">
      <c r="A612" s="1">
        <v>10858</v>
      </c>
      <c r="B612" s="1" t="s">
        <v>172</v>
      </c>
      <c r="C612" s="1">
        <v>2</v>
      </c>
      <c r="D612" s="2">
        <v>35124</v>
      </c>
      <c r="E612" s="2">
        <v>35152</v>
      </c>
      <c r="F612" s="2">
        <v>35129</v>
      </c>
      <c r="G612" s="1">
        <v>1</v>
      </c>
      <c r="H612" s="3">
        <v>52.51</v>
      </c>
      <c r="I612" s="5">
        <f>SUMIF(Order_Detail!$A$2:$A$2158,Order_Header!A612,Order_Detail!$J$2:$J$2158)</f>
        <v>649</v>
      </c>
      <c r="J612" s="5" t="str">
        <f t="shared" si="9"/>
        <v>Not Late</v>
      </c>
      <c r="K612" s="5"/>
    </row>
    <row r="613" spans="1:11" x14ac:dyDescent="0.4">
      <c r="A613" s="1">
        <v>10859</v>
      </c>
      <c r="B613" s="1" t="s">
        <v>101</v>
      </c>
      <c r="C613" s="1">
        <v>1</v>
      </c>
      <c r="D613" s="2">
        <v>35124</v>
      </c>
      <c r="E613" s="2">
        <v>35152</v>
      </c>
      <c r="F613" s="2">
        <v>35128</v>
      </c>
      <c r="G613" s="1">
        <v>2</v>
      </c>
      <c r="H613" s="3">
        <v>76.099999999999994</v>
      </c>
      <c r="I613" s="5">
        <f>SUMIF(Order_Detail!$A$2:$A$2158,Order_Header!A613,Order_Detail!$J$2:$J$2158)</f>
        <v>1366.3375000000001</v>
      </c>
      <c r="J613" s="5" t="str">
        <f t="shared" si="9"/>
        <v>Not Late</v>
      </c>
      <c r="K613" s="5"/>
    </row>
    <row r="614" spans="1:11" x14ac:dyDescent="0.4">
      <c r="A614" s="1">
        <v>10860</v>
      </c>
      <c r="B614" s="1" t="s">
        <v>170</v>
      </c>
      <c r="C614" s="1">
        <v>3</v>
      </c>
      <c r="D614" s="2">
        <v>35124</v>
      </c>
      <c r="E614" s="2">
        <v>35152</v>
      </c>
      <c r="F614" s="2">
        <v>35130</v>
      </c>
      <c r="G614" s="1">
        <v>3</v>
      </c>
      <c r="H614" s="3">
        <v>19.260000000000002</v>
      </c>
      <c r="I614" s="5">
        <f>SUMIF(Order_Detail!$A$2:$A$2158,Order_Header!A614,Order_Detail!$J$2:$J$2158)</f>
        <v>519</v>
      </c>
      <c r="J614" s="5" t="str">
        <f t="shared" si="9"/>
        <v>Not Late</v>
      </c>
      <c r="K614" s="5"/>
    </row>
    <row r="615" spans="1:11" x14ac:dyDescent="0.4">
      <c r="A615" s="1">
        <v>10861</v>
      </c>
      <c r="B615" s="1" t="s">
        <v>103</v>
      </c>
      <c r="C615" s="1">
        <v>4</v>
      </c>
      <c r="D615" s="2">
        <v>35125</v>
      </c>
      <c r="E615" s="2">
        <v>35153</v>
      </c>
      <c r="F615" s="2">
        <v>35143</v>
      </c>
      <c r="G615" s="1">
        <v>2</v>
      </c>
      <c r="H615" s="3">
        <v>14.93</v>
      </c>
      <c r="I615" s="5">
        <f>SUMIF(Order_Detail!$A$2:$A$2158,Order_Header!A615,Order_Detail!$J$2:$J$2158)</f>
        <v>3347.23</v>
      </c>
      <c r="J615" s="5" t="str">
        <f t="shared" si="9"/>
        <v>Not Late</v>
      </c>
      <c r="K615" s="5"/>
    </row>
    <row r="616" spans="1:11" x14ac:dyDescent="0.4">
      <c r="A616" s="1">
        <v>10862</v>
      </c>
      <c r="B616" s="1" t="s">
        <v>110</v>
      </c>
      <c r="C616" s="1">
        <v>8</v>
      </c>
      <c r="D616" s="2">
        <v>35125</v>
      </c>
      <c r="E616" s="2">
        <v>35167</v>
      </c>
      <c r="F616" s="2">
        <v>35128</v>
      </c>
      <c r="G616" s="1">
        <v>2</v>
      </c>
      <c r="H616" s="3">
        <v>53.23</v>
      </c>
      <c r="I616" s="5">
        <f>SUMIF(Order_Detail!$A$2:$A$2158,Order_Header!A616,Order_Detail!$J$2:$J$2158)</f>
        <v>493.85</v>
      </c>
      <c r="J616" s="5" t="str">
        <f t="shared" si="9"/>
        <v>Not Late</v>
      </c>
      <c r="K616" s="5"/>
    </row>
    <row r="617" spans="1:11" x14ac:dyDescent="0.4">
      <c r="A617" s="1">
        <v>10863</v>
      </c>
      <c r="B617" s="1" t="s">
        <v>92</v>
      </c>
      <c r="C617" s="1">
        <v>4</v>
      </c>
      <c r="D617" s="2">
        <v>35128</v>
      </c>
      <c r="E617" s="2">
        <v>35156</v>
      </c>
      <c r="F617" s="2">
        <v>35143</v>
      </c>
      <c r="G617" s="1">
        <v>2</v>
      </c>
      <c r="H617" s="3">
        <v>30.26</v>
      </c>
      <c r="I617" s="5">
        <f>SUMIF(Order_Detail!$A$2:$A$2158,Order_Header!A617,Order_Detail!$J$2:$J$2158)</f>
        <v>467.1</v>
      </c>
      <c r="J617" s="5" t="str">
        <f t="shared" si="9"/>
        <v>Not Late</v>
      </c>
      <c r="K617" s="5"/>
    </row>
    <row r="618" spans="1:11" x14ac:dyDescent="0.4">
      <c r="A618" s="1">
        <v>10864</v>
      </c>
      <c r="B618" s="1" t="s">
        <v>139</v>
      </c>
      <c r="C618" s="1">
        <v>4</v>
      </c>
      <c r="D618" s="2">
        <v>35128</v>
      </c>
      <c r="E618" s="2">
        <v>35156</v>
      </c>
      <c r="F618" s="2">
        <v>35135</v>
      </c>
      <c r="G618" s="1">
        <v>2</v>
      </c>
      <c r="H618" s="3">
        <v>3.04</v>
      </c>
      <c r="I618" s="5">
        <f>SUMIF(Order_Detail!$A$2:$A$2158,Order_Header!A618,Order_Detail!$J$2:$J$2158)</f>
        <v>282</v>
      </c>
      <c r="J618" s="5" t="str">
        <f t="shared" si="9"/>
        <v>Not Late</v>
      </c>
      <c r="K618" s="5"/>
    </row>
    <row r="619" spans="1:11" x14ac:dyDescent="0.4">
      <c r="A619" s="1">
        <v>10865</v>
      </c>
      <c r="B619" s="1" t="s">
        <v>105</v>
      </c>
      <c r="C619" s="1">
        <v>2</v>
      </c>
      <c r="D619" s="2">
        <v>35128</v>
      </c>
      <c r="E619" s="2">
        <v>35142</v>
      </c>
      <c r="F619" s="2">
        <v>35138</v>
      </c>
      <c r="G619" s="1">
        <v>1</v>
      </c>
      <c r="H619" s="3">
        <v>348.14</v>
      </c>
      <c r="I619" s="5">
        <f>SUMIF(Order_Detail!$A$2:$A$2158,Order_Header!A619,Order_Detail!$J$2:$J$2158)</f>
        <v>14662.5</v>
      </c>
      <c r="J619" s="5" t="str">
        <f t="shared" si="9"/>
        <v>Not Late</v>
      </c>
      <c r="K619" s="5"/>
    </row>
    <row r="620" spans="1:11" x14ac:dyDescent="0.4">
      <c r="A620" s="1">
        <v>10866</v>
      </c>
      <c r="B620" s="1" t="s">
        <v>109</v>
      </c>
      <c r="C620" s="1">
        <v>5</v>
      </c>
      <c r="D620" s="2">
        <v>35129</v>
      </c>
      <c r="E620" s="2">
        <v>35157</v>
      </c>
      <c r="F620" s="2">
        <v>35138</v>
      </c>
      <c r="G620" s="1">
        <v>1</v>
      </c>
      <c r="H620" s="3">
        <v>109.11</v>
      </c>
      <c r="I620" s="5">
        <f>SUMIF(Order_Detail!$A$2:$A$2158,Order_Header!A620,Order_Detail!$J$2:$J$2158)</f>
        <v>1461.6</v>
      </c>
      <c r="J620" s="5" t="str">
        <f t="shared" si="9"/>
        <v>Not Late</v>
      </c>
      <c r="K620" s="5"/>
    </row>
    <row r="621" spans="1:11" x14ac:dyDescent="0.4">
      <c r="A621" s="1">
        <v>10867</v>
      </c>
      <c r="B621" s="1" t="s">
        <v>122</v>
      </c>
      <c r="C621" s="1">
        <v>6</v>
      </c>
      <c r="D621" s="2">
        <v>35129</v>
      </c>
      <c r="E621" s="2">
        <v>35171</v>
      </c>
      <c r="F621" s="2">
        <v>35137</v>
      </c>
      <c r="G621" s="1">
        <v>1</v>
      </c>
      <c r="H621" s="3">
        <v>1.93</v>
      </c>
      <c r="I621" s="5">
        <f>SUMIF(Order_Detail!$A$2:$A$2158,Order_Header!A621,Order_Detail!$J$2:$J$2158)</f>
        <v>73.8</v>
      </c>
      <c r="J621" s="5" t="str">
        <f t="shared" si="9"/>
        <v>Not Late</v>
      </c>
      <c r="K621" s="5"/>
    </row>
    <row r="622" spans="1:11" x14ac:dyDescent="0.4">
      <c r="A622" s="1">
        <v>10868</v>
      </c>
      <c r="B622" s="1" t="s">
        <v>146</v>
      </c>
      <c r="C622" s="1">
        <v>7</v>
      </c>
      <c r="D622" s="2">
        <v>35130</v>
      </c>
      <c r="E622" s="2">
        <v>35158</v>
      </c>
      <c r="F622" s="2">
        <v>35149</v>
      </c>
      <c r="G622" s="1">
        <v>2</v>
      </c>
      <c r="H622" s="3">
        <v>191.27</v>
      </c>
      <c r="I622" s="5">
        <f>SUMIF(Order_Detail!$A$2:$A$2158,Order_Header!A622,Order_Detail!$J$2:$J$2158)</f>
        <v>2004.6</v>
      </c>
      <c r="J622" s="5" t="str">
        <f t="shared" si="9"/>
        <v>Not Late</v>
      </c>
      <c r="K622" s="5"/>
    </row>
    <row r="623" spans="1:11" x14ac:dyDescent="0.4">
      <c r="A623" s="1">
        <v>10869</v>
      </c>
      <c r="B623" s="1" t="s">
        <v>140</v>
      </c>
      <c r="C623" s="1">
        <v>5</v>
      </c>
      <c r="D623" s="2">
        <v>35130</v>
      </c>
      <c r="E623" s="2">
        <v>35158</v>
      </c>
      <c r="F623" s="2">
        <v>35135</v>
      </c>
      <c r="G623" s="1">
        <v>1</v>
      </c>
      <c r="H623" s="3">
        <v>143.28</v>
      </c>
      <c r="I623" s="5">
        <f>SUMIF(Order_Detail!$A$2:$A$2158,Order_Header!A623,Order_Detail!$J$2:$J$2158)</f>
        <v>1467</v>
      </c>
      <c r="J623" s="5" t="str">
        <f t="shared" si="9"/>
        <v>Not Late</v>
      </c>
      <c r="K623" s="5"/>
    </row>
    <row r="624" spans="1:11" x14ac:dyDescent="0.4">
      <c r="A624" s="1">
        <v>10870</v>
      </c>
      <c r="B624" s="1" t="s">
        <v>147</v>
      </c>
      <c r="C624" s="1">
        <v>5</v>
      </c>
      <c r="D624" s="2">
        <v>35130</v>
      </c>
      <c r="E624" s="2">
        <v>35158</v>
      </c>
      <c r="F624" s="2">
        <v>35139</v>
      </c>
      <c r="G624" s="1">
        <v>3</v>
      </c>
      <c r="H624" s="3">
        <v>12.04</v>
      </c>
      <c r="I624" s="5">
        <f>SUMIF(Order_Detail!$A$2:$A$2158,Order_Header!A624,Order_Detail!$J$2:$J$2158)</f>
        <v>160</v>
      </c>
      <c r="J624" s="5" t="str">
        <f t="shared" si="9"/>
        <v>Not Late</v>
      </c>
      <c r="K624" s="5"/>
    </row>
    <row r="625" spans="1:11" x14ac:dyDescent="0.4">
      <c r="A625" s="1">
        <v>10871</v>
      </c>
      <c r="B625" s="1" t="s">
        <v>132</v>
      </c>
      <c r="C625" s="1">
        <v>9</v>
      </c>
      <c r="D625" s="2">
        <v>35131</v>
      </c>
      <c r="E625" s="2">
        <v>35159</v>
      </c>
      <c r="F625" s="2">
        <v>35136</v>
      </c>
      <c r="G625" s="1">
        <v>2</v>
      </c>
      <c r="H625" s="3">
        <v>112.27</v>
      </c>
      <c r="I625" s="5">
        <f>SUMIF(Order_Detail!$A$2:$A$2158,Order_Header!A625,Order_Detail!$J$2:$J$2158)</f>
        <v>2083.4</v>
      </c>
      <c r="J625" s="5" t="str">
        <f t="shared" si="9"/>
        <v>Not Late</v>
      </c>
      <c r="K625" s="5"/>
    </row>
    <row r="626" spans="1:11" x14ac:dyDescent="0.4">
      <c r="A626" s="1">
        <v>10872</v>
      </c>
      <c r="B626" s="1" t="s">
        <v>120</v>
      </c>
      <c r="C626" s="1">
        <v>5</v>
      </c>
      <c r="D626" s="2">
        <v>35131</v>
      </c>
      <c r="E626" s="2">
        <v>35159</v>
      </c>
      <c r="F626" s="2">
        <v>35135</v>
      </c>
      <c r="G626" s="1">
        <v>2</v>
      </c>
      <c r="H626" s="3">
        <v>175.32</v>
      </c>
      <c r="I626" s="5">
        <f>SUMIF(Order_Detail!$A$2:$A$2158,Order_Header!A626,Order_Detail!$J$2:$J$2158)</f>
        <v>2166.8000000000002</v>
      </c>
      <c r="J626" s="5" t="str">
        <f t="shared" si="9"/>
        <v>Not Late</v>
      </c>
      <c r="K626" s="5"/>
    </row>
    <row r="627" spans="1:11" x14ac:dyDescent="0.4">
      <c r="A627" s="1">
        <v>10873</v>
      </c>
      <c r="B627" s="1" t="s">
        <v>167</v>
      </c>
      <c r="C627" s="1">
        <v>4</v>
      </c>
      <c r="D627" s="2">
        <v>35132</v>
      </c>
      <c r="E627" s="2">
        <v>35160</v>
      </c>
      <c r="F627" s="2">
        <v>35135</v>
      </c>
      <c r="G627" s="1">
        <v>1</v>
      </c>
      <c r="H627" s="3">
        <v>0.82</v>
      </c>
      <c r="I627" s="5">
        <f>SUMIF(Order_Detail!$A$2:$A$2158,Order_Header!A627,Order_Detail!$J$2:$J$2158)</f>
        <v>319.96000000000004</v>
      </c>
      <c r="J627" s="5" t="str">
        <f t="shared" si="9"/>
        <v>Not Late</v>
      </c>
      <c r="K627" s="5"/>
    </row>
    <row r="628" spans="1:11" x14ac:dyDescent="0.4">
      <c r="A628" s="1">
        <v>10874</v>
      </c>
      <c r="B628" s="1" t="s">
        <v>120</v>
      </c>
      <c r="C628" s="1">
        <v>5</v>
      </c>
      <c r="D628" s="2">
        <v>35132</v>
      </c>
      <c r="E628" s="2">
        <v>35160</v>
      </c>
      <c r="F628" s="2">
        <v>35137</v>
      </c>
      <c r="G628" s="1">
        <v>2</v>
      </c>
      <c r="H628" s="3">
        <v>19.579999999999998</v>
      </c>
      <c r="I628" s="5">
        <f>SUMIF(Order_Detail!$A$2:$A$2158,Order_Header!A628,Order_Detail!$J$2:$J$2158)</f>
        <v>310</v>
      </c>
      <c r="J628" s="5" t="str">
        <f t="shared" si="9"/>
        <v>Not Late</v>
      </c>
      <c r="K628" s="5"/>
    </row>
    <row r="629" spans="1:11" x14ac:dyDescent="0.4">
      <c r="A629" s="1">
        <v>10875</v>
      </c>
      <c r="B629" s="1" t="s">
        <v>109</v>
      </c>
      <c r="C629" s="1">
        <v>4</v>
      </c>
      <c r="D629" s="2">
        <v>35132</v>
      </c>
      <c r="E629" s="2">
        <v>35160</v>
      </c>
      <c r="F629" s="2">
        <v>35157</v>
      </c>
      <c r="G629" s="1">
        <v>2</v>
      </c>
      <c r="H629" s="3">
        <v>32.369999999999997</v>
      </c>
      <c r="I629" s="5">
        <f>SUMIF(Order_Detail!$A$2:$A$2158,Order_Header!A629,Order_Detail!$J$2:$J$2158)</f>
        <v>729.5</v>
      </c>
      <c r="J629" s="5" t="str">
        <f t="shared" si="9"/>
        <v>Not Late</v>
      </c>
      <c r="K629" s="5"/>
    </row>
    <row r="630" spans="1:11" x14ac:dyDescent="0.4">
      <c r="A630" s="1">
        <v>10876</v>
      </c>
      <c r="B630" s="1" t="s">
        <v>132</v>
      </c>
      <c r="C630" s="1">
        <v>7</v>
      </c>
      <c r="D630" s="2">
        <v>35135</v>
      </c>
      <c r="E630" s="2">
        <v>35163</v>
      </c>
      <c r="F630" s="2">
        <v>35138</v>
      </c>
      <c r="G630" s="1">
        <v>3</v>
      </c>
      <c r="H630" s="3">
        <v>60.42</v>
      </c>
      <c r="I630" s="5">
        <f>SUMIF(Order_Detail!$A$2:$A$2158,Order_Header!A630,Order_Detail!$J$2:$J$2158)</f>
        <v>917</v>
      </c>
      <c r="J630" s="5" t="str">
        <f t="shared" si="9"/>
        <v>Not Late</v>
      </c>
      <c r="K630" s="5"/>
    </row>
    <row r="631" spans="1:11" x14ac:dyDescent="0.4">
      <c r="A631" s="1">
        <v>10877</v>
      </c>
      <c r="B631" s="1" t="s">
        <v>113</v>
      </c>
      <c r="C631" s="1">
        <v>1</v>
      </c>
      <c r="D631" s="2">
        <v>35135</v>
      </c>
      <c r="E631" s="2">
        <v>35163</v>
      </c>
      <c r="F631" s="2">
        <v>35145</v>
      </c>
      <c r="G631" s="1">
        <v>1</v>
      </c>
      <c r="H631" s="3">
        <v>38.06</v>
      </c>
      <c r="I631" s="5">
        <f>SUMIF(Order_Detail!$A$2:$A$2158,Order_Header!A631,Order_Detail!$J$2:$J$2158)</f>
        <v>2086</v>
      </c>
      <c r="J631" s="5" t="str">
        <f t="shared" si="9"/>
        <v>Not Late</v>
      </c>
      <c r="K631" s="5"/>
    </row>
    <row r="632" spans="1:11" x14ac:dyDescent="0.4">
      <c r="A632" s="1">
        <v>10878</v>
      </c>
      <c r="B632" s="1" t="s">
        <v>105</v>
      </c>
      <c r="C632" s="1">
        <v>4</v>
      </c>
      <c r="D632" s="2">
        <v>35136</v>
      </c>
      <c r="E632" s="2">
        <v>35164</v>
      </c>
      <c r="F632" s="2">
        <v>35138</v>
      </c>
      <c r="G632" s="1">
        <v>1</v>
      </c>
      <c r="H632" s="3">
        <v>46.69</v>
      </c>
      <c r="I632" s="5">
        <f>SUMIF(Order_Detail!$A$2:$A$2158,Order_Header!A632,Order_Detail!$J$2:$J$2158)</f>
        <v>1377</v>
      </c>
      <c r="J632" s="5" t="str">
        <f t="shared" si="9"/>
        <v>Not Late</v>
      </c>
      <c r="K632" s="5"/>
    </row>
    <row r="633" spans="1:11" x14ac:dyDescent="0.4">
      <c r="A633" s="1">
        <v>10879</v>
      </c>
      <c r="B633" s="1" t="s">
        <v>167</v>
      </c>
      <c r="C633" s="1">
        <v>3</v>
      </c>
      <c r="D633" s="2">
        <v>35136</v>
      </c>
      <c r="E633" s="2">
        <v>35164</v>
      </c>
      <c r="F633" s="2">
        <v>35138</v>
      </c>
      <c r="G633" s="1">
        <v>3</v>
      </c>
      <c r="H633" s="3">
        <v>8.5</v>
      </c>
      <c r="I633" s="5">
        <f>SUMIF(Order_Detail!$A$2:$A$2158,Order_Header!A633,Order_Detail!$J$2:$J$2158)</f>
        <v>580.7349999999999</v>
      </c>
      <c r="J633" s="5" t="str">
        <f t="shared" si="9"/>
        <v>Not Late</v>
      </c>
      <c r="K633" s="5"/>
    </row>
    <row r="634" spans="1:11" x14ac:dyDescent="0.4">
      <c r="A634" s="1">
        <v>10880</v>
      </c>
      <c r="B634" s="1" t="s">
        <v>98</v>
      </c>
      <c r="C634" s="1">
        <v>7</v>
      </c>
      <c r="D634" s="2">
        <v>35136</v>
      </c>
      <c r="E634" s="2">
        <v>35178</v>
      </c>
      <c r="F634" s="2">
        <v>35144</v>
      </c>
      <c r="G634" s="1">
        <v>1</v>
      </c>
      <c r="H634" s="3">
        <v>88.01</v>
      </c>
      <c r="I634" s="5">
        <f>SUMIF(Order_Detail!$A$2:$A$2158,Order_Header!A634,Order_Detail!$J$2:$J$2158)</f>
        <v>1875</v>
      </c>
      <c r="J634" s="5" t="str">
        <f t="shared" si="9"/>
        <v>Not Late</v>
      </c>
      <c r="K634" s="5"/>
    </row>
    <row r="635" spans="1:11" x14ac:dyDescent="0.4">
      <c r="A635" s="1">
        <v>10881</v>
      </c>
      <c r="B635" s="1" t="s">
        <v>162</v>
      </c>
      <c r="C635" s="1">
        <v>4</v>
      </c>
      <c r="D635" s="2">
        <v>35137</v>
      </c>
      <c r="E635" s="2">
        <v>35165</v>
      </c>
      <c r="F635" s="2">
        <v>35144</v>
      </c>
      <c r="G635" s="1">
        <v>1</v>
      </c>
      <c r="H635" s="3">
        <v>2.84</v>
      </c>
      <c r="I635" s="5">
        <f>SUMIF(Order_Detail!$A$2:$A$2158,Order_Header!A635,Order_Detail!$J$2:$J$2158)</f>
        <v>150</v>
      </c>
      <c r="J635" s="5" t="str">
        <f t="shared" si="9"/>
        <v>Not Late</v>
      </c>
      <c r="K635" s="5"/>
    </row>
    <row r="636" spans="1:11" x14ac:dyDescent="0.4">
      <c r="A636" s="1">
        <v>10882</v>
      </c>
      <c r="B636" s="1" t="s">
        <v>129</v>
      </c>
      <c r="C636" s="1">
        <v>4</v>
      </c>
      <c r="D636" s="2">
        <v>35137</v>
      </c>
      <c r="E636" s="2">
        <v>35165</v>
      </c>
      <c r="F636" s="2">
        <v>35146</v>
      </c>
      <c r="G636" s="1">
        <v>3</v>
      </c>
      <c r="H636" s="3">
        <v>23.1</v>
      </c>
      <c r="I636" s="5">
        <f>SUMIF(Order_Detail!$A$2:$A$2158,Order_Header!A636,Order_Detail!$J$2:$J$2158)</f>
        <v>889.56</v>
      </c>
      <c r="J636" s="5" t="str">
        <f t="shared" si="9"/>
        <v>Not Late</v>
      </c>
      <c r="K636" s="5"/>
    </row>
    <row r="637" spans="1:11" x14ac:dyDescent="0.4">
      <c r="A637" s="1">
        <v>10883</v>
      </c>
      <c r="B637" s="1" t="s">
        <v>122</v>
      </c>
      <c r="C637" s="1">
        <v>8</v>
      </c>
      <c r="D637" s="2">
        <v>35138</v>
      </c>
      <c r="E637" s="2">
        <v>35166</v>
      </c>
      <c r="F637" s="2">
        <v>35146</v>
      </c>
      <c r="G637" s="1">
        <v>3</v>
      </c>
      <c r="H637" s="3">
        <v>0.53</v>
      </c>
      <c r="I637" s="5">
        <f>SUMIF(Order_Detail!$A$2:$A$2158,Order_Header!A637,Order_Detail!$J$2:$J$2158)</f>
        <v>27</v>
      </c>
      <c r="J637" s="5" t="str">
        <f t="shared" si="9"/>
        <v>Not Late</v>
      </c>
      <c r="K637" s="5"/>
    </row>
    <row r="638" spans="1:11" x14ac:dyDescent="0.4">
      <c r="A638" s="1">
        <v>10884</v>
      </c>
      <c r="B638" s="1" t="s">
        <v>166</v>
      </c>
      <c r="C638" s="1">
        <v>4</v>
      </c>
      <c r="D638" s="2">
        <v>35138</v>
      </c>
      <c r="E638" s="2">
        <v>35166</v>
      </c>
      <c r="F638" s="2">
        <v>35139</v>
      </c>
      <c r="G638" s="1">
        <v>2</v>
      </c>
      <c r="H638" s="3">
        <v>90.97</v>
      </c>
      <c r="I638" s="5">
        <f>SUMIF(Order_Detail!$A$2:$A$2158,Order_Header!A638,Order_Detail!$J$2:$J$2158)</f>
        <v>1160.48</v>
      </c>
      <c r="J638" s="5" t="str">
        <f t="shared" si="9"/>
        <v>Not Late</v>
      </c>
      <c r="K638" s="5"/>
    </row>
    <row r="639" spans="1:11" x14ac:dyDescent="0.4">
      <c r="A639" s="1">
        <v>10885</v>
      </c>
      <c r="B639" s="1" t="s">
        <v>88</v>
      </c>
      <c r="C639" s="1">
        <v>6</v>
      </c>
      <c r="D639" s="2">
        <v>35138</v>
      </c>
      <c r="E639" s="2">
        <v>35166</v>
      </c>
      <c r="F639" s="2">
        <v>35144</v>
      </c>
      <c r="G639" s="1">
        <v>3</v>
      </c>
      <c r="H639" s="3">
        <v>5.64</v>
      </c>
      <c r="I639" s="5">
        <f>SUMIF(Order_Detail!$A$2:$A$2158,Order_Header!A639,Order_Detail!$J$2:$J$2158)</f>
        <v>1148.55</v>
      </c>
      <c r="J639" s="5" t="str">
        <f t="shared" si="9"/>
        <v>Not Late</v>
      </c>
      <c r="K639" s="5"/>
    </row>
    <row r="640" spans="1:11" x14ac:dyDescent="0.4">
      <c r="A640" s="1">
        <v>10886</v>
      </c>
      <c r="B640" s="1" t="s">
        <v>86</v>
      </c>
      <c r="C640" s="1">
        <v>1</v>
      </c>
      <c r="D640" s="2">
        <v>35139</v>
      </c>
      <c r="E640" s="2">
        <v>35167</v>
      </c>
      <c r="F640" s="2">
        <v>35156</v>
      </c>
      <c r="G640" s="1">
        <v>1</v>
      </c>
      <c r="H640" s="3">
        <v>4.99</v>
      </c>
      <c r="I640" s="5">
        <f>SUMIF(Order_Detail!$A$2:$A$2158,Order_Header!A640,Order_Detail!$J$2:$J$2158)</f>
        <v>3127.5</v>
      </c>
      <c r="J640" s="5" t="str">
        <f t="shared" si="9"/>
        <v>Not Late</v>
      </c>
      <c r="K640" s="5"/>
    </row>
    <row r="641" spans="1:11" x14ac:dyDescent="0.4">
      <c r="A641" s="1">
        <v>10887</v>
      </c>
      <c r="B641" s="1" t="s">
        <v>144</v>
      </c>
      <c r="C641" s="1">
        <v>8</v>
      </c>
      <c r="D641" s="2">
        <v>35139</v>
      </c>
      <c r="E641" s="2">
        <v>35167</v>
      </c>
      <c r="F641" s="2">
        <v>35142</v>
      </c>
      <c r="G641" s="1">
        <v>3</v>
      </c>
      <c r="H641" s="3">
        <v>1.25</v>
      </c>
      <c r="I641" s="5">
        <f>SUMIF(Order_Detail!$A$2:$A$2158,Order_Header!A641,Order_Detail!$J$2:$J$2158)</f>
        <v>66.5</v>
      </c>
      <c r="J641" s="5" t="str">
        <f t="shared" si="9"/>
        <v>Not Late</v>
      </c>
      <c r="K641" s="5"/>
    </row>
    <row r="642" spans="1:11" x14ac:dyDescent="0.4">
      <c r="A642" s="1">
        <v>10888</v>
      </c>
      <c r="B642" s="1" t="s">
        <v>120</v>
      </c>
      <c r="C642" s="1">
        <v>1</v>
      </c>
      <c r="D642" s="2">
        <v>35142</v>
      </c>
      <c r="E642" s="2">
        <v>35170</v>
      </c>
      <c r="F642" s="2">
        <v>35149</v>
      </c>
      <c r="G642" s="1">
        <v>2</v>
      </c>
      <c r="H642" s="3">
        <v>51.87</v>
      </c>
      <c r="I642" s="5">
        <f>SUMIF(Order_Detail!$A$2:$A$2158,Order_Header!A642,Order_Detail!$J$2:$J$2158)</f>
        <v>605</v>
      </c>
      <c r="J642" s="5" t="str">
        <f t="shared" si="9"/>
        <v>Not Late</v>
      </c>
      <c r="K642" s="5"/>
    </row>
    <row r="643" spans="1:11" x14ac:dyDescent="0.4">
      <c r="A643" s="1">
        <v>10889</v>
      </c>
      <c r="B643" s="1" t="s">
        <v>97</v>
      </c>
      <c r="C643" s="1">
        <v>9</v>
      </c>
      <c r="D643" s="2">
        <v>35142</v>
      </c>
      <c r="E643" s="2">
        <v>35170</v>
      </c>
      <c r="F643" s="2">
        <v>35149</v>
      </c>
      <c r="G643" s="1">
        <v>3</v>
      </c>
      <c r="H643" s="3">
        <v>280.61</v>
      </c>
      <c r="I643" s="5">
        <f>SUMIF(Order_Detail!$A$2:$A$2158,Order_Header!A643,Order_Detail!$J$2:$J$2158)</f>
        <v>10242</v>
      </c>
      <c r="J643" s="5" t="str">
        <f t="shared" ref="J643:J706" si="10">IF(OR(F643&gt;E643,AND(E643&lt;DATE(1996,6,21),F643="")),"Late","Not Late")</f>
        <v>Not Late</v>
      </c>
      <c r="K643" s="5"/>
    </row>
    <row r="644" spans="1:11" x14ac:dyDescent="0.4">
      <c r="A644" s="1">
        <v>10890</v>
      </c>
      <c r="B644" s="1" t="s">
        <v>125</v>
      </c>
      <c r="C644" s="1">
        <v>7</v>
      </c>
      <c r="D644" s="2">
        <v>35142</v>
      </c>
      <c r="E644" s="2">
        <v>35170</v>
      </c>
      <c r="F644" s="2">
        <v>35144</v>
      </c>
      <c r="G644" s="1">
        <v>1</v>
      </c>
      <c r="H644" s="3">
        <v>32.76</v>
      </c>
      <c r="I644" s="5">
        <f>SUMIF(Order_Detail!$A$2:$A$2158,Order_Header!A644,Order_Detail!$J$2:$J$2158)</f>
        <v>860.1</v>
      </c>
      <c r="J644" s="5" t="str">
        <f t="shared" si="10"/>
        <v>Not Late</v>
      </c>
      <c r="K644" s="5"/>
    </row>
    <row r="645" spans="1:11" x14ac:dyDescent="0.4">
      <c r="A645" s="1">
        <v>10891</v>
      </c>
      <c r="B645" s="1" t="s">
        <v>110</v>
      </c>
      <c r="C645" s="1">
        <v>7</v>
      </c>
      <c r="D645" s="2">
        <v>35143</v>
      </c>
      <c r="E645" s="2">
        <v>35171</v>
      </c>
      <c r="F645" s="2">
        <v>35145</v>
      </c>
      <c r="G645" s="1">
        <v>2</v>
      </c>
      <c r="H645" s="3">
        <v>20.37</v>
      </c>
      <c r="I645" s="5">
        <f>SUMIF(Order_Detail!$A$2:$A$2158,Order_Header!A645,Order_Detail!$J$2:$J$2158)</f>
        <v>330.09750000000003</v>
      </c>
      <c r="J645" s="5" t="str">
        <f t="shared" si="10"/>
        <v>Not Late</v>
      </c>
      <c r="K645" s="5"/>
    </row>
    <row r="646" spans="1:11" x14ac:dyDescent="0.4">
      <c r="A646" s="1">
        <v>10892</v>
      </c>
      <c r="B646" s="1" t="s">
        <v>164</v>
      </c>
      <c r="C646" s="1">
        <v>4</v>
      </c>
      <c r="D646" s="2">
        <v>35143</v>
      </c>
      <c r="E646" s="2">
        <v>35171</v>
      </c>
      <c r="F646" s="2">
        <v>35145</v>
      </c>
      <c r="G646" s="1">
        <v>2</v>
      </c>
      <c r="H646" s="3">
        <v>120.27</v>
      </c>
      <c r="I646" s="5">
        <f>SUMIF(Order_Detail!$A$2:$A$2158,Order_Header!A646,Order_Detail!$J$2:$J$2158)</f>
        <v>1760</v>
      </c>
      <c r="J646" s="5" t="str">
        <f t="shared" si="10"/>
        <v>Not Late</v>
      </c>
      <c r="K646" s="5"/>
    </row>
    <row r="647" spans="1:11" x14ac:dyDescent="0.4">
      <c r="A647" s="1">
        <v>10893</v>
      </c>
      <c r="B647" s="1" t="s">
        <v>128</v>
      </c>
      <c r="C647" s="1">
        <v>9</v>
      </c>
      <c r="D647" s="2">
        <v>35144</v>
      </c>
      <c r="E647" s="2">
        <v>35172</v>
      </c>
      <c r="F647" s="2">
        <v>35146</v>
      </c>
      <c r="G647" s="1">
        <v>2</v>
      </c>
      <c r="H647" s="3">
        <v>77.78</v>
      </c>
      <c r="I647" s="5">
        <f>SUMIF(Order_Detail!$A$2:$A$2158,Order_Header!A647,Order_Detail!$J$2:$J$2158)</f>
        <v>4401.6880000000001</v>
      </c>
      <c r="J647" s="5" t="str">
        <f t="shared" si="10"/>
        <v>Not Late</v>
      </c>
      <c r="K647" s="5"/>
    </row>
    <row r="648" spans="1:11" x14ac:dyDescent="0.4">
      <c r="A648" s="1">
        <v>10894</v>
      </c>
      <c r="B648" s="1" t="s">
        <v>129</v>
      </c>
      <c r="C648" s="1">
        <v>1</v>
      </c>
      <c r="D648" s="2">
        <v>35144</v>
      </c>
      <c r="E648" s="2">
        <v>35172</v>
      </c>
      <c r="F648" s="2">
        <v>35146</v>
      </c>
      <c r="G648" s="1">
        <v>1</v>
      </c>
      <c r="H648" s="3">
        <v>116.13</v>
      </c>
      <c r="I648" s="5">
        <f>SUMIF(Order_Detail!$A$2:$A$2158,Order_Header!A648,Order_Detail!$J$2:$J$2158)</f>
        <v>2608.1999999999998</v>
      </c>
      <c r="J648" s="5" t="str">
        <f t="shared" si="10"/>
        <v>Not Late</v>
      </c>
      <c r="K648" s="5"/>
    </row>
    <row r="649" spans="1:11" x14ac:dyDescent="0.4">
      <c r="A649" s="1">
        <v>10895</v>
      </c>
      <c r="B649" s="1" t="s">
        <v>93</v>
      </c>
      <c r="C649" s="1">
        <v>3</v>
      </c>
      <c r="D649" s="2">
        <v>35144</v>
      </c>
      <c r="E649" s="2">
        <v>35172</v>
      </c>
      <c r="F649" s="2">
        <v>35149</v>
      </c>
      <c r="G649" s="1">
        <v>1</v>
      </c>
      <c r="H649" s="3">
        <v>162.75</v>
      </c>
      <c r="I649" s="5">
        <f>SUMIF(Order_Detail!$A$2:$A$2158,Order_Header!A649,Order_Detail!$J$2:$J$2158)</f>
        <v>5103.5200000000004</v>
      </c>
      <c r="J649" s="5" t="str">
        <f t="shared" si="10"/>
        <v>Not Late</v>
      </c>
      <c r="K649" s="5"/>
    </row>
    <row r="650" spans="1:11" x14ac:dyDescent="0.4">
      <c r="A650" s="1">
        <v>10896</v>
      </c>
      <c r="B650" s="1" t="s">
        <v>164</v>
      </c>
      <c r="C650" s="1">
        <v>7</v>
      </c>
      <c r="D650" s="2">
        <v>35145</v>
      </c>
      <c r="E650" s="2">
        <v>35173</v>
      </c>
      <c r="F650" s="2">
        <v>35153</v>
      </c>
      <c r="G650" s="1">
        <v>3</v>
      </c>
      <c r="H650" s="3">
        <v>32.450000000000003</v>
      </c>
      <c r="I650" s="5">
        <f>SUMIF(Order_Detail!$A$2:$A$2158,Order_Header!A650,Order_Detail!$J$2:$J$2158)</f>
        <v>600.40000000000009</v>
      </c>
      <c r="J650" s="5" t="str">
        <f t="shared" si="10"/>
        <v>Not Late</v>
      </c>
      <c r="K650" s="5"/>
    </row>
    <row r="651" spans="1:11" x14ac:dyDescent="0.4">
      <c r="A651" s="1">
        <v>10897</v>
      </c>
      <c r="B651" s="1" t="s">
        <v>118</v>
      </c>
      <c r="C651" s="1">
        <v>3</v>
      </c>
      <c r="D651" s="2">
        <v>35145</v>
      </c>
      <c r="E651" s="2">
        <v>35173</v>
      </c>
      <c r="F651" s="2">
        <v>35151</v>
      </c>
      <c r="G651" s="1">
        <v>2</v>
      </c>
      <c r="H651" s="3">
        <v>603.54</v>
      </c>
      <c r="I651" s="5">
        <f>SUMIF(Order_Detail!$A$2:$A$2158,Order_Header!A651,Order_Detail!$J$2:$J$2158)</f>
        <v>10835.240000000002</v>
      </c>
      <c r="J651" s="5" t="str">
        <f t="shared" si="10"/>
        <v>Not Late</v>
      </c>
      <c r="K651" s="5"/>
    </row>
    <row r="652" spans="1:11" x14ac:dyDescent="0.4">
      <c r="A652" s="1">
        <v>10898</v>
      </c>
      <c r="B652" s="1" t="s">
        <v>153</v>
      </c>
      <c r="C652" s="1">
        <v>4</v>
      </c>
      <c r="D652" s="2">
        <v>35146</v>
      </c>
      <c r="E652" s="2">
        <v>35174</v>
      </c>
      <c r="F652" s="2">
        <v>35160</v>
      </c>
      <c r="G652" s="1">
        <v>2</v>
      </c>
      <c r="H652" s="3">
        <v>1.27</v>
      </c>
      <c r="I652" s="5">
        <f>SUMIF(Order_Detail!$A$2:$A$2158,Order_Header!A652,Order_Detail!$J$2:$J$2158)</f>
        <v>27</v>
      </c>
      <c r="J652" s="5" t="str">
        <f t="shared" si="10"/>
        <v>Not Late</v>
      </c>
      <c r="K652" s="5"/>
    </row>
    <row r="653" spans="1:11" x14ac:dyDescent="0.4">
      <c r="A653" s="1">
        <v>10899</v>
      </c>
      <c r="B653" s="1" t="s">
        <v>112</v>
      </c>
      <c r="C653" s="1">
        <v>5</v>
      </c>
      <c r="D653" s="2">
        <v>35146</v>
      </c>
      <c r="E653" s="2">
        <v>35174</v>
      </c>
      <c r="F653" s="2">
        <v>35152</v>
      </c>
      <c r="G653" s="1">
        <v>3</v>
      </c>
      <c r="H653" s="3">
        <v>1.21</v>
      </c>
      <c r="I653" s="5">
        <f>SUMIF(Order_Detail!$A$2:$A$2158,Order_Header!A653,Order_Detail!$J$2:$J$2158)</f>
        <v>129.6</v>
      </c>
      <c r="J653" s="5" t="str">
        <f t="shared" si="10"/>
        <v>Not Late</v>
      </c>
      <c r="K653" s="5"/>
    </row>
    <row r="654" spans="1:11" x14ac:dyDescent="0.4">
      <c r="A654" s="1">
        <v>10900</v>
      </c>
      <c r="B654" s="1" t="s">
        <v>91</v>
      </c>
      <c r="C654" s="1">
        <v>1</v>
      </c>
      <c r="D654" s="2">
        <v>35146</v>
      </c>
      <c r="E654" s="2">
        <v>35174</v>
      </c>
      <c r="F654" s="2">
        <v>35158</v>
      </c>
      <c r="G654" s="1">
        <v>2</v>
      </c>
      <c r="H654" s="3">
        <v>1.66</v>
      </c>
      <c r="I654" s="5">
        <f>SUMIF(Order_Detail!$A$2:$A$2158,Order_Header!A654,Order_Detail!$J$2:$J$2158)</f>
        <v>45</v>
      </c>
      <c r="J654" s="5" t="str">
        <f t="shared" si="10"/>
        <v>Not Late</v>
      </c>
      <c r="K654" s="5"/>
    </row>
    <row r="655" spans="1:11" x14ac:dyDescent="0.4">
      <c r="A655" s="1">
        <v>10901</v>
      </c>
      <c r="B655" s="1" t="s">
        <v>92</v>
      </c>
      <c r="C655" s="1">
        <v>4</v>
      </c>
      <c r="D655" s="2">
        <v>35149</v>
      </c>
      <c r="E655" s="2">
        <v>35177</v>
      </c>
      <c r="F655" s="2">
        <v>35152</v>
      </c>
      <c r="G655" s="1">
        <v>1</v>
      </c>
      <c r="H655" s="3">
        <v>62.09</v>
      </c>
      <c r="I655" s="5">
        <f>SUMIF(Order_Detail!$A$2:$A$2158,Order_Header!A655,Order_Detail!$J$2:$J$2158)</f>
        <v>841.05</v>
      </c>
      <c r="J655" s="5" t="str">
        <f t="shared" si="10"/>
        <v>Not Late</v>
      </c>
      <c r="K655" s="5"/>
    </row>
    <row r="656" spans="1:11" x14ac:dyDescent="0.4">
      <c r="A656" s="1">
        <v>10902</v>
      </c>
      <c r="B656" s="1" t="s">
        <v>98</v>
      </c>
      <c r="C656" s="1">
        <v>1</v>
      </c>
      <c r="D656" s="2">
        <v>35149</v>
      </c>
      <c r="E656" s="2">
        <v>35177</v>
      </c>
      <c r="F656" s="2">
        <v>35157</v>
      </c>
      <c r="G656" s="1">
        <v>1</v>
      </c>
      <c r="H656" s="3">
        <v>44.15</v>
      </c>
      <c r="I656" s="5">
        <f>SUMIF(Order_Detail!$A$2:$A$2158,Order_Header!A656,Order_Detail!$J$2:$J$2158)</f>
        <v>1015.8</v>
      </c>
      <c r="J656" s="5" t="str">
        <f t="shared" si="10"/>
        <v>Not Late</v>
      </c>
      <c r="K656" s="5"/>
    </row>
    <row r="657" spans="1:11" x14ac:dyDescent="0.4">
      <c r="A657" s="1">
        <v>10903</v>
      </c>
      <c r="B657" s="1" t="s">
        <v>86</v>
      </c>
      <c r="C657" s="1">
        <v>3</v>
      </c>
      <c r="D657" s="2">
        <v>35150</v>
      </c>
      <c r="E657" s="2">
        <v>35178</v>
      </c>
      <c r="F657" s="2">
        <v>35158</v>
      </c>
      <c r="G657" s="1">
        <v>3</v>
      </c>
      <c r="H657" s="3">
        <v>36.71</v>
      </c>
      <c r="I657" s="5">
        <f>SUMIF(Order_Detail!$A$2:$A$2158,Order_Header!A657,Order_Detail!$J$2:$J$2158)</f>
        <v>932.05</v>
      </c>
      <c r="J657" s="5" t="str">
        <f t="shared" si="10"/>
        <v>Not Late</v>
      </c>
      <c r="K657" s="5"/>
    </row>
    <row r="658" spans="1:11" x14ac:dyDescent="0.4">
      <c r="A658" s="1">
        <v>10904</v>
      </c>
      <c r="B658" s="1" t="s">
        <v>103</v>
      </c>
      <c r="C658" s="1">
        <v>3</v>
      </c>
      <c r="D658" s="2">
        <v>35150</v>
      </c>
      <c r="E658" s="2">
        <v>35178</v>
      </c>
      <c r="F658" s="2">
        <v>35153</v>
      </c>
      <c r="G658" s="1">
        <v>3</v>
      </c>
      <c r="H658" s="3">
        <v>162.94999999999999</v>
      </c>
      <c r="I658" s="5">
        <f>SUMIF(Order_Detail!$A$2:$A$2158,Order_Header!A658,Order_Detail!$J$2:$J$2158)</f>
        <v>1828.0374999999999</v>
      </c>
      <c r="J658" s="5" t="str">
        <f t="shared" si="10"/>
        <v>Not Late</v>
      </c>
      <c r="K658" s="5"/>
    </row>
    <row r="659" spans="1:11" x14ac:dyDescent="0.4">
      <c r="A659" s="1">
        <v>10905</v>
      </c>
      <c r="B659" s="1" t="s">
        <v>91</v>
      </c>
      <c r="C659" s="1">
        <v>9</v>
      </c>
      <c r="D659" s="2">
        <v>35150</v>
      </c>
      <c r="E659" s="2">
        <v>35178</v>
      </c>
      <c r="F659" s="2">
        <v>35160</v>
      </c>
      <c r="G659" s="1">
        <v>2</v>
      </c>
      <c r="H659" s="3">
        <v>13.72</v>
      </c>
      <c r="I659" s="5">
        <f>SUMIF(Order_Detail!$A$2:$A$2158,Order_Header!A659,Order_Detail!$J$2:$J$2158)</f>
        <v>360</v>
      </c>
      <c r="J659" s="5" t="str">
        <f t="shared" si="10"/>
        <v>Not Late</v>
      </c>
      <c r="K659" s="5"/>
    </row>
    <row r="660" spans="1:11" x14ac:dyDescent="0.4">
      <c r="A660" s="1">
        <v>10906</v>
      </c>
      <c r="B660" s="1" t="s">
        <v>147</v>
      </c>
      <c r="C660" s="1">
        <v>4</v>
      </c>
      <c r="D660" s="2">
        <v>35151</v>
      </c>
      <c r="E660" s="2">
        <v>35165</v>
      </c>
      <c r="F660" s="2">
        <v>35157</v>
      </c>
      <c r="G660" s="1">
        <v>3</v>
      </c>
      <c r="H660" s="3">
        <v>26.29</v>
      </c>
      <c r="I660" s="5">
        <f>SUMIF(Order_Detail!$A$2:$A$2158,Order_Header!A660,Order_Detail!$J$2:$J$2158)</f>
        <v>427.5</v>
      </c>
      <c r="J660" s="5" t="str">
        <f t="shared" si="10"/>
        <v>Not Late</v>
      </c>
      <c r="K660" s="5"/>
    </row>
    <row r="661" spans="1:11" x14ac:dyDescent="0.4">
      <c r="A661" s="1">
        <v>10907</v>
      </c>
      <c r="B661" s="1" t="s">
        <v>171</v>
      </c>
      <c r="C661" s="1">
        <v>6</v>
      </c>
      <c r="D661" s="2">
        <v>35151</v>
      </c>
      <c r="E661" s="2">
        <v>35179</v>
      </c>
      <c r="F661" s="2">
        <v>35153</v>
      </c>
      <c r="G661" s="1">
        <v>3</v>
      </c>
      <c r="H661" s="3">
        <v>9.19</v>
      </c>
      <c r="I661" s="5">
        <f>SUMIF(Order_Detail!$A$2:$A$2158,Order_Header!A661,Order_Detail!$J$2:$J$2158)</f>
        <v>108.5</v>
      </c>
      <c r="J661" s="5" t="str">
        <f t="shared" si="10"/>
        <v>Not Late</v>
      </c>
      <c r="K661" s="5"/>
    </row>
    <row r="662" spans="1:11" x14ac:dyDescent="0.4">
      <c r="A662" s="1">
        <v>10908</v>
      </c>
      <c r="B662" s="1" t="s">
        <v>114</v>
      </c>
      <c r="C662" s="1">
        <v>4</v>
      </c>
      <c r="D662" s="2">
        <v>35152</v>
      </c>
      <c r="E662" s="2">
        <v>35180</v>
      </c>
      <c r="F662" s="2">
        <v>35160</v>
      </c>
      <c r="G662" s="1">
        <v>2</v>
      </c>
      <c r="H662" s="3">
        <v>32.96</v>
      </c>
      <c r="I662" s="5">
        <f>SUMIF(Order_Detail!$A$2:$A$2158,Order_Header!A662,Order_Detail!$J$2:$J$2158)</f>
        <v>698</v>
      </c>
      <c r="J662" s="5" t="str">
        <f t="shared" si="10"/>
        <v>Not Late</v>
      </c>
      <c r="K662" s="5"/>
    </row>
    <row r="663" spans="1:11" x14ac:dyDescent="0.4">
      <c r="A663" s="1">
        <v>10909</v>
      </c>
      <c r="B663" s="1" t="s">
        <v>149</v>
      </c>
      <c r="C663" s="1">
        <v>1</v>
      </c>
      <c r="D663" s="2">
        <v>35152</v>
      </c>
      <c r="E663" s="2">
        <v>35180</v>
      </c>
      <c r="F663" s="2">
        <v>35164</v>
      </c>
      <c r="G663" s="1">
        <v>2</v>
      </c>
      <c r="H663" s="3">
        <v>53.05</v>
      </c>
      <c r="I663" s="5">
        <f>SUMIF(Order_Detail!$A$2:$A$2158,Order_Header!A663,Order_Detail!$J$2:$J$2158)</f>
        <v>670</v>
      </c>
      <c r="J663" s="5" t="str">
        <f t="shared" si="10"/>
        <v>Not Late</v>
      </c>
      <c r="K663" s="5"/>
    </row>
    <row r="664" spans="1:11" x14ac:dyDescent="0.4">
      <c r="A664" s="1">
        <v>10910</v>
      </c>
      <c r="B664" s="1" t="s">
        <v>167</v>
      </c>
      <c r="C664" s="1">
        <v>1</v>
      </c>
      <c r="D664" s="2">
        <v>35152</v>
      </c>
      <c r="E664" s="2">
        <v>35180</v>
      </c>
      <c r="F664" s="2">
        <v>35158</v>
      </c>
      <c r="G664" s="1">
        <v>3</v>
      </c>
      <c r="H664" s="3">
        <v>38.11</v>
      </c>
      <c r="I664" s="5">
        <f>SUMIF(Order_Detail!$A$2:$A$2158,Order_Header!A664,Order_Detail!$J$2:$J$2158)</f>
        <v>430.255</v>
      </c>
      <c r="J664" s="5" t="str">
        <f t="shared" si="10"/>
        <v>Not Late</v>
      </c>
      <c r="K664" s="5"/>
    </row>
    <row r="665" spans="1:11" x14ac:dyDescent="0.4">
      <c r="A665" s="1">
        <v>10911</v>
      </c>
      <c r="B665" s="1" t="s">
        <v>120</v>
      </c>
      <c r="C665" s="1">
        <v>3</v>
      </c>
      <c r="D665" s="2">
        <v>35152</v>
      </c>
      <c r="E665" s="2">
        <v>35180</v>
      </c>
      <c r="F665" s="2">
        <v>35159</v>
      </c>
      <c r="G665" s="1">
        <v>1</v>
      </c>
      <c r="H665" s="3">
        <v>38.19</v>
      </c>
      <c r="I665" s="5">
        <f>SUMIF(Order_Detail!$A$2:$A$2158,Order_Header!A665,Order_Detail!$J$2:$J$2158)</f>
        <v>858</v>
      </c>
      <c r="J665" s="5" t="str">
        <f t="shared" si="10"/>
        <v>Not Late</v>
      </c>
      <c r="K665" s="5"/>
    </row>
    <row r="666" spans="1:11" x14ac:dyDescent="0.4">
      <c r="A666" s="1">
        <v>10912</v>
      </c>
      <c r="B666" s="1" t="s">
        <v>118</v>
      </c>
      <c r="C666" s="1">
        <v>2</v>
      </c>
      <c r="D666" s="2">
        <v>35152</v>
      </c>
      <c r="E666" s="2">
        <v>35180</v>
      </c>
      <c r="F666" s="2">
        <v>35172</v>
      </c>
      <c r="G666" s="1">
        <v>2</v>
      </c>
      <c r="H666" s="3">
        <v>580.91</v>
      </c>
      <c r="I666" s="5">
        <f>SUMIF(Order_Detail!$A$2:$A$2158,Order_Header!A666,Order_Detail!$J$2:$J$2158)</f>
        <v>8267.4000000000015</v>
      </c>
      <c r="J666" s="5" t="str">
        <f t="shared" si="10"/>
        <v>Not Late</v>
      </c>
      <c r="K666" s="5"/>
    </row>
    <row r="667" spans="1:11" x14ac:dyDescent="0.4">
      <c r="A667" s="1">
        <v>10913</v>
      </c>
      <c r="B667" s="1" t="s">
        <v>146</v>
      </c>
      <c r="C667" s="1">
        <v>4</v>
      </c>
      <c r="D667" s="2">
        <v>35152</v>
      </c>
      <c r="E667" s="2">
        <v>35180</v>
      </c>
      <c r="F667" s="2">
        <v>35158</v>
      </c>
      <c r="G667" s="1">
        <v>1</v>
      </c>
      <c r="H667" s="3">
        <v>33.049999999999997</v>
      </c>
      <c r="I667" s="5">
        <f>SUMIF(Order_Detail!$A$2:$A$2158,Order_Header!A667,Order_Detail!$J$2:$J$2158)</f>
        <v>958.75</v>
      </c>
      <c r="J667" s="5" t="str">
        <f t="shared" si="10"/>
        <v>Not Late</v>
      </c>
      <c r="K667" s="5"/>
    </row>
    <row r="668" spans="1:11" x14ac:dyDescent="0.4">
      <c r="A668" s="1">
        <v>10914</v>
      </c>
      <c r="B668" s="1" t="s">
        <v>146</v>
      </c>
      <c r="C668" s="1">
        <v>6</v>
      </c>
      <c r="D668" s="2">
        <v>35153</v>
      </c>
      <c r="E668" s="2">
        <v>35181</v>
      </c>
      <c r="F668" s="2">
        <v>35156</v>
      </c>
      <c r="G668" s="1">
        <v>1</v>
      </c>
      <c r="H668" s="3">
        <v>21.19</v>
      </c>
      <c r="I668" s="5">
        <f>SUMIF(Order_Detail!$A$2:$A$2158,Order_Header!A668,Order_Detail!$J$2:$J$2158)</f>
        <v>537.5</v>
      </c>
      <c r="J668" s="5" t="str">
        <f t="shared" si="10"/>
        <v>Not Late</v>
      </c>
      <c r="K668" s="5"/>
    </row>
    <row r="669" spans="1:11" x14ac:dyDescent="0.4">
      <c r="A669" s="1">
        <v>10915</v>
      </c>
      <c r="B669" s="1" t="s">
        <v>107</v>
      </c>
      <c r="C669" s="1">
        <v>2</v>
      </c>
      <c r="D669" s="2">
        <v>35153</v>
      </c>
      <c r="E669" s="2">
        <v>35181</v>
      </c>
      <c r="F669" s="2">
        <v>35156</v>
      </c>
      <c r="G669" s="1">
        <v>2</v>
      </c>
      <c r="H669" s="3">
        <v>3.51</v>
      </c>
      <c r="I669" s="5">
        <f>SUMIF(Order_Detail!$A$2:$A$2158,Order_Header!A669,Order_Detail!$J$2:$J$2158)</f>
        <v>539.5</v>
      </c>
      <c r="J669" s="5" t="str">
        <f t="shared" si="10"/>
        <v>Not Late</v>
      </c>
      <c r="K669" s="5"/>
    </row>
    <row r="670" spans="1:11" x14ac:dyDescent="0.4">
      <c r="A670" s="1">
        <v>10916</v>
      </c>
      <c r="B670" s="1" t="s">
        <v>157</v>
      </c>
      <c r="C670" s="1">
        <v>1</v>
      </c>
      <c r="D670" s="2">
        <v>35153</v>
      </c>
      <c r="E670" s="2">
        <v>35181</v>
      </c>
      <c r="F670" s="2">
        <v>35163</v>
      </c>
      <c r="G670" s="1">
        <v>2</v>
      </c>
      <c r="H670" s="3">
        <v>63.77</v>
      </c>
      <c r="I670" s="5">
        <f>SUMIF(Order_Detail!$A$2:$A$2158,Order_Header!A670,Order_Detail!$J$2:$J$2158)</f>
        <v>686.7</v>
      </c>
      <c r="J670" s="5" t="str">
        <f t="shared" si="10"/>
        <v>Not Late</v>
      </c>
      <c r="K670" s="5"/>
    </row>
    <row r="671" spans="1:11" x14ac:dyDescent="0.4">
      <c r="A671" s="1">
        <v>10917</v>
      </c>
      <c r="B671" s="1" t="s">
        <v>111</v>
      </c>
      <c r="C671" s="1">
        <v>4</v>
      </c>
      <c r="D671" s="2">
        <v>35156</v>
      </c>
      <c r="E671" s="2">
        <v>35184</v>
      </c>
      <c r="F671" s="2">
        <v>35165</v>
      </c>
      <c r="G671" s="1">
        <v>2</v>
      </c>
      <c r="H671" s="3">
        <v>8.2899999999999991</v>
      </c>
      <c r="I671" s="5">
        <f>SUMIF(Order_Detail!$A$2:$A$2158,Order_Header!A671,Order_Detail!$J$2:$J$2158)</f>
        <v>365.89</v>
      </c>
      <c r="J671" s="5" t="str">
        <f t="shared" si="10"/>
        <v>Not Late</v>
      </c>
      <c r="K671" s="5"/>
    </row>
    <row r="672" spans="1:11" x14ac:dyDescent="0.4">
      <c r="A672" s="1">
        <v>10918</v>
      </c>
      <c r="B672" s="1" t="s">
        <v>150</v>
      </c>
      <c r="C672" s="1">
        <v>3</v>
      </c>
      <c r="D672" s="2">
        <v>35156</v>
      </c>
      <c r="E672" s="2">
        <v>35184</v>
      </c>
      <c r="F672" s="2">
        <v>35165</v>
      </c>
      <c r="G672" s="1">
        <v>3</v>
      </c>
      <c r="H672" s="3">
        <v>48.83</v>
      </c>
      <c r="I672" s="5">
        <f>SUMIF(Order_Detail!$A$2:$A$2158,Order_Header!A672,Order_Detail!$J$2:$J$2158)</f>
        <v>1833.5</v>
      </c>
      <c r="J672" s="5" t="str">
        <f t="shared" si="10"/>
        <v>Not Late</v>
      </c>
      <c r="K672" s="5"/>
    </row>
    <row r="673" spans="1:11" x14ac:dyDescent="0.4">
      <c r="A673" s="1">
        <v>10919</v>
      </c>
      <c r="B673" s="1" t="s">
        <v>151</v>
      </c>
      <c r="C673" s="1">
        <v>2</v>
      </c>
      <c r="D673" s="2">
        <v>35156</v>
      </c>
      <c r="E673" s="2">
        <v>35184</v>
      </c>
      <c r="F673" s="2">
        <v>35158</v>
      </c>
      <c r="G673" s="1">
        <v>2</v>
      </c>
      <c r="H673" s="3">
        <v>19.8</v>
      </c>
      <c r="I673" s="5">
        <f>SUMIF(Order_Detail!$A$2:$A$2158,Order_Header!A673,Order_Detail!$J$2:$J$2158)</f>
        <v>1010.52</v>
      </c>
      <c r="J673" s="5" t="str">
        <f t="shared" si="10"/>
        <v>Not Late</v>
      </c>
      <c r="K673" s="5"/>
    </row>
    <row r="674" spans="1:11" x14ac:dyDescent="0.4">
      <c r="A674" s="1">
        <v>10920</v>
      </c>
      <c r="B674" s="1" t="s">
        <v>139</v>
      </c>
      <c r="C674" s="1">
        <v>4</v>
      </c>
      <c r="D674" s="2">
        <v>35157</v>
      </c>
      <c r="E674" s="2">
        <v>35185</v>
      </c>
      <c r="F674" s="2">
        <v>35163</v>
      </c>
      <c r="G674" s="1">
        <v>2</v>
      </c>
      <c r="H674" s="3">
        <v>29.61</v>
      </c>
      <c r="I674" s="5">
        <f>SUMIF(Order_Detail!$A$2:$A$2158,Order_Header!A674,Order_Detail!$J$2:$J$2158)</f>
        <v>390</v>
      </c>
      <c r="J674" s="5" t="str">
        <f t="shared" si="10"/>
        <v>Not Late</v>
      </c>
      <c r="K674" s="5"/>
    </row>
    <row r="675" spans="1:11" x14ac:dyDescent="0.4">
      <c r="A675" s="1">
        <v>10921</v>
      </c>
      <c r="B675" s="1" t="s">
        <v>145</v>
      </c>
      <c r="C675" s="1">
        <v>1</v>
      </c>
      <c r="D675" s="2">
        <v>35157</v>
      </c>
      <c r="E675" s="2">
        <v>35199</v>
      </c>
      <c r="F675" s="2">
        <v>35163</v>
      </c>
      <c r="G675" s="1">
        <v>1</v>
      </c>
      <c r="H675" s="3">
        <v>176.48</v>
      </c>
      <c r="I675" s="5">
        <f>SUMIF(Order_Detail!$A$2:$A$2158,Order_Header!A675,Order_Detail!$J$2:$J$2158)</f>
        <v>1936</v>
      </c>
      <c r="J675" s="5" t="str">
        <f t="shared" si="10"/>
        <v>Not Late</v>
      </c>
      <c r="K675" s="5"/>
    </row>
    <row r="676" spans="1:11" x14ac:dyDescent="0.4">
      <c r="A676" s="1">
        <v>10922</v>
      </c>
      <c r="B676" s="1" t="s">
        <v>86</v>
      </c>
      <c r="C676" s="1">
        <v>5</v>
      </c>
      <c r="D676" s="2">
        <v>35157</v>
      </c>
      <c r="E676" s="2">
        <v>35185</v>
      </c>
      <c r="F676" s="2">
        <v>35159</v>
      </c>
      <c r="G676" s="1">
        <v>3</v>
      </c>
      <c r="H676" s="3">
        <v>62.74</v>
      </c>
      <c r="I676" s="5">
        <f>SUMIF(Order_Detail!$A$2:$A$2158,Order_Header!A676,Order_Detail!$J$2:$J$2158)</f>
        <v>742.5</v>
      </c>
      <c r="J676" s="5" t="str">
        <f t="shared" si="10"/>
        <v>Not Late</v>
      </c>
      <c r="K676" s="5"/>
    </row>
    <row r="677" spans="1:11" x14ac:dyDescent="0.4">
      <c r="A677" s="1">
        <v>10923</v>
      </c>
      <c r="B677" s="1" t="s">
        <v>137</v>
      </c>
      <c r="C677" s="1">
        <v>7</v>
      </c>
      <c r="D677" s="2">
        <v>35157</v>
      </c>
      <c r="E677" s="2">
        <v>35199</v>
      </c>
      <c r="F677" s="2">
        <v>35167</v>
      </c>
      <c r="G677" s="1">
        <v>3</v>
      </c>
      <c r="H677" s="3">
        <v>68.260000000000005</v>
      </c>
      <c r="I677" s="5">
        <f>SUMIF(Order_Detail!$A$2:$A$2158,Order_Header!A677,Order_Detail!$J$2:$J$2158)</f>
        <v>748.8</v>
      </c>
      <c r="J677" s="5" t="str">
        <f t="shared" si="10"/>
        <v>Not Late</v>
      </c>
      <c r="K677" s="5"/>
    </row>
    <row r="678" spans="1:11" x14ac:dyDescent="0.4">
      <c r="A678" s="1">
        <v>10924</v>
      </c>
      <c r="B678" s="1" t="s">
        <v>109</v>
      </c>
      <c r="C678" s="1">
        <v>3</v>
      </c>
      <c r="D678" s="2">
        <v>35158</v>
      </c>
      <c r="E678" s="2">
        <v>35186</v>
      </c>
      <c r="F678" s="2">
        <v>35193</v>
      </c>
      <c r="G678" s="1">
        <v>2</v>
      </c>
      <c r="H678" s="3">
        <v>151.52000000000001</v>
      </c>
      <c r="I678" s="5">
        <f>SUMIF(Order_Detail!$A$2:$A$2158,Order_Header!A678,Order_Detail!$J$2:$J$2158)</f>
        <v>2034.5</v>
      </c>
      <c r="J678" s="5" t="str">
        <f t="shared" si="10"/>
        <v>Late</v>
      </c>
      <c r="K678" s="5"/>
    </row>
    <row r="679" spans="1:11" x14ac:dyDescent="0.4">
      <c r="A679" s="1">
        <v>10925</v>
      </c>
      <c r="B679" s="1" t="s">
        <v>86</v>
      </c>
      <c r="C679" s="1">
        <v>3</v>
      </c>
      <c r="D679" s="2">
        <v>35158</v>
      </c>
      <c r="E679" s="2">
        <v>35186</v>
      </c>
      <c r="F679" s="2">
        <v>35167</v>
      </c>
      <c r="G679" s="1">
        <v>1</v>
      </c>
      <c r="H679" s="3">
        <v>2.27</v>
      </c>
      <c r="I679" s="5">
        <f>SUMIF(Order_Detail!$A$2:$A$2158,Order_Header!A679,Order_Detail!$J$2:$J$2158)</f>
        <v>559</v>
      </c>
      <c r="J679" s="5" t="str">
        <f t="shared" si="10"/>
        <v>Not Late</v>
      </c>
      <c r="K679" s="5"/>
    </row>
    <row r="680" spans="1:11" x14ac:dyDescent="0.4">
      <c r="A680" s="1">
        <v>10926</v>
      </c>
      <c r="B680" s="1" t="s">
        <v>123</v>
      </c>
      <c r="C680" s="1">
        <v>4</v>
      </c>
      <c r="D680" s="2">
        <v>35158</v>
      </c>
      <c r="E680" s="2">
        <v>35186</v>
      </c>
      <c r="F680" s="2">
        <v>35165</v>
      </c>
      <c r="G680" s="1">
        <v>3</v>
      </c>
      <c r="H680" s="3">
        <v>39.92</v>
      </c>
      <c r="I680" s="5">
        <f>SUMIF(Order_Detail!$A$2:$A$2158,Order_Header!A680,Order_Detail!$J$2:$J$2158)</f>
        <v>411.52000000000004</v>
      </c>
      <c r="J680" s="5" t="str">
        <f t="shared" si="10"/>
        <v>Not Late</v>
      </c>
      <c r="K680" s="5"/>
    </row>
    <row r="681" spans="1:11" x14ac:dyDescent="0.4">
      <c r="A681" s="1">
        <v>10927</v>
      </c>
      <c r="B681" s="1" t="s">
        <v>172</v>
      </c>
      <c r="C681" s="1">
        <v>4</v>
      </c>
      <c r="D681" s="2">
        <v>35159</v>
      </c>
      <c r="E681" s="2">
        <v>35187</v>
      </c>
      <c r="F681" s="2">
        <v>35193</v>
      </c>
      <c r="G681" s="1">
        <v>1</v>
      </c>
      <c r="H681" s="3">
        <v>19.79</v>
      </c>
      <c r="I681" s="5">
        <f>SUMIF(Order_Detail!$A$2:$A$2158,Order_Header!A681,Order_Detail!$J$2:$J$2158)</f>
        <v>800</v>
      </c>
      <c r="J681" s="5" t="str">
        <f t="shared" si="10"/>
        <v>Late</v>
      </c>
      <c r="K681" s="5"/>
    </row>
    <row r="682" spans="1:11" x14ac:dyDescent="0.4">
      <c r="A682" s="1">
        <v>10928</v>
      </c>
      <c r="B682" s="1" t="s">
        <v>144</v>
      </c>
      <c r="C682" s="1">
        <v>1</v>
      </c>
      <c r="D682" s="2">
        <v>35159</v>
      </c>
      <c r="E682" s="2">
        <v>35187</v>
      </c>
      <c r="F682" s="2">
        <v>35172</v>
      </c>
      <c r="G682" s="1">
        <v>1</v>
      </c>
      <c r="H682" s="3">
        <v>1.36</v>
      </c>
      <c r="I682" s="5">
        <f>SUMIF(Order_Detail!$A$2:$A$2158,Order_Header!A682,Order_Detail!$J$2:$J$2158)</f>
        <v>130.625</v>
      </c>
      <c r="J682" s="5" t="str">
        <f t="shared" si="10"/>
        <v>Not Late</v>
      </c>
      <c r="K682" s="5"/>
    </row>
    <row r="683" spans="1:11" x14ac:dyDescent="0.4">
      <c r="A683" s="1">
        <v>10929</v>
      </c>
      <c r="B683" s="1" t="s">
        <v>101</v>
      </c>
      <c r="C683" s="1">
        <v>6</v>
      </c>
      <c r="D683" s="2">
        <v>35159</v>
      </c>
      <c r="E683" s="2">
        <v>35187</v>
      </c>
      <c r="F683" s="2">
        <v>35166</v>
      </c>
      <c r="G683" s="1">
        <v>1</v>
      </c>
      <c r="H683" s="3">
        <v>33.93</v>
      </c>
      <c r="I683" s="5">
        <f>SUMIF(Order_Detail!$A$2:$A$2158,Order_Header!A683,Order_Detail!$J$2:$J$2158)</f>
        <v>1116.0125</v>
      </c>
      <c r="J683" s="5" t="str">
        <f t="shared" si="10"/>
        <v>Not Late</v>
      </c>
      <c r="K683" s="5"/>
    </row>
    <row r="684" spans="1:11" x14ac:dyDescent="0.4">
      <c r="A684" s="1">
        <v>10930</v>
      </c>
      <c r="B684" s="1" t="s">
        <v>88</v>
      </c>
      <c r="C684" s="1">
        <v>4</v>
      </c>
      <c r="D684" s="2">
        <v>35160</v>
      </c>
      <c r="E684" s="2">
        <v>35202</v>
      </c>
      <c r="F684" s="2">
        <v>35172</v>
      </c>
      <c r="G684" s="1">
        <v>3</v>
      </c>
      <c r="H684" s="3">
        <v>15.55</v>
      </c>
      <c r="I684" s="5">
        <f>SUMIF(Order_Detail!$A$2:$A$2158,Order_Header!A684,Order_Detail!$J$2:$J$2158)</f>
        <v>2332.25</v>
      </c>
      <c r="J684" s="5" t="str">
        <f t="shared" si="10"/>
        <v>Not Late</v>
      </c>
      <c r="K684" s="5"/>
    </row>
    <row r="685" spans="1:11" x14ac:dyDescent="0.4">
      <c r="A685" s="1">
        <v>10931</v>
      </c>
      <c r="B685" s="1" t="s">
        <v>90</v>
      </c>
      <c r="C685" s="1">
        <v>4</v>
      </c>
      <c r="D685" s="2">
        <v>35160</v>
      </c>
      <c r="E685" s="2">
        <v>35174</v>
      </c>
      <c r="F685" s="2">
        <v>35173</v>
      </c>
      <c r="G685" s="1">
        <v>2</v>
      </c>
      <c r="H685" s="3">
        <v>13.6</v>
      </c>
      <c r="I685" s="5">
        <f>SUMIF(Order_Detail!$A$2:$A$2158,Order_Header!A685,Order_Detail!$J$2:$J$2158)</f>
        <v>795.15</v>
      </c>
      <c r="J685" s="5" t="str">
        <f t="shared" si="10"/>
        <v>Not Late</v>
      </c>
      <c r="K685" s="5"/>
    </row>
    <row r="686" spans="1:11" x14ac:dyDescent="0.4">
      <c r="A686" s="1">
        <v>10932</v>
      </c>
      <c r="B686" s="1" t="s">
        <v>132</v>
      </c>
      <c r="C686" s="1">
        <v>8</v>
      </c>
      <c r="D686" s="2">
        <v>35160</v>
      </c>
      <c r="E686" s="2">
        <v>35188</v>
      </c>
      <c r="F686" s="2">
        <v>35178</v>
      </c>
      <c r="G686" s="1">
        <v>1</v>
      </c>
      <c r="H686" s="3">
        <v>134.63999999999999</v>
      </c>
      <c r="I686" s="5">
        <f>SUMIF(Order_Detail!$A$2:$A$2158,Order_Header!A686,Order_Detail!$J$2:$J$2158)</f>
        <v>1925.4999999999998</v>
      </c>
      <c r="J686" s="5" t="str">
        <f t="shared" si="10"/>
        <v>Not Late</v>
      </c>
      <c r="K686" s="5"/>
    </row>
    <row r="687" spans="1:11" x14ac:dyDescent="0.4">
      <c r="A687" s="1">
        <v>10933</v>
      </c>
      <c r="B687" s="1" t="s">
        <v>126</v>
      </c>
      <c r="C687" s="1">
        <v>6</v>
      </c>
      <c r="D687" s="2">
        <v>35160</v>
      </c>
      <c r="E687" s="2">
        <v>35188</v>
      </c>
      <c r="F687" s="2">
        <v>35170</v>
      </c>
      <c r="G687" s="1">
        <v>3</v>
      </c>
      <c r="H687" s="3">
        <v>54.15</v>
      </c>
      <c r="I687" s="5">
        <f>SUMIF(Order_Detail!$A$2:$A$2158,Order_Header!A687,Order_Detail!$J$2:$J$2158)</f>
        <v>690.45</v>
      </c>
      <c r="J687" s="5" t="str">
        <f t="shared" si="10"/>
        <v>Not Late</v>
      </c>
      <c r="K687" s="5"/>
    </row>
    <row r="688" spans="1:11" x14ac:dyDescent="0.4">
      <c r="A688" s="1">
        <v>10934</v>
      </c>
      <c r="B688" s="1" t="s">
        <v>110</v>
      </c>
      <c r="C688" s="1">
        <v>3</v>
      </c>
      <c r="D688" s="2">
        <v>35163</v>
      </c>
      <c r="E688" s="2">
        <v>35191</v>
      </c>
      <c r="F688" s="2">
        <v>35166</v>
      </c>
      <c r="G688" s="1">
        <v>3</v>
      </c>
      <c r="H688" s="3">
        <v>32.01</v>
      </c>
      <c r="I688" s="5">
        <f>SUMIF(Order_Detail!$A$2:$A$2158,Order_Header!A688,Order_Detail!$J$2:$J$2158)</f>
        <v>425</v>
      </c>
      <c r="J688" s="5" t="str">
        <f t="shared" si="10"/>
        <v>Not Late</v>
      </c>
      <c r="K688" s="5"/>
    </row>
    <row r="689" spans="1:11" x14ac:dyDescent="0.4">
      <c r="A689" s="1">
        <v>10935</v>
      </c>
      <c r="B689" s="1" t="s">
        <v>91</v>
      </c>
      <c r="C689" s="1">
        <v>4</v>
      </c>
      <c r="D689" s="2">
        <v>35163</v>
      </c>
      <c r="E689" s="2">
        <v>35191</v>
      </c>
      <c r="F689" s="2">
        <v>35172</v>
      </c>
      <c r="G689" s="1">
        <v>3</v>
      </c>
      <c r="H689" s="3">
        <v>47.59</v>
      </c>
      <c r="I689" s="5">
        <f>SUMIF(Order_Detail!$A$2:$A$2158,Order_Header!A689,Order_Detail!$J$2:$J$2158)</f>
        <v>700</v>
      </c>
      <c r="J689" s="5" t="str">
        <f t="shared" si="10"/>
        <v>Not Late</v>
      </c>
      <c r="K689" s="5"/>
    </row>
    <row r="690" spans="1:11" x14ac:dyDescent="0.4">
      <c r="A690" s="1">
        <v>10936</v>
      </c>
      <c r="B690" s="1" t="s">
        <v>163</v>
      </c>
      <c r="C690" s="1">
        <v>3</v>
      </c>
      <c r="D690" s="2">
        <v>35163</v>
      </c>
      <c r="E690" s="2">
        <v>35191</v>
      </c>
      <c r="F690" s="2">
        <v>35172</v>
      </c>
      <c r="G690" s="1">
        <v>2</v>
      </c>
      <c r="H690" s="3">
        <v>33.68</v>
      </c>
      <c r="I690" s="5">
        <f>SUMIF(Order_Detail!$A$2:$A$2158,Order_Header!A690,Order_Detail!$J$2:$J$2158)</f>
        <v>513</v>
      </c>
      <c r="J690" s="5" t="str">
        <f t="shared" si="10"/>
        <v>Not Late</v>
      </c>
      <c r="K690" s="5"/>
    </row>
    <row r="691" spans="1:11" x14ac:dyDescent="0.4">
      <c r="A691" s="1">
        <v>10937</v>
      </c>
      <c r="B691" s="1" t="s">
        <v>162</v>
      </c>
      <c r="C691" s="1">
        <v>7</v>
      </c>
      <c r="D691" s="2">
        <v>35164</v>
      </c>
      <c r="E691" s="2">
        <v>35178</v>
      </c>
      <c r="F691" s="2">
        <v>35167</v>
      </c>
      <c r="G691" s="1">
        <v>3</v>
      </c>
      <c r="H691" s="3">
        <v>31.51</v>
      </c>
      <c r="I691" s="5">
        <f>SUMIF(Order_Detail!$A$2:$A$2158,Order_Header!A691,Order_Detail!$J$2:$J$2158)</f>
        <v>644.79999999999995</v>
      </c>
      <c r="J691" s="5" t="str">
        <f t="shared" si="10"/>
        <v>Not Late</v>
      </c>
      <c r="K691" s="5"/>
    </row>
    <row r="692" spans="1:11" x14ac:dyDescent="0.4">
      <c r="A692" s="1">
        <v>10938</v>
      </c>
      <c r="B692" s="1" t="s">
        <v>105</v>
      </c>
      <c r="C692" s="1">
        <v>3</v>
      </c>
      <c r="D692" s="2">
        <v>35164</v>
      </c>
      <c r="E692" s="2">
        <v>35192</v>
      </c>
      <c r="F692" s="2">
        <v>35170</v>
      </c>
      <c r="G692" s="1">
        <v>2</v>
      </c>
      <c r="H692" s="3">
        <v>31.89</v>
      </c>
      <c r="I692" s="5">
        <f>SUMIF(Order_Detail!$A$2:$A$2158,Order_Header!A692,Order_Detail!$J$2:$J$2158)</f>
        <v>3096.125</v>
      </c>
      <c r="J692" s="5" t="str">
        <f t="shared" si="10"/>
        <v>Not Late</v>
      </c>
      <c r="K692" s="5"/>
    </row>
    <row r="693" spans="1:11" x14ac:dyDescent="0.4">
      <c r="A693" s="1">
        <v>10939</v>
      </c>
      <c r="B693" s="1" t="s">
        <v>106</v>
      </c>
      <c r="C693" s="1">
        <v>2</v>
      </c>
      <c r="D693" s="2">
        <v>35164</v>
      </c>
      <c r="E693" s="2">
        <v>35192</v>
      </c>
      <c r="F693" s="2">
        <v>35167</v>
      </c>
      <c r="G693" s="1">
        <v>2</v>
      </c>
      <c r="H693" s="3">
        <v>76.33</v>
      </c>
      <c r="I693" s="5">
        <f>SUMIF(Order_Detail!$A$2:$A$2158,Order_Header!A693,Order_Detail!$J$2:$J$2158)</f>
        <v>750</v>
      </c>
      <c r="J693" s="5" t="str">
        <f t="shared" si="10"/>
        <v>Not Late</v>
      </c>
      <c r="K693" s="5"/>
    </row>
    <row r="694" spans="1:11" x14ac:dyDescent="0.4">
      <c r="A694" s="1">
        <v>10940</v>
      </c>
      <c r="B694" s="1" t="s">
        <v>132</v>
      </c>
      <c r="C694" s="1">
        <v>8</v>
      </c>
      <c r="D694" s="2">
        <v>35165</v>
      </c>
      <c r="E694" s="2">
        <v>35193</v>
      </c>
      <c r="F694" s="2">
        <v>35177</v>
      </c>
      <c r="G694" s="1">
        <v>3</v>
      </c>
      <c r="H694" s="3">
        <v>19.77</v>
      </c>
      <c r="I694" s="5">
        <f>SUMIF(Order_Detail!$A$2:$A$2158,Order_Header!A694,Order_Detail!$J$2:$J$2158)</f>
        <v>360</v>
      </c>
      <c r="J694" s="5" t="str">
        <f t="shared" si="10"/>
        <v>Not Late</v>
      </c>
      <c r="K694" s="5"/>
    </row>
    <row r="695" spans="1:11" x14ac:dyDescent="0.4">
      <c r="A695" s="1">
        <v>10941</v>
      </c>
      <c r="B695" s="1" t="s">
        <v>129</v>
      </c>
      <c r="C695" s="1">
        <v>7</v>
      </c>
      <c r="D695" s="2">
        <v>35165</v>
      </c>
      <c r="E695" s="2">
        <v>35193</v>
      </c>
      <c r="F695" s="2">
        <v>35174</v>
      </c>
      <c r="G695" s="1">
        <v>2</v>
      </c>
      <c r="H695" s="3">
        <v>400.81</v>
      </c>
      <c r="I695" s="5">
        <f>SUMIF(Order_Detail!$A$2:$A$2158,Order_Header!A695,Order_Detail!$J$2:$J$2158)</f>
        <v>4292.1000000000004</v>
      </c>
      <c r="J695" s="5" t="str">
        <f t="shared" si="10"/>
        <v>Not Late</v>
      </c>
      <c r="K695" s="5"/>
    </row>
    <row r="696" spans="1:11" x14ac:dyDescent="0.4">
      <c r="A696" s="1">
        <v>10942</v>
      </c>
      <c r="B696" s="1" t="s">
        <v>114</v>
      </c>
      <c r="C696" s="1">
        <v>9</v>
      </c>
      <c r="D696" s="2">
        <v>35165</v>
      </c>
      <c r="E696" s="2">
        <v>35193</v>
      </c>
      <c r="F696" s="2">
        <v>35172</v>
      </c>
      <c r="G696" s="1">
        <v>3</v>
      </c>
      <c r="H696" s="3">
        <v>17.95</v>
      </c>
      <c r="I696" s="5">
        <f>SUMIF(Order_Detail!$A$2:$A$2158,Order_Header!A696,Order_Detail!$J$2:$J$2158)</f>
        <v>560</v>
      </c>
      <c r="J696" s="5" t="str">
        <f t="shared" si="10"/>
        <v>Not Late</v>
      </c>
      <c r="K696" s="5"/>
    </row>
    <row r="697" spans="1:11" x14ac:dyDescent="0.4">
      <c r="A697" s="1">
        <v>10943</v>
      </c>
      <c r="B697" s="1" t="s">
        <v>115</v>
      </c>
      <c r="C697" s="1">
        <v>4</v>
      </c>
      <c r="D697" s="2">
        <v>35165</v>
      </c>
      <c r="E697" s="2">
        <v>35193</v>
      </c>
      <c r="F697" s="2">
        <v>35173</v>
      </c>
      <c r="G697" s="1">
        <v>2</v>
      </c>
      <c r="H697" s="3">
        <v>2.17</v>
      </c>
      <c r="I697" s="5">
        <f>SUMIF(Order_Detail!$A$2:$A$2158,Order_Header!A697,Order_Detail!$J$2:$J$2158)</f>
        <v>711</v>
      </c>
      <c r="J697" s="5" t="str">
        <f t="shared" si="10"/>
        <v>Not Late</v>
      </c>
      <c r="K697" s="5"/>
    </row>
    <row r="698" spans="1:11" x14ac:dyDescent="0.4">
      <c r="A698" s="1">
        <v>10944</v>
      </c>
      <c r="B698" s="1" t="s">
        <v>150</v>
      </c>
      <c r="C698" s="1">
        <v>6</v>
      </c>
      <c r="D698" s="2">
        <v>35166</v>
      </c>
      <c r="E698" s="2">
        <v>35180</v>
      </c>
      <c r="F698" s="2">
        <v>35167</v>
      </c>
      <c r="G698" s="1">
        <v>3</v>
      </c>
      <c r="H698" s="3">
        <v>52.92</v>
      </c>
      <c r="I698" s="5">
        <f>SUMIF(Order_Detail!$A$2:$A$2158,Order_Header!A698,Order_Detail!$J$2:$J$2158)</f>
        <v>1082.145</v>
      </c>
      <c r="J698" s="5" t="str">
        <f t="shared" si="10"/>
        <v>Not Late</v>
      </c>
      <c r="K698" s="5"/>
    </row>
    <row r="699" spans="1:11" x14ac:dyDescent="0.4">
      <c r="A699" s="1">
        <v>10945</v>
      </c>
      <c r="B699" s="1" t="s">
        <v>108</v>
      </c>
      <c r="C699" s="1">
        <v>4</v>
      </c>
      <c r="D699" s="2">
        <v>35166</v>
      </c>
      <c r="E699" s="2">
        <v>35194</v>
      </c>
      <c r="F699" s="2">
        <v>35172</v>
      </c>
      <c r="G699" s="1">
        <v>1</v>
      </c>
      <c r="H699" s="3">
        <v>10.220000000000001</v>
      </c>
      <c r="I699" s="5">
        <f>SUMIF(Order_Detail!$A$2:$A$2158,Order_Header!A699,Order_Detail!$J$2:$J$2158)</f>
        <v>232.75</v>
      </c>
      <c r="J699" s="5" t="str">
        <f t="shared" si="10"/>
        <v>Not Late</v>
      </c>
      <c r="K699" s="5"/>
    </row>
    <row r="700" spans="1:11" x14ac:dyDescent="0.4">
      <c r="A700" s="1">
        <v>10946</v>
      </c>
      <c r="B700" s="1" t="s">
        <v>145</v>
      </c>
      <c r="C700" s="1">
        <v>1</v>
      </c>
      <c r="D700" s="2">
        <v>35166</v>
      </c>
      <c r="E700" s="2">
        <v>35194</v>
      </c>
      <c r="F700" s="2">
        <v>35173</v>
      </c>
      <c r="G700" s="1">
        <v>2</v>
      </c>
      <c r="H700" s="3">
        <v>27.2</v>
      </c>
      <c r="I700" s="5">
        <f>SUMIF(Order_Detail!$A$2:$A$2158,Order_Header!A700,Order_Detail!$J$2:$J$2158)</f>
        <v>1407.5</v>
      </c>
      <c r="J700" s="5" t="str">
        <f t="shared" si="10"/>
        <v>Not Late</v>
      </c>
      <c r="K700" s="5"/>
    </row>
    <row r="701" spans="1:11" x14ac:dyDescent="0.4">
      <c r="A701" s="1">
        <v>10947</v>
      </c>
      <c r="B701" s="1" t="s">
        <v>115</v>
      </c>
      <c r="C701" s="1">
        <v>3</v>
      </c>
      <c r="D701" s="2">
        <v>35167</v>
      </c>
      <c r="E701" s="2">
        <v>35195</v>
      </c>
      <c r="F701" s="2">
        <v>35170</v>
      </c>
      <c r="G701" s="1">
        <v>2</v>
      </c>
      <c r="H701" s="3">
        <v>3.26</v>
      </c>
      <c r="I701" s="5">
        <f>SUMIF(Order_Detail!$A$2:$A$2158,Order_Header!A701,Order_Detail!$J$2:$J$2158)</f>
        <v>220</v>
      </c>
      <c r="J701" s="5" t="str">
        <f t="shared" si="10"/>
        <v>Not Late</v>
      </c>
      <c r="K701" s="5"/>
    </row>
    <row r="702" spans="1:11" x14ac:dyDescent="0.4">
      <c r="A702" s="1">
        <v>10948</v>
      </c>
      <c r="B702" s="1" t="s">
        <v>120</v>
      </c>
      <c r="C702" s="1">
        <v>3</v>
      </c>
      <c r="D702" s="2">
        <v>35167</v>
      </c>
      <c r="E702" s="2">
        <v>35195</v>
      </c>
      <c r="F702" s="2">
        <v>35173</v>
      </c>
      <c r="G702" s="1">
        <v>3</v>
      </c>
      <c r="H702" s="3">
        <v>23.39</v>
      </c>
      <c r="I702" s="5">
        <f>SUMIF(Order_Detail!$A$2:$A$2158,Order_Header!A702,Order_Detail!$J$2:$J$2158)</f>
        <v>2362.25</v>
      </c>
      <c r="J702" s="5" t="str">
        <f t="shared" si="10"/>
        <v>Not Late</v>
      </c>
      <c r="K702" s="5"/>
    </row>
    <row r="703" spans="1:11" x14ac:dyDescent="0.4">
      <c r="A703" s="1">
        <v>10949</v>
      </c>
      <c r="B703" s="1" t="s">
        <v>150</v>
      </c>
      <c r="C703" s="1">
        <v>2</v>
      </c>
      <c r="D703" s="2">
        <v>35167</v>
      </c>
      <c r="E703" s="2">
        <v>35195</v>
      </c>
      <c r="F703" s="2">
        <v>35171</v>
      </c>
      <c r="G703" s="1">
        <v>3</v>
      </c>
      <c r="H703" s="3">
        <v>74.44</v>
      </c>
      <c r="I703" s="5">
        <f>SUMIF(Order_Detail!$A$2:$A$2158,Order_Header!A703,Order_Detail!$J$2:$J$2158)</f>
        <v>4200.8999999999996</v>
      </c>
      <c r="J703" s="5" t="str">
        <f t="shared" si="10"/>
        <v>Not Late</v>
      </c>
      <c r="K703" s="5"/>
    </row>
    <row r="704" spans="1:11" x14ac:dyDescent="0.4">
      <c r="A704" s="1">
        <v>10950</v>
      </c>
      <c r="B704" s="1" t="s">
        <v>106</v>
      </c>
      <c r="C704" s="1">
        <v>1</v>
      </c>
      <c r="D704" s="2">
        <v>35170</v>
      </c>
      <c r="E704" s="2">
        <v>35198</v>
      </c>
      <c r="F704" s="2">
        <v>35177</v>
      </c>
      <c r="G704" s="1">
        <v>2</v>
      </c>
      <c r="H704" s="3">
        <v>2.5</v>
      </c>
      <c r="I704" s="5">
        <f>SUMIF(Order_Detail!$A$2:$A$2158,Order_Header!A704,Order_Detail!$J$2:$J$2158)</f>
        <v>110</v>
      </c>
      <c r="J704" s="5" t="str">
        <f t="shared" si="10"/>
        <v>Not Late</v>
      </c>
      <c r="K704" s="5"/>
    </row>
    <row r="705" spans="1:11" x14ac:dyDescent="0.4">
      <c r="A705" s="1">
        <v>10951</v>
      </c>
      <c r="B705" s="1" t="s">
        <v>90</v>
      </c>
      <c r="C705" s="1">
        <v>9</v>
      </c>
      <c r="D705" s="2">
        <v>35170</v>
      </c>
      <c r="E705" s="2">
        <v>35212</v>
      </c>
      <c r="F705" s="2">
        <v>35192</v>
      </c>
      <c r="G705" s="1">
        <v>2</v>
      </c>
      <c r="H705" s="3">
        <v>30.85</v>
      </c>
      <c r="I705" s="5">
        <f>SUMIF(Order_Detail!$A$2:$A$2158,Order_Header!A705,Order_Detail!$J$2:$J$2158)</f>
        <v>458.755</v>
      </c>
      <c r="J705" s="5" t="str">
        <f t="shared" si="10"/>
        <v>Not Late</v>
      </c>
      <c r="K705" s="5"/>
    </row>
    <row r="706" spans="1:11" x14ac:dyDescent="0.4">
      <c r="A706" s="1">
        <v>10952</v>
      </c>
      <c r="B706" s="1" t="s">
        <v>169</v>
      </c>
      <c r="C706" s="1">
        <v>1</v>
      </c>
      <c r="D706" s="2">
        <v>35170</v>
      </c>
      <c r="E706" s="2">
        <v>35212</v>
      </c>
      <c r="F706" s="2">
        <v>35178</v>
      </c>
      <c r="G706" s="1">
        <v>1</v>
      </c>
      <c r="H706" s="3">
        <v>40.42</v>
      </c>
      <c r="I706" s="5">
        <f>SUMIF(Order_Detail!$A$2:$A$2158,Order_Header!A706,Order_Detail!$J$2:$J$2158)</f>
        <v>491.2</v>
      </c>
      <c r="J706" s="5" t="str">
        <f t="shared" si="10"/>
        <v>Not Late</v>
      </c>
      <c r="K706" s="5"/>
    </row>
    <row r="707" spans="1:11" x14ac:dyDescent="0.4">
      <c r="A707" s="1">
        <v>10953</v>
      </c>
      <c r="B707" s="1" t="s">
        <v>139</v>
      </c>
      <c r="C707" s="1">
        <v>9</v>
      </c>
      <c r="D707" s="2">
        <v>35170</v>
      </c>
      <c r="E707" s="2">
        <v>35184</v>
      </c>
      <c r="F707" s="2">
        <v>35179</v>
      </c>
      <c r="G707" s="1">
        <v>2</v>
      </c>
      <c r="H707" s="3">
        <v>23.72</v>
      </c>
      <c r="I707" s="5">
        <f>SUMIF(Order_Detail!$A$2:$A$2158,Order_Header!A707,Order_Detail!$J$2:$J$2158)</f>
        <v>4675</v>
      </c>
      <c r="J707" s="5" t="str">
        <f t="shared" ref="J707:J770" si="11">IF(OR(F707&gt;E707,AND(E707&lt;DATE(1996,6,21),F707="")),"Late","Not Late")</f>
        <v>Not Late</v>
      </c>
      <c r="K707" s="5"/>
    </row>
    <row r="708" spans="1:11" x14ac:dyDescent="0.4">
      <c r="A708" s="1">
        <v>10954</v>
      </c>
      <c r="B708" s="1" t="s">
        <v>151</v>
      </c>
      <c r="C708" s="1">
        <v>5</v>
      </c>
      <c r="D708" s="2">
        <v>35171</v>
      </c>
      <c r="E708" s="2">
        <v>35213</v>
      </c>
      <c r="F708" s="2">
        <v>35174</v>
      </c>
      <c r="G708" s="1">
        <v>1</v>
      </c>
      <c r="H708" s="3">
        <v>27.91</v>
      </c>
      <c r="I708" s="5">
        <f>SUMIF(Order_Detail!$A$2:$A$2158,Order_Header!A708,Order_Detail!$J$2:$J$2158)</f>
        <v>1711.8899999999999</v>
      </c>
      <c r="J708" s="5" t="str">
        <f t="shared" si="11"/>
        <v>Not Late</v>
      </c>
      <c r="K708" s="5"/>
    </row>
    <row r="709" spans="1:11" x14ac:dyDescent="0.4">
      <c r="A709" s="1">
        <v>10955</v>
      </c>
      <c r="B709" s="1" t="s">
        <v>98</v>
      </c>
      <c r="C709" s="1">
        <v>8</v>
      </c>
      <c r="D709" s="2">
        <v>35171</v>
      </c>
      <c r="E709" s="2">
        <v>35199</v>
      </c>
      <c r="F709" s="2">
        <v>35174</v>
      </c>
      <c r="G709" s="1">
        <v>2</v>
      </c>
      <c r="H709" s="3">
        <v>3.26</v>
      </c>
      <c r="I709" s="5">
        <f>SUMIF(Order_Detail!$A$2:$A$2158,Order_Header!A709,Order_Detail!$J$2:$J$2158)</f>
        <v>93</v>
      </c>
      <c r="J709" s="5" t="str">
        <f t="shared" si="11"/>
        <v>Not Late</v>
      </c>
      <c r="K709" s="5"/>
    </row>
    <row r="710" spans="1:11" x14ac:dyDescent="0.4">
      <c r="A710" s="1">
        <v>10956</v>
      </c>
      <c r="B710" s="1" t="s">
        <v>160</v>
      </c>
      <c r="C710" s="1">
        <v>6</v>
      </c>
      <c r="D710" s="2">
        <v>35171</v>
      </c>
      <c r="E710" s="2">
        <v>35213</v>
      </c>
      <c r="F710" s="2">
        <v>35174</v>
      </c>
      <c r="G710" s="1">
        <v>2</v>
      </c>
      <c r="H710" s="3">
        <v>44.65</v>
      </c>
      <c r="I710" s="5">
        <f>SUMIF(Order_Detail!$A$2:$A$2158,Order_Header!A710,Order_Detail!$J$2:$J$2158)</f>
        <v>609.29999999999995</v>
      </c>
      <c r="J710" s="5" t="str">
        <f t="shared" si="11"/>
        <v>Not Late</v>
      </c>
      <c r="K710" s="5"/>
    </row>
    <row r="711" spans="1:11" x14ac:dyDescent="0.4">
      <c r="A711" s="1">
        <v>10957</v>
      </c>
      <c r="B711" s="1" t="s">
        <v>92</v>
      </c>
      <c r="C711" s="1">
        <v>8</v>
      </c>
      <c r="D711" s="2">
        <v>35172</v>
      </c>
      <c r="E711" s="2">
        <v>35200</v>
      </c>
      <c r="F711" s="2">
        <v>35181</v>
      </c>
      <c r="G711" s="1">
        <v>3</v>
      </c>
      <c r="H711" s="3">
        <v>105.36</v>
      </c>
      <c r="I711" s="5">
        <f>SUMIF(Order_Detail!$A$2:$A$2158,Order_Header!A711,Order_Detail!$J$2:$J$2158)</f>
        <v>1586.4300000000003</v>
      </c>
      <c r="J711" s="5" t="str">
        <f t="shared" si="11"/>
        <v>Not Late</v>
      </c>
      <c r="K711" s="5"/>
    </row>
    <row r="712" spans="1:11" x14ac:dyDescent="0.4">
      <c r="A712" s="1">
        <v>10958</v>
      </c>
      <c r="B712" s="1" t="s">
        <v>153</v>
      </c>
      <c r="C712" s="1">
        <v>7</v>
      </c>
      <c r="D712" s="2">
        <v>35172</v>
      </c>
      <c r="E712" s="2">
        <v>35200</v>
      </c>
      <c r="F712" s="2">
        <v>35181</v>
      </c>
      <c r="G712" s="1">
        <v>2</v>
      </c>
      <c r="H712" s="3">
        <v>49.56</v>
      </c>
      <c r="I712" s="5">
        <f>SUMIF(Order_Detail!$A$2:$A$2158,Order_Header!A712,Order_Detail!$J$2:$J$2158)</f>
        <v>702.9</v>
      </c>
      <c r="J712" s="5" t="str">
        <f t="shared" si="11"/>
        <v>Not Late</v>
      </c>
      <c r="K712" s="5"/>
    </row>
    <row r="713" spans="1:11" x14ac:dyDescent="0.4">
      <c r="A713" s="1">
        <v>10959</v>
      </c>
      <c r="B713" s="1" t="s">
        <v>155</v>
      </c>
      <c r="C713" s="1">
        <v>6</v>
      </c>
      <c r="D713" s="2">
        <v>35172</v>
      </c>
      <c r="E713" s="2">
        <v>35214</v>
      </c>
      <c r="F713" s="2">
        <v>35177</v>
      </c>
      <c r="G713" s="1">
        <v>2</v>
      </c>
      <c r="H713" s="3">
        <v>4.9800000000000004</v>
      </c>
      <c r="I713" s="5">
        <f>SUMIF(Order_Detail!$A$2:$A$2158,Order_Header!A713,Order_Detail!$J$2:$J$2158)</f>
        <v>124</v>
      </c>
      <c r="J713" s="5" t="str">
        <f t="shared" si="11"/>
        <v>Not Late</v>
      </c>
      <c r="K713" s="5"/>
    </row>
    <row r="714" spans="1:11" x14ac:dyDescent="0.4">
      <c r="A714" s="1">
        <v>10960</v>
      </c>
      <c r="B714" s="1" t="s">
        <v>92</v>
      </c>
      <c r="C714" s="1">
        <v>3</v>
      </c>
      <c r="D714" s="2">
        <v>35173</v>
      </c>
      <c r="E714" s="2">
        <v>35187</v>
      </c>
      <c r="F714" s="2">
        <v>35193</v>
      </c>
      <c r="G714" s="1">
        <v>1</v>
      </c>
      <c r="H714" s="3">
        <v>2.08</v>
      </c>
      <c r="I714" s="5">
        <f>SUMIF(Order_Detail!$A$2:$A$2158,Order_Header!A714,Order_Detail!$J$2:$J$2158)</f>
        <v>248.94000000000003</v>
      </c>
      <c r="J714" s="5" t="str">
        <f t="shared" si="11"/>
        <v>Late</v>
      </c>
      <c r="K714" s="5"/>
    </row>
    <row r="715" spans="1:11" x14ac:dyDescent="0.4">
      <c r="A715" s="1">
        <v>10961</v>
      </c>
      <c r="B715" s="1" t="s">
        <v>146</v>
      </c>
      <c r="C715" s="1">
        <v>8</v>
      </c>
      <c r="D715" s="2">
        <v>35173</v>
      </c>
      <c r="E715" s="2">
        <v>35201</v>
      </c>
      <c r="F715" s="2">
        <v>35184</v>
      </c>
      <c r="G715" s="1">
        <v>1</v>
      </c>
      <c r="H715" s="3">
        <v>104.47</v>
      </c>
      <c r="I715" s="5">
        <f>SUMIF(Order_Detail!$A$2:$A$2158,Order_Header!A715,Order_Detail!$J$2:$J$2158)</f>
        <v>1122</v>
      </c>
      <c r="J715" s="5" t="str">
        <f t="shared" si="11"/>
        <v>Not Late</v>
      </c>
      <c r="K715" s="5"/>
    </row>
    <row r="716" spans="1:11" x14ac:dyDescent="0.4">
      <c r="A716" s="1">
        <v>10962</v>
      </c>
      <c r="B716" s="1" t="s">
        <v>105</v>
      </c>
      <c r="C716" s="1">
        <v>8</v>
      </c>
      <c r="D716" s="2">
        <v>35173</v>
      </c>
      <c r="E716" s="2">
        <v>35201</v>
      </c>
      <c r="F716" s="2">
        <v>35177</v>
      </c>
      <c r="G716" s="1">
        <v>2</v>
      </c>
      <c r="H716" s="3">
        <v>275.79000000000002</v>
      </c>
      <c r="I716" s="5">
        <f>SUMIF(Order_Detail!$A$2:$A$2158,Order_Header!A716,Order_Detail!$J$2:$J$2158)</f>
        <v>3046.4</v>
      </c>
      <c r="J716" s="5" t="str">
        <f t="shared" si="11"/>
        <v>Not Late</v>
      </c>
      <c r="K716" s="5"/>
    </row>
    <row r="717" spans="1:11" x14ac:dyDescent="0.4">
      <c r="A717" s="1">
        <v>10963</v>
      </c>
      <c r="B717" s="1" t="s">
        <v>131</v>
      </c>
      <c r="C717" s="1">
        <v>9</v>
      </c>
      <c r="D717" s="2">
        <v>35173</v>
      </c>
      <c r="E717" s="2">
        <v>35201</v>
      </c>
      <c r="F717" s="2">
        <v>35180</v>
      </c>
      <c r="G717" s="1">
        <v>3</v>
      </c>
      <c r="H717" s="3">
        <v>2.7</v>
      </c>
      <c r="I717" s="5">
        <f>SUMIF(Order_Detail!$A$2:$A$2158,Order_Header!A717,Order_Detail!$J$2:$J$2158)</f>
        <v>61.2</v>
      </c>
      <c r="J717" s="5" t="str">
        <f t="shared" si="11"/>
        <v>Not Late</v>
      </c>
      <c r="K717" s="5"/>
    </row>
    <row r="718" spans="1:11" x14ac:dyDescent="0.4">
      <c r="A718" s="1">
        <v>10964</v>
      </c>
      <c r="B718" s="1" t="s">
        <v>171</v>
      </c>
      <c r="C718" s="1">
        <v>3</v>
      </c>
      <c r="D718" s="2">
        <v>35174</v>
      </c>
      <c r="E718" s="2">
        <v>35202</v>
      </c>
      <c r="F718" s="2">
        <v>35178</v>
      </c>
      <c r="G718" s="1">
        <v>2</v>
      </c>
      <c r="H718" s="3">
        <v>87.38</v>
      </c>
      <c r="I718" s="5">
        <f>SUMIF(Order_Detail!$A$2:$A$2158,Order_Header!A718,Order_Detail!$J$2:$J$2158)</f>
        <v>2052.5</v>
      </c>
      <c r="J718" s="5" t="str">
        <f t="shared" si="11"/>
        <v>Not Late</v>
      </c>
      <c r="K718" s="5"/>
    </row>
    <row r="719" spans="1:11" x14ac:dyDescent="0.4">
      <c r="A719" s="1">
        <v>10965</v>
      </c>
      <c r="B719" s="1" t="s">
        <v>121</v>
      </c>
      <c r="C719" s="1">
        <v>6</v>
      </c>
      <c r="D719" s="2">
        <v>35174</v>
      </c>
      <c r="E719" s="2">
        <v>35202</v>
      </c>
      <c r="F719" s="2">
        <v>35184</v>
      </c>
      <c r="G719" s="1">
        <v>3</v>
      </c>
      <c r="H719" s="3">
        <v>144.38</v>
      </c>
      <c r="I719" s="5">
        <f>SUMIF(Order_Detail!$A$2:$A$2158,Order_Header!A719,Order_Detail!$J$2:$J$2158)</f>
        <v>848</v>
      </c>
      <c r="J719" s="5" t="str">
        <f t="shared" si="11"/>
        <v>Not Late</v>
      </c>
      <c r="K719" s="5"/>
    </row>
    <row r="720" spans="1:11" x14ac:dyDescent="0.4">
      <c r="A720" s="1">
        <v>10966</v>
      </c>
      <c r="B720" s="1" t="s">
        <v>89</v>
      </c>
      <c r="C720" s="1">
        <v>4</v>
      </c>
      <c r="D720" s="2">
        <v>35174</v>
      </c>
      <c r="E720" s="2">
        <v>35202</v>
      </c>
      <c r="F720" s="2">
        <v>35193</v>
      </c>
      <c r="G720" s="1">
        <v>1</v>
      </c>
      <c r="H720" s="3">
        <v>27.19</v>
      </c>
      <c r="I720" s="5">
        <f>SUMIF(Order_Detail!$A$2:$A$2158,Order_Header!A720,Order_Detail!$J$2:$J$2158)</f>
        <v>1192.8199999999997</v>
      </c>
      <c r="J720" s="5" t="str">
        <f t="shared" si="11"/>
        <v>Not Late</v>
      </c>
      <c r="K720" s="5"/>
    </row>
    <row r="721" spans="1:11" x14ac:dyDescent="0.4">
      <c r="A721" s="1">
        <v>10967</v>
      </c>
      <c r="B721" s="1" t="s">
        <v>85</v>
      </c>
      <c r="C721" s="1">
        <v>2</v>
      </c>
      <c r="D721" s="2">
        <v>35177</v>
      </c>
      <c r="E721" s="2">
        <v>35205</v>
      </c>
      <c r="F721" s="2">
        <v>35187</v>
      </c>
      <c r="G721" s="1">
        <v>2</v>
      </c>
      <c r="H721" s="3">
        <v>62.22</v>
      </c>
      <c r="I721" s="5">
        <f>SUMIF(Order_Detail!$A$2:$A$2158,Order_Header!A721,Order_Detail!$J$2:$J$2158)</f>
        <v>864.88</v>
      </c>
      <c r="J721" s="5" t="str">
        <f t="shared" si="11"/>
        <v>Not Late</v>
      </c>
      <c r="K721" s="5"/>
    </row>
    <row r="722" spans="1:11" x14ac:dyDescent="0.4">
      <c r="A722" s="1">
        <v>10968</v>
      </c>
      <c r="B722" s="1" t="s">
        <v>93</v>
      </c>
      <c r="C722" s="1">
        <v>1</v>
      </c>
      <c r="D722" s="2">
        <v>35177</v>
      </c>
      <c r="E722" s="2">
        <v>35205</v>
      </c>
      <c r="F722" s="2">
        <v>35186</v>
      </c>
      <c r="G722" s="1">
        <v>3</v>
      </c>
      <c r="H722" s="3">
        <v>74.599999999999994</v>
      </c>
      <c r="I722" s="5">
        <f>SUMIF(Order_Detail!$A$2:$A$2158,Order_Header!A722,Order_Detail!$J$2:$J$2158)</f>
        <v>1126.4000000000001</v>
      </c>
      <c r="J722" s="5" t="str">
        <f t="shared" si="11"/>
        <v>Not Late</v>
      </c>
      <c r="K722" s="5"/>
    </row>
    <row r="723" spans="1:11" x14ac:dyDescent="0.4">
      <c r="A723" s="1">
        <v>10969</v>
      </c>
      <c r="B723" s="1" t="s">
        <v>116</v>
      </c>
      <c r="C723" s="1">
        <v>1</v>
      </c>
      <c r="D723" s="2">
        <v>35177</v>
      </c>
      <c r="E723" s="2">
        <v>35205</v>
      </c>
      <c r="F723" s="2">
        <v>35184</v>
      </c>
      <c r="G723" s="1">
        <v>2</v>
      </c>
      <c r="H723" s="3">
        <v>0.21</v>
      </c>
      <c r="I723" s="5">
        <f>SUMIF(Order_Detail!$A$2:$A$2158,Order_Header!A723,Order_Detail!$J$2:$J$2158)</f>
        <v>108</v>
      </c>
      <c r="J723" s="5" t="str">
        <f t="shared" si="11"/>
        <v>Not Late</v>
      </c>
      <c r="K723" s="5"/>
    </row>
    <row r="724" spans="1:11" x14ac:dyDescent="0.4">
      <c r="A724" s="1">
        <v>10970</v>
      </c>
      <c r="B724" s="1" t="s">
        <v>130</v>
      </c>
      <c r="C724" s="1">
        <v>9</v>
      </c>
      <c r="D724" s="2">
        <v>35178</v>
      </c>
      <c r="E724" s="2">
        <v>35192</v>
      </c>
      <c r="F724" s="2">
        <v>35209</v>
      </c>
      <c r="G724" s="1">
        <v>1</v>
      </c>
      <c r="H724" s="3">
        <v>16.16</v>
      </c>
      <c r="I724" s="5">
        <f>SUMIF(Order_Detail!$A$2:$A$2158,Order_Header!A724,Order_Detail!$J$2:$J$2158)</f>
        <v>252</v>
      </c>
      <c r="J724" s="5" t="str">
        <f t="shared" si="11"/>
        <v>Late</v>
      </c>
      <c r="K724" s="5"/>
    </row>
    <row r="725" spans="1:11" x14ac:dyDescent="0.4">
      <c r="A725" s="1">
        <v>10971</v>
      </c>
      <c r="B725" s="1" t="s">
        <v>170</v>
      </c>
      <c r="C725" s="1">
        <v>2</v>
      </c>
      <c r="D725" s="2">
        <v>35178</v>
      </c>
      <c r="E725" s="2">
        <v>35206</v>
      </c>
      <c r="F725" s="2">
        <v>35187</v>
      </c>
      <c r="G725" s="1">
        <v>2</v>
      </c>
      <c r="H725" s="3">
        <v>121.82</v>
      </c>
      <c r="I725" s="5">
        <f>SUMIF(Order_Detail!$A$2:$A$2158,Order_Header!A725,Order_Detail!$J$2:$J$2158)</f>
        <v>1733.0600000000002</v>
      </c>
      <c r="J725" s="5" t="str">
        <f t="shared" si="11"/>
        <v>Not Late</v>
      </c>
      <c r="K725" s="5"/>
    </row>
    <row r="726" spans="1:11" x14ac:dyDescent="0.4">
      <c r="A726" s="1">
        <v>10972</v>
      </c>
      <c r="B726" s="1" t="s">
        <v>172</v>
      </c>
      <c r="C726" s="1">
        <v>4</v>
      </c>
      <c r="D726" s="2">
        <v>35178</v>
      </c>
      <c r="E726" s="2">
        <v>35206</v>
      </c>
      <c r="F726" s="2">
        <v>35180</v>
      </c>
      <c r="G726" s="1">
        <v>2</v>
      </c>
      <c r="H726" s="3">
        <v>0.02</v>
      </c>
      <c r="I726" s="5">
        <f>SUMIF(Order_Detail!$A$2:$A$2158,Order_Header!A726,Order_Detail!$J$2:$J$2158)</f>
        <v>251.5</v>
      </c>
      <c r="J726" s="5" t="str">
        <f t="shared" si="11"/>
        <v>Not Late</v>
      </c>
      <c r="K726" s="5"/>
    </row>
    <row r="727" spans="1:11" x14ac:dyDescent="0.4">
      <c r="A727" s="1">
        <v>10973</v>
      </c>
      <c r="B727" s="1" t="s">
        <v>172</v>
      </c>
      <c r="C727" s="1">
        <v>6</v>
      </c>
      <c r="D727" s="2">
        <v>35178</v>
      </c>
      <c r="E727" s="2">
        <v>35206</v>
      </c>
      <c r="F727" s="2">
        <v>35181</v>
      </c>
      <c r="G727" s="1">
        <v>2</v>
      </c>
      <c r="H727" s="3">
        <v>15.17</v>
      </c>
      <c r="I727" s="5">
        <f>SUMIF(Order_Detail!$A$2:$A$2158,Order_Header!A727,Order_Detail!$J$2:$J$2158)</f>
        <v>291.55</v>
      </c>
      <c r="J727" s="5" t="str">
        <f t="shared" si="11"/>
        <v>Not Late</v>
      </c>
      <c r="K727" s="5"/>
    </row>
    <row r="728" spans="1:11" x14ac:dyDescent="0.4">
      <c r="A728" s="1">
        <v>10974</v>
      </c>
      <c r="B728" s="1" t="s">
        <v>104</v>
      </c>
      <c r="C728" s="1">
        <v>3</v>
      </c>
      <c r="D728" s="2">
        <v>35179</v>
      </c>
      <c r="E728" s="2">
        <v>35193</v>
      </c>
      <c r="F728" s="2">
        <v>35188</v>
      </c>
      <c r="G728" s="1">
        <v>3</v>
      </c>
      <c r="H728" s="3">
        <v>12.96</v>
      </c>
      <c r="I728" s="5">
        <f>SUMIF(Order_Detail!$A$2:$A$2158,Order_Header!A728,Order_Detail!$J$2:$J$2158)</f>
        <v>439</v>
      </c>
      <c r="J728" s="5" t="str">
        <f t="shared" si="11"/>
        <v>Not Late</v>
      </c>
      <c r="K728" s="5"/>
    </row>
    <row r="729" spans="1:11" x14ac:dyDescent="0.4">
      <c r="A729" s="1">
        <v>10975</v>
      </c>
      <c r="B729" s="1" t="s">
        <v>150</v>
      </c>
      <c r="C729" s="1">
        <v>1</v>
      </c>
      <c r="D729" s="2">
        <v>35179</v>
      </c>
      <c r="E729" s="2">
        <v>35207</v>
      </c>
      <c r="F729" s="2">
        <v>35181</v>
      </c>
      <c r="G729" s="1">
        <v>3</v>
      </c>
      <c r="H729" s="3">
        <v>32.270000000000003</v>
      </c>
      <c r="I729" s="5">
        <f>SUMIF(Order_Detail!$A$2:$A$2158,Order_Header!A729,Order_Detail!$J$2:$J$2158)</f>
        <v>681.625</v>
      </c>
      <c r="J729" s="5" t="str">
        <f t="shared" si="11"/>
        <v>Not Late</v>
      </c>
      <c r="K729" s="5"/>
    </row>
    <row r="730" spans="1:11" x14ac:dyDescent="0.4">
      <c r="A730" s="1">
        <v>10976</v>
      </c>
      <c r="B730" s="1" t="s">
        <v>92</v>
      </c>
      <c r="C730" s="1">
        <v>1</v>
      </c>
      <c r="D730" s="2">
        <v>35179</v>
      </c>
      <c r="E730" s="2">
        <v>35221</v>
      </c>
      <c r="F730" s="2">
        <v>35188</v>
      </c>
      <c r="G730" s="1">
        <v>1</v>
      </c>
      <c r="H730" s="3">
        <v>37.97</v>
      </c>
      <c r="I730" s="5">
        <f>SUMIF(Order_Detail!$A$2:$A$2158,Order_Header!A730,Order_Detail!$J$2:$J$2158)</f>
        <v>820.80000000000007</v>
      </c>
      <c r="J730" s="5" t="str">
        <f t="shared" si="11"/>
        <v>Not Late</v>
      </c>
      <c r="K730" s="5"/>
    </row>
    <row r="731" spans="1:11" x14ac:dyDescent="0.4">
      <c r="A731" s="1">
        <v>10977</v>
      </c>
      <c r="B731" s="1" t="s">
        <v>98</v>
      </c>
      <c r="C731" s="1">
        <v>8</v>
      </c>
      <c r="D731" s="2">
        <v>35180</v>
      </c>
      <c r="E731" s="2">
        <v>35208</v>
      </c>
      <c r="F731" s="2">
        <v>35195</v>
      </c>
      <c r="G731" s="1">
        <v>3</v>
      </c>
      <c r="H731" s="3">
        <v>208.5</v>
      </c>
      <c r="I731" s="5">
        <f>SUMIF(Order_Detail!$A$2:$A$2158,Order_Header!A731,Order_Detail!$J$2:$J$2158)</f>
        <v>2233</v>
      </c>
      <c r="J731" s="5" t="str">
        <f t="shared" si="11"/>
        <v>Not Late</v>
      </c>
      <c r="K731" s="5"/>
    </row>
    <row r="732" spans="1:11" x14ac:dyDescent="0.4">
      <c r="A732" s="1">
        <v>10978</v>
      </c>
      <c r="B732" s="1" t="s">
        <v>164</v>
      </c>
      <c r="C732" s="1">
        <v>9</v>
      </c>
      <c r="D732" s="2">
        <v>35180</v>
      </c>
      <c r="E732" s="2">
        <v>35208</v>
      </c>
      <c r="F732" s="2">
        <v>35208</v>
      </c>
      <c r="G732" s="1">
        <v>2</v>
      </c>
      <c r="H732" s="3">
        <v>32.82</v>
      </c>
      <c r="I732" s="5">
        <f>SUMIF(Order_Detail!$A$2:$A$2158,Order_Header!A732,Order_Detail!$J$2:$J$2158)</f>
        <v>1200.56</v>
      </c>
      <c r="J732" s="5" t="str">
        <f t="shared" si="11"/>
        <v>Not Late</v>
      </c>
      <c r="K732" s="5"/>
    </row>
    <row r="733" spans="1:11" x14ac:dyDescent="0.4">
      <c r="A733" s="1">
        <v>10979</v>
      </c>
      <c r="B733" s="1" t="s">
        <v>93</v>
      </c>
      <c r="C733" s="1">
        <v>8</v>
      </c>
      <c r="D733" s="2">
        <v>35180</v>
      </c>
      <c r="E733" s="2">
        <v>35208</v>
      </c>
      <c r="F733" s="2">
        <v>35185</v>
      </c>
      <c r="G733" s="1">
        <v>2</v>
      </c>
      <c r="H733" s="3">
        <v>353.07</v>
      </c>
      <c r="I733" s="5">
        <f>SUMIF(Order_Detail!$A$2:$A$2158,Order_Header!A733,Order_Detail!$J$2:$J$2158)</f>
        <v>3850.8</v>
      </c>
      <c r="J733" s="5" t="str">
        <f t="shared" si="11"/>
        <v>Not Late</v>
      </c>
      <c r="K733" s="5"/>
    </row>
    <row r="734" spans="1:11" x14ac:dyDescent="0.4">
      <c r="A734" s="1">
        <v>10980</v>
      </c>
      <c r="B734" s="1" t="s">
        <v>98</v>
      </c>
      <c r="C734" s="1">
        <v>4</v>
      </c>
      <c r="D734" s="2">
        <v>35181</v>
      </c>
      <c r="E734" s="2">
        <v>35223</v>
      </c>
      <c r="F734" s="2">
        <v>35202</v>
      </c>
      <c r="G734" s="1">
        <v>1</v>
      </c>
      <c r="H734" s="3">
        <v>1.26</v>
      </c>
      <c r="I734" s="5">
        <f>SUMIF(Order_Detail!$A$2:$A$2158,Order_Header!A734,Order_Detail!$J$2:$J$2158)</f>
        <v>310</v>
      </c>
      <c r="J734" s="5" t="str">
        <f t="shared" si="11"/>
        <v>Not Late</v>
      </c>
      <c r="K734" s="5"/>
    </row>
    <row r="735" spans="1:11" x14ac:dyDescent="0.4">
      <c r="A735" s="1">
        <v>10981</v>
      </c>
      <c r="B735" s="1" t="s">
        <v>86</v>
      </c>
      <c r="C735" s="1">
        <v>1</v>
      </c>
      <c r="D735" s="2">
        <v>35181</v>
      </c>
      <c r="E735" s="2">
        <v>35209</v>
      </c>
      <c r="F735" s="2">
        <v>35187</v>
      </c>
      <c r="G735" s="1">
        <v>2</v>
      </c>
      <c r="H735" s="3">
        <v>193.37</v>
      </c>
      <c r="I735" s="5">
        <f>SUMIF(Order_Detail!$A$2:$A$2158,Order_Header!A735,Order_Detail!$J$2:$J$2158)</f>
        <v>15810</v>
      </c>
      <c r="J735" s="5" t="str">
        <f t="shared" si="11"/>
        <v>Not Late</v>
      </c>
      <c r="K735" s="5"/>
    </row>
    <row r="736" spans="1:11" x14ac:dyDescent="0.4">
      <c r="A736" s="1">
        <v>10982</v>
      </c>
      <c r="B736" s="1" t="s">
        <v>150</v>
      </c>
      <c r="C736" s="1">
        <v>2</v>
      </c>
      <c r="D736" s="2">
        <v>35181</v>
      </c>
      <c r="E736" s="2">
        <v>35209</v>
      </c>
      <c r="F736" s="2">
        <v>35193</v>
      </c>
      <c r="G736" s="1">
        <v>1</v>
      </c>
      <c r="H736" s="3">
        <v>14.01</v>
      </c>
      <c r="I736" s="5">
        <f>SUMIF(Order_Detail!$A$2:$A$2158,Order_Header!A736,Order_Detail!$J$2:$J$2158)</f>
        <v>963.3</v>
      </c>
      <c r="J736" s="5" t="str">
        <f t="shared" si="11"/>
        <v>Not Late</v>
      </c>
      <c r="K736" s="5"/>
    </row>
    <row r="737" spans="1:11" x14ac:dyDescent="0.4">
      <c r="A737" s="1">
        <v>10983</v>
      </c>
      <c r="B737" s="1" t="s">
        <v>129</v>
      </c>
      <c r="C737" s="1">
        <v>2</v>
      </c>
      <c r="D737" s="2">
        <v>35181</v>
      </c>
      <c r="E737" s="2">
        <v>35209</v>
      </c>
      <c r="F737" s="2">
        <v>35191</v>
      </c>
      <c r="G737" s="1">
        <v>2</v>
      </c>
      <c r="H737" s="3">
        <v>657.54</v>
      </c>
      <c r="I737" s="5">
        <f>SUMIF(Order_Detail!$A$2:$A$2158,Order_Header!A737,Order_Detail!$J$2:$J$2158)</f>
        <v>716.85</v>
      </c>
      <c r="J737" s="5" t="str">
        <f t="shared" si="11"/>
        <v>Not Late</v>
      </c>
      <c r="K737" s="5"/>
    </row>
    <row r="738" spans="1:11" x14ac:dyDescent="0.4">
      <c r="A738" s="1">
        <v>10984</v>
      </c>
      <c r="B738" s="1" t="s">
        <v>129</v>
      </c>
      <c r="C738" s="1">
        <v>1</v>
      </c>
      <c r="D738" s="2">
        <v>35184</v>
      </c>
      <c r="E738" s="2">
        <v>35212</v>
      </c>
      <c r="F738" s="2">
        <v>35188</v>
      </c>
      <c r="G738" s="1">
        <v>3</v>
      </c>
      <c r="H738" s="3">
        <v>211.22</v>
      </c>
      <c r="I738" s="5">
        <f>SUMIF(Order_Detail!$A$2:$A$2158,Order_Header!A738,Order_Detail!$J$2:$J$2158)</f>
        <v>1628.7750000000001</v>
      </c>
      <c r="J738" s="5" t="str">
        <f t="shared" si="11"/>
        <v>Not Late</v>
      </c>
      <c r="K738" s="5"/>
    </row>
    <row r="739" spans="1:11" x14ac:dyDescent="0.4">
      <c r="A739" s="1">
        <v>10985</v>
      </c>
      <c r="B739" s="1" t="s">
        <v>118</v>
      </c>
      <c r="C739" s="1">
        <v>2</v>
      </c>
      <c r="D739" s="2">
        <v>35184</v>
      </c>
      <c r="E739" s="2">
        <v>35212</v>
      </c>
      <c r="F739" s="2">
        <v>35187</v>
      </c>
      <c r="G739" s="1">
        <v>1</v>
      </c>
      <c r="H739" s="3">
        <v>91.51</v>
      </c>
      <c r="I739" s="5">
        <f>SUMIF(Order_Detail!$A$2:$A$2158,Order_Header!A739,Order_Detail!$J$2:$J$2158)</f>
        <v>2248.1999999999998</v>
      </c>
      <c r="J739" s="5" t="str">
        <f t="shared" si="11"/>
        <v>Not Late</v>
      </c>
      <c r="K739" s="5"/>
    </row>
    <row r="740" spans="1:11" x14ac:dyDescent="0.4">
      <c r="A740" s="1">
        <v>10986</v>
      </c>
      <c r="B740" s="1" t="s">
        <v>153</v>
      </c>
      <c r="C740" s="1">
        <v>8</v>
      </c>
      <c r="D740" s="2">
        <v>35184</v>
      </c>
      <c r="E740" s="2">
        <v>35212</v>
      </c>
      <c r="F740" s="2">
        <v>35206</v>
      </c>
      <c r="G740" s="1">
        <v>2</v>
      </c>
      <c r="H740" s="3">
        <v>217.86</v>
      </c>
      <c r="I740" s="5">
        <f>SUMIF(Order_Detail!$A$2:$A$2158,Order_Header!A740,Order_Detail!$J$2:$J$2158)</f>
        <v>1998</v>
      </c>
      <c r="J740" s="5" t="str">
        <f t="shared" si="11"/>
        <v>Not Late</v>
      </c>
      <c r="K740" s="5"/>
    </row>
    <row r="741" spans="1:11" x14ac:dyDescent="0.4">
      <c r="A741" s="1">
        <v>10987</v>
      </c>
      <c r="B741" s="1" t="s">
        <v>142</v>
      </c>
      <c r="C741" s="1">
        <v>8</v>
      </c>
      <c r="D741" s="2">
        <v>35185</v>
      </c>
      <c r="E741" s="2">
        <v>35213</v>
      </c>
      <c r="F741" s="2">
        <v>35191</v>
      </c>
      <c r="G741" s="1">
        <v>1</v>
      </c>
      <c r="H741" s="3">
        <v>185.48</v>
      </c>
      <c r="I741" s="5">
        <f>SUMIF(Order_Detail!$A$2:$A$2158,Order_Header!A741,Order_Detail!$J$2:$J$2158)</f>
        <v>2356.1999999999998</v>
      </c>
      <c r="J741" s="5" t="str">
        <f t="shared" si="11"/>
        <v>Not Late</v>
      </c>
      <c r="K741" s="5"/>
    </row>
    <row r="742" spans="1:11" x14ac:dyDescent="0.4">
      <c r="A742" s="1">
        <v>10988</v>
      </c>
      <c r="B742" s="1" t="s">
        <v>97</v>
      </c>
      <c r="C742" s="1">
        <v>3</v>
      </c>
      <c r="D742" s="2">
        <v>35185</v>
      </c>
      <c r="E742" s="2">
        <v>35213</v>
      </c>
      <c r="F742" s="2">
        <v>35195</v>
      </c>
      <c r="G742" s="1">
        <v>2</v>
      </c>
      <c r="H742" s="3">
        <v>61.14</v>
      </c>
      <c r="I742" s="5">
        <f>SUMIF(Order_Detail!$A$2:$A$2158,Order_Header!A742,Order_Detail!$J$2:$J$2158)</f>
        <v>3394.8</v>
      </c>
      <c r="J742" s="5" t="str">
        <f t="shared" si="11"/>
        <v>Not Late</v>
      </c>
      <c r="K742" s="5"/>
    </row>
    <row r="743" spans="1:11" x14ac:dyDescent="0.4">
      <c r="A743" s="1">
        <v>10989</v>
      </c>
      <c r="B743" s="1" t="s">
        <v>96</v>
      </c>
      <c r="C743" s="1">
        <v>2</v>
      </c>
      <c r="D743" s="2">
        <v>35185</v>
      </c>
      <c r="E743" s="2">
        <v>35213</v>
      </c>
      <c r="F743" s="2">
        <v>35187</v>
      </c>
      <c r="G743" s="1">
        <v>1</v>
      </c>
      <c r="H743" s="3">
        <v>34.76</v>
      </c>
      <c r="I743" s="5">
        <f>SUMIF(Order_Detail!$A$2:$A$2158,Order_Header!A743,Order_Detail!$J$2:$J$2158)</f>
        <v>1353.6</v>
      </c>
      <c r="J743" s="5" t="str">
        <f t="shared" si="11"/>
        <v>Not Late</v>
      </c>
      <c r="K743" s="5"/>
    </row>
    <row r="744" spans="1:11" x14ac:dyDescent="0.4">
      <c r="A744" s="1">
        <v>10990</v>
      </c>
      <c r="B744" s="1" t="s">
        <v>93</v>
      </c>
      <c r="C744" s="1">
        <v>2</v>
      </c>
      <c r="D744" s="2">
        <v>35186</v>
      </c>
      <c r="E744" s="2">
        <v>35228</v>
      </c>
      <c r="F744" s="2">
        <v>35192</v>
      </c>
      <c r="G744" s="1">
        <v>3</v>
      </c>
      <c r="H744" s="3">
        <v>117.61</v>
      </c>
      <c r="I744" s="5">
        <f>SUMIF(Order_Detail!$A$2:$A$2158,Order_Header!A744,Order_Detail!$J$2:$J$2158)</f>
        <v>3944.8</v>
      </c>
      <c r="J744" s="5" t="str">
        <f t="shared" si="11"/>
        <v>Not Late</v>
      </c>
      <c r="K744" s="5"/>
    </row>
    <row r="745" spans="1:11" x14ac:dyDescent="0.4">
      <c r="A745" s="1">
        <v>10991</v>
      </c>
      <c r="B745" s="1" t="s">
        <v>105</v>
      </c>
      <c r="C745" s="1">
        <v>1</v>
      </c>
      <c r="D745" s="2">
        <v>35186</v>
      </c>
      <c r="E745" s="2">
        <v>35214</v>
      </c>
      <c r="F745" s="2">
        <v>35192</v>
      </c>
      <c r="G745" s="1">
        <v>1</v>
      </c>
      <c r="H745" s="3">
        <v>38.51</v>
      </c>
      <c r="I745" s="5">
        <f>SUMIF(Order_Detail!$A$2:$A$2158,Order_Header!A745,Order_Detail!$J$2:$J$2158)</f>
        <v>2439.5</v>
      </c>
      <c r="J745" s="5" t="str">
        <f t="shared" si="11"/>
        <v>Not Late</v>
      </c>
      <c r="K745" s="5"/>
    </row>
    <row r="746" spans="1:11" x14ac:dyDescent="0.4">
      <c r="A746" s="1">
        <v>10992</v>
      </c>
      <c r="B746" s="1" t="s">
        <v>124</v>
      </c>
      <c r="C746" s="1">
        <v>1</v>
      </c>
      <c r="D746" s="2">
        <v>35186</v>
      </c>
      <c r="E746" s="2">
        <v>35214</v>
      </c>
      <c r="F746" s="2">
        <v>35188</v>
      </c>
      <c r="G746" s="1">
        <v>3</v>
      </c>
      <c r="H746" s="3">
        <v>4.2699999999999996</v>
      </c>
      <c r="I746" s="5">
        <f>SUMIF(Order_Detail!$A$2:$A$2158,Order_Header!A746,Order_Detail!$J$2:$J$2158)</f>
        <v>66.11999999999999</v>
      </c>
      <c r="J746" s="5" t="str">
        <f t="shared" si="11"/>
        <v>Not Late</v>
      </c>
      <c r="K746" s="5"/>
    </row>
    <row r="747" spans="1:11" x14ac:dyDescent="0.4">
      <c r="A747" s="1">
        <v>10993</v>
      </c>
      <c r="B747" s="1" t="s">
        <v>98</v>
      </c>
      <c r="C747" s="1">
        <v>7</v>
      </c>
      <c r="D747" s="2">
        <v>35186</v>
      </c>
      <c r="E747" s="2">
        <v>35214</v>
      </c>
      <c r="F747" s="2">
        <v>35195</v>
      </c>
      <c r="G747" s="1">
        <v>3</v>
      </c>
      <c r="H747" s="3">
        <v>8.81</v>
      </c>
      <c r="I747" s="5">
        <f>SUMIF(Order_Detail!$A$2:$A$2158,Order_Header!A747,Order_Detail!$J$2:$J$2158)</f>
        <v>6527.25</v>
      </c>
      <c r="J747" s="5" t="str">
        <f t="shared" si="11"/>
        <v>Not Late</v>
      </c>
      <c r="K747" s="5"/>
    </row>
    <row r="748" spans="1:11" x14ac:dyDescent="0.4">
      <c r="A748" s="1">
        <v>10994</v>
      </c>
      <c r="B748" s="1" t="s">
        <v>145</v>
      </c>
      <c r="C748" s="1">
        <v>2</v>
      </c>
      <c r="D748" s="2">
        <v>35187</v>
      </c>
      <c r="E748" s="2">
        <v>35201</v>
      </c>
      <c r="F748" s="2">
        <v>35194</v>
      </c>
      <c r="G748" s="1">
        <v>3</v>
      </c>
      <c r="H748" s="3">
        <v>65.53</v>
      </c>
      <c r="I748" s="5">
        <f>SUMIF(Order_Detail!$A$2:$A$2158,Order_Header!A748,Order_Detail!$J$2:$J$2158)</f>
        <v>990</v>
      </c>
      <c r="J748" s="5" t="str">
        <f t="shared" si="11"/>
        <v>Not Late</v>
      </c>
      <c r="K748" s="5"/>
    </row>
    <row r="749" spans="1:11" x14ac:dyDescent="0.4">
      <c r="A749" s="1">
        <v>10995</v>
      </c>
      <c r="B749" s="1" t="s">
        <v>127</v>
      </c>
      <c r="C749" s="1">
        <v>1</v>
      </c>
      <c r="D749" s="2">
        <v>35187</v>
      </c>
      <c r="E749" s="2">
        <v>35215</v>
      </c>
      <c r="F749" s="2">
        <v>35191</v>
      </c>
      <c r="G749" s="1">
        <v>3</v>
      </c>
      <c r="H749" s="3">
        <v>46</v>
      </c>
      <c r="I749" s="5">
        <f>SUMIF(Order_Detail!$A$2:$A$2158,Order_Header!A749,Order_Detail!$J$2:$J$2158)</f>
        <v>1076.4000000000001</v>
      </c>
      <c r="J749" s="5" t="str">
        <f t="shared" si="11"/>
        <v>Not Late</v>
      </c>
      <c r="K749" s="5"/>
    </row>
    <row r="750" spans="1:11" x14ac:dyDescent="0.4">
      <c r="A750" s="1">
        <v>10996</v>
      </c>
      <c r="B750" s="1" t="s">
        <v>105</v>
      </c>
      <c r="C750" s="1">
        <v>4</v>
      </c>
      <c r="D750" s="2">
        <v>35187</v>
      </c>
      <c r="E750" s="2">
        <v>35215</v>
      </c>
      <c r="F750" s="2">
        <v>35195</v>
      </c>
      <c r="G750" s="1">
        <v>2</v>
      </c>
      <c r="H750" s="3">
        <v>1.1200000000000001</v>
      </c>
      <c r="I750" s="5">
        <f>SUMIF(Order_Detail!$A$2:$A$2158,Order_Header!A750,Order_Detail!$J$2:$J$2158)</f>
        <v>476</v>
      </c>
      <c r="J750" s="5" t="str">
        <f t="shared" si="11"/>
        <v>Not Late</v>
      </c>
      <c r="K750" s="5"/>
    </row>
    <row r="751" spans="1:11" x14ac:dyDescent="0.4">
      <c r="A751" s="1">
        <v>10997</v>
      </c>
      <c r="B751" s="1" t="s">
        <v>112</v>
      </c>
      <c r="C751" s="1">
        <v>8</v>
      </c>
      <c r="D751" s="2">
        <v>35188</v>
      </c>
      <c r="E751" s="2">
        <v>35230</v>
      </c>
      <c r="F751" s="2">
        <v>35198</v>
      </c>
      <c r="G751" s="1">
        <v>2</v>
      </c>
      <c r="H751" s="3">
        <v>73.91</v>
      </c>
      <c r="I751" s="5">
        <f>SUMIF(Order_Detail!$A$2:$A$2158,Order_Header!A751,Order_Detail!$J$2:$J$2158)</f>
        <v>1782</v>
      </c>
      <c r="J751" s="5" t="str">
        <f t="shared" si="11"/>
        <v>Not Late</v>
      </c>
      <c r="K751" s="5"/>
    </row>
    <row r="752" spans="1:11" x14ac:dyDescent="0.4">
      <c r="A752" s="1">
        <v>10998</v>
      </c>
      <c r="B752" s="1" t="s">
        <v>147</v>
      </c>
      <c r="C752" s="1">
        <v>8</v>
      </c>
      <c r="D752" s="2">
        <v>35188</v>
      </c>
      <c r="E752" s="2">
        <v>35202</v>
      </c>
      <c r="F752" s="2">
        <v>35202</v>
      </c>
      <c r="G752" s="1">
        <v>2</v>
      </c>
      <c r="H752" s="3">
        <v>20.309999999999999</v>
      </c>
      <c r="I752" s="5">
        <f>SUMIF(Order_Detail!$A$2:$A$2158,Order_Header!A752,Order_Detail!$J$2:$J$2158)</f>
        <v>686</v>
      </c>
      <c r="J752" s="5" t="str">
        <f t="shared" si="11"/>
        <v>Not Late</v>
      </c>
      <c r="K752" s="5"/>
    </row>
    <row r="753" spans="1:11" x14ac:dyDescent="0.4">
      <c r="A753" s="1">
        <v>10999</v>
      </c>
      <c r="B753" s="1" t="s">
        <v>95</v>
      </c>
      <c r="C753" s="1">
        <v>6</v>
      </c>
      <c r="D753" s="2">
        <v>35188</v>
      </c>
      <c r="E753" s="2">
        <v>35216</v>
      </c>
      <c r="F753" s="2">
        <v>35195</v>
      </c>
      <c r="G753" s="1">
        <v>2</v>
      </c>
      <c r="H753" s="3">
        <v>96.35</v>
      </c>
      <c r="I753" s="5">
        <f>SUMIF(Order_Detail!$A$2:$A$2158,Order_Header!A753,Order_Detail!$J$2:$J$2158)</f>
        <v>1261</v>
      </c>
      <c r="J753" s="5" t="str">
        <f t="shared" si="11"/>
        <v>Not Late</v>
      </c>
      <c r="K753" s="5"/>
    </row>
    <row r="754" spans="1:11" x14ac:dyDescent="0.4">
      <c r="A754" s="1">
        <v>11000</v>
      </c>
      <c r="B754" s="1" t="s">
        <v>97</v>
      </c>
      <c r="C754" s="1">
        <v>2</v>
      </c>
      <c r="D754" s="2">
        <v>35191</v>
      </c>
      <c r="E754" s="2">
        <v>35219</v>
      </c>
      <c r="F754" s="2">
        <v>35199</v>
      </c>
      <c r="G754" s="1">
        <v>3</v>
      </c>
      <c r="H754" s="3">
        <v>55.12</v>
      </c>
      <c r="I754" s="5">
        <f>SUMIF(Order_Detail!$A$2:$A$2158,Order_Header!A754,Order_Detail!$J$2:$J$2158)</f>
        <v>967.5</v>
      </c>
      <c r="J754" s="5" t="str">
        <f t="shared" si="11"/>
        <v>Not Late</v>
      </c>
      <c r="K754" s="5"/>
    </row>
    <row r="755" spans="1:11" x14ac:dyDescent="0.4">
      <c r="A755" s="1">
        <v>11001</v>
      </c>
      <c r="B755" s="1" t="s">
        <v>98</v>
      </c>
      <c r="C755" s="1">
        <v>2</v>
      </c>
      <c r="D755" s="2">
        <v>35191</v>
      </c>
      <c r="E755" s="2">
        <v>35219</v>
      </c>
      <c r="F755" s="2">
        <v>35199</v>
      </c>
      <c r="G755" s="1">
        <v>2</v>
      </c>
      <c r="H755" s="3">
        <v>197.3</v>
      </c>
      <c r="I755" s="5">
        <f>SUMIF(Order_Detail!$A$2:$A$2158,Order_Header!A755,Order_Detail!$J$2:$J$2158)</f>
        <v>2769</v>
      </c>
      <c r="J755" s="5" t="str">
        <f t="shared" si="11"/>
        <v>Not Late</v>
      </c>
      <c r="K755" s="5"/>
    </row>
    <row r="756" spans="1:11" x14ac:dyDescent="0.4">
      <c r="A756" s="1">
        <v>11002</v>
      </c>
      <c r="B756" s="1" t="s">
        <v>129</v>
      </c>
      <c r="C756" s="1">
        <v>4</v>
      </c>
      <c r="D756" s="2">
        <v>35191</v>
      </c>
      <c r="E756" s="2">
        <v>35219</v>
      </c>
      <c r="F756" s="2">
        <v>35201</v>
      </c>
      <c r="G756" s="1">
        <v>1</v>
      </c>
      <c r="H756" s="3">
        <v>141.16</v>
      </c>
      <c r="I756" s="5">
        <f>SUMIF(Order_Detail!$A$2:$A$2158,Order_Header!A756,Order_Detail!$J$2:$J$2158)</f>
        <v>1711.8000000000002</v>
      </c>
      <c r="J756" s="5" t="str">
        <f t="shared" si="11"/>
        <v>Not Late</v>
      </c>
      <c r="K756" s="5"/>
    </row>
    <row r="757" spans="1:11" x14ac:dyDescent="0.4">
      <c r="A757" s="1">
        <v>11003</v>
      </c>
      <c r="B757" s="1" t="s">
        <v>168</v>
      </c>
      <c r="C757" s="1">
        <v>3</v>
      </c>
      <c r="D757" s="2">
        <v>35191</v>
      </c>
      <c r="E757" s="2">
        <v>35219</v>
      </c>
      <c r="F757" s="2">
        <v>35193</v>
      </c>
      <c r="G757" s="1">
        <v>3</v>
      </c>
      <c r="H757" s="3">
        <v>14.91</v>
      </c>
      <c r="I757" s="5">
        <f>SUMIF(Order_Detail!$A$2:$A$2158,Order_Header!A757,Order_Detail!$J$2:$J$2158)</f>
        <v>293.39999999999998</v>
      </c>
      <c r="J757" s="5" t="str">
        <f t="shared" si="11"/>
        <v>Not Late</v>
      </c>
      <c r="K757" s="5"/>
    </row>
    <row r="758" spans="1:11" x14ac:dyDescent="0.4">
      <c r="A758" s="1">
        <v>11004</v>
      </c>
      <c r="B758" s="1" t="s">
        <v>164</v>
      </c>
      <c r="C758" s="1">
        <v>3</v>
      </c>
      <c r="D758" s="2">
        <v>35192</v>
      </c>
      <c r="E758" s="2">
        <v>35220</v>
      </c>
      <c r="F758" s="2">
        <v>35205</v>
      </c>
      <c r="G758" s="1">
        <v>1</v>
      </c>
      <c r="H758" s="3">
        <v>44.84</v>
      </c>
      <c r="I758" s="5">
        <f>SUMIF(Order_Detail!$A$2:$A$2158,Order_Header!A758,Order_Detail!$J$2:$J$2158)</f>
        <v>236.304</v>
      </c>
      <c r="J758" s="5" t="str">
        <f t="shared" si="11"/>
        <v>Not Late</v>
      </c>
      <c r="K758" s="5"/>
    </row>
    <row r="759" spans="1:11" x14ac:dyDescent="0.4">
      <c r="A759" s="1">
        <v>11005</v>
      </c>
      <c r="B759" s="1" t="s">
        <v>167</v>
      </c>
      <c r="C759" s="1">
        <v>2</v>
      </c>
      <c r="D759" s="2">
        <v>35192</v>
      </c>
      <c r="E759" s="2">
        <v>35220</v>
      </c>
      <c r="F759" s="2">
        <v>35195</v>
      </c>
      <c r="G759" s="1">
        <v>1</v>
      </c>
      <c r="H759" s="3">
        <v>0.75</v>
      </c>
      <c r="I759" s="5">
        <f>SUMIF(Order_Detail!$A$2:$A$2158,Order_Header!A759,Order_Detail!$J$2:$J$2158)</f>
        <v>556.70000000000005</v>
      </c>
      <c r="J759" s="5" t="str">
        <f t="shared" si="11"/>
        <v>Not Late</v>
      </c>
      <c r="K759" s="5"/>
    </row>
    <row r="760" spans="1:11" x14ac:dyDescent="0.4">
      <c r="A760" s="1">
        <v>11006</v>
      </c>
      <c r="B760" s="1" t="s">
        <v>163</v>
      </c>
      <c r="C760" s="1">
        <v>3</v>
      </c>
      <c r="D760" s="2">
        <v>35192</v>
      </c>
      <c r="E760" s="2">
        <v>35220</v>
      </c>
      <c r="F760" s="2">
        <v>35200</v>
      </c>
      <c r="G760" s="1">
        <v>2</v>
      </c>
      <c r="H760" s="3">
        <v>25.19</v>
      </c>
      <c r="I760" s="5">
        <f>SUMIF(Order_Detail!$A$2:$A$2158,Order_Header!A760,Order_Detail!$J$2:$J$2158)</f>
        <v>352.42200000000003</v>
      </c>
      <c r="J760" s="5" t="str">
        <f t="shared" si="11"/>
        <v>Not Late</v>
      </c>
      <c r="K760" s="5"/>
    </row>
    <row r="761" spans="1:11" x14ac:dyDescent="0.4">
      <c r="A761" s="1">
        <v>11007</v>
      </c>
      <c r="B761" s="1" t="s">
        <v>134</v>
      </c>
      <c r="C761" s="1">
        <v>8</v>
      </c>
      <c r="D761" s="2">
        <v>35193</v>
      </c>
      <c r="E761" s="2">
        <v>35221</v>
      </c>
      <c r="F761" s="2">
        <v>35198</v>
      </c>
      <c r="G761" s="1">
        <v>2</v>
      </c>
      <c r="H761" s="3">
        <v>202.24</v>
      </c>
      <c r="I761" s="5">
        <f>SUMIF(Order_Detail!$A$2:$A$2158,Order_Header!A761,Order_Detail!$J$2:$J$2158)</f>
        <v>2502.2049999999999</v>
      </c>
      <c r="J761" s="5" t="str">
        <f t="shared" si="11"/>
        <v>Not Late</v>
      </c>
      <c r="K761" s="5"/>
    </row>
    <row r="762" spans="1:11" x14ac:dyDescent="0.4">
      <c r="A762" s="1">
        <v>11008</v>
      </c>
      <c r="B762" s="1" t="s">
        <v>93</v>
      </c>
      <c r="C762" s="1">
        <v>7</v>
      </c>
      <c r="D762" s="2">
        <v>35193</v>
      </c>
      <c r="E762" s="2">
        <v>35221</v>
      </c>
      <c r="G762" s="1">
        <v>3</v>
      </c>
      <c r="H762" s="3">
        <v>79.459999999999994</v>
      </c>
      <c r="I762" s="5">
        <f>SUMIF(Order_Detail!$A$2:$A$2158,Order_Header!A762,Order_Detail!$J$2:$J$2158)</f>
        <v>3922.8</v>
      </c>
      <c r="J762" s="5" t="str">
        <f t="shared" si="11"/>
        <v>Late</v>
      </c>
      <c r="K762" s="5"/>
    </row>
    <row r="763" spans="1:11" x14ac:dyDescent="0.4">
      <c r="A763" s="1">
        <v>11009</v>
      </c>
      <c r="B763" s="1" t="s">
        <v>120</v>
      </c>
      <c r="C763" s="1">
        <v>2</v>
      </c>
      <c r="D763" s="2">
        <v>35193</v>
      </c>
      <c r="E763" s="2">
        <v>35221</v>
      </c>
      <c r="F763" s="2">
        <v>35195</v>
      </c>
      <c r="G763" s="1">
        <v>1</v>
      </c>
      <c r="H763" s="3">
        <v>59.11</v>
      </c>
      <c r="I763" s="5">
        <f>SUMIF(Order_Detail!$A$2:$A$2158,Order_Header!A763,Order_Detail!$J$2:$J$2158)</f>
        <v>702</v>
      </c>
      <c r="J763" s="5" t="str">
        <f t="shared" si="11"/>
        <v>Not Late</v>
      </c>
      <c r="K763" s="5"/>
    </row>
    <row r="764" spans="1:11" x14ac:dyDescent="0.4">
      <c r="A764" s="1">
        <v>11010</v>
      </c>
      <c r="B764" s="1" t="s">
        <v>114</v>
      </c>
      <c r="C764" s="1">
        <v>2</v>
      </c>
      <c r="D764" s="2">
        <v>35194</v>
      </c>
      <c r="E764" s="2">
        <v>35222</v>
      </c>
      <c r="F764" s="2">
        <v>35206</v>
      </c>
      <c r="G764" s="1">
        <v>2</v>
      </c>
      <c r="H764" s="3">
        <v>28.71</v>
      </c>
      <c r="I764" s="5">
        <f>SUMIF(Order_Detail!$A$2:$A$2158,Order_Header!A764,Order_Detail!$J$2:$J$2158)</f>
        <v>645</v>
      </c>
      <c r="J764" s="5" t="str">
        <f t="shared" si="11"/>
        <v>Not Late</v>
      </c>
      <c r="K764" s="5"/>
    </row>
    <row r="765" spans="1:11" x14ac:dyDescent="0.4">
      <c r="A765" s="1">
        <v>11011</v>
      </c>
      <c r="B765" s="1" t="s">
        <v>169</v>
      </c>
      <c r="C765" s="1">
        <v>3</v>
      </c>
      <c r="D765" s="2">
        <v>35194</v>
      </c>
      <c r="E765" s="2">
        <v>35222</v>
      </c>
      <c r="F765" s="2">
        <v>35198</v>
      </c>
      <c r="G765" s="1">
        <v>1</v>
      </c>
      <c r="H765" s="3">
        <v>1.21</v>
      </c>
      <c r="I765" s="5">
        <f>SUMIF(Order_Detail!$A$2:$A$2158,Order_Header!A765,Order_Detail!$J$2:$J$2158)</f>
        <v>960</v>
      </c>
      <c r="J765" s="5" t="str">
        <f t="shared" si="11"/>
        <v>Not Late</v>
      </c>
      <c r="K765" s="5"/>
    </row>
    <row r="766" spans="1:11" x14ac:dyDescent="0.4">
      <c r="A766" s="1">
        <v>11012</v>
      </c>
      <c r="B766" s="1" t="s">
        <v>101</v>
      </c>
      <c r="C766" s="1">
        <v>1</v>
      </c>
      <c r="D766" s="2">
        <v>35194</v>
      </c>
      <c r="E766" s="2">
        <v>35208</v>
      </c>
      <c r="F766" s="2">
        <v>35202</v>
      </c>
      <c r="G766" s="1">
        <v>3</v>
      </c>
      <c r="H766" s="3">
        <v>242.95</v>
      </c>
      <c r="I766" s="5">
        <f>SUMIF(Order_Detail!$A$2:$A$2158,Order_Header!A766,Order_Detail!$J$2:$J$2158)</f>
        <v>2825.3</v>
      </c>
      <c r="J766" s="5" t="str">
        <f t="shared" si="11"/>
        <v>Not Late</v>
      </c>
      <c r="K766" s="5"/>
    </row>
    <row r="767" spans="1:11" x14ac:dyDescent="0.4">
      <c r="A767" s="1">
        <v>11013</v>
      </c>
      <c r="B767" s="1" t="s">
        <v>111</v>
      </c>
      <c r="C767" s="1">
        <v>2</v>
      </c>
      <c r="D767" s="2">
        <v>35194</v>
      </c>
      <c r="E767" s="2">
        <v>35222</v>
      </c>
      <c r="F767" s="2">
        <v>35195</v>
      </c>
      <c r="G767" s="1">
        <v>1</v>
      </c>
      <c r="H767" s="3">
        <v>32.99</v>
      </c>
      <c r="I767" s="5">
        <f>SUMIF(Order_Detail!$A$2:$A$2158,Order_Header!A767,Order_Detail!$J$2:$J$2158)</f>
        <v>361</v>
      </c>
      <c r="J767" s="5" t="str">
        <f t="shared" si="11"/>
        <v>Not Late</v>
      </c>
      <c r="K767" s="5"/>
    </row>
    <row r="768" spans="1:11" x14ac:dyDescent="0.4">
      <c r="A768" s="1">
        <v>11014</v>
      </c>
      <c r="B768" s="1" t="s">
        <v>151</v>
      </c>
      <c r="C768" s="1">
        <v>2</v>
      </c>
      <c r="D768" s="2">
        <v>35195</v>
      </c>
      <c r="E768" s="2">
        <v>35223</v>
      </c>
      <c r="F768" s="2">
        <v>35200</v>
      </c>
      <c r="G768" s="1">
        <v>3</v>
      </c>
      <c r="H768" s="3">
        <v>23.6</v>
      </c>
      <c r="I768" s="5">
        <f>SUMIF(Order_Detail!$A$2:$A$2158,Order_Header!A768,Order_Detail!$J$2:$J$2158)</f>
        <v>243.18</v>
      </c>
      <c r="J768" s="5" t="str">
        <f t="shared" si="11"/>
        <v>Not Late</v>
      </c>
      <c r="K768" s="5"/>
    </row>
    <row r="769" spans="1:11" x14ac:dyDescent="0.4">
      <c r="A769" s="1">
        <v>11015</v>
      </c>
      <c r="B769" s="1" t="s">
        <v>149</v>
      </c>
      <c r="C769" s="1">
        <v>2</v>
      </c>
      <c r="D769" s="2">
        <v>35195</v>
      </c>
      <c r="E769" s="2">
        <v>35209</v>
      </c>
      <c r="F769" s="2">
        <v>35205</v>
      </c>
      <c r="G769" s="1">
        <v>2</v>
      </c>
      <c r="H769" s="3">
        <v>4.62</v>
      </c>
      <c r="I769" s="5">
        <f>SUMIF(Order_Detail!$A$2:$A$2158,Order_Header!A769,Order_Detail!$J$2:$J$2158)</f>
        <v>622.35</v>
      </c>
      <c r="J769" s="5" t="str">
        <f t="shared" si="11"/>
        <v>Not Late</v>
      </c>
      <c r="K769" s="5"/>
    </row>
    <row r="770" spans="1:11" x14ac:dyDescent="0.4">
      <c r="A770" s="1">
        <v>11016</v>
      </c>
      <c r="B770" s="1" t="s">
        <v>139</v>
      </c>
      <c r="C770" s="1">
        <v>9</v>
      </c>
      <c r="D770" s="2">
        <v>35195</v>
      </c>
      <c r="E770" s="2">
        <v>35223</v>
      </c>
      <c r="F770" s="2">
        <v>35198</v>
      </c>
      <c r="G770" s="1">
        <v>2</v>
      </c>
      <c r="H770" s="3">
        <v>33.799999999999997</v>
      </c>
      <c r="I770" s="5">
        <f>SUMIF(Order_Detail!$A$2:$A$2158,Order_Header!A770,Order_Detail!$J$2:$J$2158)</f>
        <v>491.5</v>
      </c>
      <c r="J770" s="5" t="str">
        <f t="shared" si="11"/>
        <v>Not Late</v>
      </c>
      <c r="K770" s="5"/>
    </row>
    <row r="771" spans="1:11" x14ac:dyDescent="0.4">
      <c r="A771" s="1">
        <v>11017</v>
      </c>
      <c r="B771" s="1" t="s">
        <v>93</v>
      </c>
      <c r="C771" s="1">
        <v>9</v>
      </c>
      <c r="D771" s="2">
        <v>35198</v>
      </c>
      <c r="E771" s="2">
        <v>35226</v>
      </c>
      <c r="F771" s="2">
        <v>35205</v>
      </c>
      <c r="G771" s="1">
        <v>2</v>
      </c>
      <c r="H771" s="3">
        <v>754.26</v>
      </c>
      <c r="I771" s="5">
        <f>SUMIF(Order_Detail!$A$2:$A$2158,Order_Header!A771,Order_Detail!$J$2:$J$2158)</f>
        <v>5400</v>
      </c>
      <c r="J771" s="5" t="str">
        <f t="shared" ref="J771:J833" si="12">IF(OR(F771&gt;E771,AND(E771&lt;DATE(1996,6,21),F771="")),"Late","Not Late")</f>
        <v>Not Late</v>
      </c>
      <c r="K771" s="5"/>
    </row>
    <row r="772" spans="1:11" x14ac:dyDescent="0.4">
      <c r="A772" s="1">
        <v>11018</v>
      </c>
      <c r="B772" s="1" t="s">
        <v>122</v>
      </c>
      <c r="C772" s="1">
        <v>4</v>
      </c>
      <c r="D772" s="2">
        <v>35198</v>
      </c>
      <c r="E772" s="2">
        <v>35226</v>
      </c>
      <c r="F772" s="2">
        <v>35201</v>
      </c>
      <c r="G772" s="1">
        <v>2</v>
      </c>
      <c r="H772" s="3">
        <v>11.65</v>
      </c>
      <c r="I772" s="5">
        <f>SUMIF(Order_Detail!$A$2:$A$2158,Order_Header!A772,Order_Detail!$J$2:$J$2158)</f>
        <v>1181.25</v>
      </c>
      <c r="J772" s="5" t="str">
        <f t="shared" si="12"/>
        <v>Not Late</v>
      </c>
      <c r="K772" s="5"/>
    </row>
    <row r="773" spans="1:11" x14ac:dyDescent="0.4">
      <c r="A773" s="1">
        <v>11019</v>
      </c>
      <c r="B773" s="1" t="s">
        <v>157</v>
      </c>
      <c r="C773" s="1">
        <v>6</v>
      </c>
      <c r="D773" s="2">
        <v>35198</v>
      </c>
      <c r="E773" s="2">
        <v>35226</v>
      </c>
      <c r="G773" s="1">
        <v>3</v>
      </c>
      <c r="H773" s="3">
        <v>3.17</v>
      </c>
      <c r="I773" s="5">
        <f>SUMIF(Order_Detail!$A$2:$A$2158,Order_Header!A773,Order_Detail!$J$2:$J$2158)</f>
        <v>76</v>
      </c>
      <c r="J773" s="5" t="str">
        <f t="shared" si="12"/>
        <v>Late</v>
      </c>
      <c r="K773" s="5"/>
    </row>
    <row r="774" spans="1:11" x14ac:dyDescent="0.4">
      <c r="A774" s="1">
        <v>11020</v>
      </c>
      <c r="B774" s="1" t="s">
        <v>95</v>
      </c>
      <c r="C774" s="1">
        <v>2</v>
      </c>
      <c r="D774" s="2">
        <v>35199</v>
      </c>
      <c r="E774" s="2">
        <v>35227</v>
      </c>
      <c r="F774" s="2">
        <v>35201</v>
      </c>
      <c r="G774" s="1">
        <v>2</v>
      </c>
      <c r="H774" s="3">
        <v>43.3</v>
      </c>
      <c r="I774" s="5">
        <f>SUMIF(Order_Detail!$A$2:$A$2158,Order_Header!A774,Order_Detail!$J$2:$J$2158)</f>
        <v>744</v>
      </c>
      <c r="J774" s="5" t="str">
        <f t="shared" si="12"/>
        <v>Not Late</v>
      </c>
      <c r="K774" s="5"/>
    </row>
    <row r="775" spans="1:11" x14ac:dyDescent="0.4">
      <c r="A775" s="1">
        <v>11021</v>
      </c>
      <c r="B775" s="1" t="s">
        <v>105</v>
      </c>
      <c r="C775" s="1">
        <v>3</v>
      </c>
      <c r="D775" s="2">
        <v>35199</v>
      </c>
      <c r="E775" s="2">
        <v>35227</v>
      </c>
      <c r="F775" s="2">
        <v>35206</v>
      </c>
      <c r="G775" s="1">
        <v>1</v>
      </c>
      <c r="H775" s="3">
        <v>297.18</v>
      </c>
      <c r="I775" s="5">
        <f>SUMIF(Order_Detail!$A$2:$A$2158,Order_Header!A775,Order_Detail!$J$2:$J$2158)</f>
        <v>5900.2664999999997</v>
      </c>
      <c r="J775" s="5" t="str">
        <f t="shared" si="12"/>
        <v>Not Late</v>
      </c>
      <c r="K775" s="5"/>
    </row>
    <row r="776" spans="1:11" x14ac:dyDescent="0.4">
      <c r="A776" s="1">
        <v>11022</v>
      </c>
      <c r="B776" s="1" t="s">
        <v>86</v>
      </c>
      <c r="C776" s="1">
        <v>9</v>
      </c>
      <c r="D776" s="2">
        <v>35199</v>
      </c>
      <c r="E776" s="2">
        <v>35227</v>
      </c>
      <c r="F776" s="2">
        <v>35219</v>
      </c>
      <c r="G776" s="1">
        <v>2</v>
      </c>
      <c r="H776" s="3">
        <v>6.27</v>
      </c>
      <c r="I776" s="5">
        <f>SUMIF(Order_Detail!$A$2:$A$2158,Order_Header!A776,Order_Detail!$J$2:$J$2158)</f>
        <v>1402</v>
      </c>
      <c r="J776" s="5" t="str">
        <f t="shared" si="12"/>
        <v>Not Late</v>
      </c>
      <c r="K776" s="5"/>
    </row>
    <row r="777" spans="1:11" x14ac:dyDescent="0.4">
      <c r="A777" s="1">
        <v>11023</v>
      </c>
      <c r="B777" s="1" t="s">
        <v>115</v>
      </c>
      <c r="C777" s="1">
        <v>1</v>
      </c>
      <c r="D777" s="2">
        <v>35199</v>
      </c>
      <c r="E777" s="2">
        <v>35213</v>
      </c>
      <c r="F777" s="2">
        <v>35209</v>
      </c>
      <c r="G777" s="1">
        <v>2</v>
      </c>
      <c r="H777" s="3">
        <v>123.83</v>
      </c>
      <c r="I777" s="5">
        <f>SUMIF(Order_Detail!$A$2:$A$2158,Order_Header!A777,Order_Detail!$J$2:$J$2158)</f>
        <v>1500</v>
      </c>
      <c r="J777" s="5" t="str">
        <f t="shared" si="12"/>
        <v>Not Late</v>
      </c>
      <c r="K777" s="5"/>
    </row>
    <row r="778" spans="1:11" x14ac:dyDescent="0.4">
      <c r="A778" s="1">
        <v>11024</v>
      </c>
      <c r="B778" s="1" t="s">
        <v>142</v>
      </c>
      <c r="C778" s="1">
        <v>4</v>
      </c>
      <c r="D778" s="2">
        <v>35200</v>
      </c>
      <c r="E778" s="2">
        <v>35228</v>
      </c>
      <c r="F778" s="2">
        <v>35205</v>
      </c>
      <c r="G778" s="1">
        <v>1</v>
      </c>
      <c r="H778" s="3">
        <v>74.36</v>
      </c>
      <c r="I778" s="5">
        <f>SUMIF(Order_Detail!$A$2:$A$2158,Order_Header!A778,Order_Detail!$J$2:$J$2158)</f>
        <v>1671.7885000000001</v>
      </c>
      <c r="J778" s="5" t="str">
        <f t="shared" si="12"/>
        <v>Not Late</v>
      </c>
      <c r="K778" s="5"/>
    </row>
    <row r="779" spans="1:11" x14ac:dyDescent="0.4">
      <c r="A779" s="1">
        <v>11025</v>
      </c>
      <c r="B779" s="1" t="s">
        <v>100</v>
      </c>
      <c r="C779" s="1">
        <v>6</v>
      </c>
      <c r="D779" s="2">
        <v>35200</v>
      </c>
      <c r="E779" s="2">
        <v>35228</v>
      </c>
      <c r="F779" s="2">
        <v>35209</v>
      </c>
      <c r="G779" s="1">
        <v>3</v>
      </c>
      <c r="H779" s="3">
        <v>29.17</v>
      </c>
      <c r="I779" s="5">
        <f>SUMIF(Order_Detail!$A$2:$A$2158,Order_Header!A779,Order_Detail!$J$2:$J$2158)</f>
        <v>270</v>
      </c>
      <c r="J779" s="5" t="str">
        <f t="shared" si="12"/>
        <v>Not Late</v>
      </c>
      <c r="K779" s="5"/>
    </row>
    <row r="780" spans="1:11" x14ac:dyDescent="0.4">
      <c r="A780" s="1">
        <v>11026</v>
      </c>
      <c r="B780" s="1" t="s">
        <v>154</v>
      </c>
      <c r="C780" s="1">
        <v>4</v>
      </c>
      <c r="D780" s="2">
        <v>35200</v>
      </c>
      <c r="E780" s="2">
        <v>35228</v>
      </c>
      <c r="F780" s="2">
        <v>35213</v>
      </c>
      <c r="G780" s="1">
        <v>1</v>
      </c>
      <c r="H780" s="3">
        <v>47.09</v>
      </c>
      <c r="I780" s="5">
        <f>SUMIF(Order_Detail!$A$2:$A$2158,Order_Header!A780,Order_Detail!$J$2:$J$2158)</f>
        <v>927</v>
      </c>
      <c r="J780" s="5" t="str">
        <f t="shared" si="12"/>
        <v>Not Late</v>
      </c>
      <c r="K780" s="5"/>
    </row>
    <row r="781" spans="1:11" x14ac:dyDescent="0.4">
      <c r="A781" s="1">
        <v>11027</v>
      </c>
      <c r="B781" s="1" t="s">
        <v>150</v>
      </c>
      <c r="C781" s="1">
        <v>1</v>
      </c>
      <c r="D781" s="2">
        <v>35201</v>
      </c>
      <c r="E781" s="2">
        <v>35229</v>
      </c>
      <c r="F781" s="2">
        <v>35205</v>
      </c>
      <c r="G781" s="1">
        <v>1</v>
      </c>
      <c r="H781" s="3">
        <v>52.52</v>
      </c>
      <c r="I781" s="5">
        <f>SUMIF(Order_Detail!$A$2:$A$2158,Order_Header!A781,Order_Detail!$J$2:$J$2158)</f>
        <v>1111.7849999999999</v>
      </c>
      <c r="J781" s="5" t="str">
        <f t="shared" si="12"/>
        <v>Not Late</v>
      </c>
      <c r="K781" s="5"/>
    </row>
    <row r="782" spans="1:11" x14ac:dyDescent="0.4">
      <c r="A782" s="1">
        <v>11028</v>
      </c>
      <c r="B782" s="1" t="s">
        <v>128</v>
      </c>
      <c r="C782" s="1">
        <v>2</v>
      </c>
      <c r="D782" s="2">
        <v>35201</v>
      </c>
      <c r="E782" s="2">
        <v>35229</v>
      </c>
      <c r="F782" s="2">
        <v>35207</v>
      </c>
      <c r="G782" s="1">
        <v>1</v>
      </c>
      <c r="H782" s="3">
        <v>29.59</v>
      </c>
      <c r="I782" s="5">
        <f>SUMIF(Order_Detail!$A$2:$A$2158,Order_Header!A782,Order_Detail!$J$2:$J$2158)</f>
        <v>1728</v>
      </c>
      <c r="J782" s="5" t="str">
        <f t="shared" si="12"/>
        <v>Not Late</v>
      </c>
      <c r="K782" s="5"/>
    </row>
    <row r="783" spans="1:11" x14ac:dyDescent="0.4">
      <c r="A783" s="1">
        <v>11029</v>
      </c>
      <c r="B783" s="1" t="s">
        <v>89</v>
      </c>
      <c r="C783" s="1">
        <v>4</v>
      </c>
      <c r="D783" s="2">
        <v>35201</v>
      </c>
      <c r="E783" s="2">
        <v>35229</v>
      </c>
      <c r="F783" s="2">
        <v>35212</v>
      </c>
      <c r="G783" s="1">
        <v>1</v>
      </c>
      <c r="H783" s="3">
        <v>47.84</v>
      </c>
      <c r="I783" s="5">
        <f>SUMIF(Order_Detail!$A$2:$A$2158,Order_Header!A783,Order_Detail!$J$2:$J$2158)</f>
        <v>1222.46</v>
      </c>
      <c r="J783" s="5" t="str">
        <f t="shared" si="12"/>
        <v>Not Late</v>
      </c>
      <c r="K783" s="5"/>
    </row>
    <row r="784" spans="1:11" x14ac:dyDescent="0.4">
      <c r="A784" s="1">
        <v>11030</v>
      </c>
      <c r="B784" s="1" t="s">
        <v>129</v>
      </c>
      <c r="C784" s="1">
        <v>7</v>
      </c>
      <c r="D784" s="2">
        <v>35202</v>
      </c>
      <c r="E784" s="2">
        <v>35230</v>
      </c>
      <c r="F784" s="2">
        <v>35212</v>
      </c>
      <c r="G784" s="1">
        <v>2</v>
      </c>
      <c r="H784" s="3">
        <v>830.75</v>
      </c>
      <c r="I784" s="5">
        <f>SUMIF(Order_Detail!$A$2:$A$2158,Order_Header!A784,Order_Detail!$J$2:$J$2158)</f>
        <v>14689.710000000001</v>
      </c>
      <c r="J784" s="5" t="str">
        <f t="shared" si="12"/>
        <v>Not Late</v>
      </c>
      <c r="K784" s="5"/>
    </row>
    <row r="785" spans="1:11" x14ac:dyDescent="0.4">
      <c r="A785" s="1">
        <v>11031</v>
      </c>
      <c r="B785" s="1" t="s">
        <v>129</v>
      </c>
      <c r="C785" s="1">
        <v>6</v>
      </c>
      <c r="D785" s="2">
        <v>35202</v>
      </c>
      <c r="E785" s="2">
        <v>35230</v>
      </c>
      <c r="F785" s="2">
        <v>35209</v>
      </c>
      <c r="G785" s="1">
        <v>2</v>
      </c>
      <c r="H785" s="3">
        <v>227.22</v>
      </c>
      <c r="I785" s="5">
        <f>SUMIF(Order_Detail!$A$2:$A$2158,Order_Header!A785,Order_Detail!$J$2:$J$2158)</f>
        <v>2154.15</v>
      </c>
      <c r="J785" s="5" t="str">
        <f t="shared" si="12"/>
        <v>Not Late</v>
      </c>
      <c r="K785" s="5"/>
    </row>
    <row r="786" spans="1:11" x14ac:dyDescent="0.4">
      <c r="A786" s="1">
        <v>11032</v>
      </c>
      <c r="B786" s="1" t="s">
        <v>103</v>
      </c>
      <c r="C786" s="1">
        <v>2</v>
      </c>
      <c r="D786" s="2">
        <v>35202</v>
      </c>
      <c r="E786" s="2">
        <v>35230</v>
      </c>
      <c r="F786" s="2">
        <v>35208</v>
      </c>
      <c r="G786" s="1">
        <v>3</v>
      </c>
      <c r="H786" s="3">
        <v>606.19000000000005</v>
      </c>
      <c r="I786" s="5">
        <f>SUMIF(Order_Detail!$A$2:$A$2158,Order_Header!A786,Order_Detail!$J$2:$J$2158)</f>
        <v>8457.375</v>
      </c>
      <c r="J786" s="5" t="str">
        <f t="shared" si="12"/>
        <v>Not Late</v>
      </c>
      <c r="K786" s="5"/>
    </row>
    <row r="787" spans="1:11" x14ac:dyDescent="0.4">
      <c r="A787" s="1">
        <v>11033</v>
      </c>
      <c r="B787" s="1" t="s">
        <v>90</v>
      </c>
      <c r="C787" s="1">
        <v>7</v>
      </c>
      <c r="D787" s="2">
        <v>35202</v>
      </c>
      <c r="E787" s="2">
        <v>35230</v>
      </c>
      <c r="F787" s="2">
        <v>35208</v>
      </c>
      <c r="G787" s="1">
        <v>3</v>
      </c>
      <c r="H787" s="3">
        <v>84.74</v>
      </c>
      <c r="I787" s="5">
        <f>SUMIF(Order_Detail!$A$2:$A$2158,Order_Header!A787,Order_Detail!$J$2:$J$2158)</f>
        <v>3412.3999999999996</v>
      </c>
      <c r="J787" s="5" t="str">
        <f t="shared" si="12"/>
        <v>Not Late</v>
      </c>
      <c r="K787" s="5"/>
    </row>
    <row r="788" spans="1:11" x14ac:dyDescent="0.4">
      <c r="A788" s="1">
        <v>11034</v>
      </c>
      <c r="B788" s="1" t="s">
        <v>121</v>
      </c>
      <c r="C788" s="1">
        <v>8</v>
      </c>
      <c r="D788" s="2">
        <v>35205</v>
      </c>
      <c r="E788" s="2">
        <v>35247</v>
      </c>
      <c r="F788" s="2">
        <v>35212</v>
      </c>
      <c r="G788" s="1">
        <v>1</v>
      </c>
      <c r="H788" s="3">
        <v>40.32</v>
      </c>
      <c r="I788" s="5">
        <f>SUMIF(Order_Detail!$A$2:$A$2158,Order_Header!A788,Order_Detail!$J$2:$J$2158)</f>
        <v>554.4</v>
      </c>
      <c r="J788" s="5" t="str">
        <f t="shared" si="12"/>
        <v>Not Late</v>
      </c>
      <c r="K788" s="5"/>
    </row>
    <row r="789" spans="1:11" x14ac:dyDescent="0.4">
      <c r="A789" s="1">
        <v>11035</v>
      </c>
      <c r="B789" s="1" t="s">
        <v>88</v>
      </c>
      <c r="C789" s="1">
        <v>2</v>
      </c>
      <c r="D789" s="2">
        <v>35205</v>
      </c>
      <c r="E789" s="2">
        <v>35233</v>
      </c>
      <c r="F789" s="2">
        <v>35209</v>
      </c>
      <c r="G789" s="1">
        <v>2</v>
      </c>
      <c r="H789" s="3">
        <v>0.17</v>
      </c>
      <c r="I789" s="5">
        <f>SUMIF(Order_Detail!$A$2:$A$2158,Order_Header!A789,Order_Detail!$J$2:$J$2158)</f>
        <v>1666.7750000000001</v>
      </c>
      <c r="J789" s="5" t="str">
        <f t="shared" si="12"/>
        <v>Not Late</v>
      </c>
      <c r="K789" s="5"/>
    </row>
    <row r="790" spans="1:11" x14ac:dyDescent="0.4">
      <c r="A790" s="1">
        <v>11036</v>
      </c>
      <c r="B790" s="1" t="s">
        <v>141</v>
      </c>
      <c r="C790" s="1">
        <v>8</v>
      </c>
      <c r="D790" s="2">
        <v>35205</v>
      </c>
      <c r="E790" s="2">
        <v>35233</v>
      </c>
      <c r="F790" s="2">
        <v>35207</v>
      </c>
      <c r="G790" s="1">
        <v>3</v>
      </c>
      <c r="H790" s="3">
        <v>149.47</v>
      </c>
      <c r="I790" s="5">
        <f>SUMIF(Order_Detail!$A$2:$A$2158,Order_Header!A790,Order_Detail!$J$2:$J$2158)</f>
        <v>1522.8</v>
      </c>
      <c r="J790" s="5" t="str">
        <f t="shared" si="12"/>
        <v>Not Late</v>
      </c>
      <c r="K790" s="5"/>
    </row>
    <row r="791" spans="1:11" x14ac:dyDescent="0.4">
      <c r="A791" s="1">
        <v>11037</v>
      </c>
      <c r="B791" s="1" t="s">
        <v>120</v>
      </c>
      <c r="C791" s="1">
        <v>7</v>
      </c>
      <c r="D791" s="2">
        <v>35206</v>
      </c>
      <c r="E791" s="2">
        <v>35234</v>
      </c>
      <c r="F791" s="2">
        <v>35212</v>
      </c>
      <c r="G791" s="1">
        <v>1</v>
      </c>
      <c r="H791" s="3">
        <v>3.2</v>
      </c>
      <c r="I791" s="5">
        <f>SUMIF(Order_Detail!$A$2:$A$2158,Order_Header!A791,Order_Detail!$J$2:$J$2158)</f>
        <v>60</v>
      </c>
      <c r="J791" s="5" t="str">
        <f t="shared" si="12"/>
        <v>Not Late</v>
      </c>
      <c r="K791" s="5"/>
    </row>
    <row r="792" spans="1:11" x14ac:dyDescent="0.4">
      <c r="A792" s="1">
        <v>11038</v>
      </c>
      <c r="B792" s="1" t="s">
        <v>88</v>
      </c>
      <c r="C792" s="1">
        <v>1</v>
      </c>
      <c r="D792" s="2">
        <v>35206</v>
      </c>
      <c r="E792" s="2">
        <v>35234</v>
      </c>
      <c r="F792" s="2">
        <v>35215</v>
      </c>
      <c r="G792" s="1">
        <v>2</v>
      </c>
      <c r="H792" s="3">
        <v>29.59</v>
      </c>
      <c r="I792" s="5">
        <f>SUMIF(Order_Detail!$A$2:$A$2158,Order_Header!A792,Order_Detail!$J$2:$J$2158)</f>
        <v>713.45</v>
      </c>
      <c r="J792" s="5" t="str">
        <f t="shared" si="12"/>
        <v>Not Late</v>
      </c>
      <c r="K792" s="5"/>
    </row>
    <row r="793" spans="1:11" x14ac:dyDescent="0.4">
      <c r="A793" s="1">
        <v>11039</v>
      </c>
      <c r="B793" s="1" t="s">
        <v>151</v>
      </c>
      <c r="C793" s="1">
        <v>1</v>
      </c>
      <c r="D793" s="2">
        <v>35206</v>
      </c>
      <c r="E793" s="2">
        <v>35234</v>
      </c>
      <c r="G793" s="1">
        <v>2</v>
      </c>
      <c r="H793" s="3">
        <v>65</v>
      </c>
      <c r="I793" s="5">
        <f>SUMIF(Order_Detail!$A$2:$A$2158,Order_Header!A793,Order_Detail!$J$2:$J$2158)</f>
        <v>2781.0000000000005</v>
      </c>
      <c r="J793" s="5" t="str">
        <f t="shared" si="12"/>
        <v>Late</v>
      </c>
      <c r="K793" s="5"/>
    </row>
    <row r="794" spans="1:11" x14ac:dyDescent="0.4">
      <c r="A794" s="1">
        <v>11040</v>
      </c>
      <c r="B794" s="1" t="s">
        <v>163</v>
      </c>
      <c r="C794" s="1">
        <v>4</v>
      </c>
      <c r="D794" s="2">
        <v>35207</v>
      </c>
      <c r="E794" s="2">
        <v>35235</v>
      </c>
      <c r="G794" s="1">
        <v>3</v>
      </c>
      <c r="H794" s="3">
        <v>18.84</v>
      </c>
      <c r="I794" s="5">
        <f>SUMIF(Order_Detail!$A$2:$A$2158,Order_Header!A794,Order_Detail!$J$2:$J$2158)</f>
        <v>180</v>
      </c>
      <c r="J794" s="5" t="str">
        <f t="shared" si="12"/>
        <v>Late</v>
      </c>
      <c r="K794" s="5"/>
    </row>
    <row r="795" spans="1:11" x14ac:dyDescent="0.4">
      <c r="A795" s="1">
        <v>11041</v>
      </c>
      <c r="B795" s="1" t="s">
        <v>89</v>
      </c>
      <c r="C795" s="1">
        <v>3</v>
      </c>
      <c r="D795" s="2">
        <v>35207</v>
      </c>
      <c r="E795" s="2">
        <v>35235</v>
      </c>
      <c r="F795" s="2">
        <v>35213</v>
      </c>
      <c r="G795" s="1">
        <v>2</v>
      </c>
      <c r="H795" s="3">
        <v>48.22</v>
      </c>
      <c r="I795" s="5">
        <f>SUMIF(Order_Detail!$A$2:$A$2158,Order_Header!A795,Order_Detail!$J$2:$J$2158)</f>
        <v>1792.6499999999999</v>
      </c>
      <c r="J795" s="5" t="str">
        <f t="shared" si="12"/>
        <v>Not Late</v>
      </c>
      <c r="K795" s="5"/>
    </row>
    <row r="796" spans="1:11" x14ac:dyDescent="0.4">
      <c r="A796" s="1">
        <v>11042</v>
      </c>
      <c r="B796" s="1" t="s">
        <v>116</v>
      </c>
      <c r="C796" s="1">
        <v>2</v>
      </c>
      <c r="D796" s="2">
        <v>35207</v>
      </c>
      <c r="E796" s="2">
        <v>35221</v>
      </c>
      <c r="F796" s="2">
        <v>35216</v>
      </c>
      <c r="G796" s="1">
        <v>1</v>
      </c>
      <c r="H796" s="3">
        <v>29.99</v>
      </c>
      <c r="I796" s="5">
        <f>SUMIF(Order_Detail!$A$2:$A$2158,Order_Header!A796,Order_Detail!$J$2:$J$2158)</f>
        <v>405.75</v>
      </c>
      <c r="J796" s="5" t="str">
        <f t="shared" si="12"/>
        <v>Not Late</v>
      </c>
      <c r="K796" s="5"/>
    </row>
    <row r="797" spans="1:11" x14ac:dyDescent="0.4">
      <c r="A797" s="1">
        <v>11043</v>
      </c>
      <c r="B797" s="1" t="s">
        <v>171</v>
      </c>
      <c r="C797" s="1">
        <v>5</v>
      </c>
      <c r="D797" s="2">
        <v>35207</v>
      </c>
      <c r="E797" s="2">
        <v>35235</v>
      </c>
      <c r="F797" s="2">
        <v>35214</v>
      </c>
      <c r="G797" s="1">
        <v>2</v>
      </c>
      <c r="H797" s="3">
        <v>8.8000000000000007</v>
      </c>
      <c r="I797" s="5">
        <f>SUMIF(Order_Detail!$A$2:$A$2158,Order_Header!A797,Order_Detail!$J$2:$J$2158)</f>
        <v>210</v>
      </c>
      <c r="J797" s="5" t="str">
        <f t="shared" si="12"/>
        <v>Not Late</v>
      </c>
      <c r="K797" s="5"/>
    </row>
    <row r="798" spans="1:11" x14ac:dyDescent="0.4">
      <c r="A798" s="1">
        <v>11044</v>
      </c>
      <c r="B798" s="1" t="s">
        <v>147</v>
      </c>
      <c r="C798" s="1">
        <v>4</v>
      </c>
      <c r="D798" s="2">
        <v>35208</v>
      </c>
      <c r="E798" s="2">
        <v>35236</v>
      </c>
      <c r="F798" s="2">
        <v>35216</v>
      </c>
      <c r="G798" s="1">
        <v>1</v>
      </c>
      <c r="H798" s="3">
        <v>8.7200000000000006</v>
      </c>
      <c r="I798" s="5">
        <f>SUMIF(Order_Detail!$A$2:$A$2158,Order_Header!A798,Order_Detail!$J$2:$J$2158)</f>
        <v>591.59999999999991</v>
      </c>
      <c r="J798" s="5" t="str">
        <f t="shared" si="12"/>
        <v>Not Late</v>
      </c>
      <c r="K798" s="5"/>
    </row>
    <row r="799" spans="1:11" x14ac:dyDescent="0.4">
      <c r="A799" s="1">
        <v>11045</v>
      </c>
      <c r="B799" s="1" t="s">
        <v>150</v>
      </c>
      <c r="C799" s="1">
        <v>6</v>
      </c>
      <c r="D799" s="2">
        <v>35208</v>
      </c>
      <c r="E799" s="2">
        <v>35236</v>
      </c>
      <c r="G799" s="1">
        <v>2</v>
      </c>
      <c r="H799" s="3">
        <v>70.58</v>
      </c>
      <c r="I799" s="5">
        <f>SUMIF(Order_Detail!$A$2:$A$2158,Order_Header!A799,Order_Detail!$J$2:$J$2158)</f>
        <v>1244.0249999999999</v>
      </c>
      <c r="J799" s="5" t="str">
        <f t="shared" si="12"/>
        <v>Late</v>
      </c>
      <c r="K799" s="5"/>
    </row>
    <row r="800" spans="1:11" x14ac:dyDescent="0.4">
      <c r="A800" s="1">
        <v>11046</v>
      </c>
      <c r="B800" s="1" t="s">
        <v>119</v>
      </c>
      <c r="C800" s="1">
        <v>8</v>
      </c>
      <c r="D800" s="2">
        <v>35208</v>
      </c>
      <c r="E800" s="2">
        <v>35236</v>
      </c>
      <c r="F800" s="2">
        <v>35209</v>
      </c>
      <c r="G800" s="1">
        <v>2</v>
      </c>
      <c r="H800" s="3">
        <v>71.64</v>
      </c>
      <c r="I800" s="5">
        <f>SUMIF(Order_Detail!$A$2:$A$2158,Order_Header!A800,Order_Detail!$J$2:$J$2158)</f>
        <v>1407.6</v>
      </c>
      <c r="J800" s="5" t="str">
        <f t="shared" si="12"/>
        <v>Not Late</v>
      </c>
      <c r="K800" s="5"/>
    </row>
    <row r="801" spans="1:11" x14ac:dyDescent="0.4">
      <c r="A801" s="1">
        <v>11047</v>
      </c>
      <c r="B801" s="1" t="s">
        <v>142</v>
      </c>
      <c r="C801" s="1">
        <v>7</v>
      </c>
      <c r="D801" s="2">
        <v>35209</v>
      </c>
      <c r="E801" s="2">
        <v>35237</v>
      </c>
      <c r="F801" s="2">
        <v>35216</v>
      </c>
      <c r="G801" s="1">
        <v>3</v>
      </c>
      <c r="H801" s="3">
        <v>46.62</v>
      </c>
      <c r="I801" s="5">
        <f>SUMIF(Order_Detail!$A$2:$A$2158,Order_Header!A801,Order_Detail!$J$2:$J$2158)</f>
        <v>926.92499999999995</v>
      </c>
      <c r="J801" s="5" t="str">
        <f t="shared" si="12"/>
        <v>Not Late</v>
      </c>
      <c r="K801" s="5"/>
    </row>
    <row r="802" spans="1:11" x14ac:dyDescent="0.4">
      <c r="A802" s="1">
        <v>11048</v>
      </c>
      <c r="B802" s="1" t="s">
        <v>150</v>
      </c>
      <c r="C802" s="1">
        <v>7</v>
      </c>
      <c r="D802" s="2">
        <v>35209</v>
      </c>
      <c r="E802" s="2">
        <v>35237</v>
      </c>
      <c r="F802" s="2">
        <v>35215</v>
      </c>
      <c r="G802" s="1">
        <v>3</v>
      </c>
      <c r="H802" s="3">
        <v>24.12</v>
      </c>
      <c r="I802" s="5">
        <f>SUMIF(Order_Detail!$A$2:$A$2158,Order_Header!A802,Order_Detail!$J$2:$J$2158)</f>
        <v>498.75</v>
      </c>
      <c r="J802" s="5" t="str">
        <f t="shared" si="12"/>
        <v>Not Late</v>
      </c>
      <c r="K802" s="5"/>
    </row>
    <row r="803" spans="1:11" x14ac:dyDescent="0.4">
      <c r="A803" s="1">
        <v>11049</v>
      </c>
      <c r="B803" s="1" t="s">
        <v>155</v>
      </c>
      <c r="C803" s="1">
        <v>3</v>
      </c>
      <c r="D803" s="2">
        <v>35209</v>
      </c>
      <c r="E803" s="2">
        <v>35237</v>
      </c>
      <c r="F803" s="2">
        <v>35219</v>
      </c>
      <c r="G803" s="1">
        <v>1</v>
      </c>
      <c r="H803" s="3">
        <v>8.34</v>
      </c>
      <c r="I803" s="5">
        <f>SUMIF(Order_Detail!$A$2:$A$2158,Order_Header!A803,Order_Detail!$J$2:$J$2158)</f>
        <v>273.60000000000002</v>
      </c>
      <c r="J803" s="5" t="str">
        <f t="shared" si="12"/>
        <v>Not Late</v>
      </c>
      <c r="K803" s="5"/>
    </row>
    <row r="804" spans="1:11" x14ac:dyDescent="0.4">
      <c r="A804" s="1">
        <v>11050</v>
      </c>
      <c r="B804" s="1" t="s">
        <v>98</v>
      </c>
      <c r="C804" s="1">
        <v>8</v>
      </c>
      <c r="D804" s="2">
        <v>35212</v>
      </c>
      <c r="E804" s="2">
        <v>35240</v>
      </c>
      <c r="F804" s="2">
        <v>35220</v>
      </c>
      <c r="G804" s="1">
        <v>2</v>
      </c>
      <c r="H804" s="3">
        <v>59.41</v>
      </c>
      <c r="I804" s="5">
        <f>SUMIF(Order_Detail!$A$2:$A$2158,Order_Header!A804,Order_Detail!$J$2:$J$2158)</f>
        <v>900</v>
      </c>
      <c r="J804" s="5" t="str">
        <f t="shared" si="12"/>
        <v>Not Late</v>
      </c>
      <c r="K804" s="5"/>
    </row>
    <row r="805" spans="1:11" x14ac:dyDescent="0.4">
      <c r="A805" s="1">
        <v>11051</v>
      </c>
      <c r="B805" s="1" t="s">
        <v>137</v>
      </c>
      <c r="C805" s="1">
        <v>7</v>
      </c>
      <c r="D805" s="2">
        <v>35212</v>
      </c>
      <c r="E805" s="2">
        <v>35240</v>
      </c>
      <c r="G805" s="1">
        <v>3</v>
      </c>
      <c r="H805" s="3">
        <v>2.79</v>
      </c>
      <c r="I805" s="5">
        <f>SUMIF(Order_Detail!$A$2:$A$2158,Order_Header!A805,Order_Detail!$J$2:$J$2158)</f>
        <v>36</v>
      </c>
      <c r="J805" s="5" t="str">
        <f t="shared" si="12"/>
        <v>Not Late</v>
      </c>
      <c r="K805" s="5"/>
    </row>
    <row r="806" spans="1:11" x14ac:dyDescent="0.4">
      <c r="A806" s="1">
        <v>11052</v>
      </c>
      <c r="B806" s="1" t="s">
        <v>86</v>
      </c>
      <c r="C806" s="1">
        <v>3</v>
      </c>
      <c r="D806" s="2">
        <v>35212</v>
      </c>
      <c r="E806" s="2">
        <v>35240</v>
      </c>
      <c r="F806" s="2">
        <v>35216</v>
      </c>
      <c r="G806" s="1">
        <v>1</v>
      </c>
      <c r="H806" s="3">
        <v>67.260000000000005</v>
      </c>
      <c r="I806" s="5">
        <f>SUMIF(Order_Detail!$A$2:$A$2158,Order_Header!A806,Order_Detail!$J$2:$J$2158)</f>
        <v>1665</v>
      </c>
      <c r="J806" s="5" t="str">
        <f t="shared" si="12"/>
        <v>Not Late</v>
      </c>
      <c r="K806" s="5"/>
    </row>
    <row r="807" spans="1:11" x14ac:dyDescent="0.4">
      <c r="A807" s="1">
        <v>11053</v>
      </c>
      <c r="B807" s="1" t="s">
        <v>138</v>
      </c>
      <c r="C807" s="1">
        <v>2</v>
      </c>
      <c r="D807" s="2">
        <v>35212</v>
      </c>
      <c r="E807" s="2">
        <v>35240</v>
      </c>
      <c r="F807" s="2">
        <v>35214</v>
      </c>
      <c r="G807" s="1">
        <v>2</v>
      </c>
      <c r="H807" s="3">
        <v>53.05</v>
      </c>
      <c r="I807" s="5">
        <f>SUMIF(Order_Detail!$A$2:$A$2158,Order_Header!A807,Order_Detail!$J$2:$J$2158)</f>
        <v>3658.75</v>
      </c>
      <c r="J807" s="5" t="str">
        <f t="shared" si="12"/>
        <v>Not Late</v>
      </c>
      <c r="K807" s="5"/>
    </row>
    <row r="808" spans="1:11" x14ac:dyDescent="0.4">
      <c r="A808" s="1">
        <v>11054</v>
      </c>
      <c r="B808" s="1" t="s">
        <v>162</v>
      </c>
      <c r="C808" s="1">
        <v>8</v>
      </c>
      <c r="D808" s="2">
        <v>35213</v>
      </c>
      <c r="E808" s="2">
        <v>35241</v>
      </c>
      <c r="G808" s="1">
        <v>1</v>
      </c>
      <c r="H808" s="3">
        <v>0.33</v>
      </c>
      <c r="I808" s="5">
        <f>SUMIF(Order_Detail!$A$2:$A$2158,Order_Header!A808,Order_Detail!$J$2:$J$2158)</f>
        <v>305</v>
      </c>
      <c r="J808" s="5" t="str">
        <f t="shared" si="12"/>
        <v>Not Late</v>
      </c>
      <c r="K808" s="5"/>
    </row>
    <row r="809" spans="1:11" x14ac:dyDescent="0.4">
      <c r="A809" s="1">
        <v>11055</v>
      </c>
      <c r="B809" s="1" t="s">
        <v>92</v>
      </c>
      <c r="C809" s="1">
        <v>7</v>
      </c>
      <c r="D809" s="2">
        <v>35213</v>
      </c>
      <c r="E809" s="2">
        <v>35241</v>
      </c>
      <c r="F809" s="2">
        <v>35220</v>
      </c>
      <c r="G809" s="1">
        <v>2</v>
      </c>
      <c r="H809" s="3">
        <v>120.92</v>
      </c>
      <c r="I809" s="5">
        <f>SUMIF(Order_Detail!$A$2:$A$2158,Order_Header!A809,Order_Detail!$J$2:$J$2158)</f>
        <v>1554.75</v>
      </c>
      <c r="J809" s="5" t="str">
        <f t="shared" si="12"/>
        <v>Not Late</v>
      </c>
      <c r="K809" s="5"/>
    </row>
    <row r="810" spans="1:11" x14ac:dyDescent="0.4">
      <c r="A810" s="1">
        <v>11056</v>
      </c>
      <c r="B810" s="1" t="s">
        <v>142</v>
      </c>
      <c r="C810" s="1">
        <v>8</v>
      </c>
      <c r="D810" s="2">
        <v>35213</v>
      </c>
      <c r="E810" s="2">
        <v>35227</v>
      </c>
      <c r="F810" s="2">
        <v>35216</v>
      </c>
      <c r="G810" s="1">
        <v>2</v>
      </c>
      <c r="H810" s="3">
        <v>278.95999999999998</v>
      </c>
      <c r="I810" s="5">
        <f>SUMIF(Order_Detail!$A$2:$A$2158,Order_Header!A810,Order_Detail!$J$2:$J$2158)</f>
        <v>3179</v>
      </c>
      <c r="J810" s="5" t="str">
        <f t="shared" si="12"/>
        <v>Not Late</v>
      </c>
      <c r="K810" s="5"/>
    </row>
    <row r="811" spans="1:11" x14ac:dyDescent="0.4">
      <c r="A811" s="1">
        <v>11057</v>
      </c>
      <c r="B811" s="1" t="s">
        <v>161</v>
      </c>
      <c r="C811" s="1">
        <v>3</v>
      </c>
      <c r="D811" s="2">
        <v>35214</v>
      </c>
      <c r="E811" s="2">
        <v>35242</v>
      </c>
      <c r="F811" s="2">
        <v>35216</v>
      </c>
      <c r="G811" s="1">
        <v>3</v>
      </c>
      <c r="H811" s="3">
        <v>4.13</v>
      </c>
      <c r="I811" s="5">
        <f>SUMIF(Order_Detail!$A$2:$A$2158,Order_Header!A811,Order_Detail!$J$2:$J$2158)</f>
        <v>45</v>
      </c>
      <c r="J811" s="5" t="str">
        <f t="shared" si="12"/>
        <v>Not Late</v>
      </c>
      <c r="K811" s="5"/>
    </row>
    <row r="812" spans="1:11" x14ac:dyDescent="0.4">
      <c r="A812" s="1">
        <v>11058</v>
      </c>
      <c r="B812" s="1" t="s">
        <v>160</v>
      </c>
      <c r="C812" s="1">
        <v>9</v>
      </c>
      <c r="D812" s="2">
        <v>35214</v>
      </c>
      <c r="E812" s="2">
        <v>35242</v>
      </c>
      <c r="G812" s="1">
        <v>3</v>
      </c>
      <c r="H812" s="3">
        <v>31.14</v>
      </c>
      <c r="I812" s="5">
        <f>SUMIF(Order_Detail!$A$2:$A$2158,Order_Header!A812,Order_Detail!$J$2:$J$2158)</f>
        <v>772.2</v>
      </c>
      <c r="J812" s="5" t="str">
        <f t="shared" si="12"/>
        <v>Not Late</v>
      </c>
      <c r="K812" s="5"/>
    </row>
    <row r="813" spans="1:11" x14ac:dyDescent="0.4">
      <c r="A813" s="1">
        <v>11059</v>
      </c>
      <c r="B813" s="1" t="s">
        <v>113</v>
      </c>
      <c r="C813" s="1">
        <v>2</v>
      </c>
      <c r="D813" s="2">
        <v>35214</v>
      </c>
      <c r="E813" s="2">
        <v>35256</v>
      </c>
      <c r="G813" s="1">
        <v>2</v>
      </c>
      <c r="H813" s="3">
        <v>85.8</v>
      </c>
      <c r="I813" s="5">
        <f>SUMIF(Order_Detail!$A$2:$A$2158,Order_Header!A813,Order_Detail!$J$2:$J$2158)</f>
        <v>1838</v>
      </c>
      <c r="J813" s="5" t="str">
        <f t="shared" si="12"/>
        <v>Not Late</v>
      </c>
      <c r="K813" s="5"/>
    </row>
    <row r="814" spans="1:11" x14ac:dyDescent="0.4">
      <c r="A814" s="1">
        <v>11060</v>
      </c>
      <c r="B814" s="1" t="s">
        <v>154</v>
      </c>
      <c r="C814" s="1">
        <v>2</v>
      </c>
      <c r="D814" s="2">
        <v>35215</v>
      </c>
      <c r="E814" s="2">
        <v>35243</v>
      </c>
      <c r="F814" s="2">
        <v>35219</v>
      </c>
      <c r="G814" s="1">
        <v>2</v>
      </c>
      <c r="H814" s="3">
        <v>10.98</v>
      </c>
      <c r="I814" s="5">
        <f>SUMIF(Order_Detail!$A$2:$A$2158,Order_Header!A814,Order_Detail!$J$2:$J$2158)</f>
        <v>239.4</v>
      </c>
      <c r="J814" s="5" t="str">
        <f t="shared" si="12"/>
        <v>Not Late</v>
      </c>
      <c r="K814" s="5"/>
    </row>
    <row r="815" spans="1:11" x14ac:dyDescent="0.4">
      <c r="A815" s="1">
        <v>11061</v>
      </c>
      <c r="B815" s="1" t="s">
        <v>163</v>
      </c>
      <c r="C815" s="1">
        <v>4</v>
      </c>
      <c r="D815" s="2">
        <v>35215</v>
      </c>
      <c r="E815" s="2">
        <v>35257</v>
      </c>
      <c r="G815" s="1">
        <v>3</v>
      </c>
      <c r="H815" s="3">
        <v>14.01</v>
      </c>
      <c r="I815" s="5">
        <f>SUMIF(Order_Detail!$A$2:$A$2158,Order_Header!A815,Order_Detail!$J$2:$J$2158)</f>
        <v>459</v>
      </c>
      <c r="J815" s="5" t="str">
        <f t="shared" si="12"/>
        <v>Not Late</v>
      </c>
      <c r="K815" s="5"/>
    </row>
    <row r="816" spans="1:11" x14ac:dyDescent="0.4">
      <c r="A816" s="1">
        <v>11062</v>
      </c>
      <c r="B816" s="1" t="s">
        <v>114</v>
      </c>
      <c r="C816" s="1">
        <v>4</v>
      </c>
      <c r="D816" s="2">
        <v>35215</v>
      </c>
      <c r="E816" s="2">
        <v>35243</v>
      </c>
      <c r="G816" s="1">
        <v>2</v>
      </c>
      <c r="H816" s="3">
        <v>29.93</v>
      </c>
      <c r="I816" s="5">
        <f>SUMIF(Order_Detail!$A$2:$A$2158,Order_Header!A816,Order_Detail!$J$2:$J$2158)</f>
        <v>508</v>
      </c>
      <c r="J816" s="5" t="str">
        <f t="shared" si="12"/>
        <v>Not Late</v>
      </c>
      <c r="K816" s="5"/>
    </row>
    <row r="817" spans="1:11" x14ac:dyDescent="0.4">
      <c r="A817" s="1">
        <v>11063</v>
      </c>
      <c r="B817" s="1" t="s">
        <v>118</v>
      </c>
      <c r="C817" s="1">
        <v>3</v>
      </c>
      <c r="D817" s="2">
        <v>35215</v>
      </c>
      <c r="E817" s="2">
        <v>35243</v>
      </c>
      <c r="F817" s="2">
        <v>35221</v>
      </c>
      <c r="G817" s="1">
        <v>2</v>
      </c>
      <c r="H817" s="3">
        <v>81.73</v>
      </c>
      <c r="I817" s="5">
        <f>SUMIF(Order_Detail!$A$2:$A$2158,Order_Header!A817,Order_Detail!$J$2:$J$2158)</f>
        <v>1445.5</v>
      </c>
      <c r="J817" s="5" t="str">
        <f t="shared" si="12"/>
        <v>Not Late</v>
      </c>
      <c r="K817" s="5"/>
    </row>
    <row r="818" spans="1:11" x14ac:dyDescent="0.4">
      <c r="A818" s="1">
        <v>11064</v>
      </c>
      <c r="B818" s="1" t="s">
        <v>129</v>
      </c>
      <c r="C818" s="1">
        <v>1</v>
      </c>
      <c r="D818" s="2">
        <v>35216</v>
      </c>
      <c r="E818" s="2">
        <v>35244</v>
      </c>
      <c r="F818" s="2">
        <v>35219</v>
      </c>
      <c r="G818" s="1">
        <v>1</v>
      </c>
      <c r="H818" s="3">
        <v>30.09</v>
      </c>
      <c r="I818" s="5">
        <f>SUMIF(Order_Detail!$A$2:$A$2158,Order_Header!A818,Order_Detail!$J$2:$J$2158)</f>
        <v>4250.07</v>
      </c>
      <c r="J818" s="5" t="str">
        <f t="shared" si="12"/>
        <v>Not Late</v>
      </c>
      <c r="K818" s="5"/>
    </row>
    <row r="819" spans="1:11" x14ac:dyDescent="0.4">
      <c r="A819" s="1">
        <v>11065</v>
      </c>
      <c r="B819" s="1" t="s">
        <v>112</v>
      </c>
      <c r="C819" s="1">
        <v>8</v>
      </c>
      <c r="D819" s="2">
        <v>35216</v>
      </c>
      <c r="E819" s="2">
        <v>35244</v>
      </c>
      <c r="G819" s="1">
        <v>1</v>
      </c>
      <c r="H819" s="3">
        <v>12.91</v>
      </c>
      <c r="I819" s="5">
        <f>SUMIF(Order_Detail!$A$2:$A$2158,Order_Header!A819,Order_Detail!$J$2:$J$2158)</f>
        <v>227.304</v>
      </c>
      <c r="J819" s="5" t="str">
        <f t="shared" si="12"/>
        <v>Not Late</v>
      </c>
      <c r="K819" s="5"/>
    </row>
    <row r="820" spans="1:11" x14ac:dyDescent="0.4">
      <c r="A820" s="1">
        <v>11066</v>
      </c>
      <c r="B820" s="1" t="s">
        <v>103</v>
      </c>
      <c r="C820" s="1">
        <v>7</v>
      </c>
      <c r="D820" s="2">
        <v>35216</v>
      </c>
      <c r="E820" s="2">
        <v>35244</v>
      </c>
      <c r="F820" s="2">
        <v>35219</v>
      </c>
      <c r="G820" s="1">
        <v>2</v>
      </c>
      <c r="H820" s="3">
        <v>44.72</v>
      </c>
      <c r="I820" s="5">
        <f>SUMIF(Order_Detail!$A$2:$A$2158,Order_Header!A820,Order_Detail!$J$2:$J$2158)</f>
        <v>882.3125</v>
      </c>
      <c r="J820" s="5" t="str">
        <f t="shared" si="12"/>
        <v>Not Late</v>
      </c>
      <c r="K820" s="5"/>
    </row>
    <row r="821" spans="1:11" x14ac:dyDescent="0.4">
      <c r="A821" s="1">
        <v>11067</v>
      </c>
      <c r="B821" s="1" t="s">
        <v>141</v>
      </c>
      <c r="C821" s="1">
        <v>1</v>
      </c>
      <c r="D821" s="2">
        <v>35219</v>
      </c>
      <c r="E821" s="2">
        <v>35233</v>
      </c>
      <c r="F821" s="2">
        <v>35221</v>
      </c>
      <c r="G821" s="1">
        <v>2</v>
      </c>
      <c r="H821" s="3">
        <v>7.98</v>
      </c>
      <c r="I821" s="5">
        <f>SUMIF(Order_Detail!$A$2:$A$2158,Order_Header!A821,Order_Detail!$J$2:$J$2158)</f>
        <v>78.165000000000006</v>
      </c>
      <c r="J821" s="5" t="str">
        <f t="shared" si="12"/>
        <v>Not Late</v>
      </c>
      <c r="K821" s="5"/>
    </row>
    <row r="822" spans="1:11" x14ac:dyDescent="0.4">
      <c r="A822" s="1">
        <v>11068</v>
      </c>
      <c r="B822" s="1" t="s">
        <v>146</v>
      </c>
      <c r="C822" s="1">
        <v>8</v>
      </c>
      <c r="D822" s="2">
        <v>35219</v>
      </c>
      <c r="E822" s="2">
        <v>35247</v>
      </c>
      <c r="G822" s="1">
        <v>2</v>
      </c>
      <c r="H822" s="3">
        <v>81.75</v>
      </c>
      <c r="I822" s="5">
        <f>SUMIF(Order_Detail!$A$2:$A$2158,Order_Header!A822,Order_Detail!$J$2:$J$2158)</f>
        <v>2384.8000000000002</v>
      </c>
      <c r="J822" s="5" t="str">
        <f t="shared" si="12"/>
        <v>Not Late</v>
      </c>
      <c r="K822" s="5"/>
    </row>
    <row r="823" spans="1:11" x14ac:dyDescent="0.4">
      <c r="A823" s="1">
        <v>11069</v>
      </c>
      <c r="B823" s="1" t="s">
        <v>107</v>
      </c>
      <c r="C823" s="1">
        <v>1</v>
      </c>
      <c r="D823" s="2">
        <v>35219</v>
      </c>
      <c r="E823" s="2">
        <v>35247</v>
      </c>
      <c r="F823" s="2">
        <v>35221</v>
      </c>
      <c r="G823" s="1">
        <v>2</v>
      </c>
      <c r="H823" s="3">
        <v>15.67</v>
      </c>
      <c r="I823" s="5">
        <f>SUMIF(Order_Detail!$A$2:$A$2158,Order_Header!A823,Order_Detail!$J$2:$J$2158)</f>
        <v>360</v>
      </c>
      <c r="J823" s="5" t="str">
        <f t="shared" si="12"/>
        <v>Not Late</v>
      </c>
      <c r="K823" s="5"/>
    </row>
    <row r="824" spans="1:11" x14ac:dyDescent="0.4">
      <c r="A824" s="1">
        <v>11070</v>
      </c>
      <c r="B824" s="1" t="s">
        <v>110</v>
      </c>
      <c r="C824" s="1">
        <v>2</v>
      </c>
      <c r="D824" s="2">
        <v>35220</v>
      </c>
      <c r="E824" s="2">
        <v>35248</v>
      </c>
      <c r="G824" s="1">
        <v>1</v>
      </c>
      <c r="H824" s="3">
        <v>136</v>
      </c>
      <c r="I824" s="5">
        <f>SUMIF(Order_Detail!$A$2:$A$2158,Order_Header!A824,Order_Detail!$J$2:$J$2158)</f>
        <v>1592.4749999999999</v>
      </c>
      <c r="J824" s="5" t="str">
        <f t="shared" si="12"/>
        <v>Not Late</v>
      </c>
      <c r="K824" s="5"/>
    </row>
    <row r="825" spans="1:11" x14ac:dyDescent="0.4">
      <c r="A825" s="1">
        <v>11071</v>
      </c>
      <c r="B825" s="1" t="s">
        <v>112</v>
      </c>
      <c r="C825" s="1">
        <v>1</v>
      </c>
      <c r="D825" s="2">
        <v>35220</v>
      </c>
      <c r="E825" s="2">
        <v>35248</v>
      </c>
      <c r="G825" s="1">
        <v>1</v>
      </c>
      <c r="H825" s="3">
        <v>0.93</v>
      </c>
      <c r="I825" s="5">
        <f>SUMIF(Order_Detail!$A$2:$A$2158,Order_Header!A825,Order_Detail!$J$2:$J$2158)</f>
        <v>459</v>
      </c>
      <c r="J825" s="5" t="str">
        <f t="shared" si="12"/>
        <v>Not Late</v>
      </c>
      <c r="K825" s="5"/>
    </row>
    <row r="826" spans="1:11" x14ac:dyDescent="0.4">
      <c r="A826" s="1">
        <v>11072</v>
      </c>
      <c r="B826" s="1" t="s">
        <v>93</v>
      </c>
      <c r="C826" s="1">
        <v>4</v>
      </c>
      <c r="D826" s="2">
        <v>35220</v>
      </c>
      <c r="E826" s="2">
        <v>35248</v>
      </c>
      <c r="G826" s="1">
        <v>2</v>
      </c>
      <c r="H826" s="3">
        <v>258.64</v>
      </c>
      <c r="I826" s="5">
        <f>SUMIF(Order_Detail!$A$2:$A$2158,Order_Header!A826,Order_Detail!$J$2:$J$2158)</f>
        <v>4174.3999999999996</v>
      </c>
      <c r="J826" s="5" t="str">
        <f t="shared" si="12"/>
        <v>Not Late</v>
      </c>
      <c r="K826" s="5"/>
    </row>
    <row r="827" spans="1:11" x14ac:dyDescent="0.4">
      <c r="A827" s="1">
        <v>11073</v>
      </c>
      <c r="B827" s="1" t="s">
        <v>127</v>
      </c>
      <c r="C827" s="1">
        <v>2</v>
      </c>
      <c r="D827" s="2">
        <v>35220</v>
      </c>
      <c r="E827" s="2">
        <v>35248</v>
      </c>
      <c r="G827" s="1">
        <v>2</v>
      </c>
      <c r="H827" s="3">
        <v>24.95</v>
      </c>
      <c r="I827" s="5">
        <f>SUMIF(Order_Detail!$A$2:$A$2158,Order_Header!A827,Order_Detail!$J$2:$J$2158)</f>
        <v>270</v>
      </c>
      <c r="J827" s="5" t="str">
        <f t="shared" si="12"/>
        <v>Not Late</v>
      </c>
      <c r="K827" s="5"/>
    </row>
    <row r="828" spans="1:11" x14ac:dyDescent="0.4">
      <c r="A828" s="1">
        <v>11074</v>
      </c>
      <c r="B828" s="1" t="s">
        <v>135</v>
      </c>
      <c r="C828" s="1">
        <v>7</v>
      </c>
      <c r="D828" s="2">
        <v>35221</v>
      </c>
      <c r="E828" s="2">
        <v>35249</v>
      </c>
      <c r="G828" s="1">
        <v>2</v>
      </c>
      <c r="H828" s="3">
        <v>18.440000000000001</v>
      </c>
      <c r="I828" s="5">
        <f>SUMIF(Order_Detail!$A$2:$A$2158,Order_Header!A828,Order_Detail!$J$2:$J$2158)</f>
        <v>219.86999999999998</v>
      </c>
      <c r="J828" s="5" t="str">
        <f t="shared" si="12"/>
        <v>Not Late</v>
      </c>
      <c r="K828" s="5"/>
    </row>
    <row r="829" spans="1:11" x14ac:dyDescent="0.4">
      <c r="A829" s="1">
        <v>11075</v>
      </c>
      <c r="B829" s="1" t="s">
        <v>90</v>
      </c>
      <c r="C829" s="1">
        <v>8</v>
      </c>
      <c r="D829" s="2">
        <v>35221</v>
      </c>
      <c r="E829" s="2">
        <v>35249</v>
      </c>
      <c r="G829" s="1">
        <v>2</v>
      </c>
      <c r="H829" s="3">
        <v>6.19</v>
      </c>
      <c r="I829" s="5">
        <f>SUMIF(Order_Detail!$A$2:$A$2158,Order_Header!A829,Order_Detail!$J$2:$J$2158)</f>
        <v>556.70000000000005</v>
      </c>
      <c r="J829" s="5" t="str">
        <f t="shared" si="12"/>
        <v>Not Late</v>
      </c>
      <c r="K829" s="5"/>
    </row>
    <row r="830" spans="1:11" x14ac:dyDescent="0.4">
      <c r="A830" s="1">
        <v>11076</v>
      </c>
      <c r="B830" s="1" t="s">
        <v>132</v>
      </c>
      <c r="C830" s="1">
        <v>4</v>
      </c>
      <c r="D830" s="2">
        <v>35221</v>
      </c>
      <c r="E830" s="2">
        <v>35249</v>
      </c>
      <c r="G830" s="1">
        <v>2</v>
      </c>
      <c r="H830" s="3">
        <v>38.28</v>
      </c>
      <c r="I830" s="5">
        <f>SUMIF(Order_Detail!$A$2:$A$2158,Order_Header!A830,Order_Detail!$J$2:$J$2158)</f>
        <v>1057</v>
      </c>
      <c r="J830" s="5" t="str">
        <f t="shared" si="12"/>
        <v>Not Late</v>
      </c>
      <c r="K830" s="5"/>
    </row>
    <row r="831" spans="1:11" x14ac:dyDescent="0.4">
      <c r="A831" s="1">
        <v>11077</v>
      </c>
      <c r="B831" s="1" t="s">
        <v>97</v>
      </c>
      <c r="C831" s="1">
        <v>1</v>
      </c>
      <c r="D831" s="2">
        <v>35221</v>
      </c>
      <c r="E831" s="2">
        <v>35249</v>
      </c>
      <c r="G831" s="1">
        <v>2</v>
      </c>
      <c r="H831" s="3">
        <v>8.5299999999999994</v>
      </c>
      <c r="I831" s="5">
        <f>SUMIF(Order_Detail!$A$2:$A$2158,Order_Header!A831,Order_Detail!$J$2:$J$2158)</f>
        <v>1237.1399999999999</v>
      </c>
      <c r="J831" s="5" t="str">
        <f t="shared" si="12"/>
        <v>Not Late</v>
      </c>
      <c r="K831" s="5"/>
    </row>
    <row r="832" spans="1:11" x14ac:dyDescent="0.4">
      <c r="A832" s="1">
        <v>11078</v>
      </c>
      <c r="B832" s="1" t="e">
        <v>#N/A</v>
      </c>
      <c r="C832" s="1">
        <v>9</v>
      </c>
      <c r="D832" s="2">
        <v>36208</v>
      </c>
      <c r="E832" s="2">
        <v>35250</v>
      </c>
      <c r="G832" s="1">
        <v>2</v>
      </c>
      <c r="H832" s="3">
        <v>0</v>
      </c>
      <c r="I832" s="5">
        <f>SUMIF(Order_Detail!$A$2:$A$2158,Order_Header!A832,Order_Detail!$J$2:$J$2158)</f>
        <v>0</v>
      </c>
      <c r="J832" s="5" t="str">
        <f t="shared" si="12"/>
        <v>Not Late</v>
      </c>
      <c r="K832" s="5"/>
    </row>
    <row r="833" spans="1:11" x14ac:dyDescent="0.4">
      <c r="A833" s="1">
        <v>11079</v>
      </c>
      <c r="B833" s="1" t="s">
        <v>99</v>
      </c>
      <c r="C833" s="1">
        <v>4</v>
      </c>
      <c r="D833" s="2">
        <v>36208</v>
      </c>
      <c r="E833" s="2">
        <v>35250</v>
      </c>
      <c r="G833" s="1">
        <v>2</v>
      </c>
      <c r="H833" s="3">
        <v>25</v>
      </c>
      <c r="I833" s="5">
        <f>SUMIF(Order_Detail!$A$2:$A$2158,Order_Header!A833,Order_Detail!$J$2:$J$2158)</f>
        <v>95.1</v>
      </c>
      <c r="J833" s="5" t="str">
        <f t="shared" si="12"/>
        <v>Not Late</v>
      </c>
      <c r="K833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M2158"/>
  <sheetViews>
    <sheetView tabSelected="1" zoomScaleNormal="100" workbookViewId="0">
      <selection activeCell="A12" sqref="A12:XFD12"/>
    </sheetView>
  </sheetViews>
  <sheetFormatPr defaultColWidth="9.44140625" defaultRowHeight="12.3" x14ac:dyDescent="0.4"/>
  <cols>
    <col min="1" max="1" width="7.44140625" bestFit="1" customWidth="1"/>
    <col min="2" max="2" width="7.44140625" style="5" customWidth="1"/>
    <col min="3" max="3" width="8.83203125" bestFit="1" customWidth="1"/>
    <col min="4" max="4" width="46.1640625" bestFit="1" customWidth="1"/>
    <col min="5" max="5" width="17.88671875" bestFit="1" customWidth="1"/>
    <col min="6" max="6" width="29.5546875" bestFit="1" customWidth="1"/>
    <col min="7" max="7" width="7.83203125" bestFit="1" customWidth="1"/>
    <col min="8" max="8" width="7.44140625" bestFit="1" customWidth="1"/>
    <col min="9" max="9" width="8.27734375" bestFit="1" customWidth="1"/>
    <col min="10" max="10" width="12" bestFit="1" customWidth="1"/>
    <col min="11" max="11" width="14.83203125" style="5" bestFit="1" customWidth="1"/>
    <col min="12" max="12" width="19" bestFit="1" customWidth="1"/>
  </cols>
  <sheetData>
    <row r="1" spans="1:13" x14ac:dyDescent="0.4">
      <c r="A1" t="s">
        <v>0</v>
      </c>
      <c r="B1" s="5" t="s">
        <v>83</v>
      </c>
      <c r="C1" t="s">
        <v>1</v>
      </c>
      <c r="D1" s="10" t="s">
        <v>767</v>
      </c>
      <c r="E1" s="7" t="s">
        <v>2455</v>
      </c>
      <c r="F1" t="s">
        <v>2</v>
      </c>
      <c r="G1" t="s">
        <v>3</v>
      </c>
      <c r="H1" t="s">
        <v>4</v>
      </c>
      <c r="I1" s="7" t="s">
        <v>5</v>
      </c>
      <c r="J1" s="10" t="s">
        <v>765</v>
      </c>
      <c r="K1" s="10" t="s">
        <v>2454</v>
      </c>
      <c r="L1" s="8" t="s">
        <v>2457</v>
      </c>
    </row>
    <row r="2" spans="1:13" x14ac:dyDescent="0.4">
      <c r="A2">
        <v>10248</v>
      </c>
      <c r="B2" s="5" t="s">
        <v>84</v>
      </c>
      <c r="C2">
        <v>11</v>
      </c>
      <c r="D2" s="4" t="s">
        <v>768</v>
      </c>
      <c r="E2" t="str">
        <f>LEFT(RIGHT(D2,LEN(D2)-FIND("-",D2)),FIND("-",RIGHT(D2,LEN(D2)-FIND("-",D2)))-1)</f>
        <v>Paul</v>
      </c>
      <c r="F2" t="s">
        <v>6</v>
      </c>
      <c r="G2">
        <v>14</v>
      </c>
      <c r="H2">
        <v>12</v>
      </c>
      <c r="I2">
        <f>VLOOKUP(Order_Detail!B2,Customers!$A$2:$M$92,13,FALSE)</f>
        <v>0.1</v>
      </c>
      <c r="J2">
        <v>151.20000000000002</v>
      </c>
      <c r="K2" s="5">
        <v>16.8</v>
      </c>
      <c r="L2" t="str" cm="1">
        <f t="array" ref="L2">_xlfn.IFS(K2&lt;10,"low",K2&lt;50,"medium",K2&gt;=50,"high")</f>
        <v>medium</v>
      </c>
    </row>
    <row r="3" spans="1:13" x14ac:dyDescent="0.4">
      <c r="A3">
        <v>10248</v>
      </c>
      <c r="B3" s="5" t="s">
        <v>84</v>
      </c>
      <c r="C3">
        <v>42</v>
      </c>
      <c r="D3" s="4" t="s">
        <v>769</v>
      </c>
      <c r="E3" s="5" t="str">
        <f>LEFT(RIGHT(D3,LEN(D3)-FIND("-",D3)),FIND("-",RIGHT(D3,LEN(D3)-FIND("-",D3)))-1)</f>
        <v>Paul</v>
      </c>
      <c r="F3" t="s">
        <v>7</v>
      </c>
      <c r="G3">
        <v>9.8000000000000007</v>
      </c>
      <c r="H3">
        <v>10</v>
      </c>
      <c r="I3" s="5">
        <f>VLOOKUP(Order_Detail!B3,Customers!$A$2:$M$92,13,FALSE)</f>
        <v>0.1</v>
      </c>
      <c r="J3" s="5">
        <v>88.2</v>
      </c>
      <c r="K3" s="5">
        <v>9.8000000000000007</v>
      </c>
      <c r="L3" s="5" t="str" cm="1">
        <f t="array" ref="L3">_xlfn.IFS(K3&lt;10,"low",K3&lt;50,"medium",K3&gt;=50,"high")</f>
        <v>low</v>
      </c>
      <c r="M3" s="5"/>
    </row>
    <row r="4" spans="1:13" x14ac:dyDescent="0.4">
      <c r="A4">
        <v>10248</v>
      </c>
      <c r="B4" s="5" t="s">
        <v>84</v>
      </c>
      <c r="C4">
        <v>72</v>
      </c>
      <c r="D4" s="4" t="s">
        <v>770</v>
      </c>
      <c r="E4" s="5" t="str">
        <f t="shared" ref="E3:E66" si="0">LEFT(RIGHT(D4,LEN(D4)-FIND("-",D4)),FIND("-",RIGHT(D4,LEN(D4)-FIND("-",D4)))-1)</f>
        <v>Paul</v>
      </c>
      <c r="F4" t="s">
        <v>8</v>
      </c>
      <c r="G4">
        <v>34.799999999999997</v>
      </c>
      <c r="H4">
        <v>5</v>
      </c>
      <c r="I4" s="5">
        <f>VLOOKUP(Order_Detail!B4,Customers!$A$2:$M$92,13,FALSE)</f>
        <v>0.1</v>
      </c>
      <c r="J4" s="5">
        <v>156.6</v>
      </c>
      <c r="K4" s="5">
        <v>17.400000000000002</v>
      </c>
      <c r="L4" s="5" t="str" cm="1">
        <f t="array" ref="L4">_xlfn.IFS(K4&lt;10,"low",K4&lt;50,"medium",K4&gt;=50,"high")</f>
        <v>medium</v>
      </c>
      <c r="M4" s="5"/>
    </row>
    <row r="5" spans="1:13" x14ac:dyDescent="0.4">
      <c r="A5">
        <v>10249</v>
      </c>
      <c r="B5" s="5" t="s">
        <v>85</v>
      </c>
      <c r="C5">
        <v>14</v>
      </c>
      <c r="D5" s="4" t="s">
        <v>771</v>
      </c>
      <c r="E5" s="5" t="str">
        <f t="shared" si="0"/>
        <v>Karin</v>
      </c>
      <c r="F5" t="s">
        <v>9</v>
      </c>
      <c r="G5">
        <v>18.600000000000001</v>
      </c>
      <c r="H5">
        <v>9</v>
      </c>
      <c r="I5" s="5">
        <f>VLOOKUP(Order_Detail!B5,Customers!$A$2:$M$92,13,FALSE)</f>
        <v>0.05</v>
      </c>
      <c r="J5" s="5">
        <v>159.03</v>
      </c>
      <c r="K5" s="5">
        <v>8.370000000000001</v>
      </c>
      <c r="L5" s="5" t="str" cm="1">
        <f t="array" ref="L5">_xlfn.IFS(K5&lt;10,"low",K5&lt;50,"medium",K5&gt;=50,"high")</f>
        <v>low</v>
      </c>
      <c r="M5" s="5"/>
    </row>
    <row r="6" spans="1:13" x14ac:dyDescent="0.4">
      <c r="A6">
        <v>10249</v>
      </c>
      <c r="B6" s="5" t="s">
        <v>85</v>
      </c>
      <c r="C6">
        <v>51</v>
      </c>
      <c r="D6" t="s">
        <v>772</v>
      </c>
      <c r="E6" s="5" t="str">
        <f t="shared" si="0"/>
        <v>Karin</v>
      </c>
      <c r="F6" t="s">
        <v>10</v>
      </c>
      <c r="G6">
        <v>42.4</v>
      </c>
      <c r="H6">
        <v>40</v>
      </c>
      <c r="I6" s="5">
        <f>VLOOKUP(Order_Detail!B6,Customers!$A$2:$M$92,13,FALSE)</f>
        <v>0.05</v>
      </c>
      <c r="J6" s="5">
        <v>1611.1999999999998</v>
      </c>
      <c r="K6" s="5">
        <v>84.800000000000011</v>
      </c>
      <c r="L6" s="5" t="str" cm="1">
        <f t="array" ref="L6">_xlfn.IFS(K6&lt;10,"low",K6&lt;50,"medium",K6&gt;=50,"high")</f>
        <v>high</v>
      </c>
      <c r="M6" s="5"/>
    </row>
    <row r="7" spans="1:13" x14ac:dyDescent="0.4">
      <c r="A7">
        <v>10250</v>
      </c>
      <c r="B7" s="5" t="s">
        <v>86</v>
      </c>
      <c r="C7">
        <v>41</v>
      </c>
      <c r="D7" s="4" t="s">
        <v>773</v>
      </c>
      <c r="E7" s="5" t="str">
        <f t="shared" si="0"/>
        <v>Mario</v>
      </c>
      <c r="F7" t="s">
        <v>11</v>
      </c>
      <c r="G7">
        <v>7.7</v>
      </c>
      <c r="H7">
        <v>10</v>
      </c>
      <c r="I7" s="5">
        <f>VLOOKUP(Order_Detail!B7,Customers!$A$2:$M$92,13,FALSE)</f>
        <v>0</v>
      </c>
      <c r="J7" s="5">
        <v>77</v>
      </c>
      <c r="K7" s="5">
        <v>0</v>
      </c>
      <c r="L7" s="5" t="str" cm="1">
        <f t="array" ref="L7">_xlfn.IFS(K7&lt;10,"low",K7&lt;50,"medium",K7&gt;=50,"high")</f>
        <v>low</v>
      </c>
      <c r="M7" s="5"/>
    </row>
    <row r="8" spans="1:13" x14ac:dyDescent="0.4">
      <c r="A8">
        <v>10250</v>
      </c>
      <c r="B8" s="5" t="s">
        <v>86</v>
      </c>
      <c r="C8">
        <v>51</v>
      </c>
      <c r="D8" s="4" t="s">
        <v>774</v>
      </c>
      <c r="E8" s="5" t="str">
        <f t="shared" si="0"/>
        <v>Mario</v>
      </c>
      <c r="F8" t="s">
        <v>10</v>
      </c>
      <c r="G8">
        <v>42.4</v>
      </c>
      <c r="H8">
        <v>35</v>
      </c>
      <c r="I8" s="5">
        <f>VLOOKUP(Order_Detail!B8,Customers!$A$2:$M$92,13,FALSE)</f>
        <v>0</v>
      </c>
      <c r="J8" s="5">
        <v>1484</v>
      </c>
      <c r="K8" s="5">
        <v>0</v>
      </c>
      <c r="L8" s="5" t="str" cm="1">
        <f t="array" ref="L8">_xlfn.IFS(K8&lt;10,"low",K8&lt;50,"medium",K8&gt;=50,"high")</f>
        <v>low</v>
      </c>
      <c r="M8" s="5"/>
    </row>
    <row r="9" spans="1:13" x14ac:dyDescent="0.4">
      <c r="A9">
        <v>10250</v>
      </c>
      <c r="B9" s="5" t="s">
        <v>86</v>
      </c>
      <c r="C9">
        <v>65</v>
      </c>
      <c r="D9" s="4" t="s">
        <v>775</v>
      </c>
      <c r="E9" s="5" t="str">
        <f t="shared" si="0"/>
        <v>Mario</v>
      </c>
      <c r="F9" t="s">
        <v>12</v>
      </c>
      <c r="G9">
        <v>16.8</v>
      </c>
      <c r="H9">
        <v>15</v>
      </c>
      <c r="I9" s="5">
        <f>VLOOKUP(Order_Detail!B9,Customers!$A$2:$M$92,13,FALSE)</f>
        <v>0</v>
      </c>
      <c r="J9" s="5">
        <v>252</v>
      </c>
      <c r="K9" s="5">
        <v>0</v>
      </c>
      <c r="L9" s="5" t="str" cm="1">
        <f t="array" ref="L9">_xlfn.IFS(K9&lt;10,"low",K9&lt;50,"medium",K9&gt;=50,"high")</f>
        <v>low</v>
      </c>
    </row>
    <row r="10" spans="1:13" x14ac:dyDescent="0.4">
      <c r="A10">
        <v>10251</v>
      </c>
      <c r="B10" s="5" t="s">
        <v>87</v>
      </c>
      <c r="C10">
        <v>22</v>
      </c>
      <c r="D10" t="s">
        <v>776</v>
      </c>
      <c r="E10" s="5" t="str">
        <f t="shared" si="0"/>
        <v>Mary</v>
      </c>
      <c r="F10" t="s">
        <v>13</v>
      </c>
      <c r="G10">
        <v>16.8</v>
      </c>
      <c r="H10">
        <v>6</v>
      </c>
      <c r="I10" s="5">
        <f>VLOOKUP(Order_Detail!B10,Customers!$A$2:$M$92,13,FALSE)</f>
        <v>0.25</v>
      </c>
      <c r="J10" s="5">
        <v>75.600000000000009</v>
      </c>
      <c r="K10" s="5">
        <v>25.200000000000003</v>
      </c>
      <c r="L10" s="5" t="str" cm="1">
        <f t="array" ref="L10">_xlfn.IFS(K10&lt;10,"low",K10&lt;50,"medium",K10&gt;=50,"high")</f>
        <v>medium</v>
      </c>
    </row>
    <row r="11" spans="1:13" x14ac:dyDescent="0.4">
      <c r="A11">
        <v>10251</v>
      </c>
      <c r="B11" s="5" t="s">
        <v>87</v>
      </c>
      <c r="C11">
        <v>57</v>
      </c>
      <c r="D11" t="s">
        <v>777</v>
      </c>
      <c r="E11" s="5" t="str">
        <f t="shared" si="0"/>
        <v>Mary</v>
      </c>
      <c r="F11" t="s">
        <v>14</v>
      </c>
      <c r="G11">
        <v>15.6</v>
      </c>
      <c r="H11">
        <v>15</v>
      </c>
      <c r="I11" s="5">
        <f>VLOOKUP(Order_Detail!B11,Customers!$A$2:$M$92,13,FALSE)</f>
        <v>0.25</v>
      </c>
      <c r="J11" s="5">
        <v>175.5</v>
      </c>
      <c r="K11" s="5">
        <v>58.5</v>
      </c>
      <c r="L11" s="5" t="str" cm="1">
        <f t="array" ref="L11">_xlfn.IFS(K11&lt;10,"low",K11&lt;50,"medium",K11&gt;=50,"high")</f>
        <v>high</v>
      </c>
    </row>
    <row r="12" spans="1:13" x14ac:dyDescent="0.4">
      <c r="A12">
        <v>10251</v>
      </c>
      <c r="B12" s="5" t="s">
        <v>87</v>
      </c>
      <c r="C12">
        <v>65</v>
      </c>
      <c r="D12" t="s">
        <v>778</v>
      </c>
      <c r="E12" s="5" t="str">
        <f t="shared" si="0"/>
        <v>Mary</v>
      </c>
      <c r="F12" t="s">
        <v>12</v>
      </c>
      <c r="G12">
        <v>16.8</v>
      </c>
      <c r="H12">
        <v>20</v>
      </c>
      <c r="I12" s="5">
        <f>VLOOKUP(Order_Detail!B12,Customers!$A$2:$M$92,13,FALSE)</f>
        <v>0.25</v>
      </c>
      <c r="J12" s="5">
        <v>252</v>
      </c>
      <c r="K12" s="5">
        <v>84</v>
      </c>
      <c r="L12" s="5" t="str" cm="1">
        <f t="array" ref="L12">_xlfn.IFS(K12&lt;10,"low",K12&lt;50,"medium",K12&gt;=50,"high")</f>
        <v>high</v>
      </c>
    </row>
    <row r="13" spans="1:13" x14ac:dyDescent="0.4">
      <c r="A13">
        <v>10252</v>
      </c>
      <c r="B13" s="5" t="s">
        <v>88</v>
      </c>
      <c r="C13">
        <v>20</v>
      </c>
      <c r="D13" t="s">
        <v>779</v>
      </c>
      <c r="E13" s="5" t="str">
        <f t="shared" si="0"/>
        <v>Pascale</v>
      </c>
      <c r="F13" t="s">
        <v>15</v>
      </c>
      <c r="G13">
        <v>64.8</v>
      </c>
      <c r="H13">
        <v>40</v>
      </c>
      <c r="I13" s="5">
        <f>VLOOKUP(Order_Detail!B13,Customers!$A$2:$M$92,13,FALSE)</f>
        <v>0.05</v>
      </c>
      <c r="J13" s="5">
        <v>2462.4</v>
      </c>
      <c r="K13" s="5">
        <v>129.6</v>
      </c>
      <c r="L13" s="5" t="str" cm="1">
        <f t="array" ref="L13">_xlfn.IFS(K13&lt;10,"low",K13&lt;50,"medium",K13&gt;=50,"high")</f>
        <v>high</v>
      </c>
    </row>
    <row r="14" spans="1:13" x14ac:dyDescent="0.4">
      <c r="A14">
        <v>10252</v>
      </c>
      <c r="B14" s="5" t="s">
        <v>88</v>
      </c>
      <c r="C14">
        <v>33</v>
      </c>
      <c r="D14" t="s">
        <v>780</v>
      </c>
      <c r="E14" s="5" t="str">
        <f t="shared" si="0"/>
        <v>Pascale</v>
      </c>
      <c r="F14" t="s">
        <v>16</v>
      </c>
      <c r="G14">
        <v>2</v>
      </c>
      <c r="H14">
        <v>25</v>
      </c>
      <c r="I14" s="5">
        <f>VLOOKUP(Order_Detail!B14,Customers!$A$2:$M$92,13,FALSE)</f>
        <v>0.05</v>
      </c>
      <c r="J14" s="5">
        <v>47.5</v>
      </c>
      <c r="K14" s="5">
        <v>2.5</v>
      </c>
      <c r="L14" s="5" t="str" cm="1">
        <f t="array" ref="L14">_xlfn.IFS(K14&lt;10,"low",K14&lt;50,"medium",K14&gt;=50,"high")</f>
        <v>low</v>
      </c>
    </row>
    <row r="15" spans="1:13" x14ac:dyDescent="0.4">
      <c r="A15">
        <v>10252</v>
      </c>
      <c r="B15" s="5" t="s">
        <v>88</v>
      </c>
      <c r="C15">
        <v>60</v>
      </c>
      <c r="D15" t="s">
        <v>781</v>
      </c>
      <c r="E15" s="5" t="str">
        <f t="shared" si="0"/>
        <v>Pascale</v>
      </c>
      <c r="F15" t="s">
        <v>17</v>
      </c>
      <c r="G15">
        <v>27.2</v>
      </c>
      <c r="H15">
        <v>40</v>
      </c>
      <c r="I15" s="5">
        <f>VLOOKUP(Order_Detail!B15,Customers!$A$2:$M$92,13,FALSE)</f>
        <v>0.05</v>
      </c>
      <c r="J15" s="5">
        <v>1033.5999999999999</v>
      </c>
      <c r="K15" s="5">
        <v>54.400000000000006</v>
      </c>
      <c r="L15" s="5" t="str" cm="1">
        <f t="array" ref="L15">_xlfn.IFS(K15&lt;10,"low",K15&lt;50,"medium",K15&gt;=50,"high")</f>
        <v>high</v>
      </c>
    </row>
    <row r="16" spans="1:13" x14ac:dyDescent="0.4">
      <c r="A16">
        <v>10253</v>
      </c>
      <c r="B16" s="5" t="s">
        <v>86</v>
      </c>
      <c r="C16">
        <v>31</v>
      </c>
      <c r="D16" t="s">
        <v>782</v>
      </c>
      <c r="E16" s="5" t="str">
        <f t="shared" si="0"/>
        <v>Mario</v>
      </c>
      <c r="F16" t="s">
        <v>18</v>
      </c>
      <c r="G16">
        <v>10</v>
      </c>
      <c r="H16">
        <v>20</v>
      </c>
      <c r="I16" s="5">
        <f>VLOOKUP(Order_Detail!B16,Customers!$A$2:$M$92,13,FALSE)</f>
        <v>0</v>
      </c>
      <c r="J16" s="5">
        <v>200</v>
      </c>
      <c r="K16" s="5">
        <v>0</v>
      </c>
      <c r="L16" s="5" t="str" cm="1">
        <f t="array" ref="L16">_xlfn.IFS(K16&lt;10,"low",K16&lt;50,"medium",K16&gt;=50,"high")</f>
        <v>low</v>
      </c>
    </row>
    <row r="17" spans="1:12" x14ac:dyDescent="0.4">
      <c r="A17">
        <v>10253</v>
      </c>
      <c r="B17" s="5" t="s">
        <v>86</v>
      </c>
      <c r="C17">
        <v>39</v>
      </c>
      <c r="D17" t="s">
        <v>783</v>
      </c>
      <c r="E17" s="5" t="str">
        <f t="shared" si="0"/>
        <v>Mario</v>
      </c>
      <c r="F17" t="s">
        <v>19</v>
      </c>
      <c r="G17">
        <v>14.4</v>
      </c>
      <c r="H17">
        <v>42</v>
      </c>
      <c r="I17" s="5">
        <f>VLOOKUP(Order_Detail!B17,Customers!$A$2:$M$92,13,FALSE)</f>
        <v>0</v>
      </c>
      <c r="J17" s="5">
        <v>604.80000000000007</v>
      </c>
      <c r="K17" s="5">
        <v>0</v>
      </c>
      <c r="L17" s="5" t="str" cm="1">
        <f t="array" ref="L17">_xlfn.IFS(K17&lt;10,"low",K17&lt;50,"medium",K17&gt;=50,"high")</f>
        <v>low</v>
      </c>
    </row>
    <row r="18" spans="1:12" x14ac:dyDescent="0.4">
      <c r="A18">
        <v>10253</v>
      </c>
      <c r="B18" s="5" t="s">
        <v>86</v>
      </c>
      <c r="C18">
        <v>49</v>
      </c>
      <c r="D18" t="s">
        <v>784</v>
      </c>
      <c r="E18" s="5" t="str">
        <f t="shared" si="0"/>
        <v>Mario</v>
      </c>
      <c r="F18" t="s">
        <v>20</v>
      </c>
      <c r="G18">
        <v>16</v>
      </c>
      <c r="H18">
        <v>40</v>
      </c>
      <c r="I18" s="5">
        <f>VLOOKUP(Order_Detail!B18,Customers!$A$2:$M$92,13,FALSE)</f>
        <v>0</v>
      </c>
      <c r="J18" s="5">
        <v>640</v>
      </c>
      <c r="K18" s="5">
        <v>0</v>
      </c>
      <c r="L18" s="5" t="str" cm="1">
        <f t="array" ref="L18">_xlfn.IFS(K18&lt;10,"low",K18&lt;50,"medium",K18&gt;=50,"high")</f>
        <v>low</v>
      </c>
    </row>
    <row r="19" spans="1:12" x14ac:dyDescent="0.4">
      <c r="A19">
        <v>10254</v>
      </c>
      <c r="B19" s="5" t="s">
        <v>89</v>
      </c>
      <c r="C19">
        <v>24</v>
      </c>
      <c r="D19" t="s">
        <v>785</v>
      </c>
      <c r="E19" s="5" t="str">
        <f t="shared" si="0"/>
        <v>Yang</v>
      </c>
      <c r="F19" t="s">
        <v>21</v>
      </c>
      <c r="G19">
        <v>3.6</v>
      </c>
      <c r="H19">
        <v>15</v>
      </c>
      <c r="I19" s="5">
        <f>VLOOKUP(Order_Detail!B19,Customers!$A$2:$M$92,13,FALSE)</f>
        <v>0.05</v>
      </c>
      <c r="J19" s="5">
        <v>51.3</v>
      </c>
      <c r="K19" s="5">
        <v>2.7</v>
      </c>
      <c r="L19" s="5" t="str" cm="1">
        <f t="array" ref="L19">_xlfn.IFS(K19&lt;10,"low",K19&lt;50,"medium",K19&gt;=50,"high")</f>
        <v>low</v>
      </c>
    </row>
    <row r="20" spans="1:12" x14ac:dyDescent="0.4">
      <c r="A20">
        <v>10254</v>
      </c>
      <c r="B20" s="5" t="s">
        <v>89</v>
      </c>
      <c r="C20">
        <v>55</v>
      </c>
      <c r="D20" t="s">
        <v>786</v>
      </c>
      <c r="E20" s="5" t="str">
        <f t="shared" si="0"/>
        <v>Yang</v>
      </c>
      <c r="F20" t="s">
        <v>22</v>
      </c>
      <c r="G20">
        <v>19.2</v>
      </c>
      <c r="H20">
        <v>21</v>
      </c>
      <c r="I20" s="5">
        <f>VLOOKUP(Order_Detail!B20,Customers!$A$2:$M$92,13,FALSE)</f>
        <v>0.05</v>
      </c>
      <c r="J20" s="5">
        <v>383.03999999999996</v>
      </c>
      <c r="K20" s="5">
        <v>20.16</v>
      </c>
      <c r="L20" s="5" t="str" cm="1">
        <f t="array" ref="L20">_xlfn.IFS(K20&lt;10,"low",K20&lt;50,"medium",K20&gt;=50,"high")</f>
        <v>medium</v>
      </c>
    </row>
    <row r="21" spans="1:12" x14ac:dyDescent="0.4">
      <c r="A21">
        <v>10254</v>
      </c>
      <c r="B21" s="5" t="s">
        <v>89</v>
      </c>
      <c r="C21">
        <v>74</v>
      </c>
      <c r="D21" t="s">
        <v>787</v>
      </c>
      <c r="E21" s="5" t="str">
        <f t="shared" si="0"/>
        <v>Yang</v>
      </c>
      <c r="F21" t="s">
        <v>23</v>
      </c>
      <c r="G21">
        <v>8</v>
      </c>
      <c r="H21">
        <v>21</v>
      </c>
      <c r="I21" s="5">
        <f>VLOOKUP(Order_Detail!B21,Customers!$A$2:$M$92,13,FALSE)</f>
        <v>0.05</v>
      </c>
      <c r="J21" s="5">
        <v>159.6</v>
      </c>
      <c r="K21" s="5">
        <v>8.4</v>
      </c>
      <c r="L21" s="5" t="str" cm="1">
        <f t="array" ref="L21">_xlfn.IFS(K21&lt;10,"low",K21&lt;50,"medium",K21&gt;=50,"high")</f>
        <v>low</v>
      </c>
    </row>
    <row r="22" spans="1:12" x14ac:dyDescent="0.4">
      <c r="A22">
        <v>10255</v>
      </c>
      <c r="B22" s="5" t="s">
        <v>90</v>
      </c>
      <c r="C22">
        <v>2</v>
      </c>
      <c r="D22" t="s">
        <v>788</v>
      </c>
      <c r="E22" s="5" t="str">
        <f t="shared" si="0"/>
        <v>Michael</v>
      </c>
      <c r="F22" t="s">
        <v>24</v>
      </c>
      <c r="G22">
        <v>15.2</v>
      </c>
      <c r="H22">
        <v>20</v>
      </c>
      <c r="I22" s="5">
        <f>VLOOKUP(Order_Detail!B22,Customers!$A$2:$M$92,13,FALSE)</f>
        <v>0.05</v>
      </c>
      <c r="J22" s="5">
        <v>288.8</v>
      </c>
      <c r="K22" s="5">
        <v>15.200000000000001</v>
      </c>
      <c r="L22" s="5" t="str" cm="1">
        <f t="array" ref="L22">_xlfn.IFS(K22&lt;10,"low",K22&lt;50,"medium",K22&gt;=50,"high")</f>
        <v>medium</v>
      </c>
    </row>
    <row r="23" spans="1:12" x14ac:dyDescent="0.4">
      <c r="A23">
        <v>10255</v>
      </c>
      <c r="B23" s="5" t="s">
        <v>90</v>
      </c>
      <c r="C23">
        <v>16</v>
      </c>
      <c r="D23" t="s">
        <v>789</v>
      </c>
      <c r="E23" s="5" t="str">
        <f t="shared" si="0"/>
        <v>Michael</v>
      </c>
      <c r="F23" t="s">
        <v>25</v>
      </c>
      <c r="G23">
        <v>13.9</v>
      </c>
      <c r="H23">
        <v>35</v>
      </c>
      <c r="I23" s="5">
        <f>VLOOKUP(Order_Detail!B23,Customers!$A$2:$M$92,13,FALSE)</f>
        <v>0.05</v>
      </c>
      <c r="J23" s="5">
        <v>462.17499999999995</v>
      </c>
      <c r="K23" s="5">
        <v>24.325000000000003</v>
      </c>
      <c r="L23" s="5" t="str" cm="1">
        <f t="array" ref="L23">_xlfn.IFS(K23&lt;10,"low",K23&lt;50,"medium",K23&gt;=50,"high")</f>
        <v>medium</v>
      </c>
    </row>
    <row r="24" spans="1:12" x14ac:dyDescent="0.4">
      <c r="A24">
        <v>10255</v>
      </c>
      <c r="B24" s="5" t="s">
        <v>90</v>
      </c>
      <c r="C24">
        <v>36</v>
      </c>
      <c r="D24" t="s">
        <v>790</v>
      </c>
      <c r="E24" s="5" t="str">
        <f t="shared" si="0"/>
        <v>Michael</v>
      </c>
      <c r="F24" t="s">
        <v>26</v>
      </c>
      <c r="G24">
        <v>15.2</v>
      </c>
      <c r="H24">
        <v>25</v>
      </c>
      <c r="I24" s="5">
        <f>VLOOKUP(Order_Detail!B24,Customers!$A$2:$M$92,13,FALSE)</f>
        <v>0.05</v>
      </c>
      <c r="J24" s="5">
        <v>361</v>
      </c>
      <c r="K24" s="5">
        <v>19</v>
      </c>
      <c r="L24" s="5" t="str" cm="1">
        <f t="array" ref="L24">_xlfn.IFS(K24&lt;10,"low",K24&lt;50,"medium",K24&gt;=50,"high")</f>
        <v>medium</v>
      </c>
    </row>
    <row r="25" spans="1:12" x14ac:dyDescent="0.4">
      <c r="A25">
        <v>10255</v>
      </c>
      <c r="B25" s="5" t="s">
        <v>90</v>
      </c>
      <c r="C25">
        <v>59</v>
      </c>
      <c r="D25" t="s">
        <v>791</v>
      </c>
      <c r="E25" s="5" t="str">
        <f t="shared" si="0"/>
        <v>Michael</v>
      </c>
      <c r="F25" t="s">
        <v>27</v>
      </c>
      <c r="G25">
        <v>44</v>
      </c>
      <c r="H25">
        <v>30</v>
      </c>
      <c r="I25" s="5">
        <f>VLOOKUP(Order_Detail!B25,Customers!$A$2:$M$92,13,FALSE)</f>
        <v>0.05</v>
      </c>
      <c r="J25" s="5">
        <v>1254</v>
      </c>
      <c r="K25" s="5">
        <v>66</v>
      </c>
      <c r="L25" s="5" t="str" cm="1">
        <f t="array" ref="L25">_xlfn.IFS(K25&lt;10,"low",K25&lt;50,"medium",K25&gt;=50,"high")</f>
        <v>high</v>
      </c>
    </row>
    <row r="26" spans="1:12" x14ac:dyDescent="0.4">
      <c r="A26">
        <v>10256</v>
      </c>
      <c r="B26" s="5" t="s">
        <v>91</v>
      </c>
      <c r="C26">
        <v>53</v>
      </c>
      <c r="D26" t="s">
        <v>792</v>
      </c>
      <c r="E26" s="5" t="str">
        <f t="shared" si="0"/>
        <v>Paula</v>
      </c>
      <c r="F26" t="s">
        <v>28</v>
      </c>
      <c r="G26">
        <v>26.2</v>
      </c>
      <c r="H26">
        <v>15</v>
      </c>
      <c r="I26" s="5">
        <f>VLOOKUP(Order_Detail!B26,Customers!$A$2:$M$92,13,FALSE)</f>
        <v>0</v>
      </c>
      <c r="J26" s="5">
        <v>393</v>
      </c>
      <c r="K26" s="5">
        <v>0</v>
      </c>
      <c r="L26" s="5" t="str" cm="1">
        <f t="array" ref="L26">_xlfn.IFS(K26&lt;10,"low",K26&lt;50,"medium",K26&gt;=50,"high")</f>
        <v>low</v>
      </c>
    </row>
    <row r="27" spans="1:12" x14ac:dyDescent="0.4">
      <c r="A27">
        <v>10256</v>
      </c>
      <c r="B27" s="5" t="s">
        <v>91</v>
      </c>
      <c r="C27">
        <v>77</v>
      </c>
      <c r="D27" t="s">
        <v>793</v>
      </c>
      <c r="E27" s="5" t="str">
        <f t="shared" si="0"/>
        <v>Paula</v>
      </c>
      <c r="F27" t="s">
        <v>29</v>
      </c>
      <c r="G27">
        <v>10.4</v>
      </c>
      <c r="H27">
        <v>12</v>
      </c>
      <c r="I27" s="5">
        <f>VLOOKUP(Order_Detail!B27,Customers!$A$2:$M$92,13,FALSE)</f>
        <v>0</v>
      </c>
      <c r="J27" s="5">
        <v>124.80000000000001</v>
      </c>
      <c r="K27" s="5">
        <v>0</v>
      </c>
      <c r="L27" s="5" t="str" cm="1">
        <f t="array" ref="L27">_xlfn.IFS(K27&lt;10,"low",K27&lt;50,"medium",K27&gt;=50,"high")</f>
        <v>low</v>
      </c>
    </row>
    <row r="28" spans="1:12" x14ac:dyDescent="0.4">
      <c r="A28">
        <v>10257</v>
      </c>
      <c r="B28" s="5" t="s">
        <v>92</v>
      </c>
      <c r="C28">
        <v>27</v>
      </c>
      <c r="D28" t="s">
        <v>794</v>
      </c>
      <c r="E28" s="5" t="str">
        <f t="shared" si="0"/>
        <v>Carlos</v>
      </c>
      <c r="F28" t="s">
        <v>30</v>
      </c>
      <c r="G28">
        <v>35.1</v>
      </c>
      <c r="H28">
        <v>25</v>
      </c>
      <c r="I28" s="5">
        <f>VLOOKUP(Order_Detail!B28,Customers!$A$2:$M$92,13,FALSE)</f>
        <v>0.1</v>
      </c>
      <c r="J28" s="5">
        <v>789.75</v>
      </c>
      <c r="K28" s="5">
        <v>87.75</v>
      </c>
      <c r="L28" s="5" t="str" cm="1">
        <f t="array" ref="L28">_xlfn.IFS(K28&lt;10,"low",K28&lt;50,"medium",K28&gt;=50,"high")</f>
        <v>high</v>
      </c>
    </row>
    <row r="29" spans="1:12" x14ac:dyDescent="0.4">
      <c r="A29">
        <v>10257</v>
      </c>
      <c r="B29" s="5" t="s">
        <v>92</v>
      </c>
      <c r="C29">
        <v>39</v>
      </c>
      <c r="D29" t="s">
        <v>795</v>
      </c>
      <c r="E29" s="5" t="str">
        <f t="shared" si="0"/>
        <v>Carlos</v>
      </c>
      <c r="F29" t="s">
        <v>19</v>
      </c>
      <c r="G29">
        <v>14.4</v>
      </c>
      <c r="H29">
        <v>6</v>
      </c>
      <c r="I29" s="5">
        <f>VLOOKUP(Order_Detail!B29,Customers!$A$2:$M$92,13,FALSE)</f>
        <v>0.1</v>
      </c>
      <c r="J29" s="5">
        <v>77.760000000000005</v>
      </c>
      <c r="K29" s="5">
        <v>8.64</v>
      </c>
      <c r="L29" s="5" t="str" cm="1">
        <f t="array" ref="L29">_xlfn.IFS(K29&lt;10,"low",K29&lt;50,"medium",K29&gt;=50,"high")</f>
        <v>low</v>
      </c>
    </row>
    <row r="30" spans="1:12" x14ac:dyDescent="0.4">
      <c r="A30">
        <v>10257</v>
      </c>
      <c r="B30" s="5" t="s">
        <v>92</v>
      </c>
      <c r="C30">
        <v>77</v>
      </c>
      <c r="D30" t="s">
        <v>796</v>
      </c>
      <c r="E30" s="5" t="str">
        <f t="shared" si="0"/>
        <v>Carlos</v>
      </c>
      <c r="F30" t="s">
        <v>29</v>
      </c>
      <c r="G30">
        <v>10.4</v>
      </c>
      <c r="H30">
        <v>15</v>
      </c>
      <c r="I30" s="5">
        <f>VLOOKUP(Order_Detail!B30,Customers!$A$2:$M$92,13,FALSE)</f>
        <v>0.1</v>
      </c>
      <c r="J30" s="5">
        <v>140.4</v>
      </c>
      <c r="K30" s="5">
        <v>15.600000000000001</v>
      </c>
      <c r="L30" s="5" t="str" cm="1">
        <f t="array" ref="L30">_xlfn.IFS(K30&lt;10,"low",K30&lt;50,"medium",K30&gt;=50,"high")</f>
        <v>medium</v>
      </c>
    </row>
    <row r="31" spans="1:12" x14ac:dyDescent="0.4">
      <c r="A31">
        <v>10258</v>
      </c>
      <c r="B31" s="5" t="s">
        <v>93</v>
      </c>
      <c r="C31">
        <v>2</v>
      </c>
      <c r="D31" t="s">
        <v>797</v>
      </c>
      <c r="E31" s="5" t="str">
        <f t="shared" si="0"/>
        <v>Roland</v>
      </c>
      <c r="F31" t="s">
        <v>24</v>
      </c>
      <c r="G31">
        <v>15.2</v>
      </c>
      <c r="H31">
        <v>50</v>
      </c>
      <c r="I31" s="5">
        <f>VLOOKUP(Order_Detail!B31,Customers!$A$2:$M$92,13,FALSE)</f>
        <v>0.2</v>
      </c>
      <c r="J31" s="5">
        <v>608</v>
      </c>
      <c r="K31" s="5">
        <v>152</v>
      </c>
      <c r="L31" s="5" t="str" cm="1">
        <f t="array" ref="L31">_xlfn.IFS(K31&lt;10,"low",K31&lt;50,"medium",K31&gt;=50,"high")</f>
        <v>high</v>
      </c>
    </row>
    <row r="32" spans="1:12" x14ac:dyDescent="0.4">
      <c r="A32">
        <v>10258</v>
      </c>
      <c r="B32" s="5" t="s">
        <v>93</v>
      </c>
      <c r="C32">
        <v>5</v>
      </c>
      <c r="D32" t="s">
        <v>798</v>
      </c>
      <c r="E32" s="5" t="str">
        <f t="shared" si="0"/>
        <v>Roland</v>
      </c>
      <c r="F32" t="s">
        <v>31</v>
      </c>
      <c r="G32">
        <v>17</v>
      </c>
      <c r="H32">
        <v>65</v>
      </c>
      <c r="I32" s="5">
        <f>VLOOKUP(Order_Detail!B32,Customers!$A$2:$M$92,13,FALSE)</f>
        <v>0.2</v>
      </c>
      <c r="J32" s="5">
        <v>884</v>
      </c>
      <c r="K32" s="5">
        <v>221</v>
      </c>
      <c r="L32" s="5" t="str" cm="1">
        <f t="array" ref="L32">_xlfn.IFS(K32&lt;10,"low",K32&lt;50,"medium",K32&gt;=50,"high")</f>
        <v>high</v>
      </c>
    </row>
    <row r="33" spans="1:12" x14ac:dyDescent="0.4">
      <c r="A33">
        <v>10258</v>
      </c>
      <c r="B33" s="5" t="s">
        <v>93</v>
      </c>
      <c r="C33">
        <v>32</v>
      </c>
      <c r="D33" t="s">
        <v>799</v>
      </c>
      <c r="E33" s="5" t="str">
        <f t="shared" si="0"/>
        <v>Roland</v>
      </c>
      <c r="F33" t="s">
        <v>32</v>
      </c>
      <c r="G33">
        <v>25.6</v>
      </c>
      <c r="H33">
        <v>6</v>
      </c>
      <c r="I33" s="5">
        <f>VLOOKUP(Order_Detail!B33,Customers!$A$2:$M$92,13,FALSE)</f>
        <v>0.2</v>
      </c>
      <c r="J33" s="5">
        <v>122.88000000000002</v>
      </c>
      <c r="K33" s="5">
        <v>30.720000000000006</v>
      </c>
      <c r="L33" s="5" t="str" cm="1">
        <f t="array" ref="L33">_xlfn.IFS(K33&lt;10,"low",K33&lt;50,"medium",K33&gt;=50,"high")</f>
        <v>medium</v>
      </c>
    </row>
    <row r="34" spans="1:12" x14ac:dyDescent="0.4">
      <c r="A34">
        <v>10259</v>
      </c>
      <c r="B34" s="5" t="s">
        <v>94</v>
      </c>
      <c r="C34">
        <v>21</v>
      </c>
      <c r="D34" t="s">
        <v>800</v>
      </c>
      <c r="E34" s="5" t="str">
        <f t="shared" si="0"/>
        <v>Francisco</v>
      </c>
      <c r="F34" t="s">
        <v>33</v>
      </c>
      <c r="G34">
        <v>8</v>
      </c>
      <c r="H34">
        <v>10</v>
      </c>
      <c r="I34" s="5">
        <f>VLOOKUP(Order_Detail!B34,Customers!$A$2:$M$92,13,FALSE)</f>
        <v>0</v>
      </c>
      <c r="J34" s="5">
        <v>80</v>
      </c>
      <c r="K34" s="5">
        <v>0</v>
      </c>
      <c r="L34" s="5" t="str" cm="1">
        <f t="array" ref="L34">_xlfn.IFS(K34&lt;10,"low",K34&lt;50,"medium",K34&gt;=50,"high")</f>
        <v>low</v>
      </c>
    </row>
    <row r="35" spans="1:12" x14ac:dyDescent="0.4">
      <c r="A35">
        <v>10259</v>
      </c>
      <c r="B35" s="5" t="s">
        <v>94</v>
      </c>
      <c r="C35">
        <v>37</v>
      </c>
      <c r="D35" t="s">
        <v>801</v>
      </c>
      <c r="E35" s="5" t="str">
        <f t="shared" si="0"/>
        <v>Francisco</v>
      </c>
      <c r="F35" t="s">
        <v>34</v>
      </c>
      <c r="G35">
        <v>20.8</v>
      </c>
      <c r="H35">
        <v>1</v>
      </c>
      <c r="I35" s="5">
        <f>VLOOKUP(Order_Detail!B35,Customers!$A$2:$M$92,13,FALSE)</f>
        <v>0</v>
      </c>
      <c r="J35" s="5">
        <v>20.8</v>
      </c>
      <c r="K35" s="5">
        <v>0</v>
      </c>
      <c r="L35" s="5" t="str" cm="1">
        <f t="array" ref="L35">_xlfn.IFS(K35&lt;10,"low",K35&lt;50,"medium",K35&gt;=50,"high")</f>
        <v>low</v>
      </c>
    </row>
    <row r="36" spans="1:12" x14ac:dyDescent="0.4">
      <c r="A36">
        <v>10260</v>
      </c>
      <c r="B36" s="5" t="s">
        <v>95</v>
      </c>
      <c r="C36">
        <v>41</v>
      </c>
      <c r="D36" t="s">
        <v>802</v>
      </c>
      <c r="E36" s="5" t="str">
        <f t="shared" si="0"/>
        <v>Henriette</v>
      </c>
      <c r="F36" t="s">
        <v>11</v>
      </c>
      <c r="G36">
        <v>7.7</v>
      </c>
      <c r="H36">
        <v>16</v>
      </c>
      <c r="I36" s="5">
        <f>VLOOKUP(Order_Detail!B36,Customers!$A$2:$M$92,13,FALSE)</f>
        <v>0</v>
      </c>
      <c r="J36" s="5">
        <v>123.2</v>
      </c>
      <c r="K36" s="5">
        <v>0</v>
      </c>
      <c r="L36" s="5" t="str" cm="1">
        <f t="array" ref="L36">_xlfn.IFS(K36&lt;10,"low",K36&lt;50,"medium",K36&gt;=50,"high")</f>
        <v>low</v>
      </c>
    </row>
    <row r="37" spans="1:12" x14ac:dyDescent="0.4">
      <c r="A37">
        <v>10260</v>
      </c>
      <c r="B37" s="5" t="s">
        <v>95</v>
      </c>
      <c r="C37">
        <v>57</v>
      </c>
      <c r="D37" t="s">
        <v>803</v>
      </c>
      <c r="E37" s="5" t="str">
        <f t="shared" si="0"/>
        <v>Henriette</v>
      </c>
      <c r="F37" t="s">
        <v>14</v>
      </c>
      <c r="G37">
        <v>15.6</v>
      </c>
      <c r="H37">
        <v>50</v>
      </c>
      <c r="I37" s="5">
        <f>VLOOKUP(Order_Detail!B37,Customers!$A$2:$M$92,13,FALSE)</f>
        <v>0</v>
      </c>
      <c r="J37" s="5">
        <v>780</v>
      </c>
      <c r="K37" s="5">
        <v>0</v>
      </c>
      <c r="L37" s="5" t="str" cm="1">
        <f t="array" ref="L37">_xlfn.IFS(K37&lt;10,"low",K37&lt;50,"medium",K37&gt;=50,"high")</f>
        <v>low</v>
      </c>
    </row>
    <row r="38" spans="1:12" x14ac:dyDescent="0.4">
      <c r="A38">
        <v>10260</v>
      </c>
      <c r="B38" s="5" t="s">
        <v>95</v>
      </c>
      <c r="C38">
        <v>62</v>
      </c>
      <c r="D38" t="s">
        <v>804</v>
      </c>
      <c r="E38" s="5" t="str">
        <f t="shared" si="0"/>
        <v>Henriette</v>
      </c>
      <c r="F38" t="s">
        <v>35</v>
      </c>
      <c r="G38">
        <v>39.4</v>
      </c>
      <c r="H38">
        <v>15</v>
      </c>
      <c r="I38" s="5">
        <f>VLOOKUP(Order_Detail!B38,Customers!$A$2:$M$92,13,FALSE)</f>
        <v>0</v>
      </c>
      <c r="J38" s="5">
        <v>591</v>
      </c>
      <c r="K38" s="5">
        <v>0</v>
      </c>
      <c r="L38" s="5" t="str" cm="1">
        <f t="array" ref="L38">_xlfn.IFS(K38&lt;10,"low",K38&lt;50,"medium",K38&gt;=50,"high")</f>
        <v>low</v>
      </c>
    </row>
    <row r="39" spans="1:12" x14ac:dyDescent="0.4">
      <c r="A39">
        <v>10260</v>
      </c>
      <c r="B39" s="5" t="s">
        <v>95</v>
      </c>
      <c r="C39">
        <v>70</v>
      </c>
      <c r="D39" t="s">
        <v>805</v>
      </c>
      <c r="E39" s="5" t="str">
        <f t="shared" si="0"/>
        <v>Henriette</v>
      </c>
      <c r="F39" t="s">
        <v>36</v>
      </c>
      <c r="G39">
        <v>12</v>
      </c>
      <c r="H39">
        <v>21</v>
      </c>
      <c r="I39" s="5">
        <f>VLOOKUP(Order_Detail!B39,Customers!$A$2:$M$92,13,FALSE)</f>
        <v>0</v>
      </c>
      <c r="J39" s="5">
        <v>252</v>
      </c>
      <c r="K39" s="5">
        <v>0</v>
      </c>
      <c r="L39" s="5" t="str" cm="1">
        <f t="array" ref="L39">_xlfn.IFS(K39&lt;10,"low",K39&lt;50,"medium",K39&gt;=50,"high")</f>
        <v>low</v>
      </c>
    </row>
    <row r="40" spans="1:12" x14ac:dyDescent="0.4">
      <c r="A40">
        <v>10261</v>
      </c>
      <c r="B40" s="5" t="s">
        <v>96</v>
      </c>
      <c r="C40">
        <v>21</v>
      </c>
      <c r="D40" t="s">
        <v>806</v>
      </c>
      <c r="E40" s="5" t="str">
        <f t="shared" si="0"/>
        <v>Bernardo</v>
      </c>
      <c r="F40" t="s">
        <v>33</v>
      </c>
      <c r="G40">
        <v>8</v>
      </c>
      <c r="H40">
        <v>20</v>
      </c>
      <c r="I40" s="5">
        <f>VLOOKUP(Order_Detail!B40,Customers!$A$2:$M$92,13,FALSE)</f>
        <v>0</v>
      </c>
      <c r="J40" s="5">
        <v>160</v>
      </c>
      <c r="K40" s="5">
        <v>0</v>
      </c>
      <c r="L40" s="5" t="str" cm="1">
        <f t="array" ref="L40">_xlfn.IFS(K40&lt;10,"low",K40&lt;50,"medium",K40&gt;=50,"high")</f>
        <v>low</v>
      </c>
    </row>
    <row r="41" spans="1:12" x14ac:dyDescent="0.4">
      <c r="A41">
        <v>10261</v>
      </c>
      <c r="B41" s="5" t="s">
        <v>96</v>
      </c>
      <c r="C41">
        <v>35</v>
      </c>
      <c r="D41" t="s">
        <v>807</v>
      </c>
      <c r="E41" s="5" t="str">
        <f t="shared" si="0"/>
        <v>Bernardo</v>
      </c>
      <c r="F41" t="s">
        <v>37</v>
      </c>
      <c r="G41">
        <v>14.4</v>
      </c>
      <c r="H41">
        <v>20</v>
      </c>
      <c r="I41" s="5">
        <f>VLOOKUP(Order_Detail!B41,Customers!$A$2:$M$92,13,FALSE)</f>
        <v>0</v>
      </c>
      <c r="J41" s="5">
        <v>288</v>
      </c>
      <c r="K41" s="5">
        <v>0</v>
      </c>
      <c r="L41" s="5" t="str" cm="1">
        <f t="array" ref="L41">_xlfn.IFS(K41&lt;10,"low",K41&lt;50,"medium",K41&gt;=50,"high")</f>
        <v>low</v>
      </c>
    </row>
    <row r="42" spans="1:12" x14ac:dyDescent="0.4">
      <c r="A42">
        <v>10262</v>
      </c>
      <c r="B42" s="5" t="s">
        <v>97</v>
      </c>
      <c r="C42">
        <v>5</v>
      </c>
      <c r="D42" t="s">
        <v>808</v>
      </c>
      <c r="E42" s="5" t="str">
        <f t="shared" si="0"/>
        <v>Paula</v>
      </c>
      <c r="F42" t="s">
        <v>31</v>
      </c>
      <c r="G42">
        <v>17</v>
      </c>
      <c r="H42">
        <v>12</v>
      </c>
      <c r="I42" s="5">
        <f>VLOOKUP(Order_Detail!B42,Customers!$A$2:$M$92,13,FALSE)</f>
        <v>0.1</v>
      </c>
      <c r="J42" s="5">
        <v>183.6</v>
      </c>
      <c r="K42" s="5">
        <v>20.400000000000002</v>
      </c>
      <c r="L42" s="5" t="str" cm="1">
        <f t="array" ref="L42">_xlfn.IFS(K42&lt;10,"low",K42&lt;50,"medium",K42&gt;=50,"high")</f>
        <v>medium</v>
      </c>
    </row>
    <row r="43" spans="1:12" x14ac:dyDescent="0.4">
      <c r="A43">
        <v>10262</v>
      </c>
      <c r="B43" s="5" t="s">
        <v>97</v>
      </c>
      <c r="C43">
        <v>7</v>
      </c>
      <c r="D43" t="s">
        <v>809</v>
      </c>
      <c r="E43" s="5" t="str">
        <f t="shared" si="0"/>
        <v>Paula</v>
      </c>
      <c r="F43" t="s">
        <v>38</v>
      </c>
      <c r="G43">
        <v>24</v>
      </c>
      <c r="H43">
        <v>15</v>
      </c>
      <c r="I43" s="5">
        <f>VLOOKUP(Order_Detail!B43,Customers!$A$2:$M$92,13,FALSE)</f>
        <v>0.1</v>
      </c>
      <c r="J43" s="5">
        <v>324</v>
      </c>
      <c r="K43" s="5">
        <v>36</v>
      </c>
      <c r="L43" s="5" t="str" cm="1">
        <f t="array" ref="L43">_xlfn.IFS(K43&lt;10,"low",K43&lt;50,"medium",K43&gt;=50,"high")</f>
        <v>medium</v>
      </c>
    </row>
    <row r="44" spans="1:12" x14ac:dyDescent="0.4">
      <c r="A44">
        <v>10262</v>
      </c>
      <c r="B44" s="5" t="s">
        <v>97</v>
      </c>
      <c r="C44">
        <v>56</v>
      </c>
      <c r="D44" t="s">
        <v>810</v>
      </c>
      <c r="E44" s="5" t="str">
        <f t="shared" si="0"/>
        <v>Paula</v>
      </c>
      <c r="F44" t="s">
        <v>39</v>
      </c>
      <c r="G44">
        <v>30.4</v>
      </c>
      <c r="H44">
        <v>2</v>
      </c>
      <c r="I44" s="5">
        <f>VLOOKUP(Order_Detail!B44,Customers!$A$2:$M$92,13,FALSE)</f>
        <v>0.1</v>
      </c>
      <c r="J44" s="5">
        <v>54.72</v>
      </c>
      <c r="K44" s="5">
        <v>6.08</v>
      </c>
      <c r="L44" s="5" t="str" cm="1">
        <f t="array" ref="L44">_xlfn.IFS(K44&lt;10,"low",K44&lt;50,"medium",K44&gt;=50,"high")</f>
        <v>low</v>
      </c>
    </row>
    <row r="45" spans="1:12" x14ac:dyDescent="0.4">
      <c r="A45">
        <v>10263</v>
      </c>
      <c r="B45" s="5" t="s">
        <v>93</v>
      </c>
      <c r="C45">
        <v>16</v>
      </c>
      <c r="D45" t="s">
        <v>811</v>
      </c>
      <c r="E45" s="5" t="str">
        <f t="shared" si="0"/>
        <v>Roland</v>
      </c>
      <c r="F45" t="s">
        <v>25</v>
      </c>
      <c r="G45">
        <v>13.9</v>
      </c>
      <c r="H45">
        <v>60</v>
      </c>
      <c r="I45" s="5">
        <f>VLOOKUP(Order_Detail!B45,Customers!$A$2:$M$92,13,FALSE)</f>
        <v>0.2</v>
      </c>
      <c r="J45" s="5">
        <v>667.2</v>
      </c>
      <c r="K45" s="5">
        <v>166.8</v>
      </c>
      <c r="L45" s="5" t="str" cm="1">
        <f t="array" ref="L45">_xlfn.IFS(K45&lt;10,"low",K45&lt;50,"medium",K45&gt;=50,"high")</f>
        <v>high</v>
      </c>
    </row>
    <row r="46" spans="1:12" x14ac:dyDescent="0.4">
      <c r="A46">
        <v>10263</v>
      </c>
      <c r="B46" s="5" t="s">
        <v>93</v>
      </c>
      <c r="C46">
        <v>24</v>
      </c>
      <c r="D46" t="s">
        <v>812</v>
      </c>
      <c r="E46" s="5" t="str">
        <f t="shared" si="0"/>
        <v>Roland</v>
      </c>
      <c r="F46" t="s">
        <v>21</v>
      </c>
      <c r="G46">
        <v>3.6</v>
      </c>
      <c r="H46">
        <v>28</v>
      </c>
      <c r="I46" s="5">
        <f>VLOOKUP(Order_Detail!B46,Customers!$A$2:$M$92,13,FALSE)</f>
        <v>0.2</v>
      </c>
      <c r="J46" s="5">
        <v>80.64</v>
      </c>
      <c r="K46" s="5">
        <v>20.16</v>
      </c>
      <c r="L46" s="5" t="str" cm="1">
        <f t="array" ref="L46">_xlfn.IFS(K46&lt;10,"low",K46&lt;50,"medium",K46&gt;=50,"high")</f>
        <v>medium</v>
      </c>
    </row>
    <row r="47" spans="1:12" x14ac:dyDescent="0.4">
      <c r="A47">
        <v>10263</v>
      </c>
      <c r="B47" s="5" t="s">
        <v>93</v>
      </c>
      <c r="C47">
        <v>30</v>
      </c>
      <c r="D47" t="s">
        <v>813</v>
      </c>
      <c r="E47" s="5" t="str">
        <f t="shared" si="0"/>
        <v>Roland</v>
      </c>
      <c r="F47" t="s">
        <v>40</v>
      </c>
      <c r="G47">
        <v>20.7</v>
      </c>
      <c r="H47">
        <v>60</v>
      </c>
      <c r="I47" s="5">
        <f>VLOOKUP(Order_Detail!B47,Customers!$A$2:$M$92,13,FALSE)</f>
        <v>0.2</v>
      </c>
      <c r="J47" s="5">
        <v>993.6</v>
      </c>
      <c r="K47" s="5">
        <v>248.4</v>
      </c>
      <c r="L47" s="5" t="str" cm="1">
        <f t="array" ref="L47">_xlfn.IFS(K47&lt;10,"low",K47&lt;50,"medium",K47&gt;=50,"high")</f>
        <v>high</v>
      </c>
    </row>
    <row r="48" spans="1:12" x14ac:dyDescent="0.4">
      <c r="A48">
        <v>10263</v>
      </c>
      <c r="B48" s="5" t="s">
        <v>93</v>
      </c>
      <c r="C48">
        <v>74</v>
      </c>
      <c r="D48" t="s">
        <v>814</v>
      </c>
      <c r="E48" s="5" t="str">
        <f t="shared" si="0"/>
        <v>Roland</v>
      </c>
      <c r="F48" t="s">
        <v>23</v>
      </c>
      <c r="G48">
        <v>8</v>
      </c>
      <c r="H48">
        <v>36</v>
      </c>
      <c r="I48" s="5">
        <f>VLOOKUP(Order_Detail!B48,Customers!$A$2:$M$92,13,FALSE)</f>
        <v>0.2</v>
      </c>
      <c r="J48" s="5">
        <v>230.4</v>
      </c>
      <c r="K48" s="5">
        <v>57.6</v>
      </c>
      <c r="L48" s="5" t="str" cm="1">
        <f t="array" ref="L48">_xlfn.IFS(K48&lt;10,"low",K48&lt;50,"medium",K48&gt;=50,"high")</f>
        <v>high</v>
      </c>
    </row>
    <row r="49" spans="1:12" x14ac:dyDescent="0.4">
      <c r="A49">
        <v>10264</v>
      </c>
      <c r="B49" s="5" t="s">
        <v>98</v>
      </c>
      <c r="C49">
        <v>2</v>
      </c>
      <c r="D49" t="s">
        <v>815</v>
      </c>
      <c r="E49" s="5" t="str">
        <f t="shared" si="0"/>
        <v>Maria</v>
      </c>
      <c r="F49" t="s">
        <v>24</v>
      </c>
      <c r="G49">
        <v>15.2</v>
      </c>
      <c r="H49">
        <v>35</v>
      </c>
      <c r="I49" s="5">
        <f>VLOOKUP(Order_Detail!B49,Customers!$A$2:$M$92,13,FALSE)</f>
        <v>0</v>
      </c>
      <c r="J49" s="5">
        <v>532</v>
      </c>
      <c r="K49" s="5">
        <v>0</v>
      </c>
      <c r="L49" s="5" t="str" cm="1">
        <f t="array" ref="L49">_xlfn.IFS(K49&lt;10,"low",K49&lt;50,"medium",K49&gt;=50,"high")</f>
        <v>low</v>
      </c>
    </row>
    <row r="50" spans="1:12" x14ac:dyDescent="0.4">
      <c r="A50">
        <v>10264</v>
      </c>
      <c r="B50" s="5" t="s">
        <v>98</v>
      </c>
      <c r="C50">
        <v>41</v>
      </c>
      <c r="D50" t="s">
        <v>816</v>
      </c>
      <c r="E50" s="5" t="str">
        <f t="shared" si="0"/>
        <v>Maria</v>
      </c>
      <c r="F50" t="s">
        <v>11</v>
      </c>
      <c r="G50">
        <v>7.7</v>
      </c>
      <c r="H50">
        <v>25</v>
      </c>
      <c r="I50" s="5">
        <f>VLOOKUP(Order_Detail!B50,Customers!$A$2:$M$92,13,FALSE)</f>
        <v>0</v>
      </c>
      <c r="J50" s="5">
        <v>192.5</v>
      </c>
      <c r="K50" s="5">
        <v>0</v>
      </c>
      <c r="L50" s="5" t="str" cm="1">
        <f t="array" ref="L50">_xlfn.IFS(K50&lt;10,"low",K50&lt;50,"medium",K50&gt;=50,"high")</f>
        <v>low</v>
      </c>
    </row>
    <row r="51" spans="1:12" x14ac:dyDescent="0.4">
      <c r="A51">
        <v>10265</v>
      </c>
      <c r="B51" s="5" t="s">
        <v>99</v>
      </c>
      <c r="C51">
        <v>17</v>
      </c>
      <c r="D51" t="s">
        <v>817</v>
      </c>
      <c r="E51" s="5" t="str">
        <f t="shared" si="0"/>
        <v>Frédérique</v>
      </c>
      <c r="F51" t="s">
        <v>41</v>
      </c>
      <c r="G51">
        <v>31.2</v>
      </c>
      <c r="H51">
        <v>30</v>
      </c>
      <c r="I51" s="5">
        <f>VLOOKUP(Order_Detail!B51,Customers!$A$2:$M$92,13,FALSE)</f>
        <v>0.25</v>
      </c>
      <c r="J51" s="5">
        <v>702</v>
      </c>
      <c r="K51" s="5">
        <v>234</v>
      </c>
      <c r="L51" s="5" t="str" cm="1">
        <f t="array" ref="L51">_xlfn.IFS(K51&lt;10,"low",K51&lt;50,"medium",K51&gt;=50,"high")</f>
        <v>high</v>
      </c>
    </row>
    <row r="52" spans="1:12" x14ac:dyDescent="0.4">
      <c r="A52">
        <v>10265</v>
      </c>
      <c r="B52" s="5" t="s">
        <v>99</v>
      </c>
      <c r="C52">
        <v>70</v>
      </c>
      <c r="D52" t="s">
        <v>818</v>
      </c>
      <c r="E52" s="5" t="str">
        <f t="shared" si="0"/>
        <v>Frédérique</v>
      </c>
      <c r="F52" t="s">
        <v>36</v>
      </c>
      <c r="G52">
        <v>12</v>
      </c>
      <c r="H52">
        <v>20</v>
      </c>
      <c r="I52" s="5">
        <f>VLOOKUP(Order_Detail!B52,Customers!$A$2:$M$92,13,FALSE)</f>
        <v>0.25</v>
      </c>
      <c r="J52" s="5">
        <v>180</v>
      </c>
      <c r="K52" s="5">
        <v>60</v>
      </c>
      <c r="L52" s="5" t="str" cm="1">
        <f t="array" ref="L52">_xlfn.IFS(K52&lt;10,"low",K52&lt;50,"medium",K52&gt;=50,"high")</f>
        <v>high</v>
      </c>
    </row>
    <row r="53" spans="1:12" x14ac:dyDescent="0.4">
      <c r="A53">
        <v>10266</v>
      </c>
      <c r="B53" s="5" t="s">
        <v>100</v>
      </c>
      <c r="C53">
        <v>12</v>
      </c>
      <c r="D53" t="s">
        <v>819</v>
      </c>
      <c r="E53" s="5" t="str">
        <f t="shared" si="0"/>
        <v>Pirkko</v>
      </c>
      <c r="F53" t="s">
        <v>42</v>
      </c>
      <c r="G53">
        <v>30.4</v>
      </c>
      <c r="H53">
        <v>12</v>
      </c>
      <c r="I53" s="5">
        <f>VLOOKUP(Order_Detail!B53,Customers!$A$2:$M$92,13,FALSE)</f>
        <v>0.1</v>
      </c>
      <c r="J53" s="5">
        <v>328.32</v>
      </c>
      <c r="K53" s="5">
        <v>36.479999999999997</v>
      </c>
      <c r="L53" s="5" t="str" cm="1">
        <f t="array" ref="L53">_xlfn.IFS(K53&lt;10,"low",K53&lt;50,"medium",K53&gt;=50,"high")</f>
        <v>medium</v>
      </c>
    </row>
    <row r="54" spans="1:12" x14ac:dyDescent="0.4">
      <c r="A54">
        <v>10267</v>
      </c>
      <c r="B54" s="5" t="s">
        <v>101</v>
      </c>
      <c r="C54">
        <v>40</v>
      </c>
      <c r="D54" t="s">
        <v>820</v>
      </c>
      <c r="E54" s="5" t="str">
        <f t="shared" si="0"/>
        <v>Peter</v>
      </c>
      <c r="F54" t="s">
        <v>43</v>
      </c>
      <c r="G54">
        <v>14.7</v>
      </c>
      <c r="H54">
        <v>50</v>
      </c>
      <c r="I54" s="5">
        <f>VLOOKUP(Order_Detail!B54,Customers!$A$2:$M$92,13,FALSE)</f>
        <v>0.05</v>
      </c>
      <c r="J54" s="5">
        <v>698.25</v>
      </c>
      <c r="K54" s="5">
        <v>36.75</v>
      </c>
      <c r="L54" s="5" t="str" cm="1">
        <f t="array" ref="L54">_xlfn.IFS(K54&lt;10,"low",K54&lt;50,"medium",K54&gt;=50,"high")</f>
        <v>medium</v>
      </c>
    </row>
    <row r="55" spans="1:12" x14ac:dyDescent="0.4">
      <c r="A55">
        <v>10267</v>
      </c>
      <c r="B55" s="5" t="s">
        <v>101</v>
      </c>
      <c r="C55">
        <v>59</v>
      </c>
      <c r="D55" t="s">
        <v>821</v>
      </c>
      <c r="E55" s="5" t="str">
        <f t="shared" si="0"/>
        <v>Peter</v>
      </c>
      <c r="F55" t="s">
        <v>27</v>
      </c>
      <c r="G55">
        <v>44</v>
      </c>
      <c r="H55">
        <v>70</v>
      </c>
      <c r="I55" s="5">
        <f>VLOOKUP(Order_Detail!B55,Customers!$A$2:$M$92,13,FALSE)</f>
        <v>0.05</v>
      </c>
      <c r="J55" s="5">
        <v>2926</v>
      </c>
      <c r="K55" s="5">
        <v>154</v>
      </c>
      <c r="L55" s="5" t="str" cm="1">
        <f t="array" ref="L55">_xlfn.IFS(K55&lt;10,"low",K55&lt;50,"medium",K55&gt;=50,"high")</f>
        <v>high</v>
      </c>
    </row>
    <row r="56" spans="1:12" x14ac:dyDescent="0.4">
      <c r="A56">
        <v>10267</v>
      </c>
      <c r="B56" s="5" t="s">
        <v>101</v>
      </c>
      <c r="C56">
        <v>76</v>
      </c>
      <c r="D56" t="s">
        <v>822</v>
      </c>
      <c r="E56" s="5" t="str">
        <f t="shared" si="0"/>
        <v>Peter</v>
      </c>
      <c r="F56" t="s">
        <v>44</v>
      </c>
      <c r="G56">
        <v>14.4</v>
      </c>
      <c r="H56">
        <v>15</v>
      </c>
      <c r="I56" s="5">
        <f>VLOOKUP(Order_Detail!B56,Customers!$A$2:$M$92,13,FALSE)</f>
        <v>0.05</v>
      </c>
      <c r="J56" s="5">
        <v>205.2</v>
      </c>
      <c r="K56" s="5">
        <v>10.8</v>
      </c>
      <c r="L56" s="5" t="str" cm="1">
        <f t="array" ref="L56">_xlfn.IFS(K56&lt;10,"low",K56&lt;50,"medium",K56&gt;=50,"high")</f>
        <v>medium</v>
      </c>
    </row>
    <row r="57" spans="1:12" x14ac:dyDescent="0.4">
      <c r="A57">
        <v>10268</v>
      </c>
      <c r="B57" s="5" t="s">
        <v>102</v>
      </c>
      <c r="C57">
        <v>29</v>
      </c>
      <c r="D57" t="s">
        <v>823</v>
      </c>
      <c r="E57" s="5" t="str">
        <f t="shared" si="0"/>
        <v>Manuel</v>
      </c>
      <c r="F57" t="s">
        <v>45</v>
      </c>
      <c r="G57">
        <v>99</v>
      </c>
      <c r="H57">
        <v>10</v>
      </c>
      <c r="I57" s="5">
        <f>VLOOKUP(Order_Detail!B57,Customers!$A$2:$M$92,13,FALSE)</f>
        <v>0.1</v>
      </c>
      <c r="J57" s="5">
        <v>891</v>
      </c>
      <c r="K57" s="5">
        <v>99</v>
      </c>
      <c r="L57" s="5" t="str" cm="1">
        <f t="array" ref="L57">_xlfn.IFS(K57&lt;10,"low",K57&lt;50,"medium",K57&gt;=50,"high")</f>
        <v>high</v>
      </c>
    </row>
    <row r="58" spans="1:12" x14ac:dyDescent="0.4">
      <c r="A58">
        <v>10268</v>
      </c>
      <c r="B58" s="5" t="s">
        <v>102</v>
      </c>
      <c r="C58">
        <v>72</v>
      </c>
      <c r="D58" t="s">
        <v>824</v>
      </c>
      <c r="E58" s="5" t="str">
        <f t="shared" si="0"/>
        <v>Manuel</v>
      </c>
      <c r="F58" t="s">
        <v>8</v>
      </c>
      <c r="G58">
        <v>27.8</v>
      </c>
      <c r="H58">
        <v>4</v>
      </c>
      <c r="I58" s="5">
        <f>VLOOKUP(Order_Detail!B58,Customers!$A$2:$M$92,13,FALSE)</f>
        <v>0.1</v>
      </c>
      <c r="J58" s="5">
        <v>100.08</v>
      </c>
      <c r="K58" s="5">
        <v>11.120000000000001</v>
      </c>
      <c r="L58" s="5" t="str" cm="1">
        <f t="array" ref="L58">_xlfn.IFS(K58&lt;10,"low",K58&lt;50,"medium",K58&gt;=50,"high")</f>
        <v>medium</v>
      </c>
    </row>
    <row r="59" spans="1:12" x14ac:dyDescent="0.4">
      <c r="A59">
        <v>10269</v>
      </c>
      <c r="B59" s="5" t="s">
        <v>103</v>
      </c>
      <c r="C59">
        <v>33</v>
      </c>
      <c r="D59" t="s">
        <v>825</v>
      </c>
      <c r="E59" s="5" t="str">
        <f t="shared" si="0"/>
        <v>Karl</v>
      </c>
      <c r="F59" t="s">
        <v>16</v>
      </c>
      <c r="G59">
        <v>2</v>
      </c>
      <c r="H59">
        <v>60</v>
      </c>
      <c r="I59" s="5">
        <f>VLOOKUP(Order_Detail!B59,Customers!$A$2:$M$92,13,FALSE)</f>
        <v>0.05</v>
      </c>
      <c r="J59" s="5">
        <v>114</v>
      </c>
      <c r="K59" s="5">
        <v>6</v>
      </c>
      <c r="L59" s="5" t="str" cm="1">
        <f t="array" ref="L59">_xlfn.IFS(K59&lt;10,"low",K59&lt;50,"medium",K59&gt;=50,"high")</f>
        <v>low</v>
      </c>
    </row>
    <row r="60" spans="1:12" x14ac:dyDescent="0.4">
      <c r="A60">
        <v>10269</v>
      </c>
      <c r="B60" s="5" t="s">
        <v>103</v>
      </c>
      <c r="C60">
        <v>72</v>
      </c>
      <c r="D60" t="s">
        <v>826</v>
      </c>
      <c r="E60" s="5" t="str">
        <f t="shared" si="0"/>
        <v>Karl</v>
      </c>
      <c r="F60" t="s">
        <v>8</v>
      </c>
      <c r="G60">
        <v>27.8</v>
      </c>
      <c r="H60">
        <v>20</v>
      </c>
      <c r="I60" s="5">
        <f>VLOOKUP(Order_Detail!B60,Customers!$A$2:$M$92,13,FALSE)</f>
        <v>0.05</v>
      </c>
      <c r="J60" s="5">
        <v>528.19999999999993</v>
      </c>
      <c r="K60" s="5">
        <v>27.8</v>
      </c>
      <c r="L60" s="5" t="str" cm="1">
        <f t="array" ref="L60">_xlfn.IFS(K60&lt;10,"low",K60&lt;50,"medium",K60&gt;=50,"high")</f>
        <v>medium</v>
      </c>
    </row>
    <row r="61" spans="1:12" x14ac:dyDescent="0.4">
      <c r="A61">
        <v>10270</v>
      </c>
      <c r="B61" s="5" t="s">
        <v>100</v>
      </c>
      <c r="C61">
        <v>36</v>
      </c>
      <c r="D61" t="s">
        <v>827</v>
      </c>
      <c r="E61" s="5" t="str">
        <f t="shared" si="0"/>
        <v>Pirkko</v>
      </c>
      <c r="F61" t="s">
        <v>26</v>
      </c>
      <c r="G61">
        <v>15.2</v>
      </c>
      <c r="H61">
        <v>30</v>
      </c>
      <c r="I61" s="5">
        <f>VLOOKUP(Order_Detail!B61,Customers!$A$2:$M$92,13,FALSE)</f>
        <v>0.1</v>
      </c>
      <c r="J61" s="5">
        <v>410.40000000000003</v>
      </c>
      <c r="K61" s="5">
        <v>45.6</v>
      </c>
      <c r="L61" s="5" t="str" cm="1">
        <f t="array" ref="L61">_xlfn.IFS(K61&lt;10,"low",K61&lt;50,"medium",K61&gt;=50,"high")</f>
        <v>medium</v>
      </c>
    </row>
    <row r="62" spans="1:12" x14ac:dyDescent="0.4">
      <c r="A62">
        <v>10270</v>
      </c>
      <c r="B62" s="5" t="s">
        <v>100</v>
      </c>
      <c r="C62">
        <v>43</v>
      </c>
      <c r="D62" t="s">
        <v>828</v>
      </c>
      <c r="E62" s="5" t="str">
        <f t="shared" si="0"/>
        <v>Pirkko</v>
      </c>
      <c r="F62" t="s">
        <v>46</v>
      </c>
      <c r="G62">
        <v>36.799999999999997</v>
      </c>
      <c r="H62">
        <v>25</v>
      </c>
      <c r="I62" s="5">
        <f>VLOOKUP(Order_Detail!B62,Customers!$A$2:$M$92,13,FALSE)</f>
        <v>0.1</v>
      </c>
      <c r="J62" s="5">
        <v>827.99999999999989</v>
      </c>
      <c r="K62" s="5">
        <v>92</v>
      </c>
      <c r="L62" s="5" t="str" cm="1">
        <f t="array" ref="L62">_xlfn.IFS(K62&lt;10,"low",K62&lt;50,"medium",K62&gt;=50,"high")</f>
        <v>high</v>
      </c>
    </row>
    <row r="63" spans="1:12" x14ac:dyDescent="0.4">
      <c r="A63">
        <v>10271</v>
      </c>
      <c r="B63" s="5" t="s">
        <v>104</v>
      </c>
      <c r="C63">
        <v>33</v>
      </c>
      <c r="D63" t="s">
        <v>829</v>
      </c>
      <c r="E63" s="5" t="str">
        <f t="shared" si="0"/>
        <v>Art</v>
      </c>
      <c r="F63" t="s">
        <v>16</v>
      </c>
      <c r="G63">
        <v>2</v>
      </c>
      <c r="H63">
        <v>24</v>
      </c>
      <c r="I63" s="5">
        <f>VLOOKUP(Order_Detail!B63,Customers!$A$2:$M$92,13,FALSE)</f>
        <v>0</v>
      </c>
      <c r="J63" s="5">
        <v>48</v>
      </c>
      <c r="K63" s="5">
        <v>0</v>
      </c>
      <c r="L63" s="5" t="str" cm="1">
        <f t="array" ref="L63">_xlfn.IFS(K63&lt;10,"low",K63&lt;50,"medium",K63&gt;=50,"high")</f>
        <v>low</v>
      </c>
    </row>
    <row r="64" spans="1:12" x14ac:dyDescent="0.4">
      <c r="A64">
        <v>10272</v>
      </c>
      <c r="B64" s="5" t="s">
        <v>97</v>
      </c>
      <c r="C64">
        <v>20</v>
      </c>
      <c r="D64" t="s">
        <v>830</v>
      </c>
      <c r="E64" s="5" t="str">
        <f t="shared" si="0"/>
        <v>Paula</v>
      </c>
      <c r="F64" t="s">
        <v>15</v>
      </c>
      <c r="G64">
        <v>64.8</v>
      </c>
      <c r="H64">
        <v>6</v>
      </c>
      <c r="I64" s="5">
        <f>VLOOKUP(Order_Detail!B64,Customers!$A$2:$M$92,13,FALSE)</f>
        <v>0.1</v>
      </c>
      <c r="J64" s="5">
        <v>349.91999999999996</v>
      </c>
      <c r="K64" s="5">
        <v>38.879999999999995</v>
      </c>
      <c r="L64" s="5" t="str" cm="1">
        <f t="array" ref="L64">_xlfn.IFS(K64&lt;10,"low",K64&lt;50,"medium",K64&gt;=50,"high")</f>
        <v>medium</v>
      </c>
    </row>
    <row r="65" spans="1:12" x14ac:dyDescent="0.4">
      <c r="A65">
        <v>10272</v>
      </c>
      <c r="B65" s="5" t="s">
        <v>97</v>
      </c>
      <c r="C65">
        <v>31</v>
      </c>
      <c r="D65" t="s">
        <v>831</v>
      </c>
      <c r="E65" s="5" t="str">
        <f t="shared" si="0"/>
        <v>Paula</v>
      </c>
      <c r="F65" t="s">
        <v>18</v>
      </c>
      <c r="G65">
        <v>10</v>
      </c>
      <c r="H65">
        <v>40</v>
      </c>
      <c r="I65" s="5">
        <f>VLOOKUP(Order_Detail!B65,Customers!$A$2:$M$92,13,FALSE)</f>
        <v>0.1</v>
      </c>
      <c r="J65" s="5">
        <v>360</v>
      </c>
      <c r="K65" s="5">
        <v>40</v>
      </c>
      <c r="L65" s="5" t="str" cm="1">
        <f t="array" ref="L65">_xlfn.IFS(K65&lt;10,"low",K65&lt;50,"medium",K65&gt;=50,"high")</f>
        <v>medium</v>
      </c>
    </row>
    <row r="66" spans="1:12" x14ac:dyDescent="0.4">
      <c r="A66">
        <v>10272</v>
      </c>
      <c r="B66" s="5" t="s">
        <v>97</v>
      </c>
      <c r="C66">
        <v>72</v>
      </c>
      <c r="D66" t="s">
        <v>832</v>
      </c>
      <c r="E66" s="5" t="str">
        <f t="shared" si="0"/>
        <v>Paula</v>
      </c>
      <c r="F66" t="s">
        <v>8</v>
      </c>
      <c r="G66">
        <v>27.8</v>
      </c>
      <c r="H66">
        <v>24</v>
      </c>
      <c r="I66" s="5">
        <f>VLOOKUP(Order_Detail!B66,Customers!$A$2:$M$92,13,FALSE)</f>
        <v>0.1</v>
      </c>
      <c r="J66" s="5">
        <v>600.48</v>
      </c>
      <c r="K66" s="5">
        <v>66.720000000000013</v>
      </c>
      <c r="L66" s="5" t="str" cm="1">
        <f t="array" ref="L66">_xlfn.IFS(K66&lt;10,"low",K66&lt;50,"medium",K66&gt;=50,"high")</f>
        <v>high</v>
      </c>
    </row>
    <row r="67" spans="1:12" x14ac:dyDescent="0.4">
      <c r="A67">
        <v>10273</v>
      </c>
      <c r="B67" s="5" t="s">
        <v>105</v>
      </c>
      <c r="C67">
        <v>10</v>
      </c>
      <c r="D67" t="s">
        <v>833</v>
      </c>
      <c r="E67" s="5" t="str">
        <f t="shared" ref="E67:E130" si="1">LEFT(RIGHT(D67,LEN(D67)-FIND("-",D67)),FIND("-",RIGHT(D67,LEN(D67)-FIND("-",D67)))-1)</f>
        <v>Horst</v>
      </c>
      <c r="F67" t="s">
        <v>47</v>
      </c>
      <c r="G67">
        <v>24.8</v>
      </c>
      <c r="H67">
        <v>24</v>
      </c>
      <c r="I67" s="5">
        <f>VLOOKUP(Order_Detail!B67,Customers!$A$2:$M$92,13,FALSE)</f>
        <v>0.15</v>
      </c>
      <c r="J67" s="5">
        <v>505.92</v>
      </c>
      <c r="K67" s="5">
        <v>89.28</v>
      </c>
      <c r="L67" s="5" t="str" cm="1">
        <f t="array" ref="L67">_xlfn.IFS(K67&lt;10,"low",K67&lt;50,"medium",K67&gt;=50,"high")</f>
        <v>high</v>
      </c>
    </row>
    <row r="68" spans="1:12" x14ac:dyDescent="0.4">
      <c r="A68">
        <v>10273</v>
      </c>
      <c r="B68" s="5" t="s">
        <v>105</v>
      </c>
      <c r="C68">
        <v>31</v>
      </c>
      <c r="D68" t="s">
        <v>834</v>
      </c>
      <c r="E68" s="5" t="str">
        <f t="shared" si="1"/>
        <v>Horst</v>
      </c>
      <c r="F68" t="s">
        <v>18</v>
      </c>
      <c r="G68">
        <v>10</v>
      </c>
      <c r="H68">
        <v>15</v>
      </c>
      <c r="I68" s="5">
        <f>VLOOKUP(Order_Detail!B68,Customers!$A$2:$M$92,13,FALSE)</f>
        <v>0.15</v>
      </c>
      <c r="J68" s="5">
        <v>127.5</v>
      </c>
      <c r="K68" s="5">
        <v>22.5</v>
      </c>
      <c r="L68" s="5" t="str" cm="1">
        <f t="array" ref="L68">_xlfn.IFS(K68&lt;10,"low",K68&lt;50,"medium",K68&gt;=50,"high")</f>
        <v>medium</v>
      </c>
    </row>
    <row r="69" spans="1:12" x14ac:dyDescent="0.4">
      <c r="A69">
        <v>10273</v>
      </c>
      <c r="B69" s="5" t="s">
        <v>105</v>
      </c>
      <c r="C69">
        <v>33</v>
      </c>
      <c r="D69" t="s">
        <v>835</v>
      </c>
      <c r="E69" s="5" t="str">
        <f t="shared" si="1"/>
        <v>Horst</v>
      </c>
      <c r="F69" t="s">
        <v>16</v>
      </c>
      <c r="G69">
        <v>2</v>
      </c>
      <c r="H69">
        <v>20</v>
      </c>
      <c r="I69" s="5">
        <f>VLOOKUP(Order_Detail!B69,Customers!$A$2:$M$92,13,FALSE)</f>
        <v>0.15</v>
      </c>
      <c r="J69" s="5">
        <v>34</v>
      </c>
      <c r="K69" s="5">
        <v>6</v>
      </c>
      <c r="L69" s="5" t="str" cm="1">
        <f t="array" ref="L69">_xlfn.IFS(K69&lt;10,"low",K69&lt;50,"medium",K69&gt;=50,"high")</f>
        <v>low</v>
      </c>
    </row>
    <row r="70" spans="1:12" x14ac:dyDescent="0.4">
      <c r="A70">
        <v>10273</v>
      </c>
      <c r="B70" s="5" t="s">
        <v>105</v>
      </c>
      <c r="C70">
        <v>40</v>
      </c>
      <c r="D70" t="s">
        <v>836</v>
      </c>
      <c r="E70" s="5" t="str">
        <f t="shared" si="1"/>
        <v>Horst</v>
      </c>
      <c r="F70" t="s">
        <v>43</v>
      </c>
      <c r="G70">
        <v>14.7</v>
      </c>
      <c r="H70">
        <v>60</v>
      </c>
      <c r="I70" s="5">
        <f>VLOOKUP(Order_Detail!B70,Customers!$A$2:$M$92,13,FALSE)</f>
        <v>0.15</v>
      </c>
      <c r="J70" s="5">
        <v>749.69999999999993</v>
      </c>
      <c r="K70" s="5">
        <v>132.29999999999998</v>
      </c>
      <c r="L70" s="5" t="str" cm="1">
        <f t="array" ref="L70">_xlfn.IFS(K70&lt;10,"low",K70&lt;50,"medium",K70&gt;=50,"high")</f>
        <v>high</v>
      </c>
    </row>
    <row r="71" spans="1:12" x14ac:dyDescent="0.4">
      <c r="A71">
        <v>10273</v>
      </c>
      <c r="B71" s="5" t="s">
        <v>105</v>
      </c>
      <c r="C71">
        <v>76</v>
      </c>
      <c r="D71" t="s">
        <v>837</v>
      </c>
      <c r="E71" s="5" t="str">
        <f t="shared" si="1"/>
        <v>Horst</v>
      </c>
      <c r="F71" t="s">
        <v>44</v>
      </c>
      <c r="G71">
        <v>14.4</v>
      </c>
      <c r="H71">
        <v>33</v>
      </c>
      <c r="I71" s="5">
        <f>VLOOKUP(Order_Detail!B71,Customers!$A$2:$M$92,13,FALSE)</f>
        <v>0.15</v>
      </c>
      <c r="J71" s="5">
        <v>403.91999999999996</v>
      </c>
      <c r="K71" s="5">
        <v>71.28</v>
      </c>
      <c r="L71" s="5" t="str" cm="1">
        <f t="array" ref="L71">_xlfn.IFS(K71&lt;10,"low",K71&lt;50,"medium",K71&gt;=50,"high")</f>
        <v>high</v>
      </c>
    </row>
    <row r="72" spans="1:12" x14ac:dyDescent="0.4">
      <c r="A72">
        <v>10274</v>
      </c>
      <c r="B72" s="5" t="s">
        <v>84</v>
      </c>
      <c r="C72">
        <v>71</v>
      </c>
      <c r="D72" t="s">
        <v>838</v>
      </c>
      <c r="E72" s="5" t="str">
        <f t="shared" si="1"/>
        <v>Paul</v>
      </c>
      <c r="F72" t="s">
        <v>48</v>
      </c>
      <c r="G72">
        <v>17.2</v>
      </c>
      <c r="H72">
        <v>20</v>
      </c>
      <c r="I72" s="5">
        <f>VLOOKUP(Order_Detail!B72,Customers!$A$2:$M$92,13,FALSE)</f>
        <v>0.1</v>
      </c>
      <c r="J72" s="5">
        <v>309.60000000000002</v>
      </c>
      <c r="K72" s="5">
        <v>34.4</v>
      </c>
      <c r="L72" s="5" t="str" cm="1">
        <f t="array" ref="L72">_xlfn.IFS(K72&lt;10,"low",K72&lt;50,"medium",K72&gt;=50,"high")</f>
        <v>medium</v>
      </c>
    </row>
    <row r="73" spans="1:12" x14ac:dyDescent="0.4">
      <c r="A73">
        <v>10274</v>
      </c>
      <c r="B73" s="5" t="s">
        <v>84</v>
      </c>
      <c r="C73">
        <v>72</v>
      </c>
      <c r="D73" t="s">
        <v>770</v>
      </c>
      <c r="E73" s="5" t="str">
        <f t="shared" si="1"/>
        <v>Paul</v>
      </c>
      <c r="F73" t="s">
        <v>8</v>
      </c>
      <c r="G73">
        <v>27.8</v>
      </c>
      <c r="H73">
        <v>7</v>
      </c>
      <c r="I73" s="5">
        <f>VLOOKUP(Order_Detail!B73,Customers!$A$2:$M$92,13,FALSE)</f>
        <v>0.1</v>
      </c>
      <c r="J73" s="5">
        <v>175.14</v>
      </c>
      <c r="K73" s="5">
        <v>19.46</v>
      </c>
      <c r="L73" s="5" t="str" cm="1">
        <f t="array" ref="L73">_xlfn.IFS(K73&lt;10,"low",K73&lt;50,"medium",K73&gt;=50,"high")</f>
        <v>medium</v>
      </c>
    </row>
    <row r="74" spans="1:12" x14ac:dyDescent="0.4">
      <c r="A74">
        <v>10275</v>
      </c>
      <c r="B74" s="5" t="s">
        <v>106</v>
      </c>
      <c r="C74">
        <v>24</v>
      </c>
      <c r="D74" t="s">
        <v>839</v>
      </c>
      <c r="E74" s="5" t="str">
        <f t="shared" si="1"/>
        <v>Giovanni</v>
      </c>
      <c r="F74" t="s">
        <v>21</v>
      </c>
      <c r="G74">
        <v>3.6</v>
      </c>
      <c r="H74">
        <v>12</v>
      </c>
      <c r="I74" s="5">
        <f>VLOOKUP(Order_Detail!B74,Customers!$A$2:$M$92,13,FALSE)</f>
        <v>0</v>
      </c>
      <c r="J74" s="5">
        <v>43.2</v>
      </c>
      <c r="K74" s="5">
        <v>0</v>
      </c>
      <c r="L74" s="5" t="str" cm="1">
        <f t="array" ref="L74">_xlfn.IFS(K74&lt;10,"low",K74&lt;50,"medium",K74&gt;=50,"high")</f>
        <v>low</v>
      </c>
    </row>
    <row r="75" spans="1:12" x14ac:dyDescent="0.4">
      <c r="A75">
        <v>10275</v>
      </c>
      <c r="B75" s="5" t="s">
        <v>106</v>
      </c>
      <c r="C75">
        <v>59</v>
      </c>
      <c r="D75" t="s">
        <v>840</v>
      </c>
      <c r="E75" s="5" t="str">
        <f t="shared" si="1"/>
        <v>Giovanni</v>
      </c>
      <c r="F75" t="s">
        <v>27</v>
      </c>
      <c r="G75">
        <v>44</v>
      </c>
      <c r="H75">
        <v>6</v>
      </c>
      <c r="I75" s="5">
        <f>VLOOKUP(Order_Detail!B75,Customers!$A$2:$M$92,13,FALSE)</f>
        <v>0</v>
      </c>
      <c r="J75" s="5">
        <v>264</v>
      </c>
      <c r="K75" s="5">
        <v>0</v>
      </c>
      <c r="L75" s="5" t="str" cm="1">
        <f t="array" ref="L75">_xlfn.IFS(K75&lt;10,"low",K75&lt;50,"medium",K75&gt;=50,"high")</f>
        <v>low</v>
      </c>
    </row>
    <row r="76" spans="1:12" x14ac:dyDescent="0.4">
      <c r="A76">
        <v>10276</v>
      </c>
      <c r="B76" s="5" t="s">
        <v>107</v>
      </c>
      <c r="C76">
        <v>10</v>
      </c>
      <c r="D76" t="s">
        <v>841</v>
      </c>
      <c r="E76" s="5" t="str">
        <f t="shared" si="1"/>
        <v>Miguel</v>
      </c>
      <c r="F76" t="s">
        <v>47</v>
      </c>
      <c r="G76">
        <v>24.8</v>
      </c>
      <c r="H76">
        <v>15</v>
      </c>
      <c r="I76" s="5">
        <f>VLOOKUP(Order_Detail!B76,Customers!$A$2:$M$92,13,FALSE)</f>
        <v>0</v>
      </c>
      <c r="J76" s="5">
        <v>372</v>
      </c>
      <c r="K76" s="5">
        <v>0</v>
      </c>
      <c r="L76" s="5" t="str" cm="1">
        <f t="array" ref="L76">_xlfn.IFS(K76&lt;10,"low",K76&lt;50,"medium",K76&gt;=50,"high")</f>
        <v>low</v>
      </c>
    </row>
    <row r="77" spans="1:12" x14ac:dyDescent="0.4">
      <c r="A77">
        <v>10276</v>
      </c>
      <c r="B77" s="5" t="s">
        <v>107</v>
      </c>
      <c r="C77">
        <v>13</v>
      </c>
      <c r="D77" t="s">
        <v>842</v>
      </c>
      <c r="E77" s="5" t="str">
        <f t="shared" si="1"/>
        <v>Miguel</v>
      </c>
      <c r="F77" t="s">
        <v>49</v>
      </c>
      <c r="G77">
        <v>4.8</v>
      </c>
      <c r="H77">
        <v>10</v>
      </c>
      <c r="I77" s="5">
        <f>VLOOKUP(Order_Detail!B77,Customers!$A$2:$M$92,13,FALSE)</f>
        <v>0</v>
      </c>
      <c r="J77" s="5">
        <v>48</v>
      </c>
      <c r="K77" s="5">
        <v>0</v>
      </c>
      <c r="L77" s="5" t="str" cm="1">
        <f t="array" ref="L77">_xlfn.IFS(K77&lt;10,"low",K77&lt;50,"medium",K77&gt;=50,"high")</f>
        <v>low</v>
      </c>
    </row>
    <row r="78" spans="1:12" x14ac:dyDescent="0.4">
      <c r="A78">
        <v>10277</v>
      </c>
      <c r="B78" s="5" t="s">
        <v>108</v>
      </c>
      <c r="C78">
        <v>28</v>
      </c>
      <c r="D78" t="s">
        <v>843</v>
      </c>
      <c r="E78" s="5" t="str">
        <f t="shared" si="1"/>
        <v>Alexander</v>
      </c>
      <c r="F78" t="s">
        <v>50</v>
      </c>
      <c r="G78">
        <v>36.4</v>
      </c>
      <c r="H78">
        <v>20</v>
      </c>
      <c r="I78" s="5">
        <f>VLOOKUP(Order_Detail!B78,Customers!$A$2:$M$92,13,FALSE)</f>
        <v>0.05</v>
      </c>
      <c r="J78" s="5">
        <v>691.6</v>
      </c>
      <c r="K78" s="5">
        <v>36.4</v>
      </c>
      <c r="L78" s="5" t="str" cm="1">
        <f t="array" ref="L78">_xlfn.IFS(K78&lt;10,"low",K78&lt;50,"medium",K78&gt;=50,"high")</f>
        <v>medium</v>
      </c>
    </row>
    <row r="79" spans="1:12" x14ac:dyDescent="0.4">
      <c r="A79">
        <v>10277</v>
      </c>
      <c r="B79" s="5" t="s">
        <v>108</v>
      </c>
      <c r="C79">
        <v>62</v>
      </c>
      <c r="D79" t="s">
        <v>844</v>
      </c>
      <c r="E79" s="5" t="str">
        <f t="shared" si="1"/>
        <v>Alexander</v>
      </c>
      <c r="F79" t="s">
        <v>35</v>
      </c>
      <c r="G79">
        <v>39.4</v>
      </c>
      <c r="H79">
        <v>12</v>
      </c>
      <c r="I79" s="5">
        <f>VLOOKUP(Order_Detail!B79,Customers!$A$2:$M$92,13,FALSE)</f>
        <v>0.05</v>
      </c>
      <c r="J79" s="5">
        <v>449.15999999999991</v>
      </c>
      <c r="K79" s="5">
        <v>23.64</v>
      </c>
      <c r="L79" s="5" t="str" cm="1">
        <f t="array" ref="L79">_xlfn.IFS(K79&lt;10,"low",K79&lt;50,"medium",K79&gt;=50,"high")</f>
        <v>medium</v>
      </c>
    </row>
    <row r="80" spans="1:12" x14ac:dyDescent="0.4">
      <c r="A80">
        <v>10278</v>
      </c>
      <c r="B80" s="5" t="s">
        <v>109</v>
      </c>
      <c r="C80">
        <v>44</v>
      </c>
      <c r="D80" t="s">
        <v>845</v>
      </c>
      <c r="E80" s="5" t="str">
        <f t="shared" si="1"/>
        <v>Christina</v>
      </c>
      <c r="F80" t="s">
        <v>51</v>
      </c>
      <c r="G80">
        <v>15.5</v>
      </c>
      <c r="H80">
        <v>16</v>
      </c>
      <c r="I80" s="5">
        <f>VLOOKUP(Order_Detail!B80,Customers!$A$2:$M$92,13,FALSE)</f>
        <v>0</v>
      </c>
      <c r="J80" s="5">
        <v>248</v>
      </c>
      <c r="K80" s="5">
        <v>0</v>
      </c>
      <c r="L80" s="5" t="str" cm="1">
        <f t="array" ref="L80">_xlfn.IFS(K80&lt;10,"low",K80&lt;50,"medium",K80&gt;=50,"high")</f>
        <v>low</v>
      </c>
    </row>
    <row r="81" spans="1:12" x14ac:dyDescent="0.4">
      <c r="A81">
        <v>10278</v>
      </c>
      <c r="B81" s="5" t="s">
        <v>109</v>
      </c>
      <c r="C81">
        <v>59</v>
      </c>
      <c r="D81" t="s">
        <v>846</v>
      </c>
      <c r="E81" s="5" t="str">
        <f t="shared" si="1"/>
        <v>Christina</v>
      </c>
      <c r="F81" t="s">
        <v>27</v>
      </c>
      <c r="G81">
        <v>44</v>
      </c>
      <c r="H81">
        <v>15</v>
      </c>
      <c r="I81" s="5">
        <f>VLOOKUP(Order_Detail!B81,Customers!$A$2:$M$92,13,FALSE)</f>
        <v>0</v>
      </c>
      <c r="J81" s="5">
        <v>660</v>
      </c>
      <c r="K81" s="5">
        <v>0</v>
      </c>
      <c r="L81" s="5" t="str" cm="1">
        <f t="array" ref="L81">_xlfn.IFS(K81&lt;10,"low",K81&lt;50,"medium",K81&gt;=50,"high")</f>
        <v>low</v>
      </c>
    </row>
    <row r="82" spans="1:12" x14ac:dyDescent="0.4">
      <c r="A82">
        <v>10278</v>
      </c>
      <c r="B82" s="5" t="s">
        <v>109</v>
      </c>
      <c r="C82">
        <v>63</v>
      </c>
      <c r="D82" t="s">
        <v>847</v>
      </c>
      <c r="E82" s="5" t="str">
        <f t="shared" si="1"/>
        <v>Christina</v>
      </c>
      <c r="F82" t="s">
        <v>52</v>
      </c>
      <c r="G82">
        <v>35.1</v>
      </c>
      <c r="H82">
        <v>8</v>
      </c>
      <c r="I82" s="5">
        <f>VLOOKUP(Order_Detail!B82,Customers!$A$2:$M$92,13,FALSE)</f>
        <v>0</v>
      </c>
      <c r="J82" s="5">
        <v>280.8</v>
      </c>
      <c r="K82" s="5">
        <v>0</v>
      </c>
      <c r="L82" s="5" t="str" cm="1">
        <f t="array" ref="L82">_xlfn.IFS(K82&lt;10,"low",K82&lt;50,"medium",K82&gt;=50,"high")</f>
        <v>low</v>
      </c>
    </row>
    <row r="83" spans="1:12" x14ac:dyDescent="0.4">
      <c r="A83">
        <v>10278</v>
      </c>
      <c r="B83" s="5" t="s">
        <v>109</v>
      </c>
      <c r="C83">
        <v>73</v>
      </c>
      <c r="D83" t="s">
        <v>848</v>
      </c>
      <c r="E83" s="5" t="str">
        <f t="shared" si="1"/>
        <v>Christina</v>
      </c>
      <c r="F83" t="s">
        <v>53</v>
      </c>
      <c r="G83">
        <v>12</v>
      </c>
      <c r="H83">
        <v>25</v>
      </c>
      <c r="I83" s="5">
        <f>VLOOKUP(Order_Detail!B83,Customers!$A$2:$M$92,13,FALSE)</f>
        <v>0</v>
      </c>
      <c r="J83" s="5">
        <v>300</v>
      </c>
      <c r="K83" s="5">
        <v>0</v>
      </c>
      <c r="L83" s="5" t="str" cm="1">
        <f t="array" ref="L83">_xlfn.IFS(K83&lt;10,"low",K83&lt;50,"medium",K83&gt;=50,"high")</f>
        <v>low</v>
      </c>
    </row>
    <row r="84" spans="1:12" x14ac:dyDescent="0.4">
      <c r="A84">
        <v>10279</v>
      </c>
      <c r="B84" s="5" t="s">
        <v>110</v>
      </c>
      <c r="C84">
        <v>17</v>
      </c>
      <c r="D84" t="s">
        <v>849</v>
      </c>
      <c r="E84" s="5" t="str">
        <f t="shared" si="1"/>
        <v>Renate</v>
      </c>
      <c r="F84" t="s">
        <v>41</v>
      </c>
      <c r="G84">
        <v>31.2</v>
      </c>
      <c r="H84">
        <v>15</v>
      </c>
      <c r="I84" s="5">
        <f>VLOOKUP(Order_Detail!B84,Customers!$A$2:$M$92,13,FALSE)</f>
        <v>0.15</v>
      </c>
      <c r="J84" s="5">
        <v>397.8</v>
      </c>
      <c r="K84" s="5">
        <v>70.2</v>
      </c>
      <c r="L84" s="5" t="str" cm="1">
        <f t="array" ref="L84">_xlfn.IFS(K84&lt;10,"low",K84&lt;50,"medium",K84&gt;=50,"high")</f>
        <v>high</v>
      </c>
    </row>
    <row r="85" spans="1:12" x14ac:dyDescent="0.4">
      <c r="A85">
        <v>10280</v>
      </c>
      <c r="B85" s="5" t="s">
        <v>109</v>
      </c>
      <c r="C85">
        <v>24</v>
      </c>
      <c r="D85" t="s">
        <v>850</v>
      </c>
      <c r="E85" s="5" t="str">
        <f t="shared" si="1"/>
        <v>Christina</v>
      </c>
      <c r="F85" t="s">
        <v>21</v>
      </c>
      <c r="G85">
        <v>3.6</v>
      </c>
      <c r="H85">
        <v>12</v>
      </c>
      <c r="I85" s="5">
        <f>VLOOKUP(Order_Detail!B85,Customers!$A$2:$M$92,13,FALSE)</f>
        <v>0</v>
      </c>
      <c r="J85" s="5">
        <v>43.2</v>
      </c>
      <c r="K85" s="5">
        <v>0</v>
      </c>
      <c r="L85" s="5" t="str" cm="1">
        <f t="array" ref="L85">_xlfn.IFS(K85&lt;10,"low",K85&lt;50,"medium",K85&gt;=50,"high")</f>
        <v>low</v>
      </c>
    </row>
    <row r="86" spans="1:12" x14ac:dyDescent="0.4">
      <c r="A86">
        <v>10280</v>
      </c>
      <c r="B86" s="5" t="s">
        <v>109</v>
      </c>
      <c r="C86">
        <v>55</v>
      </c>
      <c r="D86" t="s">
        <v>851</v>
      </c>
      <c r="E86" s="5" t="str">
        <f t="shared" si="1"/>
        <v>Christina</v>
      </c>
      <c r="F86" t="s">
        <v>22</v>
      </c>
      <c r="G86">
        <v>19.2</v>
      </c>
      <c r="H86">
        <v>20</v>
      </c>
      <c r="I86" s="5">
        <f>VLOOKUP(Order_Detail!B86,Customers!$A$2:$M$92,13,FALSE)</f>
        <v>0</v>
      </c>
      <c r="J86" s="5">
        <v>384</v>
      </c>
      <c r="K86" s="5">
        <v>0</v>
      </c>
      <c r="L86" s="5" t="str" cm="1">
        <f t="array" ref="L86">_xlfn.IFS(K86&lt;10,"low",K86&lt;50,"medium",K86&gt;=50,"high")</f>
        <v>low</v>
      </c>
    </row>
    <row r="87" spans="1:12" x14ac:dyDescent="0.4">
      <c r="A87">
        <v>10280</v>
      </c>
      <c r="B87" s="5" t="s">
        <v>109</v>
      </c>
      <c r="C87">
        <v>75</v>
      </c>
      <c r="D87" t="s">
        <v>852</v>
      </c>
      <c r="E87" s="5" t="str">
        <f t="shared" si="1"/>
        <v>Christina</v>
      </c>
      <c r="F87" t="s">
        <v>54</v>
      </c>
      <c r="G87">
        <v>6.2</v>
      </c>
      <c r="H87">
        <v>30</v>
      </c>
      <c r="I87" s="5">
        <f>VLOOKUP(Order_Detail!B87,Customers!$A$2:$M$92,13,FALSE)</f>
        <v>0</v>
      </c>
      <c r="J87" s="5">
        <v>186</v>
      </c>
      <c r="K87" s="5">
        <v>0</v>
      </c>
      <c r="L87" s="5" t="str" cm="1">
        <f t="array" ref="L87">_xlfn.IFS(K87&lt;10,"low",K87&lt;50,"medium",K87&gt;=50,"high")</f>
        <v>low</v>
      </c>
    </row>
    <row r="88" spans="1:12" x14ac:dyDescent="0.4">
      <c r="A88">
        <v>10281</v>
      </c>
      <c r="B88" s="5" t="s">
        <v>111</v>
      </c>
      <c r="C88">
        <v>19</v>
      </c>
      <c r="D88" t="s">
        <v>853</v>
      </c>
      <c r="E88" s="5" t="str">
        <f t="shared" si="1"/>
        <v>Alejandra</v>
      </c>
      <c r="F88" t="s">
        <v>55</v>
      </c>
      <c r="G88">
        <v>7.3</v>
      </c>
      <c r="H88">
        <v>1</v>
      </c>
      <c r="I88" s="5">
        <f>VLOOKUP(Order_Detail!B88,Customers!$A$2:$M$92,13,FALSE)</f>
        <v>0</v>
      </c>
      <c r="J88" s="5">
        <v>7.3</v>
      </c>
      <c r="K88" s="5">
        <v>0</v>
      </c>
      <c r="L88" s="5" t="str" cm="1">
        <f t="array" ref="L88">_xlfn.IFS(K88&lt;10,"low",K88&lt;50,"medium",K88&gt;=50,"high")</f>
        <v>low</v>
      </c>
    </row>
    <row r="89" spans="1:12" x14ac:dyDescent="0.4">
      <c r="A89">
        <v>10281</v>
      </c>
      <c r="B89" s="5" t="s">
        <v>111</v>
      </c>
      <c r="C89">
        <v>24</v>
      </c>
      <c r="D89" t="s">
        <v>854</v>
      </c>
      <c r="E89" s="5" t="str">
        <f t="shared" si="1"/>
        <v>Alejandra</v>
      </c>
      <c r="F89" t="s">
        <v>21</v>
      </c>
      <c r="G89">
        <v>3.6</v>
      </c>
      <c r="H89">
        <v>6</v>
      </c>
      <c r="I89" s="5">
        <f>VLOOKUP(Order_Detail!B89,Customers!$A$2:$M$92,13,FALSE)</f>
        <v>0</v>
      </c>
      <c r="J89" s="5">
        <v>21.6</v>
      </c>
      <c r="K89" s="5">
        <v>0</v>
      </c>
      <c r="L89" s="5" t="str" cm="1">
        <f t="array" ref="L89">_xlfn.IFS(K89&lt;10,"low",K89&lt;50,"medium",K89&gt;=50,"high")</f>
        <v>low</v>
      </c>
    </row>
    <row r="90" spans="1:12" x14ac:dyDescent="0.4">
      <c r="A90">
        <v>10281</v>
      </c>
      <c r="B90" s="5" t="s">
        <v>111</v>
      </c>
      <c r="C90">
        <v>35</v>
      </c>
      <c r="D90" t="s">
        <v>855</v>
      </c>
      <c r="E90" s="5" t="str">
        <f t="shared" si="1"/>
        <v>Alejandra</v>
      </c>
      <c r="F90" t="s">
        <v>37</v>
      </c>
      <c r="G90">
        <v>14.4</v>
      </c>
      <c r="H90">
        <v>4</v>
      </c>
      <c r="I90" s="5">
        <f>VLOOKUP(Order_Detail!B90,Customers!$A$2:$M$92,13,FALSE)</f>
        <v>0</v>
      </c>
      <c r="J90" s="5">
        <v>57.6</v>
      </c>
      <c r="K90" s="5">
        <v>0</v>
      </c>
      <c r="L90" s="5" t="str" cm="1">
        <f t="array" ref="L90">_xlfn.IFS(K90&lt;10,"low",K90&lt;50,"medium",K90&gt;=50,"high")</f>
        <v>low</v>
      </c>
    </row>
    <row r="91" spans="1:12" x14ac:dyDescent="0.4">
      <c r="A91">
        <v>10282</v>
      </c>
      <c r="B91" s="5" t="s">
        <v>111</v>
      </c>
      <c r="C91">
        <v>30</v>
      </c>
      <c r="D91" t="s">
        <v>856</v>
      </c>
      <c r="E91" s="5" t="str">
        <f t="shared" si="1"/>
        <v>Alejandra</v>
      </c>
      <c r="F91" t="s">
        <v>40</v>
      </c>
      <c r="G91">
        <v>20.7</v>
      </c>
      <c r="H91">
        <v>6</v>
      </c>
      <c r="I91" s="5">
        <f>VLOOKUP(Order_Detail!B91,Customers!$A$2:$M$92,13,FALSE)</f>
        <v>0</v>
      </c>
      <c r="J91" s="5">
        <v>124.19999999999999</v>
      </c>
      <c r="K91" s="5">
        <v>0</v>
      </c>
      <c r="L91" s="5" t="str" cm="1">
        <f t="array" ref="L91">_xlfn.IFS(K91&lt;10,"low",K91&lt;50,"medium",K91&gt;=50,"high")</f>
        <v>low</v>
      </c>
    </row>
    <row r="92" spans="1:12" x14ac:dyDescent="0.4">
      <c r="A92">
        <v>10282</v>
      </c>
      <c r="B92" s="5" t="s">
        <v>111</v>
      </c>
      <c r="C92">
        <v>57</v>
      </c>
      <c r="D92" t="s">
        <v>857</v>
      </c>
      <c r="E92" s="5" t="str">
        <f t="shared" si="1"/>
        <v>Alejandra</v>
      </c>
      <c r="F92" t="s">
        <v>14</v>
      </c>
      <c r="G92">
        <v>15.6</v>
      </c>
      <c r="H92">
        <v>2</v>
      </c>
      <c r="I92" s="5">
        <f>VLOOKUP(Order_Detail!B92,Customers!$A$2:$M$92,13,FALSE)</f>
        <v>0</v>
      </c>
      <c r="J92" s="5">
        <v>31.2</v>
      </c>
      <c r="K92" s="5">
        <v>0</v>
      </c>
      <c r="L92" s="5" t="str" cm="1">
        <f t="array" ref="L92">_xlfn.IFS(K92&lt;10,"low",K92&lt;50,"medium",K92&gt;=50,"high")</f>
        <v>low</v>
      </c>
    </row>
    <row r="93" spans="1:12" x14ac:dyDescent="0.4">
      <c r="A93">
        <v>10283</v>
      </c>
      <c r="B93" s="5" t="s">
        <v>112</v>
      </c>
      <c r="C93">
        <v>15</v>
      </c>
      <c r="D93" t="s">
        <v>858</v>
      </c>
      <c r="E93" s="5" t="str">
        <f t="shared" si="1"/>
        <v>Carlos</v>
      </c>
      <c r="F93" t="s">
        <v>56</v>
      </c>
      <c r="G93">
        <v>12.4</v>
      </c>
      <c r="H93">
        <v>20</v>
      </c>
      <c r="I93" s="5">
        <f>VLOOKUP(Order_Detail!B93,Customers!$A$2:$M$92,13,FALSE)</f>
        <v>0.1</v>
      </c>
      <c r="J93" s="5">
        <v>223.20000000000002</v>
      </c>
      <c r="K93" s="5">
        <v>24.8</v>
      </c>
      <c r="L93" s="5" t="str" cm="1">
        <f t="array" ref="L93">_xlfn.IFS(K93&lt;10,"low",K93&lt;50,"medium",K93&gt;=50,"high")</f>
        <v>medium</v>
      </c>
    </row>
    <row r="94" spans="1:12" x14ac:dyDescent="0.4">
      <c r="A94">
        <v>10283</v>
      </c>
      <c r="B94" s="5" t="s">
        <v>112</v>
      </c>
      <c r="C94">
        <v>19</v>
      </c>
      <c r="D94" t="s">
        <v>859</v>
      </c>
      <c r="E94" s="5" t="str">
        <f t="shared" si="1"/>
        <v>Carlos</v>
      </c>
      <c r="F94" t="s">
        <v>55</v>
      </c>
      <c r="G94">
        <v>7.3</v>
      </c>
      <c r="H94">
        <v>18</v>
      </c>
      <c r="I94" s="5">
        <f>VLOOKUP(Order_Detail!B94,Customers!$A$2:$M$92,13,FALSE)</f>
        <v>0.1</v>
      </c>
      <c r="J94" s="5">
        <v>118.26</v>
      </c>
      <c r="K94" s="5">
        <v>13.14</v>
      </c>
      <c r="L94" s="5" t="str" cm="1">
        <f t="array" ref="L94">_xlfn.IFS(K94&lt;10,"low",K94&lt;50,"medium",K94&gt;=50,"high")</f>
        <v>medium</v>
      </c>
    </row>
    <row r="95" spans="1:12" x14ac:dyDescent="0.4">
      <c r="A95">
        <v>10283</v>
      </c>
      <c r="B95" s="5" t="s">
        <v>112</v>
      </c>
      <c r="C95">
        <v>60</v>
      </c>
      <c r="D95" t="s">
        <v>860</v>
      </c>
      <c r="E95" s="5" t="str">
        <f t="shared" si="1"/>
        <v>Carlos</v>
      </c>
      <c r="F95" t="s">
        <v>17</v>
      </c>
      <c r="G95">
        <v>27.2</v>
      </c>
      <c r="H95">
        <v>35</v>
      </c>
      <c r="I95" s="5">
        <f>VLOOKUP(Order_Detail!B95,Customers!$A$2:$M$92,13,FALSE)</f>
        <v>0.1</v>
      </c>
      <c r="J95" s="5">
        <v>856.80000000000007</v>
      </c>
      <c r="K95" s="5">
        <v>95.2</v>
      </c>
      <c r="L95" s="5" t="str" cm="1">
        <f t="array" ref="L95">_xlfn.IFS(K95&lt;10,"low",K95&lt;50,"medium",K95&gt;=50,"high")</f>
        <v>high</v>
      </c>
    </row>
    <row r="96" spans="1:12" x14ac:dyDescent="0.4">
      <c r="A96">
        <v>10283</v>
      </c>
      <c r="B96" s="5" t="s">
        <v>112</v>
      </c>
      <c r="C96">
        <v>72</v>
      </c>
      <c r="D96" t="s">
        <v>861</v>
      </c>
      <c r="E96" s="5" t="str">
        <f t="shared" si="1"/>
        <v>Carlos</v>
      </c>
      <c r="F96" t="s">
        <v>8</v>
      </c>
      <c r="G96">
        <v>27.8</v>
      </c>
      <c r="H96">
        <v>3</v>
      </c>
      <c r="I96" s="5">
        <f>VLOOKUP(Order_Detail!B96,Customers!$A$2:$M$92,13,FALSE)</f>
        <v>0.1</v>
      </c>
      <c r="J96" s="5">
        <v>75.06</v>
      </c>
      <c r="K96" s="5">
        <v>8.3400000000000016</v>
      </c>
      <c r="L96" s="5" t="str" cm="1">
        <f t="array" ref="L96">_xlfn.IFS(K96&lt;10,"low",K96&lt;50,"medium",K96&gt;=50,"high")</f>
        <v>low</v>
      </c>
    </row>
    <row r="97" spans="1:12" x14ac:dyDescent="0.4">
      <c r="A97">
        <v>10284</v>
      </c>
      <c r="B97" s="5" t="s">
        <v>110</v>
      </c>
      <c r="C97">
        <v>27</v>
      </c>
      <c r="D97" t="s">
        <v>862</v>
      </c>
      <c r="E97" s="5" t="str">
        <f t="shared" si="1"/>
        <v>Renate</v>
      </c>
      <c r="F97" t="s">
        <v>30</v>
      </c>
      <c r="G97">
        <v>35.1</v>
      </c>
      <c r="H97">
        <v>15</v>
      </c>
      <c r="I97" s="5">
        <f>VLOOKUP(Order_Detail!B97,Customers!$A$2:$M$92,13,FALSE)</f>
        <v>0.15</v>
      </c>
      <c r="J97" s="5">
        <v>447.52499999999998</v>
      </c>
      <c r="K97" s="5">
        <v>78.974999999999994</v>
      </c>
      <c r="L97" s="5" t="str" cm="1">
        <f t="array" ref="L97">_xlfn.IFS(K97&lt;10,"low",K97&lt;50,"medium",K97&gt;=50,"high")</f>
        <v>high</v>
      </c>
    </row>
    <row r="98" spans="1:12" x14ac:dyDescent="0.4">
      <c r="A98">
        <v>10284</v>
      </c>
      <c r="B98" s="5" t="s">
        <v>110</v>
      </c>
      <c r="C98">
        <v>44</v>
      </c>
      <c r="D98" t="s">
        <v>863</v>
      </c>
      <c r="E98" s="5" t="str">
        <f t="shared" si="1"/>
        <v>Renate</v>
      </c>
      <c r="F98" t="s">
        <v>51</v>
      </c>
      <c r="G98">
        <v>15.5</v>
      </c>
      <c r="H98">
        <v>21</v>
      </c>
      <c r="I98" s="5">
        <f>VLOOKUP(Order_Detail!B98,Customers!$A$2:$M$92,13,FALSE)</f>
        <v>0.15</v>
      </c>
      <c r="J98" s="5">
        <v>276.67500000000001</v>
      </c>
      <c r="K98" s="5">
        <v>48.824999999999996</v>
      </c>
      <c r="L98" s="5" t="str" cm="1">
        <f t="array" ref="L98">_xlfn.IFS(K98&lt;10,"low",K98&lt;50,"medium",K98&gt;=50,"high")</f>
        <v>medium</v>
      </c>
    </row>
    <row r="99" spans="1:12" x14ac:dyDescent="0.4">
      <c r="A99">
        <v>10284</v>
      </c>
      <c r="B99" s="5" t="s">
        <v>110</v>
      </c>
      <c r="C99">
        <v>60</v>
      </c>
      <c r="D99" t="s">
        <v>864</v>
      </c>
      <c r="E99" s="5" t="str">
        <f t="shared" si="1"/>
        <v>Renate</v>
      </c>
      <c r="F99" t="s">
        <v>17</v>
      </c>
      <c r="G99">
        <v>27.2</v>
      </c>
      <c r="H99">
        <v>20</v>
      </c>
      <c r="I99" s="5">
        <f>VLOOKUP(Order_Detail!B99,Customers!$A$2:$M$92,13,FALSE)</f>
        <v>0.15</v>
      </c>
      <c r="J99" s="5">
        <v>462.4</v>
      </c>
      <c r="K99" s="5">
        <v>81.599999999999994</v>
      </c>
      <c r="L99" s="5" t="str" cm="1">
        <f t="array" ref="L99">_xlfn.IFS(K99&lt;10,"low",K99&lt;50,"medium",K99&gt;=50,"high")</f>
        <v>high</v>
      </c>
    </row>
    <row r="100" spans="1:12" x14ac:dyDescent="0.4">
      <c r="A100">
        <v>10284</v>
      </c>
      <c r="B100" s="5" t="s">
        <v>110</v>
      </c>
      <c r="C100">
        <v>67</v>
      </c>
      <c r="D100" t="s">
        <v>865</v>
      </c>
      <c r="E100" s="5" t="str">
        <f t="shared" si="1"/>
        <v>Renate</v>
      </c>
      <c r="F100" t="s">
        <v>57</v>
      </c>
      <c r="G100">
        <v>11.2</v>
      </c>
      <c r="H100">
        <v>5</v>
      </c>
      <c r="I100" s="5">
        <f>VLOOKUP(Order_Detail!B100,Customers!$A$2:$M$92,13,FALSE)</f>
        <v>0.15</v>
      </c>
      <c r="J100" s="5">
        <v>47.6</v>
      </c>
      <c r="K100" s="5">
        <v>8.4</v>
      </c>
      <c r="L100" s="5" t="str" cm="1">
        <f t="array" ref="L100">_xlfn.IFS(K100&lt;10,"low",K100&lt;50,"medium",K100&gt;=50,"high")</f>
        <v>low</v>
      </c>
    </row>
    <row r="101" spans="1:12" x14ac:dyDescent="0.4">
      <c r="A101">
        <v>10285</v>
      </c>
      <c r="B101" s="5" t="s">
        <v>105</v>
      </c>
      <c r="C101">
        <v>1</v>
      </c>
      <c r="D101" t="s">
        <v>866</v>
      </c>
      <c r="E101" s="5" t="str">
        <f t="shared" si="1"/>
        <v>Horst</v>
      </c>
      <c r="F101" t="s">
        <v>58</v>
      </c>
      <c r="G101">
        <v>14.4</v>
      </c>
      <c r="H101">
        <v>45</v>
      </c>
      <c r="I101" s="5">
        <f>VLOOKUP(Order_Detail!B101,Customers!$A$2:$M$92,13,FALSE)</f>
        <v>0.15</v>
      </c>
      <c r="J101" s="5">
        <v>550.79999999999995</v>
      </c>
      <c r="K101" s="5">
        <v>97.2</v>
      </c>
      <c r="L101" s="5" t="str" cm="1">
        <f t="array" ref="L101">_xlfn.IFS(K101&lt;10,"low",K101&lt;50,"medium",K101&gt;=50,"high")</f>
        <v>high</v>
      </c>
    </row>
    <row r="102" spans="1:12" x14ac:dyDescent="0.4">
      <c r="A102">
        <v>10285</v>
      </c>
      <c r="B102" s="5" t="s">
        <v>105</v>
      </c>
      <c r="C102">
        <v>40</v>
      </c>
      <c r="D102" t="s">
        <v>836</v>
      </c>
      <c r="E102" s="5" t="str">
        <f t="shared" si="1"/>
        <v>Horst</v>
      </c>
      <c r="F102" t="s">
        <v>43</v>
      </c>
      <c r="G102">
        <v>14.7</v>
      </c>
      <c r="H102">
        <v>40</v>
      </c>
      <c r="I102" s="5">
        <f>VLOOKUP(Order_Detail!B102,Customers!$A$2:$M$92,13,FALSE)</f>
        <v>0.15</v>
      </c>
      <c r="J102" s="5">
        <v>499.8</v>
      </c>
      <c r="K102" s="5">
        <v>88.2</v>
      </c>
      <c r="L102" s="5" t="str" cm="1">
        <f t="array" ref="L102">_xlfn.IFS(K102&lt;10,"low",K102&lt;50,"medium",K102&gt;=50,"high")</f>
        <v>high</v>
      </c>
    </row>
    <row r="103" spans="1:12" x14ac:dyDescent="0.4">
      <c r="A103">
        <v>10285</v>
      </c>
      <c r="B103" s="5" t="s">
        <v>105</v>
      </c>
      <c r="C103">
        <v>53</v>
      </c>
      <c r="D103" t="s">
        <v>867</v>
      </c>
      <c r="E103" s="5" t="str">
        <f t="shared" si="1"/>
        <v>Horst</v>
      </c>
      <c r="F103" t="s">
        <v>28</v>
      </c>
      <c r="G103">
        <v>26.2</v>
      </c>
      <c r="H103">
        <v>36</v>
      </c>
      <c r="I103" s="5">
        <f>VLOOKUP(Order_Detail!B103,Customers!$A$2:$M$92,13,FALSE)</f>
        <v>0.15</v>
      </c>
      <c r="J103" s="5">
        <v>801.71999999999991</v>
      </c>
      <c r="K103" s="5">
        <v>141.47999999999999</v>
      </c>
      <c r="L103" s="5" t="str" cm="1">
        <f t="array" ref="L103">_xlfn.IFS(K103&lt;10,"low",K103&lt;50,"medium",K103&gt;=50,"high")</f>
        <v>high</v>
      </c>
    </row>
    <row r="104" spans="1:12" x14ac:dyDescent="0.4">
      <c r="A104">
        <v>10286</v>
      </c>
      <c r="B104" s="5" t="s">
        <v>105</v>
      </c>
      <c r="C104">
        <v>35</v>
      </c>
      <c r="D104" t="s">
        <v>868</v>
      </c>
      <c r="E104" s="5" t="str">
        <f t="shared" si="1"/>
        <v>Horst</v>
      </c>
      <c r="F104" t="s">
        <v>37</v>
      </c>
      <c r="G104">
        <v>14.4</v>
      </c>
      <c r="H104">
        <v>100</v>
      </c>
      <c r="I104" s="5">
        <f>VLOOKUP(Order_Detail!B104,Customers!$A$2:$M$92,13,FALSE)</f>
        <v>0.15</v>
      </c>
      <c r="J104" s="5">
        <v>1224</v>
      </c>
      <c r="K104" s="5">
        <v>216</v>
      </c>
      <c r="L104" s="5" t="str" cm="1">
        <f t="array" ref="L104">_xlfn.IFS(K104&lt;10,"low",K104&lt;50,"medium",K104&gt;=50,"high")</f>
        <v>high</v>
      </c>
    </row>
    <row r="105" spans="1:12" x14ac:dyDescent="0.4">
      <c r="A105">
        <v>10286</v>
      </c>
      <c r="B105" s="5" t="s">
        <v>105</v>
      </c>
      <c r="C105">
        <v>62</v>
      </c>
      <c r="D105" t="s">
        <v>869</v>
      </c>
      <c r="E105" s="5" t="str">
        <f t="shared" si="1"/>
        <v>Horst</v>
      </c>
      <c r="F105" t="s">
        <v>35</v>
      </c>
      <c r="G105">
        <v>39.4</v>
      </c>
      <c r="H105">
        <v>40</v>
      </c>
      <c r="I105" s="5">
        <f>VLOOKUP(Order_Detail!B105,Customers!$A$2:$M$92,13,FALSE)</f>
        <v>0.15</v>
      </c>
      <c r="J105" s="5">
        <v>1339.6</v>
      </c>
      <c r="K105" s="5">
        <v>236.39999999999998</v>
      </c>
      <c r="L105" s="5" t="str" cm="1">
        <f t="array" ref="L105">_xlfn.IFS(K105&lt;10,"low",K105&lt;50,"medium",K105&gt;=50,"high")</f>
        <v>high</v>
      </c>
    </row>
    <row r="106" spans="1:12" x14ac:dyDescent="0.4">
      <c r="A106">
        <v>10287</v>
      </c>
      <c r="B106" s="5" t="s">
        <v>113</v>
      </c>
      <c r="C106">
        <v>16</v>
      </c>
      <c r="D106" t="s">
        <v>870</v>
      </c>
      <c r="E106" s="5" t="str">
        <f t="shared" si="1"/>
        <v>Janete</v>
      </c>
      <c r="F106" t="s">
        <v>25</v>
      </c>
      <c r="G106">
        <v>13.9</v>
      </c>
      <c r="H106">
        <v>40</v>
      </c>
      <c r="I106" s="5">
        <f>VLOOKUP(Order_Detail!B106,Customers!$A$2:$M$92,13,FALSE)</f>
        <v>0</v>
      </c>
      <c r="J106" s="5">
        <v>556</v>
      </c>
      <c r="K106" s="5">
        <v>0</v>
      </c>
      <c r="L106" s="5" t="str" cm="1">
        <f t="array" ref="L106">_xlfn.IFS(K106&lt;10,"low",K106&lt;50,"medium",K106&gt;=50,"high")</f>
        <v>low</v>
      </c>
    </row>
    <row r="107" spans="1:12" x14ac:dyDescent="0.4">
      <c r="A107">
        <v>10287</v>
      </c>
      <c r="B107" s="5" t="s">
        <v>113</v>
      </c>
      <c r="C107">
        <v>34</v>
      </c>
      <c r="D107" t="s">
        <v>871</v>
      </c>
      <c r="E107" s="5" t="str">
        <f t="shared" si="1"/>
        <v>Janete</v>
      </c>
      <c r="F107" t="s">
        <v>59</v>
      </c>
      <c r="G107">
        <v>11.2</v>
      </c>
      <c r="H107">
        <v>20</v>
      </c>
      <c r="I107" s="5">
        <f>VLOOKUP(Order_Detail!B107,Customers!$A$2:$M$92,13,FALSE)</f>
        <v>0</v>
      </c>
      <c r="J107" s="5">
        <v>224</v>
      </c>
      <c r="K107" s="5">
        <v>0</v>
      </c>
      <c r="L107" s="5" t="str" cm="1">
        <f t="array" ref="L107">_xlfn.IFS(K107&lt;10,"low",K107&lt;50,"medium",K107&gt;=50,"high")</f>
        <v>low</v>
      </c>
    </row>
    <row r="108" spans="1:12" x14ac:dyDescent="0.4">
      <c r="A108">
        <v>10287</v>
      </c>
      <c r="B108" s="5" t="s">
        <v>113</v>
      </c>
      <c r="C108">
        <v>46</v>
      </c>
      <c r="D108" t="s">
        <v>872</v>
      </c>
      <c r="E108" s="5" t="str">
        <f t="shared" si="1"/>
        <v>Janete</v>
      </c>
      <c r="F108" t="s">
        <v>60</v>
      </c>
      <c r="G108">
        <v>9.6</v>
      </c>
      <c r="H108">
        <v>15</v>
      </c>
      <c r="I108" s="5">
        <f>VLOOKUP(Order_Detail!B108,Customers!$A$2:$M$92,13,FALSE)</f>
        <v>0</v>
      </c>
      <c r="J108" s="5">
        <v>144</v>
      </c>
      <c r="K108" s="5">
        <v>0</v>
      </c>
      <c r="L108" s="5" t="str" cm="1">
        <f t="array" ref="L108">_xlfn.IFS(K108&lt;10,"low",K108&lt;50,"medium",K108&gt;=50,"high")</f>
        <v>low</v>
      </c>
    </row>
    <row r="109" spans="1:12" x14ac:dyDescent="0.4">
      <c r="A109">
        <v>10288</v>
      </c>
      <c r="B109" s="5" t="s">
        <v>114</v>
      </c>
      <c r="C109">
        <v>54</v>
      </c>
      <c r="D109" t="s">
        <v>873</v>
      </c>
      <c r="E109" s="5" t="str">
        <f t="shared" si="1"/>
        <v>Maurizio</v>
      </c>
      <c r="F109" t="s">
        <v>61</v>
      </c>
      <c r="G109">
        <v>5.9</v>
      </c>
      <c r="H109">
        <v>10</v>
      </c>
      <c r="I109" s="5">
        <f>VLOOKUP(Order_Detail!B109,Customers!$A$2:$M$92,13,FALSE)</f>
        <v>0</v>
      </c>
      <c r="J109" s="5">
        <v>59</v>
      </c>
      <c r="K109" s="5">
        <v>0</v>
      </c>
      <c r="L109" s="5" t="str" cm="1">
        <f t="array" ref="L109">_xlfn.IFS(K109&lt;10,"low",K109&lt;50,"medium",K109&gt;=50,"high")</f>
        <v>low</v>
      </c>
    </row>
    <row r="110" spans="1:12" x14ac:dyDescent="0.4">
      <c r="A110">
        <v>10288</v>
      </c>
      <c r="B110" s="5" t="s">
        <v>114</v>
      </c>
      <c r="C110">
        <v>68</v>
      </c>
      <c r="D110" t="s">
        <v>874</v>
      </c>
      <c r="E110" s="5" t="str">
        <f t="shared" si="1"/>
        <v>Maurizio</v>
      </c>
      <c r="F110" t="s">
        <v>62</v>
      </c>
      <c r="G110">
        <v>10</v>
      </c>
      <c r="H110">
        <v>3</v>
      </c>
      <c r="I110" s="5">
        <f>VLOOKUP(Order_Detail!B110,Customers!$A$2:$M$92,13,FALSE)</f>
        <v>0</v>
      </c>
      <c r="J110" s="5">
        <v>30</v>
      </c>
      <c r="K110" s="5">
        <v>0</v>
      </c>
      <c r="L110" s="5" t="str" cm="1">
        <f t="array" ref="L110">_xlfn.IFS(K110&lt;10,"low",K110&lt;50,"medium",K110&gt;=50,"high")</f>
        <v>low</v>
      </c>
    </row>
    <row r="111" spans="1:12" x14ac:dyDescent="0.4">
      <c r="A111">
        <v>10289</v>
      </c>
      <c r="B111" s="5" t="s">
        <v>115</v>
      </c>
      <c r="C111">
        <v>3</v>
      </c>
      <c r="D111" t="s">
        <v>875</v>
      </c>
      <c r="E111" s="5" t="str">
        <f t="shared" si="1"/>
        <v>Victoria</v>
      </c>
      <c r="F111" t="s">
        <v>63</v>
      </c>
      <c r="G111">
        <v>8</v>
      </c>
      <c r="H111">
        <v>30</v>
      </c>
      <c r="I111" s="5">
        <f>VLOOKUP(Order_Detail!B111,Customers!$A$2:$M$92,13,FALSE)</f>
        <v>0</v>
      </c>
      <c r="J111" s="5">
        <v>240</v>
      </c>
      <c r="K111" s="5">
        <v>0</v>
      </c>
      <c r="L111" s="5" t="str" cm="1">
        <f t="array" ref="L111">_xlfn.IFS(K111&lt;10,"low",K111&lt;50,"medium",K111&gt;=50,"high")</f>
        <v>low</v>
      </c>
    </row>
    <row r="112" spans="1:12" x14ac:dyDescent="0.4">
      <c r="A112">
        <v>10289</v>
      </c>
      <c r="B112" s="5" t="s">
        <v>115</v>
      </c>
      <c r="C112">
        <v>64</v>
      </c>
      <c r="D112" t="s">
        <v>876</v>
      </c>
      <c r="E112" s="5" t="str">
        <f t="shared" si="1"/>
        <v>Victoria</v>
      </c>
      <c r="F112" t="s">
        <v>64</v>
      </c>
      <c r="G112">
        <v>26.6</v>
      </c>
      <c r="H112">
        <v>9</v>
      </c>
      <c r="I112" s="5">
        <f>VLOOKUP(Order_Detail!B112,Customers!$A$2:$M$92,13,FALSE)</f>
        <v>0</v>
      </c>
      <c r="J112" s="5">
        <v>239.4</v>
      </c>
      <c r="K112" s="5">
        <v>0</v>
      </c>
      <c r="L112" s="5" t="str" cm="1">
        <f t="array" ref="L112">_xlfn.IFS(K112&lt;10,"low",K112&lt;50,"medium",K112&gt;=50,"high")</f>
        <v>low</v>
      </c>
    </row>
    <row r="113" spans="1:12" x14ac:dyDescent="0.4">
      <c r="A113">
        <v>10290</v>
      </c>
      <c r="B113" s="5" t="s">
        <v>116</v>
      </c>
      <c r="C113">
        <v>5</v>
      </c>
      <c r="D113" t="s">
        <v>877</v>
      </c>
      <c r="E113" s="5" t="str">
        <f t="shared" si="1"/>
        <v>Pedro</v>
      </c>
      <c r="F113" t="s">
        <v>31</v>
      </c>
      <c r="G113">
        <v>17</v>
      </c>
      <c r="H113">
        <v>20</v>
      </c>
      <c r="I113" s="5">
        <f>VLOOKUP(Order_Detail!B113,Customers!$A$2:$M$92,13,FALSE)</f>
        <v>0</v>
      </c>
      <c r="J113" s="5">
        <v>340</v>
      </c>
      <c r="K113" s="5">
        <v>0</v>
      </c>
      <c r="L113" s="5" t="str" cm="1">
        <f t="array" ref="L113">_xlfn.IFS(K113&lt;10,"low",K113&lt;50,"medium",K113&gt;=50,"high")</f>
        <v>low</v>
      </c>
    </row>
    <row r="114" spans="1:12" x14ac:dyDescent="0.4">
      <c r="A114">
        <v>10290</v>
      </c>
      <c r="B114" s="5" t="s">
        <v>116</v>
      </c>
      <c r="C114">
        <v>29</v>
      </c>
      <c r="D114" t="s">
        <v>878</v>
      </c>
      <c r="E114" s="5" t="str">
        <f t="shared" si="1"/>
        <v>Pedro</v>
      </c>
      <c r="F114" t="s">
        <v>45</v>
      </c>
      <c r="G114">
        <v>99</v>
      </c>
      <c r="H114">
        <v>15</v>
      </c>
      <c r="I114" s="5">
        <f>VLOOKUP(Order_Detail!B114,Customers!$A$2:$M$92,13,FALSE)</f>
        <v>0</v>
      </c>
      <c r="J114" s="5">
        <v>1485</v>
      </c>
      <c r="K114" s="5">
        <v>0</v>
      </c>
      <c r="L114" s="5" t="str" cm="1">
        <f t="array" ref="L114">_xlfn.IFS(K114&lt;10,"low",K114&lt;50,"medium",K114&gt;=50,"high")</f>
        <v>low</v>
      </c>
    </row>
    <row r="115" spans="1:12" x14ac:dyDescent="0.4">
      <c r="A115">
        <v>10290</v>
      </c>
      <c r="B115" s="5" t="s">
        <v>116</v>
      </c>
      <c r="C115">
        <v>49</v>
      </c>
      <c r="D115" t="s">
        <v>879</v>
      </c>
      <c r="E115" s="5" t="str">
        <f t="shared" si="1"/>
        <v>Pedro</v>
      </c>
      <c r="F115" t="s">
        <v>20</v>
      </c>
      <c r="G115">
        <v>16</v>
      </c>
      <c r="H115">
        <v>15</v>
      </c>
      <c r="I115" s="5">
        <f>VLOOKUP(Order_Detail!B115,Customers!$A$2:$M$92,13,FALSE)</f>
        <v>0</v>
      </c>
      <c r="J115" s="5">
        <v>240</v>
      </c>
      <c r="K115" s="5">
        <v>0</v>
      </c>
      <c r="L115" s="5" t="str" cm="1">
        <f t="array" ref="L115">_xlfn.IFS(K115&lt;10,"low",K115&lt;50,"medium",K115&gt;=50,"high")</f>
        <v>low</v>
      </c>
    </row>
    <row r="116" spans="1:12" x14ac:dyDescent="0.4">
      <c r="A116">
        <v>10290</v>
      </c>
      <c r="B116" s="5" t="s">
        <v>116</v>
      </c>
      <c r="C116">
        <v>77</v>
      </c>
      <c r="D116" t="s">
        <v>880</v>
      </c>
      <c r="E116" s="5" t="str">
        <f t="shared" si="1"/>
        <v>Pedro</v>
      </c>
      <c r="F116" t="s">
        <v>29</v>
      </c>
      <c r="G116">
        <v>10.4</v>
      </c>
      <c r="H116">
        <v>10</v>
      </c>
      <c r="I116" s="5">
        <f>VLOOKUP(Order_Detail!B116,Customers!$A$2:$M$92,13,FALSE)</f>
        <v>0</v>
      </c>
      <c r="J116" s="5">
        <v>104</v>
      </c>
      <c r="K116" s="5">
        <v>0</v>
      </c>
      <c r="L116" s="5" t="str" cm="1">
        <f t="array" ref="L116">_xlfn.IFS(K116&lt;10,"low",K116&lt;50,"medium",K116&gt;=50,"high")</f>
        <v>low</v>
      </c>
    </row>
    <row r="117" spans="1:12" x14ac:dyDescent="0.4">
      <c r="A117">
        <v>10291</v>
      </c>
      <c r="B117" s="5" t="s">
        <v>96</v>
      </c>
      <c r="C117">
        <v>13</v>
      </c>
      <c r="D117" t="s">
        <v>881</v>
      </c>
      <c r="E117" s="5" t="str">
        <f t="shared" si="1"/>
        <v>Bernardo</v>
      </c>
      <c r="F117" t="s">
        <v>49</v>
      </c>
      <c r="G117">
        <v>4.8</v>
      </c>
      <c r="H117">
        <v>20</v>
      </c>
      <c r="I117" s="5">
        <f>VLOOKUP(Order_Detail!B117,Customers!$A$2:$M$92,13,FALSE)</f>
        <v>0</v>
      </c>
      <c r="J117" s="5">
        <v>96</v>
      </c>
      <c r="K117" s="5">
        <v>0</v>
      </c>
      <c r="L117" s="5" t="str" cm="1">
        <f t="array" ref="L117">_xlfn.IFS(K117&lt;10,"low",K117&lt;50,"medium",K117&gt;=50,"high")</f>
        <v>low</v>
      </c>
    </row>
    <row r="118" spans="1:12" x14ac:dyDescent="0.4">
      <c r="A118">
        <v>10291</v>
      </c>
      <c r="B118" s="5" t="s">
        <v>96</v>
      </c>
      <c r="C118">
        <v>44</v>
      </c>
      <c r="D118" t="s">
        <v>882</v>
      </c>
      <c r="E118" s="5" t="str">
        <f t="shared" si="1"/>
        <v>Bernardo</v>
      </c>
      <c r="F118" t="s">
        <v>51</v>
      </c>
      <c r="G118">
        <v>15.5</v>
      </c>
      <c r="H118">
        <v>24</v>
      </c>
      <c r="I118" s="5">
        <f>VLOOKUP(Order_Detail!B118,Customers!$A$2:$M$92,13,FALSE)</f>
        <v>0</v>
      </c>
      <c r="J118" s="5">
        <v>372</v>
      </c>
      <c r="K118" s="5">
        <v>0</v>
      </c>
      <c r="L118" s="5" t="str" cm="1">
        <f t="array" ref="L118">_xlfn.IFS(K118&lt;10,"low",K118&lt;50,"medium",K118&gt;=50,"high")</f>
        <v>low</v>
      </c>
    </row>
    <row r="119" spans="1:12" x14ac:dyDescent="0.4">
      <c r="A119">
        <v>10291</v>
      </c>
      <c r="B119" s="5" t="s">
        <v>96</v>
      </c>
      <c r="C119">
        <v>51</v>
      </c>
      <c r="D119" t="s">
        <v>883</v>
      </c>
      <c r="E119" s="5" t="str">
        <f t="shared" si="1"/>
        <v>Bernardo</v>
      </c>
      <c r="F119" t="s">
        <v>10</v>
      </c>
      <c r="G119">
        <v>42.4</v>
      </c>
      <c r="H119">
        <v>2</v>
      </c>
      <c r="I119" s="5">
        <f>VLOOKUP(Order_Detail!B119,Customers!$A$2:$M$92,13,FALSE)</f>
        <v>0</v>
      </c>
      <c r="J119" s="5">
        <v>84.8</v>
      </c>
      <c r="K119" s="5">
        <v>0</v>
      </c>
      <c r="L119" s="5" t="str" cm="1">
        <f t="array" ref="L119">_xlfn.IFS(K119&lt;10,"low",K119&lt;50,"medium",K119&gt;=50,"high")</f>
        <v>low</v>
      </c>
    </row>
    <row r="120" spans="1:12" x14ac:dyDescent="0.4">
      <c r="A120">
        <v>10292</v>
      </c>
      <c r="B120" s="5" t="s">
        <v>117</v>
      </c>
      <c r="C120">
        <v>20</v>
      </c>
      <c r="D120" t="s">
        <v>884</v>
      </c>
      <c r="E120" s="5" t="str">
        <f t="shared" si="1"/>
        <v>Anabela</v>
      </c>
      <c r="F120" t="s">
        <v>15</v>
      </c>
      <c r="G120">
        <v>64.8</v>
      </c>
      <c r="H120">
        <v>20</v>
      </c>
      <c r="I120" s="5">
        <f>VLOOKUP(Order_Detail!B120,Customers!$A$2:$M$92,13,FALSE)</f>
        <v>0.25</v>
      </c>
      <c r="J120" s="5">
        <v>972</v>
      </c>
      <c r="K120" s="5">
        <v>324</v>
      </c>
      <c r="L120" s="5" t="str" cm="1">
        <f t="array" ref="L120">_xlfn.IFS(K120&lt;10,"low",K120&lt;50,"medium",K120&gt;=50,"high")</f>
        <v>high</v>
      </c>
    </row>
    <row r="121" spans="1:12" x14ac:dyDescent="0.4">
      <c r="A121">
        <v>10293</v>
      </c>
      <c r="B121" s="5" t="s">
        <v>107</v>
      </c>
      <c r="C121">
        <v>18</v>
      </c>
      <c r="D121" t="s">
        <v>885</v>
      </c>
      <c r="E121" s="5" t="str">
        <f t="shared" si="1"/>
        <v>Miguel</v>
      </c>
      <c r="F121" t="s">
        <v>65</v>
      </c>
      <c r="G121">
        <v>50</v>
      </c>
      <c r="H121">
        <v>12</v>
      </c>
      <c r="I121" s="5">
        <f>VLOOKUP(Order_Detail!B121,Customers!$A$2:$M$92,13,FALSE)</f>
        <v>0</v>
      </c>
      <c r="J121" s="5">
        <v>600</v>
      </c>
      <c r="K121" s="5">
        <v>0</v>
      </c>
      <c r="L121" s="5" t="str" cm="1">
        <f t="array" ref="L121">_xlfn.IFS(K121&lt;10,"low",K121&lt;50,"medium",K121&gt;=50,"high")</f>
        <v>low</v>
      </c>
    </row>
    <row r="122" spans="1:12" x14ac:dyDescent="0.4">
      <c r="A122">
        <v>10293</v>
      </c>
      <c r="B122" s="5" t="s">
        <v>107</v>
      </c>
      <c r="C122">
        <v>24</v>
      </c>
      <c r="D122" t="s">
        <v>886</v>
      </c>
      <c r="E122" s="5" t="str">
        <f t="shared" si="1"/>
        <v>Miguel</v>
      </c>
      <c r="F122" t="s">
        <v>21</v>
      </c>
      <c r="G122">
        <v>3.6</v>
      </c>
      <c r="H122">
        <v>10</v>
      </c>
      <c r="I122" s="5">
        <f>VLOOKUP(Order_Detail!B122,Customers!$A$2:$M$92,13,FALSE)</f>
        <v>0</v>
      </c>
      <c r="J122" s="5">
        <v>36</v>
      </c>
      <c r="K122" s="5">
        <v>0</v>
      </c>
      <c r="L122" s="5" t="str" cm="1">
        <f t="array" ref="L122">_xlfn.IFS(K122&lt;10,"low",K122&lt;50,"medium",K122&gt;=50,"high")</f>
        <v>low</v>
      </c>
    </row>
    <row r="123" spans="1:12" x14ac:dyDescent="0.4">
      <c r="A123">
        <v>10293</v>
      </c>
      <c r="B123" s="5" t="s">
        <v>107</v>
      </c>
      <c r="C123">
        <v>63</v>
      </c>
      <c r="D123" t="s">
        <v>887</v>
      </c>
      <c r="E123" s="5" t="str">
        <f t="shared" si="1"/>
        <v>Miguel</v>
      </c>
      <c r="F123" t="s">
        <v>52</v>
      </c>
      <c r="G123">
        <v>35.1</v>
      </c>
      <c r="H123">
        <v>5</v>
      </c>
      <c r="I123" s="5">
        <f>VLOOKUP(Order_Detail!B123,Customers!$A$2:$M$92,13,FALSE)</f>
        <v>0</v>
      </c>
      <c r="J123" s="5">
        <v>175.5</v>
      </c>
      <c r="K123" s="5">
        <v>0</v>
      </c>
      <c r="L123" s="5" t="str" cm="1">
        <f t="array" ref="L123">_xlfn.IFS(K123&lt;10,"low",K123&lt;50,"medium",K123&gt;=50,"high")</f>
        <v>low</v>
      </c>
    </row>
    <row r="124" spans="1:12" x14ac:dyDescent="0.4">
      <c r="A124">
        <v>10293</v>
      </c>
      <c r="B124" s="5" t="s">
        <v>107</v>
      </c>
      <c r="C124">
        <v>75</v>
      </c>
      <c r="D124" t="s">
        <v>888</v>
      </c>
      <c r="E124" s="5" t="str">
        <f t="shared" si="1"/>
        <v>Miguel</v>
      </c>
      <c r="F124" t="s">
        <v>54</v>
      </c>
      <c r="G124">
        <v>6.2</v>
      </c>
      <c r="H124">
        <v>6</v>
      </c>
      <c r="I124" s="5">
        <f>VLOOKUP(Order_Detail!B124,Customers!$A$2:$M$92,13,FALSE)</f>
        <v>0</v>
      </c>
      <c r="J124" s="5">
        <v>37.200000000000003</v>
      </c>
      <c r="K124" s="5">
        <v>0</v>
      </c>
      <c r="L124" s="5" t="str" cm="1">
        <f t="array" ref="L124">_xlfn.IFS(K124&lt;10,"low",K124&lt;50,"medium",K124&gt;=50,"high")</f>
        <v>low</v>
      </c>
    </row>
    <row r="125" spans="1:12" x14ac:dyDescent="0.4">
      <c r="A125">
        <v>10294</v>
      </c>
      <c r="B125" s="5" t="s">
        <v>97</v>
      </c>
      <c r="C125">
        <v>1</v>
      </c>
      <c r="D125" t="s">
        <v>889</v>
      </c>
      <c r="E125" s="5" t="str">
        <f t="shared" si="1"/>
        <v>Paula</v>
      </c>
      <c r="F125" t="s">
        <v>58</v>
      </c>
      <c r="G125">
        <v>14.4</v>
      </c>
      <c r="H125">
        <v>18</v>
      </c>
      <c r="I125" s="5">
        <f>VLOOKUP(Order_Detail!B125,Customers!$A$2:$M$92,13,FALSE)</f>
        <v>0.1</v>
      </c>
      <c r="J125" s="5">
        <v>233.28</v>
      </c>
      <c r="K125" s="5">
        <v>25.92</v>
      </c>
      <c r="L125" s="5" t="str" cm="1">
        <f t="array" ref="L125">_xlfn.IFS(K125&lt;10,"low",K125&lt;50,"medium",K125&gt;=50,"high")</f>
        <v>medium</v>
      </c>
    </row>
    <row r="126" spans="1:12" x14ac:dyDescent="0.4">
      <c r="A126">
        <v>10294</v>
      </c>
      <c r="B126" s="5" t="s">
        <v>97</v>
      </c>
      <c r="C126">
        <v>17</v>
      </c>
      <c r="D126" t="s">
        <v>890</v>
      </c>
      <c r="E126" s="5" t="str">
        <f t="shared" si="1"/>
        <v>Paula</v>
      </c>
      <c r="F126" t="s">
        <v>41</v>
      </c>
      <c r="G126">
        <v>31.2</v>
      </c>
      <c r="H126">
        <v>15</v>
      </c>
      <c r="I126" s="5">
        <f>VLOOKUP(Order_Detail!B126,Customers!$A$2:$M$92,13,FALSE)</f>
        <v>0.1</v>
      </c>
      <c r="J126" s="5">
        <v>421.2</v>
      </c>
      <c r="K126" s="5">
        <v>46.800000000000004</v>
      </c>
      <c r="L126" s="5" t="str" cm="1">
        <f t="array" ref="L126">_xlfn.IFS(K126&lt;10,"low",K126&lt;50,"medium",K126&gt;=50,"high")</f>
        <v>medium</v>
      </c>
    </row>
    <row r="127" spans="1:12" x14ac:dyDescent="0.4">
      <c r="A127">
        <v>10294</v>
      </c>
      <c r="B127" s="5" t="s">
        <v>97</v>
      </c>
      <c r="C127">
        <v>43</v>
      </c>
      <c r="D127" t="s">
        <v>891</v>
      </c>
      <c r="E127" s="5" t="str">
        <f t="shared" si="1"/>
        <v>Paula</v>
      </c>
      <c r="F127" t="s">
        <v>46</v>
      </c>
      <c r="G127">
        <v>36.799999999999997</v>
      </c>
      <c r="H127">
        <v>15</v>
      </c>
      <c r="I127" s="5">
        <f>VLOOKUP(Order_Detail!B127,Customers!$A$2:$M$92,13,FALSE)</f>
        <v>0.1</v>
      </c>
      <c r="J127" s="5">
        <v>496.8</v>
      </c>
      <c r="K127" s="5">
        <v>55.2</v>
      </c>
      <c r="L127" s="5" t="str" cm="1">
        <f t="array" ref="L127">_xlfn.IFS(K127&lt;10,"low",K127&lt;50,"medium",K127&gt;=50,"high")</f>
        <v>high</v>
      </c>
    </row>
    <row r="128" spans="1:12" x14ac:dyDescent="0.4">
      <c r="A128">
        <v>10294</v>
      </c>
      <c r="B128" s="5" t="s">
        <v>97</v>
      </c>
      <c r="C128">
        <v>60</v>
      </c>
      <c r="D128" t="s">
        <v>892</v>
      </c>
      <c r="E128" s="5" t="str">
        <f t="shared" si="1"/>
        <v>Paula</v>
      </c>
      <c r="F128" t="s">
        <v>17</v>
      </c>
      <c r="G128">
        <v>27.2</v>
      </c>
      <c r="H128">
        <v>21</v>
      </c>
      <c r="I128" s="5">
        <f>VLOOKUP(Order_Detail!B128,Customers!$A$2:$M$92,13,FALSE)</f>
        <v>0.1</v>
      </c>
      <c r="J128" s="5">
        <v>514.07999999999993</v>
      </c>
      <c r="K128" s="5">
        <v>57.12</v>
      </c>
      <c r="L128" s="5" t="str" cm="1">
        <f t="array" ref="L128">_xlfn.IFS(K128&lt;10,"low",K128&lt;50,"medium",K128&gt;=50,"high")</f>
        <v>high</v>
      </c>
    </row>
    <row r="129" spans="1:12" x14ac:dyDescent="0.4">
      <c r="A129">
        <v>10294</v>
      </c>
      <c r="B129" s="5" t="s">
        <v>97</v>
      </c>
      <c r="C129">
        <v>75</v>
      </c>
      <c r="D129" t="s">
        <v>893</v>
      </c>
      <c r="E129" s="5" t="str">
        <f t="shared" si="1"/>
        <v>Paula</v>
      </c>
      <c r="F129" t="s">
        <v>54</v>
      </c>
      <c r="G129">
        <v>6.2</v>
      </c>
      <c r="H129">
        <v>6</v>
      </c>
      <c r="I129" s="5">
        <f>VLOOKUP(Order_Detail!B129,Customers!$A$2:$M$92,13,FALSE)</f>
        <v>0.1</v>
      </c>
      <c r="J129" s="5">
        <v>33.480000000000004</v>
      </c>
      <c r="K129" s="5">
        <v>3.7200000000000006</v>
      </c>
      <c r="L129" s="5" t="str" cm="1">
        <f t="array" ref="L129">_xlfn.IFS(K129&lt;10,"low",K129&lt;50,"medium",K129&gt;=50,"high")</f>
        <v>low</v>
      </c>
    </row>
    <row r="130" spans="1:12" x14ac:dyDescent="0.4">
      <c r="A130">
        <v>10295</v>
      </c>
      <c r="B130" s="5" t="s">
        <v>84</v>
      </c>
      <c r="C130">
        <v>56</v>
      </c>
      <c r="D130" t="s">
        <v>894</v>
      </c>
      <c r="E130" s="5" t="str">
        <f t="shared" si="1"/>
        <v>Paul</v>
      </c>
      <c r="F130" t="s">
        <v>39</v>
      </c>
      <c r="G130">
        <v>30.4</v>
      </c>
      <c r="H130">
        <v>4</v>
      </c>
      <c r="I130" s="5">
        <f>VLOOKUP(Order_Detail!B130,Customers!$A$2:$M$92,13,FALSE)</f>
        <v>0.1</v>
      </c>
      <c r="J130" s="5">
        <v>109.44</v>
      </c>
      <c r="K130" s="5">
        <v>12.16</v>
      </c>
      <c r="L130" s="5" t="str" cm="1">
        <f t="array" ref="L130">_xlfn.IFS(K130&lt;10,"low",K130&lt;50,"medium",K130&gt;=50,"high")</f>
        <v>medium</v>
      </c>
    </row>
    <row r="131" spans="1:12" x14ac:dyDescent="0.4">
      <c r="A131">
        <v>10296</v>
      </c>
      <c r="B131" s="5" t="s">
        <v>112</v>
      </c>
      <c r="C131">
        <v>11</v>
      </c>
      <c r="D131" t="s">
        <v>895</v>
      </c>
      <c r="E131" s="5" t="str">
        <f t="shared" ref="E131:E194" si="2">LEFT(RIGHT(D131,LEN(D131)-FIND("-",D131)),FIND("-",RIGHT(D131,LEN(D131)-FIND("-",D131)))-1)</f>
        <v>Carlos</v>
      </c>
      <c r="F131" t="s">
        <v>6</v>
      </c>
      <c r="G131">
        <v>16.8</v>
      </c>
      <c r="H131">
        <v>12</v>
      </c>
      <c r="I131" s="5">
        <f>VLOOKUP(Order_Detail!B131,Customers!$A$2:$M$92,13,FALSE)</f>
        <v>0.1</v>
      </c>
      <c r="J131" s="5">
        <v>181.44000000000003</v>
      </c>
      <c r="K131" s="5">
        <v>20.160000000000004</v>
      </c>
      <c r="L131" s="5" t="str" cm="1">
        <f t="array" ref="L131">_xlfn.IFS(K131&lt;10,"low",K131&lt;50,"medium",K131&gt;=50,"high")</f>
        <v>medium</v>
      </c>
    </row>
    <row r="132" spans="1:12" x14ac:dyDescent="0.4">
      <c r="A132">
        <v>10296</v>
      </c>
      <c r="B132" s="5" t="s">
        <v>112</v>
      </c>
      <c r="C132">
        <v>16</v>
      </c>
      <c r="D132" t="s">
        <v>896</v>
      </c>
      <c r="E132" s="5" t="str">
        <f t="shared" si="2"/>
        <v>Carlos</v>
      </c>
      <c r="F132" t="s">
        <v>25</v>
      </c>
      <c r="G132">
        <v>13.9</v>
      </c>
      <c r="H132">
        <v>30</v>
      </c>
      <c r="I132" s="5">
        <f>VLOOKUP(Order_Detail!B132,Customers!$A$2:$M$92,13,FALSE)</f>
        <v>0.1</v>
      </c>
      <c r="J132" s="5">
        <v>375.3</v>
      </c>
      <c r="K132" s="5">
        <v>41.7</v>
      </c>
      <c r="L132" s="5" t="str" cm="1">
        <f t="array" ref="L132">_xlfn.IFS(K132&lt;10,"low",K132&lt;50,"medium",K132&gt;=50,"high")</f>
        <v>medium</v>
      </c>
    </row>
    <row r="133" spans="1:12" x14ac:dyDescent="0.4">
      <c r="A133">
        <v>10296</v>
      </c>
      <c r="B133" s="5" t="s">
        <v>112</v>
      </c>
      <c r="C133">
        <v>69</v>
      </c>
      <c r="D133" t="s">
        <v>897</v>
      </c>
      <c r="E133" s="5" t="str">
        <f t="shared" si="2"/>
        <v>Carlos</v>
      </c>
      <c r="F133" t="s">
        <v>66</v>
      </c>
      <c r="G133">
        <v>28.8</v>
      </c>
      <c r="H133">
        <v>15</v>
      </c>
      <c r="I133" s="5">
        <f>VLOOKUP(Order_Detail!B133,Customers!$A$2:$M$92,13,FALSE)</f>
        <v>0.1</v>
      </c>
      <c r="J133" s="5">
        <v>388.8</v>
      </c>
      <c r="K133" s="5">
        <v>43.2</v>
      </c>
      <c r="L133" s="5" t="str" cm="1">
        <f t="array" ref="L133">_xlfn.IFS(K133&lt;10,"low",K133&lt;50,"medium",K133&gt;=50,"high")</f>
        <v>medium</v>
      </c>
    </row>
    <row r="134" spans="1:12" x14ac:dyDescent="0.4">
      <c r="A134">
        <v>10297</v>
      </c>
      <c r="B134" s="5" t="s">
        <v>99</v>
      </c>
      <c r="C134">
        <v>39</v>
      </c>
      <c r="D134" t="s">
        <v>898</v>
      </c>
      <c r="E134" s="5" t="str">
        <f t="shared" si="2"/>
        <v>Frédérique</v>
      </c>
      <c r="F134" t="s">
        <v>19</v>
      </c>
      <c r="G134">
        <v>14.4</v>
      </c>
      <c r="H134">
        <v>60</v>
      </c>
      <c r="I134" s="5">
        <f>VLOOKUP(Order_Detail!B134,Customers!$A$2:$M$92,13,FALSE)</f>
        <v>0.25</v>
      </c>
      <c r="J134" s="5">
        <v>648</v>
      </c>
      <c r="K134" s="5">
        <v>216</v>
      </c>
      <c r="L134" s="5" t="str" cm="1">
        <f t="array" ref="L134">_xlfn.IFS(K134&lt;10,"low",K134&lt;50,"medium",K134&gt;=50,"high")</f>
        <v>high</v>
      </c>
    </row>
    <row r="135" spans="1:12" x14ac:dyDescent="0.4">
      <c r="A135">
        <v>10297</v>
      </c>
      <c r="B135" s="5" t="s">
        <v>99</v>
      </c>
      <c r="C135">
        <v>72</v>
      </c>
      <c r="D135" t="s">
        <v>899</v>
      </c>
      <c r="E135" s="5" t="str">
        <f t="shared" si="2"/>
        <v>Frédérique</v>
      </c>
      <c r="F135" t="s">
        <v>8</v>
      </c>
      <c r="G135">
        <v>27.8</v>
      </c>
      <c r="H135">
        <v>20</v>
      </c>
      <c r="I135" s="5">
        <f>VLOOKUP(Order_Detail!B135,Customers!$A$2:$M$92,13,FALSE)</f>
        <v>0.25</v>
      </c>
      <c r="J135" s="5">
        <v>417</v>
      </c>
      <c r="K135" s="5">
        <v>139</v>
      </c>
      <c r="L135" s="5" t="str" cm="1">
        <f t="array" ref="L135">_xlfn.IFS(K135&lt;10,"low",K135&lt;50,"medium",K135&gt;=50,"high")</f>
        <v>high</v>
      </c>
    </row>
    <row r="136" spans="1:12" x14ac:dyDescent="0.4">
      <c r="A136">
        <v>10298</v>
      </c>
      <c r="B136" s="5" t="s">
        <v>118</v>
      </c>
      <c r="C136">
        <v>2</v>
      </c>
      <c r="D136" t="s">
        <v>900</v>
      </c>
      <c r="E136" s="5" t="str">
        <f t="shared" si="2"/>
        <v>Patricia</v>
      </c>
      <c r="F136" t="s">
        <v>24</v>
      </c>
      <c r="G136">
        <v>15.2</v>
      </c>
      <c r="H136">
        <v>40</v>
      </c>
      <c r="I136" s="5">
        <f>VLOOKUP(Order_Detail!B136,Customers!$A$2:$M$92,13,FALSE)</f>
        <v>0</v>
      </c>
      <c r="J136" s="5">
        <v>608</v>
      </c>
      <c r="K136" s="5">
        <v>0</v>
      </c>
      <c r="L136" s="5" t="str" cm="1">
        <f t="array" ref="L136">_xlfn.IFS(K136&lt;10,"low",K136&lt;50,"medium",K136&gt;=50,"high")</f>
        <v>low</v>
      </c>
    </row>
    <row r="137" spans="1:12" x14ac:dyDescent="0.4">
      <c r="A137">
        <v>10298</v>
      </c>
      <c r="B137" s="5" t="s">
        <v>118</v>
      </c>
      <c r="C137">
        <v>36</v>
      </c>
      <c r="D137" t="s">
        <v>901</v>
      </c>
      <c r="E137" s="5" t="str">
        <f t="shared" si="2"/>
        <v>Patricia</v>
      </c>
      <c r="F137" t="s">
        <v>26</v>
      </c>
      <c r="G137">
        <v>15.2</v>
      </c>
      <c r="H137">
        <v>40</v>
      </c>
      <c r="I137" s="5">
        <f>VLOOKUP(Order_Detail!B137,Customers!$A$2:$M$92,13,FALSE)</f>
        <v>0</v>
      </c>
      <c r="J137" s="5">
        <v>608</v>
      </c>
      <c r="K137" s="5">
        <v>0</v>
      </c>
      <c r="L137" s="5" t="str" cm="1">
        <f t="array" ref="L137">_xlfn.IFS(K137&lt;10,"low",K137&lt;50,"medium",K137&gt;=50,"high")</f>
        <v>low</v>
      </c>
    </row>
    <row r="138" spans="1:12" x14ac:dyDescent="0.4">
      <c r="A138">
        <v>10298</v>
      </c>
      <c r="B138" s="5" t="s">
        <v>118</v>
      </c>
      <c r="C138">
        <v>59</v>
      </c>
      <c r="D138" t="s">
        <v>902</v>
      </c>
      <c r="E138" s="5" t="str">
        <f t="shared" si="2"/>
        <v>Patricia</v>
      </c>
      <c r="F138" t="s">
        <v>27</v>
      </c>
      <c r="G138">
        <v>44</v>
      </c>
      <c r="H138">
        <v>30</v>
      </c>
      <c r="I138" s="5">
        <f>VLOOKUP(Order_Detail!B138,Customers!$A$2:$M$92,13,FALSE)</f>
        <v>0</v>
      </c>
      <c r="J138" s="5">
        <v>1320</v>
      </c>
      <c r="K138" s="5">
        <v>0</v>
      </c>
      <c r="L138" s="5" t="str" cm="1">
        <f t="array" ref="L138">_xlfn.IFS(K138&lt;10,"low",K138&lt;50,"medium",K138&gt;=50,"high")</f>
        <v>low</v>
      </c>
    </row>
    <row r="139" spans="1:12" x14ac:dyDescent="0.4">
      <c r="A139">
        <v>10298</v>
      </c>
      <c r="B139" s="5" t="s">
        <v>118</v>
      </c>
      <c r="C139">
        <v>62</v>
      </c>
      <c r="D139" t="s">
        <v>903</v>
      </c>
      <c r="E139" s="5" t="str">
        <f t="shared" si="2"/>
        <v>Patricia</v>
      </c>
      <c r="F139" t="s">
        <v>35</v>
      </c>
      <c r="G139">
        <v>39.4</v>
      </c>
      <c r="H139">
        <v>15</v>
      </c>
      <c r="I139" s="5">
        <f>VLOOKUP(Order_Detail!B139,Customers!$A$2:$M$92,13,FALSE)</f>
        <v>0</v>
      </c>
      <c r="J139" s="5">
        <v>591</v>
      </c>
      <c r="K139" s="5">
        <v>0</v>
      </c>
      <c r="L139" s="5" t="str" cm="1">
        <f t="array" ref="L139">_xlfn.IFS(K139&lt;10,"low",K139&lt;50,"medium",K139&gt;=50,"high")</f>
        <v>low</v>
      </c>
    </row>
    <row r="140" spans="1:12" x14ac:dyDescent="0.4">
      <c r="A140">
        <v>10299</v>
      </c>
      <c r="B140" s="5" t="s">
        <v>113</v>
      </c>
      <c r="C140">
        <v>19</v>
      </c>
      <c r="D140" t="s">
        <v>904</v>
      </c>
      <c r="E140" s="5" t="str">
        <f t="shared" si="2"/>
        <v>Janete</v>
      </c>
      <c r="F140" t="s">
        <v>55</v>
      </c>
      <c r="G140">
        <v>7.3</v>
      </c>
      <c r="H140">
        <v>15</v>
      </c>
      <c r="I140" s="5">
        <f>VLOOKUP(Order_Detail!B140,Customers!$A$2:$M$92,13,FALSE)</f>
        <v>0</v>
      </c>
      <c r="J140" s="5">
        <v>109.5</v>
      </c>
      <c r="K140" s="5">
        <v>0</v>
      </c>
      <c r="L140" s="5" t="str" cm="1">
        <f t="array" ref="L140">_xlfn.IFS(K140&lt;10,"low",K140&lt;50,"medium",K140&gt;=50,"high")</f>
        <v>low</v>
      </c>
    </row>
    <row r="141" spans="1:12" x14ac:dyDescent="0.4">
      <c r="A141">
        <v>10299</v>
      </c>
      <c r="B141" s="5" t="s">
        <v>113</v>
      </c>
      <c r="C141">
        <v>70</v>
      </c>
      <c r="D141" t="s">
        <v>905</v>
      </c>
      <c r="E141" s="5" t="str">
        <f t="shared" si="2"/>
        <v>Janete</v>
      </c>
      <c r="F141" t="s">
        <v>36</v>
      </c>
      <c r="G141">
        <v>12</v>
      </c>
      <c r="H141">
        <v>20</v>
      </c>
      <c r="I141" s="5">
        <f>VLOOKUP(Order_Detail!B141,Customers!$A$2:$M$92,13,FALSE)</f>
        <v>0</v>
      </c>
      <c r="J141" s="5">
        <v>240</v>
      </c>
      <c r="K141" s="5">
        <v>0</v>
      </c>
      <c r="L141" s="5" t="str" cm="1">
        <f t="array" ref="L141">_xlfn.IFS(K141&lt;10,"low",K141&lt;50,"medium",K141&gt;=50,"high")</f>
        <v>low</v>
      </c>
    </row>
    <row r="142" spans="1:12" x14ac:dyDescent="0.4">
      <c r="A142">
        <v>10300</v>
      </c>
      <c r="B142" s="5" t="s">
        <v>106</v>
      </c>
      <c r="C142">
        <v>66</v>
      </c>
      <c r="D142" t="s">
        <v>906</v>
      </c>
      <c r="E142" s="5" t="str">
        <f t="shared" si="2"/>
        <v>Giovanni</v>
      </c>
      <c r="F142" t="s">
        <v>67</v>
      </c>
      <c r="G142">
        <v>13.6</v>
      </c>
      <c r="H142">
        <v>30</v>
      </c>
      <c r="I142" s="5">
        <f>VLOOKUP(Order_Detail!B142,Customers!$A$2:$M$92,13,FALSE)</f>
        <v>0</v>
      </c>
      <c r="J142" s="5">
        <v>408</v>
      </c>
      <c r="K142" s="5">
        <v>0</v>
      </c>
      <c r="L142" s="5" t="str" cm="1">
        <f t="array" ref="L142">_xlfn.IFS(K142&lt;10,"low",K142&lt;50,"medium",K142&gt;=50,"high")</f>
        <v>low</v>
      </c>
    </row>
    <row r="143" spans="1:12" x14ac:dyDescent="0.4">
      <c r="A143">
        <v>10300</v>
      </c>
      <c r="B143" s="5" t="s">
        <v>106</v>
      </c>
      <c r="C143">
        <v>68</v>
      </c>
      <c r="D143" t="s">
        <v>907</v>
      </c>
      <c r="E143" s="5" t="str">
        <f t="shared" si="2"/>
        <v>Giovanni</v>
      </c>
      <c r="F143" t="s">
        <v>62</v>
      </c>
      <c r="G143">
        <v>10</v>
      </c>
      <c r="H143">
        <v>20</v>
      </c>
      <c r="I143" s="5">
        <f>VLOOKUP(Order_Detail!B143,Customers!$A$2:$M$92,13,FALSE)</f>
        <v>0</v>
      </c>
      <c r="J143" s="5">
        <v>200</v>
      </c>
      <c r="K143" s="5">
        <v>0</v>
      </c>
      <c r="L143" s="5" t="str" cm="1">
        <f t="array" ref="L143">_xlfn.IFS(K143&lt;10,"low",K143&lt;50,"medium",K143&gt;=50,"high")</f>
        <v>low</v>
      </c>
    </row>
    <row r="144" spans="1:12" x14ac:dyDescent="0.4">
      <c r="A144">
        <v>10301</v>
      </c>
      <c r="B144" s="5" t="s">
        <v>119</v>
      </c>
      <c r="C144">
        <v>40</v>
      </c>
      <c r="D144" t="s">
        <v>908</v>
      </c>
      <c r="E144" s="5" t="str">
        <f t="shared" si="2"/>
        <v>Rita</v>
      </c>
      <c r="F144" t="s">
        <v>43</v>
      </c>
      <c r="G144">
        <v>14.7</v>
      </c>
      <c r="H144">
        <v>10</v>
      </c>
      <c r="I144" s="5">
        <f>VLOOKUP(Order_Detail!B144,Customers!$A$2:$M$92,13,FALSE)</f>
        <v>0.1</v>
      </c>
      <c r="J144" s="5">
        <v>132.30000000000001</v>
      </c>
      <c r="K144" s="5">
        <v>14.700000000000001</v>
      </c>
      <c r="L144" s="5" t="str" cm="1">
        <f t="array" ref="L144">_xlfn.IFS(K144&lt;10,"low",K144&lt;50,"medium",K144&gt;=50,"high")</f>
        <v>medium</v>
      </c>
    </row>
    <row r="145" spans="1:12" x14ac:dyDescent="0.4">
      <c r="A145">
        <v>10301</v>
      </c>
      <c r="B145" s="5" t="s">
        <v>119</v>
      </c>
      <c r="C145">
        <v>56</v>
      </c>
      <c r="D145" t="s">
        <v>909</v>
      </c>
      <c r="E145" s="5" t="str">
        <f t="shared" si="2"/>
        <v>Rita</v>
      </c>
      <c r="F145" t="s">
        <v>39</v>
      </c>
      <c r="G145">
        <v>30.4</v>
      </c>
      <c r="H145">
        <v>20</v>
      </c>
      <c r="I145" s="5">
        <f>VLOOKUP(Order_Detail!B145,Customers!$A$2:$M$92,13,FALSE)</f>
        <v>0.1</v>
      </c>
      <c r="J145" s="5">
        <v>547.20000000000005</v>
      </c>
      <c r="K145" s="5">
        <v>60.800000000000004</v>
      </c>
      <c r="L145" s="5" t="str" cm="1">
        <f t="array" ref="L145">_xlfn.IFS(K145&lt;10,"low",K145&lt;50,"medium",K145&gt;=50,"high")</f>
        <v>high</v>
      </c>
    </row>
    <row r="146" spans="1:12" x14ac:dyDescent="0.4">
      <c r="A146">
        <v>10302</v>
      </c>
      <c r="B146" s="5" t="s">
        <v>88</v>
      </c>
      <c r="C146">
        <v>17</v>
      </c>
      <c r="D146" t="s">
        <v>910</v>
      </c>
      <c r="E146" s="5" t="str">
        <f t="shared" si="2"/>
        <v>Pascale</v>
      </c>
      <c r="F146" t="s">
        <v>41</v>
      </c>
      <c r="G146">
        <v>31.2</v>
      </c>
      <c r="H146">
        <v>40</v>
      </c>
      <c r="I146" s="5">
        <f>VLOOKUP(Order_Detail!B146,Customers!$A$2:$M$92,13,FALSE)</f>
        <v>0.05</v>
      </c>
      <c r="J146" s="5">
        <v>1185.5999999999999</v>
      </c>
      <c r="K146" s="5">
        <v>62.400000000000006</v>
      </c>
      <c r="L146" s="5" t="str" cm="1">
        <f t="array" ref="L146">_xlfn.IFS(K146&lt;10,"low",K146&lt;50,"medium",K146&gt;=50,"high")</f>
        <v>high</v>
      </c>
    </row>
    <row r="147" spans="1:12" x14ac:dyDescent="0.4">
      <c r="A147">
        <v>10302</v>
      </c>
      <c r="B147" s="5" t="s">
        <v>88</v>
      </c>
      <c r="C147">
        <v>28</v>
      </c>
      <c r="D147" t="s">
        <v>911</v>
      </c>
      <c r="E147" s="5" t="str">
        <f t="shared" si="2"/>
        <v>Pascale</v>
      </c>
      <c r="F147" t="s">
        <v>50</v>
      </c>
      <c r="G147">
        <v>36.4</v>
      </c>
      <c r="H147">
        <v>28</v>
      </c>
      <c r="I147" s="5">
        <f>VLOOKUP(Order_Detail!B147,Customers!$A$2:$M$92,13,FALSE)</f>
        <v>0.05</v>
      </c>
      <c r="J147" s="5">
        <v>968.2399999999999</v>
      </c>
      <c r="K147" s="5">
        <v>50.96</v>
      </c>
      <c r="L147" s="5" t="str" cm="1">
        <f t="array" ref="L147">_xlfn.IFS(K147&lt;10,"low",K147&lt;50,"medium",K147&gt;=50,"high")</f>
        <v>high</v>
      </c>
    </row>
    <row r="148" spans="1:12" x14ac:dyDescent="0.4">
      <c r="A148">
        <v>10302</v>
      </c>
      <c r="B148" s="5" t="s">
        <v>88</v>
      </c>
      <c r="C148">
        <v>43</v>
      </c>
      <c r="D148" t="s">
        <v>912</v>
      </c>
      <c r="E148" s="5" t="str">
        <f t="shared" si="2"/>
        <v>Pascale</v>
      </c>
      <c r="F148" t="s">
        <v>46</v>
      </c>
      <c r="G148">
        <v>36.799999999999997</v>
      </c>
      <c r="H148">
        <v>12</v>
      </c>
      <c r="I148" s="5">
        <f>VLOOKUP(Order_Detail!B148,Customers!$A$2:$M$92,13,FALSE)</f>
        <v>0.05</v>
      </c>
      <c r="J148" s="5">
        <v>419.51999999999992</v>
      </c>
      <c r="K148" s="5">
        <v>22.08</v>
      </c>
      <c r="L148" s="5" t="str" cm="1">
        <f t="array" ref="L148">_xlfn.IFS(K148&lt;10,"low",K148&lt;50,"medium",K148&gt;=50,"high")</f>
        <v>medium</v>
      </c>
    </row>
    <row r="149" spans="1:12" x14ac:dyDescent="0.4">
      <c r="A149">
        <v>10303</v>
      </c>
      <c r="B149" s="5" t="s">
        <v>120</v>
      </c>
      <c r="C149">
        <v>40</v>
      </c>
      <c r="D149" t="s">
        <v>913</v>
      </c>
      <c r="E149" s="5" t="str">
        <f t="shared" si="2"/>
        <v>José</v>
      </c>
      <c r="F149" t="s">
        <v>43</v>
      </c>
      <c r="G149">
        <v>14.7</v>
      </c>
      <c r="H149">
        <v>40</v>
      </c>
      <c r="I149" s="5">
        <f>VLOOKUP(Order_Detail!B149,Customers!$A$2:$M$92,13,FALSE)</f>
        <v>0</v>
      </c>
      <c r="J149" s="5">
        <v>588</v>
      </c>
      <c r="K149" s="5">
        <v>0</v>
      </c>
      <c r="L149" s="5" t="str" cm="1">
        <f t="array" ref="L149">_xlfn.IFS(K149&lt;10,"low",K149&lt;50,"medium",K149&gt;=50,"high")</f>
        <v>low</v>
      </c>
    </row>
    <row r="150" spans="1:12" x14ac:dyDescent="0.4">
      <c r="A150">
        <v>10303</v>
      </c>
      <c r="B150" s="5" t="s">
        <v>120</v>
      </c>
      <c r="C150">
        <v>65</v>
      </c>
      <c r="D150" t="s">
        <v>914</v>
      </c>
      <c r="E150" s="5" t="str">
        <f t="shared" si="2"/>
        <v>José</v>
      </c>
      <c r="F150" t="s">
        <v>12</v>
      </c>
      <c r="G150">
        <v>16.8</v>
      </c>
      <c r="H150">
        <v>30</v>
      </c>
      <c r="I150" s="5">
        <f>VLOOKUP(Order_Detail!B150,Customers!$A$2:$M$92,13,FALSE)</f>
        <v>0</v>
      </c>
      <c r="J150" s="5">
        <v>504</v>
      </c>
      <c r="K150" s="5">
        <v>0</v>
      </c>
      <c r="L150" s="5" t="str" cm="1">
        <f t="array" ref="L150">_xlfn.IFS(K150&lt;10,"low",K150&lt;50,"medium",K150&gt;=50,"high")</f>
        <v>low</v>
      </c>
    </row>
    <row r="151" spans="1:12" x14ac:dyDescent="0.4">
      <c r="A151">
        <v>10303</v>
      </c>
      <c r="B151" s="5" t="s">
        <v>120</v>
      </c>
      <c r="C151">
        <v>68</v>
      </c>
      <c r="D151" t="s">
        <v>915</v>
      </c>
      <c r="E151" s="5" t="str">
        <f t="shared" si="2"/>
        <v>José</v>
      </c>
      <c r="F151" t="s">
        <v>62</v>
      </c>
      <c r="G151">
        <v>10</v>
      </c>
      <c r="H151">
        <v>15</v>
      </c>
      <c r="I151" s="5">
        <f>VLOOKUP(Order_Detail!B151,Customers!$A$2:$M$92,13,FALSE)</f>
        <v>0</v>
      </c>
      <c r="J151" s="5">
        <v>150</v>
      </c>
      <c r="K151" s="5">
        <v>0</v>
      </c>
      <c r="L151" s="5" t="str" cm="1">
        <f t="array" ref="L151">_xlfn.IFS(K151&lt;10,"low",K151&lt;50,"medium",K151&gt;=50,"high")</f>
        <v>low</v>
      </c>
    </row>
    <row r="152" spans="1:12" x14ac:dyDescent="0.4">
      <c r="A152">
        <v>10304</v>
      </c>
      <c r="B152" s="5" t="s">
        <v>107</v>
      </c>
      <c r="C152">
        <v>49</v>
      </c>
      <c r="D152" t="s">
        <v>916</v>
      </c>
      <c r="E152" s="5" t="str">
        <f t="shared" si="2"/>
        <v>Miguel</v>
      </c>
      <c r="F152" t="s">
        <v>20</v>
      </c>
      <c r="G152">
        <v>16</v>
      </c>
      <c r="H152">
        <v>30</v>
      </c>
      <c r="I152" s="5">
        <f>VLOOKUP(Order_Detail!B152,Customers!$A$2:$M$92,13,FALSE)</f>
        <v>0</v>
      </c>
      <c r="J152" s="5">
        <v>480</v>
      </c>
      <c r="K152" s="5">
        <v>0</v>
      </c>
      <c r="L152" s="5" t="str" cm="1">
        <f t="array" ref="L152">_xlfn.IFS(K152&lt;10,"low",K152&lt;50,"medium",K152&gt;=50,"high")</f>
        <v>low</v>
      </c>
    </row>
    <row r="153" spans="1:12" x14ac:dyDescent="0.4">
      <c r="A153">
        <v>10304</v>
      </c>
      <c r="B153" s="5" t="s">
        <v>107</v>
      </c>
      <c r="C153">
        <v>59</v>
      </c>
      <c r="D153" t="s">
        <v>917</v>
      </c>
      <c r="E153" s="5" t="str">
        <f t="shared" si="2"/>
        <v>Miguel</v>
      </c>
      <c r="F153" t="s">
        <v>27</v>
      </c>
      <c r="G153">
        <v>44</v>
      </c>
      <c r="H153">
        <v>10</v>
      </c>
      <c r="I153" s="5">
        <f>VLOOKUP(Order_Detail!B153,Customers!$A$2:$M$92,13,FALSE)</f>
        <v>0</v>
      </c>
      <c r="J153" s="5">
        <v>440</v>
      </c>
      <c r="K153" s="5">
        <v>0</v>
      </c>
      <c r="L153" s="5" t="str" cm="1">
        <f t="array" ref="L153">_xlfn.IFS(K153&lt;10,"low",K153&lt;50,"medium",K153&gt;=50,"high")</f>
        <v>low</v>
      </c>
    </row>
    <row r="154" spans="1:12" x14ac:dyDescent="0.4">
      <c r="A154">
        <v>10304</v>
      </c>
      <c r="B154" s="5" t="s">
        <v>107</v>
      </c>
      <c r="C154">
        <v>71</v>
      </c>
      <c r="D154" t="s">
        <v>918</v>
      </c>
      <c r="E154" s="5" t="str">
        <f t="shared" si="2"/>
        <v>Miguel</v>
      </c>
      <c r="F154" t="s">
        <v>48</v>
      </c>
      <c r="G154">
        <v>17.2</v>
      </c>
      <c r="H154">
        <v>2</v>
      </c>
      <c r="I154" s="5">
        <f>VLOOKUP(Order_Detail!B154,Customers!$A$2:$M$92,13,FALSE)</f>
        <v>0</v>
      </c>
      <c r="J154" s="5">
        <v>34.4</v>
      </c>
      <c r="K154" s="5">
        <v>0</v>
      </c>
      <c r="L154" s="5" t="str" cm="1">
        <f t="array" ref="L154">_xlfn.IFS(K154&lt;10,"low",K154&lt;50,"medium",K154&gt;=50,"high")</f>
        <v>low</v>
      </c>
    </row>
    <row r="155" spans="1:12" x14ac:dyDescent="0.4">
      <c r="A155">
        <v>10305</v>
      </c>
      <c r="B155" s="5" t="s">
        <v>121</v>
      </c>
      <c r="C155">
        <v>18</v>
      </c>
      <c r="D155" t="s">
        <v>919</v>
      </c>
      <c r="E155" s="5" t="str">
        <f t="shared" si="2"/>
        <v>Rene</v>
      </c>
      <c r="F155" t="s">
        <v>65</v>
      </c>
      <c r="G155">
        <v>50</v>
      </c>
      <c r="H155">
        <v>25</v>
      </c>
      <c r="I155" s="5">
        <f>VLOOKUP(Order_Detail!B155,Customers!$A$2:$M$92,13,FALSE)</f>
        <v>0</v>
      </c>
      <c r="J155" s="5">
        <v>1250</v>
      </c>
      <c r="K155" s="5">
        <v>0</v>
      </c>
      <c r="L155" s="5" t="str" cm="1">
        <f t="array" ref="L155">_xlfn.IFS(K155&lt;10,"low",K155&lt;50,"medium",K155&gt;=50,"high")</f>
        <v>low</v>
      </c>
    </row>
    <row r="156" spans="1:12" x14ac:dyDescent="0.4">
      <c r="A156">
        <v>10305</v>
      </c>
      <c r="B156" s="5" t="s">
        <v>121</v>
      </c>
      <c r="C156">
        <v>29</v>
      </c>
      <c r="D156" t="s">
        <v>920</v>
      </c>
      <c r="E156" s="5" t="str">
        <f t="shared" si="2"/>
        <v>Rene</v>
      </c>
      <c r="F156" t="s">
        <v>45</v>
      </c>
      <c r="G156">
        <v>99</v>
      </c>
      <c r="H156">
        <v>25</v>
      </c>
      <c r="I156" s="5">
        <f>VLOOKUP(Order_Detail!B156,Customers!$A$2:$M$92,13,FALSE)</f>
        <v>0</v>
      </c>
      <c r="J156" s="5">
        <v>2475</v>
      </c>
      <c r="K156" s="5">
        <v>0</v>
      </c>
      <c r="L156" s="5" t="str" cm="1">
        <f t="array" ref="L156">_xlfn.IFS(K156&lt;10,"low",K156&lt;50,"medium",K156&gt;=50,"high")</f>
        <v>low</v>
      </c>
    </row>
    <row r="157" spans="1:12" x14ac:dyDescent="0.4">
      <c r="A157">
        <v>10305</v>
      </c>
      <c r="B157" s="5" t="s">
        <v>121</v>
      </c>
      <c r="C157">
        <v>39</v>
      </c>
      <c r="D157" t="s">
        <v>921</v>
      </c>
      <c r="E157" s="5" t="str">
        <f t="shared" si="2"/>
        <v>Rene</v>
      </c>
      <c r="F157" t="s">
        <v>19</v>
      </c>
      <c r="G157">
        <v>14.4</v>
      </c>
      <c r="H157">
        <v>30</v>
      </c>
      <c r="I157" s="5">
        <f>VLOOKUP(Order_Detail!B157,Customers!$A$2:$M$92,13,FALSE)</f>
        <v>0</v>
      </c>
      <c r="J157" s="5">
        <v>432</v>
      </c>
      <c r="K157" s="5">
        <v>0</v>
      </c>
      <c r="L157" s="5" t="str" cm="1">
        <f t="array" ref="L157">_xlfn.IFS(K157&lt;10,"low",K157&lt;50,"medium",K157&gt;=50,"high")</f>
        <v>low</v>
      </c>
    </row>
    <row r="158" spans="1:12" x14ac:dyDescent="0.4">
      <c r="A158">
        <v>10306</v>
      </c>
      <c r="B158" s="5" t="s">
        <v>111</v>
      </c>
      <c r="C158">
        <v>30</v>
      </c>
      <c r="D158" t="s">
        <v>856</v>
      </c>
      <c r="E158" s="5" t="str">
        <f t="shared" si="2"/>
        <v>Alejandra</v>
      </c>
      <c r="F158" t="s">
        <v>40</v>
      </c>
      <c r="G158">
        <v>20.7</v>
      </c>
      <c r="H158">
        <v>10</v>
      </c>
      <c r="I158" s="5">
        <f>VLOOKUP(Order_Detail!B158,Customers!$A$2:$M$92,13,FALSE)</f>
        <v>0</v>
      </c>
      <c r="J158" s="5">
        <v>207</v>
      </c>
      <c r="K158" s="5">
        <v>0</v>
      </c>
      <c r="L158" s="5" t="str" cm="1">
        <f t="array" ref="L158">_xlfn.IFS(K158&lt;10,"low",K158&lt;50,"medium",K158&gt;=50,"high")</f>
        <v>low</v>
      </c>
    </row>
    <row r="159" spans="1:12" x14ac:dyDescent="0.4">
      <c r="A159">
        <v>10306</v>
      </c>
      <c r="B159" s="5" t="s">
        <v>111</v>
      </c>
      <c r="C159">
        <v>53</v>
      </c>
      <c r="D159" t="s">
        <v>922</v>
      </c>
      <c r="E159" s="5" t="str">
        <f t="shared" si="2"/>
        <v>Alejandra</v>
      </c>
      <c r="F159" t="s">
        <v>28</v>
      </c>
      <c r="G159">
        <v>26.2</v>
      </c>
      <c r="H159">
        <v>10</v>
      </c>
      <c r="I159" s="5">
        <f>VLOOKUP(Order_Detail!B159,Customers!$A$2:$M$92,13,FALSE)</f>
        <v>0</v>
      </c>
      <c r="J159" s="5">
        <v>262</v>
      </c>
      <c r="K159" s="5">
        <v>0</v>
      </c>
      <c r="L159" s="5" t="str" cm="1">
        <f t="array" ref="L159">_xlfn.IFS(K159&lt;10,"low",K159&lt;50,"medium",K159&gt;=50,"high")</f>
        <v>low</v>
      </c>
    </row>
    <row r="160" spans="1:12" x14ac:dyDescent="0.4">
      <c r="A160">
        <v>10306</v>
      </c>
      <c r="B160" s="5" t="s">
        <v>111</v>
      </c>
      <c r="C160">
        <v>54</v>
      </c>
      <c r="D160" t="s">
        <v>923</v>
      </c>
      <c r="E160" s="5" t="str">
        <f t="shared" si="2"/>
        <v>Alejandra</v>
      </c>
      <c r="F160" t="s">
        <v>61</v>
      </c>
      <c r="G160">
        <v>5.9</v>
      </c>
      <c r="H160">
        <v>5</v>
      </c>
      <c r="I160" s="5">
        <f>VLOOKUP(Order_Detail!B160,Customers!$A$2:$M$92,13,FALSE)</f>
        <v>0</v>
      </c>
      <c r="J160" s="5">
        <v>29.5</v>
      </c>
      <c r="K160" s="5">
        <v>0</v>
      </c>
      <c r="L160" s="5" t="str" cm="1">
        <f t="array" ref="L160">_xlfn.IFS(K160&lt;10,"low",K160&lt;50,"medium",K160&gt;=50,"high")</f>
        <v>low</v>
      </c>
    </row>
    <row r="161" spans="1:12" x14ac:dyDescent="0.4">
      <c r="A161">
        <v>10307</v>
      </c>
      <c r="B161" s="5" t="s">
        <v>122</v>
      </c>
      <c r="C161">
        <v>62</v>
      </c>
      <c r="D161" t="s">
        <v>924</v>
      </c>
      <c r="E161" s="5" t="str">
        <f t="shared" si="2"/>
        <v>Fran</v>
      </c>
      <c r="F161" t="s">
        <v>35</v>
      </c>
      <c r="G161">
        <v>39.4</v>
      </c>
      <c r="H161">
        <v>10</v>
      </c>
      <c r="I161" s="5">
        <f>VLOOKUP(Order_Detail!B161,Customers!$A$2:$M$92,13,FALSE)</f>
        <v>0.25</v>
      </c>
      <c r="J161" s="5">
        <v>295.5</v>
      </c>
      <c r="K161" s="5">
        <v>98.5</v>
      </c>
      <c r="L161" s="5" t="str" cm="1">
        <f t="array" ref="L161">_xlfn.IFS(K161&lt;10,"low",K161&lt;50,"medium",K161&gt;=50,"high")</f>
        <v>high</v>
      </c>
    </row>
    <row r="162" spans="1:12" x14ac:dyDescent="0.4">
      <c r="A162">
        <v>10307</v>
      </c>
      <c r="B162" s="5" t="s">
        <v>122</v>
      </c>
      <c r="C162">
        <v>68</v>
      </c>
      <c r="D162" t="s">
        <v>925</v>
      </c>
      <c r="E162" s="5" t="str">
        <f t="shared" si="2"/>
        <v>Fran</v>
      </c>
      <c r="F162" t="s">
        <v>62</v>
      </c>
      <c r="G162">
        <v>10</v>
      </c>
      <c r="H162">
        <v>3</v>
      </c>
      <c r="I162" s="5">
        <f>VLOOKUP(Order_Detail!B162,Customers!$A$2:$M$92,13,FALSE)</f>
        <v>0.25</v>
      </c>
      <c r="J162" s="5">
        <v>22.5</v>
      </c>
      <c r="K162" s="5">
        <v>7.5</v>
      </c>
      <c r="L162" s="5" t="str" cm="1">
        <f t="array" ref="L162">_xlfn.IFS(K162&lt;10,"low",K162&lt;50,"medium",K162&gt;=50,"high")</f>
        <v>low</v>
      </c>
    </row>
    <row r="163" spans="1:12" x14ac:dyDescent="0.4">
      <c r="A163">
        <v>10308</v>
      </c>
      <c r="B163" s="5" t="s">
        <v>123</v>
      </c>
      <c r="C163">
        <v>69</v>
      </c>
      <c r="D163" t="s">
        <v>926</v>
      </c>
      <c r="E163" s="5" t="str">
        <f t="shared" si="2"/>
        <v>Ana</v>
      </c>
      <c r="F163" t="s">
        <v>66</v>
      </c>
      <c r="G163">
        <v>28.8</v>
      </c>
      <c r="H163">
        <v>1</v>
      </c>
      <c r="I163" s="5">
        <f>VLOOKUP(Order_Detail!B163,Customers!$A$2:$M$92,13,FALSE)</f>
        <v>0.2</v>
      </c>
      <c r="J163" s="5">
        <v>23.040000000000003</v>
      </c>
      <c r="K163" s="5">
        <v>5.7600000000000007</v>
      </c>
      <c r="L163" s="5" t="str" cm="1">
        <f t="array" ref="L163">_xlfn.IFS(K163&lt;10,"low",K163&lt;50,"medium",K163&gt;=50,"high")</f>
        <v>low</v>
      </c>
    </row>
    <row r="164" spans="1:12" x14ac:dyDescent="0.4">
      <c r="A164">
        <v>10308</v>
      </c>
      <c r="B164" s="5" t="s">
        <v>123</v>
      </c>
      <c r="C164">
        <v>70</v>
      </c>
      <c r="D164" t="s">
        <v>927</v>
      </c>
      <c r="E164" s="5" t="str">
        <f t="shared" si="2"/>
        <v>Ana</v>
      </c>
      <c r="F164" t="s">
        <v>36</v>
      </c>
      <c r="G164">
        <v>12</v>
      </c>
      <c r="H164">
        <v>5</v>
      </c>
      <c r="I164" s="5">
        <f>VLOOKUP(Order_Detail!B164,Customers!$A$2:$M$92,13,FALSE)</f>
        <v>0.2</v>
      </c>
      <c r="J164" s="5">
        <v>48</v>
      </c>
      <c r="K164" s="5">
        <v>12</v>
      </c>
      <c r="L164" s="5" t="str" cm="1">
        <f t="array" ref="L164">_xlfn.IFS(K164&lt;10,"low",K164&lt;50,"medium",K164&gt;=50,"high")</f>
        <v>medium</v>
      </c>
    </row>
    <row r="165" spans="1:12" x14ac:dyDescent="0.4">
      <c r="A165">
        <v>10309</v>
      </c>
      <c r="B165" s="5" t="s">
        <v>118</v>
      </c>
      <c r="C165">
        <v>4</v>
      </c>
      <c r="D165" t="s">
        <v>928</v>
      </c>
      <c r="E165" s="5" t="str">
        <f t="shared" si="2"/>
        <v>Patricia</v>
      </c>
      <c r="F165" t="s">
        <v>68</v>
      </c>
      <c r="G165">
        <v>17.600000000000001</v>
      </c>
      <c r="H165">
        <v>20</v>
      </c>
      <c r="I165" s="5">
        <f>VLOOKUP(Order_Detail!B165,Customers!$A$2:$M$92,13,FALSE)</f>
        <v>0</v>
      </c>
      <c r="J165" s="5">
        <v>352</v>
      </c>
      <c r="K165" s="5">
        <v>0</v>
      </c>
      <c r="L165" s="5" t="str" cm="1">
        <f t="array" ref="L165">_xlfn.IFS(K165&lt;10,"low",K165&lt;50,"medium",K165&gt;=50,"high")</f>
        <v>low</v>
      </c>
    </row>
    <row r="166" spans="1:12" x14ac:dyDescent="0.4">
      <c r="A166">
        <v>10309</v>
      </c>
      <c r="B166" s="5" t="s">
        <v>118</v>
      </c>
      <c r="C166">
        <v>6</v>
      </c>
      <c r="D166" t="s">
        <v>929</v>
      </c>
      <c r="E166" s="5" t="str">
        <f t="shared" si="2"/>
        <v>Patricia</v>
      </c>
      <c r="F166" t="s">
        <v>69</v>
      </c>
      <c r="G166">
        <v>20</v>
      </c>
      <c r="H166">
        <v>30</v>
      </c>
      <c r="I166" s="5">
        <f>VLOOKUP(Order_Detail!B166,Customers!$A$2:$M$92,13,FALSE)</f>
        <v>0</v>
      </c>
      <c r="J166" s="5">
        <v>600</v>
      </c>
      <c r="K166" s="5">
        <v>0</v>
      </c>
      <c r="L166" s="5" t="str" cm="1">
        <f t="array" ref="L166">_xlfn.IFS(K166&lt;10,"low",K166&lt;50,"medium",K166&gt;=50,"high")</f>
        <v>low</v>
      </c>
    </row>
    <row r="167" spans="1:12" x14ac:dyDescent="0.4">
      <c r="A167">
        <v>10309</v>
      </c>
      <c r="B167" s="5" t="s">
        <v>118</v>
      </c>
      <c r="C167">
        <v>42</v>
      </c>
      <c r="D167" t="s">
        <v>930</v>
      </c>
      <c r="E167" s="5" t="str">
        <f t="shared" si="2"/>
        <v>Patricia</v>
      </c>
      <c r="F167" t="s">
        <v>7</v>
      </c>
      <c r="G167">
        <v>11.2</v>
      </c>
      <c r="H167">
        <v>2</v>
      </c>
      <c r="I167" s="5">
        <f>VLOOKUP(Order_Detail!B167,Customers!$A$2:$M$92,13,FALSE)</f>
        <v>0</v>
      </c>
      <c r="J167" s="5">
        <v>22.4</v>
      </c>
      <c r="K167" s="5">
        <v>0</v>
      </c>
      <c r="L167" s="5" t="str" cm="1">
        <f t="array" ref="L167">_xlfn.IFS(K167&lt;10,"low",K167&lt;50,"medium",K167&gt;=50,"high")</f>
        <v>low</v>
      </c>
    </row>
    <row r="168" spans="1:12" x14ac:dyDescent="0.4">
      <c r="A168">
        <v>10309</v>
      </c>
      <c r="B168" s="5" t="s">
        <v>118</v>
      </c>
      <c r="C168">
        <v>43</v>
      </c>
      <c r="D168" t="s">
        <v>931</v>
      </c>
      <c r="E168" s="5" t="str">
        <f t="shared" si="2"/>
        <v>Patricia</v>
      </c>
      <c r="F168" t="s">
        <v>46</v>
      </c>
      <c r="G168">
        <v>36.799999999999997</v>
      </c>
      <c r="H168">
        <v>20</v>
      </c>
      <c r="I168" s="5">
        <f>VLOOKUP(Order_Detail!B168,Customers!$A$2:$M$92,13,FALSE)</f>
        <v>0</v>
      </c>
      <c r="J168" s="5">
        <v>736</v>
      </c>
      <c r="K168" s="5">
        <v>0</v>
      </c>
      <c r="L168" s="5" t="str" cm="1">
        <f t="array" ref="L168">_xlfn.IFS(K168&lt;10,"low",K168&lt;50,"medium",K168&gt;=50,"high")</f>
        <v>low</v>
      </c>
    </row>
    <row r="169" spans="1:12" x14ac:dyDescent="0.4">
      <c r="A169">
        <v>10309</v>
      </c>
      <c r="B169" s="5" t="s">
        <v>118</v>
      </c>
      <c r="C169">
        <v>71</v>
      </c>
      <c r="D169" t="s">
        <v>932</v>
      </c>
      <c r="E169" s="5" t="str">
        <f t="shared" si="2"/>
        <v>Patricia</v>
      </c>
      <c r="F169" t="s">
        <v>48</v>
      </c>
      <c r="G169">
        <v>17.2</v>
      </c>
      <c r="H169">
        <v>3</v>
      </c>
      <c r="I169" s="5">
        <f>VLOOKUP(Order_Detail!B169,Customers!$A$2:$M$92,13,FALSE)</f>
        <v>0</v>
      </c>
      <c r="J169" s="5">
        <v>51.599999999999994</v>
      </c>
      <c r="K169" s="5">
        <v>0</v>
      </c>
      <c r="L169" s="5" t="str" cm="1">
        <f t="array" ref="L169">_xlfn.IFS(K169&lt;10,"low",K169&lt;50,"medium",K169&gt;=50,"high")</f>
        <v>low</v>
      </c>
    </row>
    <row r="170" spans="1:12" x14ac:dyDescent="0.4">
      <c r="A170">
        <v>10310</v>
      </c>
      <c r="B170" s="5" t="s">
        <v>124</v>
      </c>
      <c r="C170">
        <v>16</v>
      </c>
      <c r="D170" t="s">
        <v>933</v>
      </c>
      <c r="E170" s="5" t="str">
        <f t="shared" si="2"/>
        <v>Liz</v>
      </c>
      <c r="F170" t="s">
        <v>25</v>
      </c>
      <c r="G170">
        <v>13.9</v>
      </c>
      <c r="H170">
        <v>10</v>
      </c>
      <c r="I170" s="5">
        <f>VLOOKUP(Order_Detail!B170,Customers!$A$2:$M$92,13,FALSE)</f>
        <v>0.05</v>
      </c>
      <c r="J170" s="5">
        <v>132.04999999999998</v>
      </c>
      <c r="K170" s="5">
        <v>6.95</v>
      </c>
      <c r="L170" s="5" t="str" cm="1">
        <f t="array" ref="L170">_xlfn.IFS(K170&lt;10,"low",K170&lt;50,"medium",K170&gt;=50,"high")</f>
        <v>low</v>
      </c>
    </row>
    <row r="171" spans="1:12" x14ac:dyDescent="0.4">
      <c r="A171">
        <v>10310</v>
      </c>
      <c r="B171" s="5" t="s">
        <v>124</v>
      </c>
      <c r="C171">
        <v>62</v>
      </c>
      <c r="D171" t="s">
        <v>934</v>
      </c>
      <c r="E171" s="5" t="str">
        <f t="shared" si="2"/>
        <v>Liz</v>
      </c>
      <c r="F171" t="s">
        <v>35</v>
      </c>
      <c r="G171">
        <v>39.4</v>
      </c>
      <c r="H171">
        <v>5</v>
      </c>
      <c r="I171" s="5">
        <f>VLOOKUP(Order_Detail!B171,Customers!$A$2:$M$92,13,FALSE)</f>
        <v>0.05</v>
      </c>
      <c r="J171" s="5">
        <v>187.14999999999998</v>
      </c>
      <c r="K171" s="5">
        <v>9.8500000000000014</v>
      </c>
      <c r="L171" s="5" t="str" cm="1">
        <f t="array" ref="L171">_xlfn.IFS(K171&lt;10,"low",K171&lt;50,"medium",K171&gt;=50,"high")</f>
        <v>low</v>
      </c>
    </row>
    <row r="172" spans="1:12" x14ac:dyDescent="0.4">
      <c r="A172">
        <v>10311</v>
      </c>
      <c r="B172" s="5" t="s">
        <v>125</v>
      </c>
      <c r="C172">
        <v>42</v>
      </c>
      <c r="D172" t="s">
        <v>935</v>
      </c>
      <c r="E172" s="5" t="str">
        <f t="shared" si="2"/>
        <v>Janine</v>
      </c>
      <c r="F172" t="s">
        <v>7</v>
      </c>
      <c r="G172">
        <v>11.2</v>
      </c>
      <c r="H172">
        <v>6</v>
      </c>
      <c r="I172" s="5">
        <f>VLOOKUP(Order_Detail!B172,Customers!$A$2:$M$92,13,FALSE)</f>
        <v>0</v>
      </c>
      <c r="J172" s="5">
        <v>67.199999999999989</v>
      </c>
      <c r="K172" s="5">
        <v>0</v>
      </c>
      <c r="L172" s="5" t="str" cm="1">
        <f t="array" ref="L172">_xlfn.IFS(K172&lt;10,"low",K172&lt;50,"medium",K172&gt;=50,"high")</f>
        <v>low</v>
      </c>
    </row>
    <row r="173" spans="1:12" x14ac:dyDescent="0.4">
      <c r="A173">
        <v>10311</v>
      </c>
      <c r="B173" s="5" t="s">
        <v>125</v>
      </c>
      <c r="C173">
        <v>69</v>
      </c>
      <c r="D173" t="s">
        <v>936</v>
      </c>
      <c r="E173" s="5" t="str">
        <f t="shared" si="2"/>
        <v>Janine</v>
      </c>
      <c r="F173" t="s">
        <v>66</v>
      </c>
      <c r="G173">
        <v>28.8</v>
      </c>
      <c r="H173">
        <v>7</v>
      </c>
      <c r="I173" s="5">
        <f>VLOOKUP(Order_Detail!B173,Customers!$A$2:$M$92,13,FALSE)</f>
        <v>0</v>
      </c>
      <c r="J173" s="5">
        <v>201.6</v>
      </c>
      <c r="K173" s="5">
        <v>0</v>
      </c>
      <c r="L173" s="5" t="str" cm="1">
        <f t="array" ref="L173">_xlfn.IFS(K173&lt;10,"low",K173&lt;50,"medium",K173&gt;=50,"high")</f>
        <v>low</v>
      </c>
    </row>
    <row r="174" spans="1:12" x14ac:dyDescent="0.4">
      <c r="A174">
        <v>10312</v>
      </c>
      <c r="B174" s="5" t="s">
        <v>119</v>
      </c>
      <c r="C174">
        <v>28</v>
      </c>
      <c r="D174" t="s">
        <v>937</v>
      </c>
      <c r="E174" s="5" t="str">
        <f t="shared" si="2"/>
        <v>Rita</v>
      </c>
      <c r="F174" t="s">
        <v>50</v>
      </c>
      <c r="G174">
        <v>36.4</v>
      </c>
      <c r="H174">
        <v>4</v>
      </c>
      <c r="I174" s="5">
        <f>VLOOKUP(Order_Detail!B174,Customers!$A$2:$M$92,13,FALSE)</f>
        <v>0.1</v>
      </c>
      <c r="J174" s="5">
        <v>131.04</v>
      </c>
      <c r="K174" s="5">
        <v>14.56</v>
      </c>
      <c r="L174" s="5" t="str" cm="1">
        <f t="array" ref="L174">_xlfn.IFS(K174&lt;10,"low",K174&lt;50,"medium",K174&gt;=50,"high")</f>
        <v>medium</v>
      </c>
    </row>
    <row r="175" spans="1:12" x14ac:dyDescent="0.4">
      <c r="A175">
        <v>10312</v>
      </c>
      <c r="B175" s="5" t="s">
        <v>119</v>
      </c>
      <c r="C175">
        <v>43</v>
      </c>
      <c r="D175" t="s">
        <v>938</v>
      </c>
      <c r="E175" s="5" t="str">
        <f t="shared" si="2"/>
        <v>Rita</v>
      </c>
      <c r="F175" t="s">
        <v>46</v>
      </c>
      <c r="G175">
        <v>36.799999999999997</v>
      </c>
      <c r="H175">
        <v>24</v>
      </c>
      <c r="I175" s="5">
        <f>VLOOKUP(Order_Detail!B175,Customers!$A$2:$M$92,13,FALSE)</f>
        <v>0.1</v>
      </c>
      <c r="J175" s="5">
        <v>794.88</v>
      </c>
      <c r="K175" s="5">
        <v>88.32</v>
      </c>
      <c r="L175" s="5" t="str" cm="1">
        <f t="array" ref="L175">_xlfn.IFS(K175&lt;10,"low",K175&lt;50,"medium",K175&gt;=50,"high")</f>
        <v>high</v>
      </c>
    </row>
    <row r="176" spans="1:12" x14ac:dyDescent="0.4">
      <c r="A176">
        <v>10312</v>
      </c>
      <c r="B176" s="5" t="s">
        <v>119</v>
      </c>
      <c r="C176">
        <v>53</v>
      </c>
      <c r="D176" t="s">
        <v>939</v>
      </c>
      <c r="E176" s="5" t="str">
        <f t="shared" si="2"/>
        <v>Rita</v>
      </c>
      <c r="F176" t="s">
        <v>28</v>
      </c>
      <c r="G176">
        <v>26.2</v>
      </c>
      <c r="H176">
        <v>20</v>
      </c>
      <c r="I176" s="5">
        <f>VLOOKUP(Order_Detail!B176,Customers!$A$2:$M$92,13,FALSE)</f>
        <v>0.1</v>
      </c>
      <c r="J176" s="5">
        <v>471.6</v>
      </c>
      <c r="K176" s="5">
        <v>52.400000000000006</v>
      </c>
      <c r="L176" s="5" t="str" cm="1">
        <f t="array" ref="L176">_xlfn.IFS(K176&lt;10,"low",K176&lt;50,"medium",K176&gt;=50,"high")</f>
        <v>high</v>
      </c>
    </row>
    <row r="177" spans="1:12" x14ac:dyDescent="0.4">
      <c r="A177">
        <v>10312</v>
      </c>
      <c r="B177" s="5" t="s">
        <v>119</v>
      </c>
      <c r="C177">
        <v>75</v>
      </c>
      <c r="D177" t="s">
        <v>940</v>
      </c>
      <c r="E177" s="5" t="str">
        <f t="shared" si="2"/>
        <v>Rita</v>
      </c>
      <c r="F177" t="s">
        <v>54</v>
      </c>
      <c r="G177">
        <v>6.2</v>
      </c>
      <c r="H177">
        <v>10</v>
      </c>
      <c r="I177" s="5">
        <f>VLOOKUP(Order_Detail!B177,Customers!$A$2:$M$92,13,FALSE)</f>
        <v>0.1</v>
      </c>
      <c r="J177" s="5">
        <v>55.800000000000004</v>
      </c>
      <c r="K177" s="5">
        <v>6.2</v>
      </c>
      <c r="L177" s="5" t="str" cm="1">
        <f t="array" ref="L177">_xlfn.IFS(K177&lt;10,"low",K177&lt;50,"medium",K177&gt;=50,"high")</f>
        <v>low</v>
      </c>
    </row>
    <row r="178" spans="1:12" x14ac:dyDescent="0.4">
      <c r="A178">
        <v>10313</v>
      </c>
      <c r="B178" s="5" t="s">
        <v>105</v>
      </c>
      <c r="C178">
        <v>36</v>
      </c>
      <c r="D178" t="s">
        <v>941</v>
      </c>
      <c r="E178" s="5" t="str">
        <f t="shared" si="2"/>
        <v>Horst</v>
      </c>
      <c r="F178" t="s">
        <v>26</v>
      </c>
      <c r="G178">
        <v>15.2</v>
      </c>
      <c r="H178">
        <v>12</v>
      </c>
      <c r="I178" s="5">
        <f>VLOOKUP(Order_Detail!B178,Customers!$A$2:$M$92,13,FALSE)</f>
        <v>0.15</v>
      </c>
      <c r="J178" s="5">
        <v>155.03999999999996</v>
      </c>
      <c r="K178" s="5">
        <v>27.359999999999996</v>
      </c>
      <c r="L178" s="5" t="str" cm="1">
        <f t="array" ref="L178">_xlfn.IFS(K178&lt;10,"low",K178&lt;50,"medium",K178&gt;=50,"high")</f>
        <v>medium</v>
      </c>
    </row>
    <row r="179" spans="1:12" x14ac:dyDescent="0.4">
      <c r="A179">
        <v>10314</v>
      </c>
      <c r="B179" s="5" t="s">
        <v>97</v>
      </c>
      <c r="C179">
        <v>32</v>
      </c>
      <c r="D179" t="s">
        <v>942</v>
      </c>
      <c r="E179" s="5" t="str">
        <f t="shared" si="2"/>
        <v>Paula</v>
      </c>
      <c r="F179" t="s">
        <v>32</v>
      </c>
      <c r="G179">
        <v>25.6</v>
      </c>
      <c r="H179">
        <v>40</v>
      </c>
      <c r="I179" s="5">
        <f>VLOOKUP(Order_Detail!B179,Customers!$A$2:$M$92,13,FALSE)</f>
        <v>0.1</v>
      </c>
      <c r="J179" s="5">
        <v>921.6</v>
      </c>
      <c r="K179" s="5">
        <v>102.4</v>
      </c>
      <c r="L179" s="5" t="str" cm="1">
        <f t="array" ref="L179">_xlfn.IFS(K179&lt;10,"low",K179&lt;50,"medium",K179&gt;=50,"high")</f>
        <v>high</v>
      </c>
    </row>
    <row r="180" spans="1:12" x14ac:dyDescent="0.4">
      <c r="A180">
        <v>10314</v>
      </c>
      <c r="B180" s="5" t="s">
        <v>97</v>
      </c>
      <c r="C180">
        <v>58</v>
      </c>
      <c r="D180" t="s">
        <v>943</v>
      </c>
      <c r="E180" s="5" t="str">
        <f t="shared" si="2"/>
        <v>Paula</v>
      </c>
      <c r="F180" t="s">
        <v>70</v>
      </c>
      <c r="G180">
        <v>10.6</v>
      </c>
      <c r="H180">
        <v>30</v>
      </c>
      <c r="I180" s="5">
        <f>VLOOKUP(Order_Detail!B180,Customers!$A$2:$M$92,13,FALSE)</f>
        <v>0.1</v>
      </c>
      <c r="J180" s="5">
        <v>286.2</v>
      </c>
      <c r="K180" s="5">
        <v>31.8</v>
      </c>
      <c r="L180" s="5" t="str" cm="1">
        <f t="array" ref="L180">_xlfn.IFS(K180&lt;10,"low",K180&lt;50,"medium",K180&gt;=50,"high")</f>
        <v>medium</v>
      </c>
    </row>
    <row r="181" spans="1:12" x14ac:dyDescent="0.4">
      <c r="A181">
        <v>10314</v>
      </c>
      <c r="B181" s="5" t="s">
        <v>97</v>
      </c>
      <c r="C181">
        <v>62</v>
      </c>
      <c r="D181" t="s">
        <v>944</v>
      </c>
      <c r="E181" s="5" t="str">
        <f t="shared" si="2"/>
        <v>Paula</v>
      </c>
      <c r="F181" t="s">
        <v>35</v>
      </c>
      <c r="G181">
        <v>39.4</v>
      </c>
      <c r="H181">
        <v>25</v>
      </c>
      <c r="I181" s="5">
        <f>VLOOKUP(Order_Detail!B181,Customers!$A$2:$M$92,13,FALSE)</f>
        <v>0.1</v>
      </c>
      <c r="J181" s="5">
        <v>886.5</v>
      </c>
      <c r="K181" s="5">
        <v>98.5</v>
      </c>
      <c r="L181" s="5" t="str" cm="1">
        <f t="array" ref="L181">_xlfn.IFS(K181&lt;10,"low",K181&lt;50,"medium",K181&gt;=50,"high")</f>
        <v>high</v>
      </c>
    </row>
    <row r="182" spans="1:12" x14ac:dyDescent="0.4">
      <c r="A182">
        <v>10315</v>
      </c>
      <c r="B182" s="5" t="s">
        <v>126</v>
      </c>
      <c r="C182">
        <v>34</v>
      </c>
      <c r="D182" t="s">
        <v>945</v>
      </c>
      <c r="E182" s="5" t="str">
        <f t="shared" si="2"/>
        <v>Helen</v>
      </c>
      <c r="F182" t="s">
        <v>59</v>
      </c>
      <c r="G182">
        <v>11.2</v>
      </c>
      <c r="H182">
        <v>14</v>
      </c>
      <c r="I182" s="5">
        <f>VLOOKUP(Order_Detail!B182,Customers!$A$2:$M$92,13,FALSE)</f>
        <v>0.25</v>
      </c>
      <c r="J182" s="5">
        <v>117.6</v>
      </c>
      <c r="K182" s="5">
        <v>39.199999999999996</v>
      </c>
      <c r="L182" s="5" t="str" cm="1">
        <f t="array" ref="L182">_xlfn.IFS(K182&lt;10,"low",K182&lt;50,"medium",K182&gt;=50,"high")</f>
        <v>medium</v>
      </c>
    </row>
    <row r="183" spans="1:12" x14ac:dyDescent="0.4">
      <c r="A183">
        <v>10315</v>
      </c>
      <c r="B183" s="5" t="s">
        <v>126</v>
      </c>
      <c r="C183">
        <v>70</v>
      </c>
      <c r="D183" t="s">
        <v>946</v>
      </c>
      <c r="E183" s="5" t="str">
        <f t="shared" si="2"/>
        <v>Helen</v>
      </c>
      <c r="F183" t="s">
        <v>36</v>
      </c>
      <c r="G183">
        <v>12</v>
      </c>
      <c r="H183">
        <v>30</v>
      </c>
      <c r="I183" s="5">
        <f>VLOOKUP(Order_Detail!B183,Customers!$A$2:$M$92,13,FALSE)</f>
        <v>0.25</v>
      </c>
      <c r="J183" s="5">
        <v>270</v>
      </c>
      <c r="K183" s="5">
        <v>90</v>
      </c>
      <c r="L183" s="5" t="str" cm="1">
        <f t="array" ref="L183">_xlfn.IFS(K183&lt;10,"low",K183&lt;50,"medium",K183&gt;=50,"high")</f>
        <v>high</v>
      </c>
    </row>
    <row r="184" spans="1:12" x14ac:dyDescent="0.4">
      <c r="A184">
        <v>10316</v>
      </c>
      <c r="B184" s="5" t="s">
        <v>97</v>
      </c>
      <c r="C184">
        <v>41</v>
      </c>
      <c r="D184" t="s">
        <v>947</v>
      </c>
      <c r="E184" s="5" t="str">
        <f t="shared" si="2"/>
        <v>Paula</v>
      </c>
      <c r="F184" t="s">
        <v>11</v>
      </c>
      <c r="G184">
        <v>7.7</v>
      </c>
      <c r="H184">
        <v>10</v>
      </c>
      <c r="I184" s="5">
        <f>VLOOKUP(Order_Detail!B184,Customers!$A$2:$M$92,13,FALSE)</f>
        <v>0.1</v>
      </c>
      <c r="J184" s="5">
        <v>69.3</v>
      </c>
      <c r="K184" s="5">
        <v>7.7</v>
      </c>
      <c r="L184" s="5" t="str" cm="1">
        <f t="array" ref="L184">_xlfn.IFS(K184&lt;10,"low",K184&lt;50,"medium",K184&gt;=50,"high")</f>
        <v>low</v>
      </c>
    </row>
    <row r="185" spans="1:12" x14ac:dyDescent="0.4">
      <c r="A185">
        <v>10316</v>
      </c>
      <c r="B185" s="5" t="s">
        <v>97</v>
      </c>
      <c r="C185">
        <v>62</v>
      </c>
      <c r="D185" t="s">
        <v>944</v>
      </c>
      <c r="E185" s="5" t="str">
        <f t="shared" si="2"/>
        <v>Paula</v>
      </c>
      <c r="F185" t="s">
        <v>35</v>
      </c>
      <c r="G185">
        <v>39.4</v>
      </c>
      <c r="H185">
        <v>70</v>
      </c>
      <c r="I185" s="5">
        <f>VLOOKUP(Order_Detail!B185,Customers!$A$2:$M$92,13,FALSE)</f>
        <v>0.1</v>
      </c>
      <c r="J185" s="5">
        <v>2482.2000000000003</v>
      </c>
      <c r="K185" s="5">
        <v>275.8</v>
      </c>
      <c r="L185" s="5" t="str" cm="1">
        <f t="array" ref="L185">_xlfn.IFS(K185&lt;10,"low",K185&lt;50,"medium",K185&gt;=50,"high")</f>
        <v>high</v>
      </c>
    </row>
    <row r="186" spans="1:12" x14ac:dyDescent="0.4">
      <c r="A186">
        <v>10317</v>
      </c>
      <c r="B186" s="5" t="s">
        <v>122</v>
      </c>
      <c r="C186">
        <v>1</v>
      </c>
      <c r="D186" t="s">
        <v>948</v>
      </c>
      <c r="E186" s="5" t="str">
        <f t="shared" si="2"/>
        <v>Fran</v>
      </c>
      <c r="F186" t="s">
        <v>58</v>
      </c>
      <c r="G186">
        <v>14.4</v>
      </c>
      <c r="H186">
        <v>20</v>
      </c>
      <c r="I186" s="5">
        <f>VLOOKUP(Order_Detail!B186,Customers!$A$2:$M$92,13,FALSE)</f>
        <v>0.25</v>
      </c>
      <c r="J186" s="5">
        <v>216</v>
      </c>
      <c r="K186" s="5">
        <v>72</v>
      </c>
      <c r="L186" s="5" t="str" cm="1">
        <f t="array" ref="L186">_xlfn.IFS(K186&lt;10,"low",K186&lt;50,"medium",K186&gt;=50,"high")</f>
        <v>high</v>
      </c>
    </row>
    <row r="187" spans="1:12" x14ac:dyDescent="0.4">
      <c r="A187">
        <v>10318</v>
      </c>
      <c r="B187" s="5" t="s">
        <v>126</v>
      </c>
      <c r="C187">
        <v>41</v>
      </c>
      <c r="D187" t="s">
        <v>949</v>
      </c>
      <c r="E187" s="5" t="str">
        <f t="shared" si="2"/>
        <v>Helen</v>
      </c>
      <c r="F187" t="s">
        <v>11</v>
      </c>
      <c r="G187">
        <v>7.7</v>
      </c>
      <c r="H187">
        <v>20</v>
      </c>
      <c r="I187" s="5">
        <f>VLOOKUP(Order_Detail!B187,Customers!$A$2:$M$92,13,FALSE)</f>
        <v>0.25</v>
      </c>
      <c r="J187" s="5">
        <v>115.5</v>
      </c>
      <c r="K187" s="5">
        <v>38.5</v>
      </c>
      <c r="L187" s="5" t="str" cm="1">
        <f t="array" ref="L187">_xlfn.IFS(K187&lt;10,"low",K187&lt;50,"medium",K187&gt;=50,"high")</f>
        <v>medium</v>
      </c>
    </row>
    <row r="188" spans="1:12" x14ac:dyDescent="0.4">
      <c r="A188">
        <v>10318</v>
      </c>
      <c r="B188" s="5" t="s">
        <v>126</v>
      </c>
      <c r="C188">
        <v>76</v>
      </c>
      <c r="D188" t="s">
        <v>950</v>
      </c>
      <c r="E188" s="5" t="str">
        <f t="shared" si="2"/>
        <v>Helen</v>
      </c>
      <c r="F188" t="s">
        <v>44</v>
      </c>
      <c r="G188">
        <v>14.4</v>
      </c>
      <c r="H188">
        <v>6</v>
      </c>
      <c r="I188" s="5">
        <f>VLOOKUP(Order_Detail!B188,Customers!$A$2:$M$92,13,FALSE)</f>
        <v>0.25</v>
      </c>
      <c r="J188" s="5">
        <v>64.800000000000011</v>
      </c>
      <c r="K188" s="5">
        <v>21.6</v>
      </c>
      <c r="L188" s="5" t="str" cm="1">
        <f t="array" ref="L188">_xlfn.IFS(K188&lt;10,"low",K188&lt;50,"medium",K188&gt;=50,"high")</f>
        <v>medium</v>
      </c>
    </row>
    <row r="189" spans="1:12" x14ac:dyDescent="0.4">
      <c r="A189">
        <v>10319</v>
      </c>
      <c r="B189" s="5" t="s">
        <v>107</v>
      </c>
      <c r="C189">
        <v>17</v>
      </c>
      <c r="D189" t="s">
        <v>951</v>
      </c>
      <c r="E189" s="5" t="str">
        <f t="shared" si="2"/>
        <v>Miguel</v>
      </c>
      <c r="F189" t="s">
        <v>41</v>
      </c>
      <c r="G189">
        <v>31.2</v>
      </c>
      <c r="H189">
        <v>8</v>
      </c>
      <c r="I189" s="5">
        <f>VLOOKUP(Order_Detail!B189,Customers!$A$2:$M$92,13,FALSE)</f>
        <v>0</v>
      </c>
      <c r="J189" s="5">
        <v>249.6</v>
      </c>
      <c r="K189" s="5">
        <v>0</v>
      </c>
      <c r="L189" s="5" t="str" cm="1">
        <f t="array" ref="L189">_xlfn.IFS(K189&lt;10,"low",K189&lt;50,"medium",K189&gt;=50,"high")</f>
        <v>low</v>
      </c>
    </row>
    <row r="190" spans="1:12" x14ac:dyDescent="0.4">
      <c r="A190">
        <v>10319</v>
      </c>
      <c r="B190" s="5" t="s">
        <v>107</v>
      </c>
      <c r="C190">
        <v>28</v>
      </c>
      <c r="D190" t="s">
        <v>952</v>
      </c>
      <c r="E190" s="5" t="str">
        <f t="shared" si="2"/>
        <v>Miguel</v>
      </c>
      <c r="F190" t="s">
        <v>50</v>
      </c>
      <c r="G190">
        <v>36.4</v>
      </c>
      <c r="H190">
        <v>14</v>
      </c>
      <c r="I190" s="5">
        <f>VLOOKUP(Order_Detail!B190,Customers!$A$2:$M$92,13,FALSE)</f>
        <v>0</v>
      </c>
      <c r="J190" s="5">
        <v>509.59999999999997</v>
      </c>
      <c r="K190" s="5">
        <v>0</v>
      </c>
      <c r="L190" s="5" t="str" cm="1">
        <f t="array" ref="L190">_xlfn.IFS(K190&lt;10,"low",K190&lt;50,"medium",K190&gt;=50,"high")</f>
        <v>low</v>
      </c>
    </row>
    <row r="191" spans="1:12" x14ac:dyDescent="0.4">
      <c r="A191">
        <v>10319</v>
      </c>
      <c r="B191" s="5" t="s">
        <v>107</v>
      </c>
      <c r="C191">
        <v>76</v>
      </c>
      <c r="D191" t="s">
        <v>953</v>
      </c>
      <c r="E191" s="5" t="str">
        <f t="shared" si="2"/>
        <v>Miguel</v>
      </c>
      <c r="F191" t="s">
        <v>44</v>
      </c>
      <c r="G191">
        <v>14.4</v>
      </c>
      <c r="H191">
        <v>30</v>
      </c>
      <c r="I191" s="5">
        <f>VLOOKUP(Order_Detail!B191,Customers!$A$2:$M$92,13,FALSE)</f>
        <v>0</v>
      </c>
      <c r="J191" s="5">
        <v>432</v>
      </c>
      <c r="K191" s="5">
        <v>0</v>
      </c>
      <c r="L191" s="5" t="str" cm="1">
        <f t="array" ref="L191">_xlfn.IFS(K191&lt;10,"low",K191&lt;50,"medium",K191&gt;=50,"high")</f>
        <v>low</v>
      </c>
    </row>
    <row r="192" spans="1:12" x14ac:dyDescent="0.4">
      <c r="A192">
        <v>10320</v>
      </c>
      <c r="B192" s="5" t="s">
        <v>100</v>
      </c>
      <c r="C192">
        <v>71</v>
      </c>
      <c r="D192" t="s">
        <v>954</v>
      </c>
      <c r="E192" s="5" t="str">
        <f t="shared" si="2"/>
        <v>Pirkko</v>
      </c>
      <c r="F192" t="s">
        <v>48</v>
      </c>
      <c r="G192">
        <v>17.2</v>
      </c>
      <c r="H192">
        <v>30</v>
      </c>
      <c r="I192" s="5">
        <f>VLOOKUP(Order_Detail!B192,Customers!$A$2:$M$92,13,FALSE)</f>
        <v>0.1</v>
      </c>
      <c r="J192" s="5">
        <v>464.40000000000003</v>
      </c>
      <c r="K192" s="5">
        <v>51.6</v>
      </c>
      <c r="L192" s="5" t="str" cm="1">
        <f t="array" ref="L192">_xlfn.IFS(K192&lt;10,"low",K192&lt;50,"medium",K192&gt;=50,"high")</f>
        <v>high</v>
      </c>
    </row>
    <row r="193" spans="1:12" x14ac:dyDescent="0.4">
      <c r="A193">
        <v>10321</v>
      </c>
      <c r="B193" s="5" t="s">
        <v>126</v>
      </c>
      <c r="C193">
        <v>35</v>
      </c>
      <c r="D193" t="s">
        <v>955</v>
      </c>
      <c r="E193" s="5" t="str">
        <f t="shared" si="2"/>
        <v>Helen</v>
      </c>
      <c r="F193" t="s">
        <v>37</v>
      </c>
      <c r="G193">
        <v>14.4</v>
      </c>
      <c r="H193">
        <v>10</v>
      </c>
      <c r="I193" s="5">
        <f>VLOOKUP(Order_Detail!B193,Customers!$A$2:$M$92,13,FALSE)</f>
        <v>0.25</v>
      </c>
      <c r="J193" s="5">
        <v>108</v>
      </c>
      <c r="K193" s="5">
        <v>36</v>
      </c>
      <c r="L193" s="5" t="str" cm="1">
        <f t="array" ref="L193">_xlfn.IFS(K193&lt;10,"low",K193&lt;50,"medium",K193&gt;=50,"high")</f>
        <v>medium</v>
      </c>
    </row>
    <row r="194" spans="1:12" x14ac:dyDescent="0.4">
      <c r="A194">
        <v>10322</v>
      </c>
      <c r="B194" s="5" t="s">
        <v>127</v>
      </c>
      <c r="C194">
        <v>52</v>
      </c>
      <c r="D194" t="s">
        <v>956</v>
      </c>
      <c r="E194" s="5" t="str">
        <f t="shared" si="2"/>
        <v>Guillermo</v>
      </c>
      <c r="F194" t="s">
        <v>71</v>
      </c>
      <c r="G194">
        <v>5.6</v>
      </c>
      <c r="H194">
        <v>20</v>
      </c>
      <c r="I194" s="5">
        <f>VLOOKUP(Order_Detail!B194,Customers!$A$2:$M$92,13,FALSE)</f>
        <v>0.1</v>
      </c>
      <c r="J194" s="5">
        <v>100.8</v>
      </c>
      <c r="K194" s="5">
        <v>11.200000000000001</v>
      </c>
      <c r="L194" s="5" t="str" cm="1">
        <f t="array" ref="L194">_xlfn.IFS(K194&lt;10,"low",K194&lt;50,"medium",K194&gt;=50,"high")</f>
        <v>medium</v>
      </c>
    </row>
    <row r="195" spans="1:12" x14ac:dyDescent="0.4">
      <c r="A195">
        <v>10323</v>
      </c>
      <c r="B195" s="5" t="s">
        <v>128</v>
      </c>
      <c r="C195">
        <v>15</v>
      </c>
      <c r="D195" t="s">
        <v>957</v>
      </c>
      <c r="E195" s="5" t="str">
        <f t="shared" ref="E195:E258" si="3">LEFT(RIGHT(D195,LEN(D195)-FIND("-",D195)),FIND("-",RIGHT(D195,LEN(D195)-FIND("-",D195)))-1)</f>
        <v>Philip</v>
      </c>
      <c r="F195" t="s">
        <v>56</v>
      </c>
      <c r="G195">
        <v>12.4</v>
      </c>
      <c r="H195">
        <v>5</v>
      </c>
      <c r="I195" s="5">
        <f>VLOOKUP(Order_Detail!B195,Customers!$A$2:$M$92,13,FALSE)</f>
        <v>0.2</v>
      </c>
      <c r="J195" s="5">
        <v>49.6</v>
      </c>
      <c r="K195" s="5">
        <v>12.4</v>
      </c>
      <c r="L195" s="5" t="str" cm="1">
        <f t="array" ref="L195">_xlfn.IFS(K195&lt;10,"low",K195&lt;50,"medium",K195&gt;=50,"high")</f>
        <v>medium</v>
      </c>
    </row>
    <row r="196" spans="1:12" x14ac:dyDescent="0.4">
      <c r="A196">
        <v>10323</v>
      </c>
      <c r="B196" s="5" t="s">
        <v>128</v>
      </c>
      <c r="C196">
        <v>25</v>
      </c>
      <c r="D196" t="s">
        <v>958</v>
      </c>
      <c r="E196" s="5" t="str">
        <f t="shared" si="3"/>
        <v>Philip</v>
      </c>
      <c r="F196" t="s">
        <v>72</v>
      </c>
      <c r="G196">
        <v>11.2</v>
      </c>
      <c r="H196">
        <v>4</v>
      </c>
      <c r="I196" s="5">
        <f>VLOOKUP(Order_Detail!B196,Customers!$A$2:$M$92,13,FALSE)</f>
        <v>0.2</v>
      </c>
      <c r="J196" s="5">
        <v>35.839999999999996</v>
      </c>
      <c r="K196" s="5">
        <v>8.9599999999999991</v>
      </c>
      <c r="L196" s="5" t="str" cm="1">
        <f t="array" ref="L196">_xlfn.IFS(K196&lt;10,"low",K196&lt;50,"medium",K196&gt;=50,"high")</f>
        <v>low</v>
      </c>
    </row>
    <row r="197" spans="1:12" x14ac:dyDescent="0.4">
      <c r="A197">
        <v>10323</v>
      </c>
      <c r="B197" s="5" t="s">
        <v>128</v>
      </c>
      <c r="C197">
        <v>39</v>
      </c>
      <c r="D197" t="s">
        <v>959</v>
      </c>
      <c r="E197" s="5" t="str">
        <f t="shared" si="3"/>
        <v>Philip</v>
      </c>
      <c r="F197" t="s">
        <v>19</v>
      </c>
      <c r="G197">
        <v>14.4</v>
      </c>
      <c r="H197">
        <v>4</v>
      </c>
      <c r="I197" s="5">
        <f>VLOOKUP(Order_Detail!B197,Customers!$A$2:$M$92,13,FALSE)</f>
        <v>0.2</v>
      </c>
      <c r="J197" s="5">
        <v>46.080000000000005</v>
      </c>
      <c r="K197" s="5">
        <v>11.520000000000001</v>
      </c>
      <c r="L197" s="5" t="str" cm="1">
        <f t="array" ref="L197">_xlfn.IFS(K197&lt;10,"low",K197&lt;50,"medium",K197&gt;=50,"high")</f>
        <v>medium</v>
      </c>
    </row>
    <row r="198" spans="1:12" x14ac:dyDescent="0.4">
      <c r="A198">
        <v>10324</v>
      </c>
      <c r="B198" s="5" t="s">
        <v>129</v>
      </c>
      <c r="C198">
        <v>16</v>
      </c>
      <c r="D198" t="s">
        <v>960</v>
      </c>
      <c r="E198" s="5" t="str">
        <f t="shared" si="3"/>
        <v>Jose</v>
      </c>
      <c r="F198" t="s">
        <v>25</v>
      </c>
      <c r="G198">
        <v>13.9</v>
      </c>
      <c r="H198">
        <v>21</v>
      </c>
      <c r="I198" s="5">
        <f>VLOOKUP(Order_Detail!B198,Customers!$A$2:$M$92,13,FALSE)</f>
        <v>0.1</v>
      </c>
      <c r="J198" s="5">
        <v>262.71000000000004</v>
      </c>
      <c r="K198" s="5">
        <v>29.190000000000005</v>
      </c>
      <c r="L198" s="5" t="str" cm="1">
        <f t="array" ref="L198">_xlfn.IFS(K198&lt;10,"low",K198&lt;50,"medium",K198&gt;=50,"high")</f>
        <v>medium</v>
      </c>
    </row>
    <row r="199" spans="1:12" x14ac:dyDescent="0.4">
      <c r="A199">
        <v>10324</v>
      </c>
      <c r="B199" s="5" t="s">
        <v>129</v>
      </c>
      <c r="C199">
        <v>35</v>
      </c>
      <c r="D199" t="s">
        <v>961</v>
      </c>
      <c r="E199" s="5" t="str">
        <f t="shared" si="3"/>
        <v>Jose</v>
      </c>
      <c r="F199" t="s">
        <v>37</v>
      </c>
      <c r="G199">
        <v>14.4</v>
      </c>
      <c r="H199">
        <v>70</v>
      </c>
      <c r="I199" s="5">
        <f>VLOOKUP(Order_Detail!B199,Customers!$A$2:$M$92,13,FALSE)</f>
        <v>0.1</v>
      </c>
      <c r="J199" s="5">
        <v>907.2</v>
      </c>
      <c r="K199" s="5">
        <v>100.80000000000001</v>
      </c>
      <c r="L199" s="5" t="str" cm="1">
        <f t="array" ref="L199">_xlfn.IFS(K199&lt;10,"low",K199&lt;50,"medium",K199&gt;=50,"high")</f>
        <v>high</v>
      </c>
    </row>
    <row r="200" spans="1:12" x14ac:dyDescent="0.4">
      <c r="A200">
        <v>10324</v>
      </c>
      <c r="B200" s="5" t="s">
        <v>129</v>
      </c>
      <c r="C200">
        <v>46</v>
      </c>
      <c r="D200" t="s">
        <v>962</v>
      </c>
      <c r="E200" s="5" t="str">
        <f t="shared" si="3"/>
        <v>Jose</v>
      </c>
      <c r="F200" t="s">
        <v>60</v>
      </c>
      <c r="G200">
        <v>9.6</v>
      </c>
      <c r="H200">
        <v>30</v>
      </c>
      <c r="I200" s="5">
        <f>VLOOKUP(Order_Detail!B200,Customers!$A$2:$M$92,13,FALSE)</f>
        <v>0.1</v>
      </c>
      <c r="J200" s="5">
        <v>259.2</v>
      </c>
      <c r="K200" s="5">
        <v>28.8</v>
      </c>
      <c r="L200" s="5" t="str" cm="1">
        <f t="array" ref="L200">_xlfn.IFS(K200&lt;10,"low",K200&lt;50,"medium",K200&gt;=50,"high")</f>
        <v>medium</v>
      </c>
    </row>
    <row r="201" spans="1:12" x14ac:dyDescent="0.4">
      <c r="A201">
        <v>10324</v>
      </c>
      <c r="B201" s="5" t="s">
        <v>129</v>
      </c>
      <c r="C201">
        <v>59</v>
      </c>
      <c r="D201" t="s">
        <v>963</v>
      </c>
      <c r="E201" s="5" t="str">
        <f t="shared" si="3"/>
        <v>Jose</v>
      </c>
      <c r="F201" t="s">
        <v>27</v>
      </c>
      <c r="G201">
        <v>44</v>
      </c>
      <c r="H201">
        <v>40</v>
      </c>
      <c r="I201" s="5">
        <f>VLOOKUP(Order_Detail!B201,Customers!$A$2:$M$92,13,FALSE)</f>
        <v>0.1</v>
      </c>
      <c r="J201" s="5">
        <v>1584</v>
      </c>
      <c r="K201" s="5">
        <v>176</v>
      </c>
      <c r="L201" s="5" t="str" cm="1">
        <f t="array" ref="L201">_xlfn.IFS(K201&lt;10,"low",K201&lt;50,"medium",K201&gt;=50,"high")</f>
        <v>high</v>
      </c>
    </row>
    <row r="202" spans="1:12" x14ac:dyDescent="0.4">
      <c r="A202">
        <v>10324</v>
      </c>
      <c r="B202" s="5" t="s">
        <v>129</v>
      </c>
      <c r="C202">
        <v>63</v>
      </c>
      <c r="D202" t="s">
        <v>964</v>
      </c>
      <c r="E202" s="5" t="str">
        <f t="shared" si="3"/>
        <v>Jose</v>
      </c>
      <c r="F202" t="s">
        <v>52</v>
      </c>
      <c r="G202">
        <v>35.1</v>
      </c>
      <c r="H202">
        <v>80</v>
      </c>
      <c r="I202" s="5">
        <f>VLOOKUP(Order_Detail!B202,Customers!$A$2:$M$92,13,FALSE)</f>
        <v>0.1</v>
      </c>
      <c r="J202" s="5">
        <v>2527.2000000000003</v>
      </c>
      <c r="K202" s="5">
        <v>280.8</v>
      </c>
      <c r="L202" s="5" t="str" cm="1">
        <f t="array" ref="L202">_xlfn.IFS(K202&lt;10,"low",K202&lt;50,"medium",K202&gt;=50,"high")</f>
        <v>high</v>
      </c>
    </row>
    <row r="203" spans="1:12" x14ac:dyDescent="0.4">
      <c r="A203">
        <v>10325</v>
      </c>
      <c r="B203" s="5" t="s">
        <v>128</v>
      </c>
      <c r="C203">
        <v>6</v>
      </c>
      <c r="D203" t="s">
        <v>965</v>
      </c>
      <c r="E203" s="5" t="str">
        <f t="shared" si="3"/>
        <v>Philip</v>
      </c>
      <c r="F203" t="s">
        <v>69</v>
      </c>
      <c r="G203">
        <v>20</v>
      </c>
      <c r="H203">
        <v>6</v>
      </c>
      <c r="I203" s="5">
        <f>VLOOKUP(Order_Detail!B203,Customers!$A$2:$M$92,13,FALSE)</f>
        <v>0.2</v>
      </c>
      <c r="J203" s="5">
        <v>96</v>
      </c>
      <c r="K203" s="5">
        <v>24</v>
      </c>
      <c r="L203" s="5" t="str" cm="1">
        <f t="array" ref="L203">_xlfn.IFS(K203&lt;10,"low",K203&lt;50,"medium",K203&gt;=50,"high")</f>
        <v>medium</v>
      </c>
    </row>
    <row r="204" spans="1:12" x14ac:dyDescent="0.4">
      <c r="A204">
        <v>10325</v>
      </c>
      <c r="B204" s="5" t="s">
        <v>128</v>
      </c>
      <c r="C204">
        <v>13</v>
      </c>
      <c r="D204" t="s">
        <v>966</v>
      </c>
      <c r="E204" s="5" t="str">
        <f t="shared" si="3"/>
        <v>Philip</v>
      </c>
      <c r="F204" t="s">
        <v>49</v>
      </c>
      <c r="G204">
        <v>4.8</v>
      </c>
      <c r="H204">
        <v>12</v>
      </c>
      <c r="I204" s="5">
        <f>VLOOKUP(Order_Detail!B204,Customers!$A$2:$M$92,13,FALSE)</f>
        <v>0.2</v>
      </c>
      <c r="J204" s="5">
        <v>46.08</v>
      </c>
      <c r="K204" s="5">
        <v>11.52</v>
      </c>
      <c r="L204" s="5" t="str" cm="1">
        <f t="array" ref="L204">_xlfn.IFS(K204&lt;10,"low",K204&lt;50,"medium",K204&gt;=50,"high")</f>
        <v>medium</v>
      </c>
    </row>
    <row r="205" spans="1:12" x14ac:dyDescent="0.4">
      <c r="A205">
        <v>10325</v>
      </c>
      <c r="B205" s="5" t="s">
        <v>128</v>
      </c>
      <c r="C205">
        <v>14</v>
      </c>
      <c r="D205" t="s">
        <v>967</v>
      </c>
      <c r="E205" s="5" t="str">
        <f t="shared" si="3"/>
        <v>Philip</v>
      </c>
      <c r="F205" t="s">
        <v>9</v>
      </c>
      <c r="G205">
        <v>18.600000000000001</v>
      </c>
      <c r="H205">
        <v>9</v>
      </c>
      <c r="I205" s="5">
        <f>VLOOKUP(Order_Detail!B205,Customers!$A$2:$M$92,13,FALSE)</f>
        <v>0.2</v>
      </c>
      <c r="J205" s="5">
        <v>133.92000000000002</v>
      </c>
      <c r="K205" s="5">
        <v>33.480000000000004</v>
      </c>
      <c r="L205" s="5" t="str" cm="1">
        <f t="array" ref="L205">_xlfn.IFS(K205&lt;10,"low",K205&lt;50,"medium",K205&gt;=50,"high")</f>
        <v>medium</v>
      </c>
    </row>
    <row r="206" spans="1:12" x14ac:dyDescent="0.4">
      <c r="A206">
        <v>10325</v>
      </c>
      <c r="B206" s="5" t="s">
        <v>128</v>
      </c>
      <c r="C206">
        <v>31</v>
      </c>
      <c r="D206" t="s">
        <v>968</v>
      </c>
      <c r="E206" s="5" t="str">
        <f t="shared" si="3"/>
        <v>Philip</v>
      </c>
      <c r="F206" t="s">
        <v>18</v>
      </c>
      <c r="G206">
        <v>10</v>
      </c>
      <c r="H206">
        <v>4</v>
      </c>
      <c r="I206" s="5">
        <f>VLOOKUP(Order_Detail!B206,Customers!$A$2:$M$92,13,FALSE)</f>
        <v>0.2</v>
      </c>
      <c r="J206" s="5">
        <v>32</v>
      </c>
      <c r="K206" s="5">
        <v>8</v>
      </c>
      <c r="L206" s="5" t="str" cm="1">
        <f t="array" ref="L206">_xlfn.IFS(K206&lt;10,"low",K206&lt;50,"medium",K206&gt;=50,"high")</f>
        <v>low</v>
      </c>
    </row>
    <row r="207" spans="1:12" x14ac:dyDescent="0.4">
      <c r="A207">
        <v>10325</v>
      </c>
      <c r="B207" s="5" t="s">
        <v>128</v>
      </c>
      <c r="C207">
        <v>72</v>
      </c>
      <c r="D207" t="s">
        <v>969</v>
      </c>
      <c r="E207" s="5" t="str">
        <f t="shared" si="3"/>
        <v>Philip</v>
      </c>
      <c r="F207" t="s">
        <v>8</v>
      </c>
      <c r="G207">
        <v>27.8</v>
      </c>
      <c r="H207">
        <v>40</v>
      </c>
      <c r="I207" s="5">
        <f>VLOOKUP(Order_Detail!B207,Customers!$A$2:$M$92,13,FALSE)</f>
        <v>0.2</v>
      </c>
      <c r="J207" s="5">
        <v>889.6</v>
      </c>
      <c r="K207" s="5">
        <v>222.4</v>
      </c>
      <c r="L207" s="5" t="str" cm="1">
        <f t="array" ref="L207">_xlfn.IFS(K207&lt;10,"low",K207&lt;50,"medium",K207&gt;=50,"high")</f>
        <v>high</v>
      </c>
    </row>
    <row r="208" spans="1:12" x14ac:dyDescent="0.4">
      <c r="A208">
        <v>10326</v>
      </c>
      <c r="B208" s="5" t="s">
        <v>130</v>
      </c>
      <c r="C208">
        <v>4</v>
      </c>
      <c r="D208" t="s">
        <v>970</v>
      </c>
      <c r="E208" s="5" t="str">
        <f t="shared" si="3"/>
        <v>Martín</v>
      </c>
      <c r="F208" t="s">
        <v>68</v>
      </c>
      <c r="G208">
        <v>17.600000000000001</v>
      </c>
      <c r="H208">
        <v>24</v>
      </c>
      <c r="I208" s="5">
        <f>VLOOKUP(Order_Detail!B208,Customers!$A$2:$M$92,13,FALSE)</f>
        <v>0.1</v>
      </c>
      <c r="J208" s="5">
        <v>380.16</v>
      </c>
      <c r="K208" s="5">
        <v>42.240000000000009</v>
      </c>
      <c r="L208" s="5" t="str" cm="1">
        <f t="array" ref="L208">_xlfn.IFS(K208&lt;10,"low",K208&lt;50,"medium",K208&gt;=50,"high")</f>
        <v>medium</v>
      </c>
    </row>
    <row r="209" spans="1:12" x14ac:dyDescent="0.4">
      <c r="A209">
        <v>10326</v>
      </c>
      <c r="B209" s="5" t="s">
        <v>130</v>
      </c>
      <c r="C209">
        <v>57</v>
      </c>
      <c r="D209" t="s">
        <v>971</v>
      </c>
      <c r="E209" s="5" t="str">
        <f t="shared" si="3"/>
        <v>Martín</v>
      </c>
      <c r="F209" t="s">
        <v>14</v>
      </c>
      <c r="G209">
        <v>15.6</v>
      </c>
      <c r="H209">
        <v>16</v>
      </c>
      <c r="I209" s="5">
        <f>VLOOKUP(Order_Detail!B209,Customers!$A$2:$M$92,13,FALSE)</f>
        <v>0.1</v>
      </c>
      <c r="J209" s="5">
        <v>224.64</v>
      </c>
      <c r="K209" s="5">
        <v>24.96</v>
      </c>
      <c r="L209" s="5" t="str" cm="1">
        <f t="array" ref="L209">_xlfn.IFS(K209&lt;10,"low",K209&lt;50,"medium",K209&gt;=50,"high")</f>
        <v>medium</v>
      </c>
    </row>
    <row r="210" spans="1:12" x14ac:dyDescent="0.4">
      <c r="A210">
        <v>10326</v>
      </c>
      <c r="B210" s="5" t="s">
        <v>130</v>
      </c>
      <c r="C210">
        <v>75</v>
      </c>
      <c r="D210" t="s">
        <v>972</v>
      </c>
      <c r="E210" s="5" t="str">
        <f t="shared" si="3"/>
        <v>Martín</v>
      </c>
      <c r="F210" t="s">
        <v>54</v>
      </c>
      <c r="G210">
        <v>6.2</v>
      </c>
      <c r="H210">
        <v>50</v>
      </c>
      <c r="I210" s="5">
        <f>VLOOKUP(Order_Detail!B210,Customers!$A$2:$M$92,13,FALSE)</f>
        <v>0.1</v>
      </c>
      <c r="J210" s="5">
        <v>279</v>
      </c>
      <c r="K210" s="5">
        <v>31</v>
      </c>
      <c r="L210" s="5" t="str" cm="1">
        <f t="array" ref="L210">_xlfn.IFS(K210&lt;10,"low",K210&lt;50,"medium",K210&gt;=50,"high")</f>
        <v>medium</v>
      </c>
    </row>
    <row r="211" spans="1:12" x14ac:dyDescent="0.4">
      <c r="A211">
        <v>10327</v>
      </c>
      <c r="B211" s="5" t="s">
        <v>98</v>
      </c>
      <c r="C211">
        <v>2</v>
      </c>
      <c r="D211" t="s">
        <v>815</v>
      </c>
      <c r="E211" s="5" t="str">
        <f t="shared" si="3"/>
        <v>Maria</v>
      </c>
      <c r="F211" t="s">
        <v>24</v>
      </c>
      <c r="G211">
        <v>15.2</v>
      </c>
      <c r="H211">
        <v>25</v>
      </c>
      <c r="I211" s="5">
        <f>VLOOKUP(Order_Detail!B211,Customers!$A$2:$M$92,13,FALSE)</f>
        <v>0</v>
      </c>
      <c r="J211" s="5">
        <v>380</v>
      </c>
      <c r="K211" s="5">
        <v>0</v>
      </c>
      <c r="L211" s="5" t="str" cm="1">
        <f t="array" ref="L211">_xlfn.IFS(K211&lt;10,"low",K211&lt;50,"medium",K211&gt;=50,"high")</f>
        <v>low</v>
      </c>
    </row>
    <row r="212" spans="1:12" x14ac:dyDescent="0.4">
      <c r="A212">
        <v>10327</v>
      </c>
      <c r="B212" s="5" t="s">
        <v>98</v>
      </c>
      <c r="C212">
        <v>11</v>
      </c>
      <c r="D212" t="s">
        <v>973</v>
      </c>
      <c r="E212" s="5" t="str">
        <f t="shared" si="3"/>
        <v>Maria</v>
      </c>
      <c r="F212" t="s">
        <v>6</v>
      </c>
      <c r="G212">
        <v>16.8</v>
      </c>
      <c r="H212">
        <v>50</v>
      </c>
      <c r="I212" s="5">
        <f>VLOOKUP(Order_Detail!B212,Customers!$A$2:$M$92,13,FALSE)</f>
        <v>0</v>
      </c>
      <c r="J212" s="5">
        <v>840</v>
      </c>
      <c r="K212" s="5">
        <v>0</v>
      </c>
      <c r="L212" s="5" t="str" cm="1">
        <f t="array" ref="L212">_xlfn.IFS(K212&lt;10,"low",K212&lt;50,"medium",K212&gt;=50,"high")</f>
        <v>low</v>
      </c>
    </row>
    <row r="213" spans="1:12" x14ac:dyDescent="0.4">
      <c r="A213">
        <v>10327</v>
      </c>
      <c r="B213" s="5" t="s">
        <v>98</v>
      </c>
      <c r="C213">
        <v>30</v>
      </c>
      <c r="D213" t="s">
        <v>974</v>
      </c>
      <c r="E213" s="5" t="str">
        <f t="shared" si="3"/>
        <v>Maria</v>
      </c>
      <c r="F213" t="s">
        <v>40</v>
      </c>
      <c r="G213">
        <v>20.7</v>
      </c>
      <c r="H213">
        <v>35</v>
      </c>
      <c r="I213" s="5">
        <f>VLOOKUP(Order_Detail!B213,Customers!$A$2:$M$92,13,FALSE)</f>
        <v>0</v>
      </c>
      <c r="J213" s="5">
        <v>724.5</v>
      </c>
      <c r="K213" s="5">
        <v>0</v>
      </c>
      <c r="L213" s="5" t="str" cm="1">
        <f t="array" ref="L213">_xlfn.IFS(K213&lt;10,"low",K213&lt;50,"medium",K213&gt;=50,"high")</f>
        <v>low</v>
      </c>
    </row>
    <row r="214" spans="1:12" x14ac:dyDescent="0.4">
      <c r="A214">
        <v>10327</v>
      </c>
      <c r="B214" s="5" t="s">
        <v>98</v>
      </c>
      <c r="C214">
        <v>58</v>
      </c>
      <c r="D214" t="s">
        <v>975</v>
      </c>
      <c r="E214" s="5" t="str">
        <f t="shared" si="3"/>
        <v>Maria</v>
      </c>
      <c r="F214" t="s">
        <v>70</v>
      </c>
      <c r="G214">
        <v>10.6</v>
      </c>
      <c r="H214">
        <v>30</v>
      </c>
      <c r="I214" s="5">
        <f>VLOOKUP(Order_Detail!B214,Customers!$A$2:$M$92,13,FALSE)</f>
        <v>0</v>
      </c>
      <c r="J214" s="5">
        <v>318</v>
      </c>
      <c r="K214" s="5">
        <v>0</v>
      </c>
      <c r="L214" s="5" t="str" cm="1">
        <f t="array" ref="L214">_xlfn.IFS(K214&lt;10,"low",K214&lt;50,"medium",K214&gt;=50,"high")</f>
        <v>low</v>
      </c>
    </row>
    <row r="215" spans="1:12" x14ac:dyDescent="0.4">
      <c r="A215">
        <v>10328</v>
      </c>
      <c r="B215" s="5" t="s">
        <v>131</v>
      </c>
      <c r="C215">
        <v>59</v>
      </c>
      <c r="D215" t="s">
        <v>976</v>
      </c>
      <c r="E215" s="5" t="str">
        <f t="shared" si="3"/>
        <v>Lino</v>
      </c>
      <c r="F215" t="s">
        <v>27</v>
      </c>
      <c r="G215">
        <v>44</v>
      </c>
      <c r="H215">
        <v>9</v>
      </c>
      <c r="I215" s="5">
        <f>VLOOKUP(Order_Detail!B215,Customers!$A$2:$M$92,13,FALSE)</f>
        <v>0.1</v>
      </c>
      <c r="J215" s="5">
        <v>356.40000000000003</v>
      </c>
      <c r="K215" s="5">
        <v>39.6</v>
      </c>
      <c r="L215" s="5" t="str" cm="1">
        <f t="array" ref="L215">_xlfn.IFS(K215&lt;10,"low",K215&lt;50,"medium",K215&gt;=50,"high")</f>
        <v>medium</v>
      </c>
    </row>
    <row r="216" spans="1:12" x14ac:dyDescent="0.4">
      <c r="A216">
        <v>10328</v>
      </c>
      <c r="B216" s="5" t="s">
        <v>131</v>
      </c>
      <c r="C216">
        <v>65</v>
      </c>
      <c r="D216" t="s">
        <v>977</v>
      </c>
      <c r="E216" s="5" t="str">
        <f t="shared" si="3"/>
        <v>Lino</v>
      </c>
      <c r="F216" t="s">
        <v>12</v>
      </c>
      <c r="G216">
        <v>16.8</v>
      </c>
      <c r="H216">
        <v>40</v>
      </c>
      <c r="I216" s="5">
        <f>VLOOKUP(Order_Detail!B216,Customers!$A$2:$M$92,13,FALSE)</f>
        <v>0.1</v>
      </c>
      <c r="J216" s="5">
        <v>604.80000000000007</v>
      </c>
      <c r="K216" s="5">
        <v>67.2</v>
      </c>
      <c r="L216" s="5" t="str" cm="1">
        <f t="array" ref="L216">_xlfn.IFS(K216&lt;10,"low",K216&lt;50,"medium",K216&gt;=50,"high")</f>
        <v>high</v>
      </c>
    </row>
    <row r="217" spans="1:12" x14ac:dyDescent="0.4">
      <c r="A217">
        <v>10328</v>
      </c>
      <c r="B217" s="5" t="s">
        <v>131</v>
      </c>
      <c r="C217">
        <v>68</v>
      </c>
      <c r="D217" t="s">
        <v>978</v>
      </c>
      <c r="E217" s="5" t="str">
        <f t="shared" si="3"/>
        <v>Lino</v>
      </c>
      <c r="F217" t="s">
        <v>62</v>
      </c>
      <c r="G217">
        <v>10</v>
      </c>
      <c r="H217">
        <v>10</v>
      </c>
      <c r="I217" s="5">
        <f>VLOOKUP(Order_Detail!B217,Customers!$A$2:$M$92,13,FALSE)</f>
        <v>0.1</v>
      </c>
      <c r="J217" s="5">
        <v>90</v>
      </c>
      <c r="K217" s="5">
        <v>10</v>
      </c>
      <c r="L217" s="5" t="str" cm="1">
        <f t="array" ref="L217">_xlfn.IFS(K217&lt;10,"low",K217&lt;50,"medium",K217&gt;=50,"high")</f>
        <v>medium</v>
      </c>
    </row>
    <row r="218" spans="1:12" x14ac:dyDescent="0.4">
      <c r="A218">
        <v>10329</v>
      </c>
      <c r="B218" s="5" t="s">
        <v>104</v>
      </c>
      <c r="C218">
        <v>19</v>
      </c>
      <c r="D218" t="s">
        <v>979</v>
      </c>
      <c r="E218" s="5" t="str">
        <f t="shared" si="3"/>
        <v>Art</v>
      </c>
      <c r="F218" t="s">
        <v>55</v>
      </c>
      <c r="G218">
        <v>7.3</v>
      </c>
      <c r="H218">
        <v>10</v>
      </c>
      <c r="I218" s="5">
        <f>VLOOKUP(Order_Detail!B218,Customers!$A$2:$M$92,13,FALSE)</f>
        <v>0</v>
      </c>
      <c r="J218" s="5">
        <v>73</v>
      </c>
      <c r="K218" s="5">
        <v>0</v>
      </c>
      <c r="L218" s="5" t="str" cm="1">
        <f t="array" ref="L218">_xlfn.IFS(K218&lt;10,"low",K218&lt;50,"medium",K218&gt;=50,"high")</f>
        <v>low</v>
      </c>
    </row>
    <row r="219" spans="1:12" x14ac:dyDescent="0.4">
      <c r="A219">
        <v>10329</v>
      </c>
      <c r="B219" s="5" t="s">
        <v>104</v>
      </c>
      <c r="C219">
        <v>30</v>
      </c>
      <c r="D219" t="s">
        <v>980</v>
      </c>
      <c r="E219" s="5" t="str">
        <f t="shared" si="3"/>
        <v>Art</v>
      </c>
      <c r="F219" t="s">
        <v>40</v>
      </c>
      <c r="G219">
        <v>20.7</v>
      </c>
      <c r="H219">
        <v>8</v>
      </c>
      <c r="I219" s="5">
        <f>VLOOKUP(Order_Detail!B219,Customers!$A$2:$M$92,13,FALSE)</f>
        <v>0</v>
      </c>
      <c r="J219" s="5">
        <v>165.6</v>
      </c>
      <c r="K219" s="5">
        <v>0</v>
      </c>
      <c r="L219" s="5" t="str" cm="1">
        <f t="array" ref="L219">_xlfn.IFS(K219&lt;10,"low",K219&lt;50,"medium",K219&gt;=50,"high")</f>
        <v>low</v>
      </c>
    </row>
    <row r="220" spans="1:12" x14ac:dyDescent="0.4">
      <c r="A220">
        <v>10329</v>
      </c>
      <c r="B220" s="5" t="s">
        <v>104</v>
      </c>
      <c r="C220">
        <v>38</v>
      </c>
      <c r="D220" t="s">
        <v>981</v>
      </c>
      <c r="E220" s="5" t="str">
        <f t="shared" si="3"/>
        <v>Art</v>
      </c>
      <c r="F220" t="s">
        <v>73</v>
      </c>
      <c r="G220">
        <v>210.8</v>
      </c>
      <c r="H220">
        <v>20</v>
      </c>
      <c r="I220" s="5">
        <f>VLOOKUP(Order_Detail!B220,Customers!$A$2:$M$92,13,FALSE)</f>
        <v>0</v>
      </c>
      <c r="J220" s="5">
        <v>4216</v>
      </c>
      <c r="K220" s="5">
        <v>0</v>
      </c>
      <c r="L220" s="5" t="str" cm="1">
        <f t="array" ref="L220">_xlfn.IFS(K220&lt;10,"low",K220&lt;50,"medium",K220&gt;=50,"high")</f>
        <v>low</v>
      </c>
    </row>
    <row r="221" spans="1:12" x14ac:dyDescent="0.4">
      <c r="A221">
        <v>10329</v>
      </c>
      <c r="B221" s="5" t="s">
        <v>104</v>
      </c>
      <c r="C221">
        <v>56</v>
      </c>
      <c r="D221" t="s">
        <v>982</v>
      </c>
      <c r="E221" s="5" t="str">
        <f t="shared" si="3"/>
        <v>Art</v>
      </c>
      <c r="F221" t="s">
        <v>39</v>
      </c>
      <c r="G221">
        <v>30.4</v>
      </c>
      <c r="H221">
        <v>12</v>
      </c>
      <c r="I221" s="5">
        <f>VLOOKUP(Order_Detail!B221,Customers!$A$2:$M$92,13,FALSE)</f>
        <v>0</v>
      </c>
      <c r="J221" s="5">
        <v>364.79999999999995</v>
      </c>
      <c r="K221" s="5">
        <v>0</v>
      </c>
      <c r="L221" s="5" t="str" cm="1">
        <f t="array" ref="L221">_xlfn.IFS(K221&lt;10,"low",K221&lt;50,"medium",K221&gt;=50,"high")</f>
        <v>low</v>
      </c>
    </row>
    <row r="222" spans="1:12" x14ac:dyDescent="0.4">
      <c r="A222">
        <v>10330</v>
      </c>
      <c r="B222" s="5" t="s">
        <v>112</v>
      </c>
      <c r="C222">
        <v>26</v>
      </c>
      <c r="D222" t="s">
        <v>983</v>
      </c>
      <c r="E222" s="5" t="str">
        <f t="shared" si="3"/>
        <v>Carlos</v>
      </c>
      <c r="F222" t="s">
        <v>74</v>
      </c>
      <c r="G222">
        <v>24.9</v>
      </c>
      <c r="H222">
        <v>50</v>
      </c>
      <c r="I222" s="5">
        <f>VLOOKUP(Order_Detail!B222,Customers!$A$2:$M$92,13,FALSE)</f>
        <v>0.1</v>
      </c>
      <c r="J222" s="5">
        <v>1120.5</v>
      </c>
      <c r="K222" s="5">
        <v>124.5</v>
      </c>
      <c r="L222" s="5" t="str" cm="1">
        <f t="array" ref="L222">_xlfn.IFS(K222&lt;10,"low",K222&lt;50,"medium",K222&gt;=50,"high")</f>
        <v>high</v>
      </c>
    </row>
    <row r="223" spans="1:12" x14ac:dyDescent="0.4">
      <c r="A223">
        <v>10330</v>
      </c>
      <c r="B223" s="5" t="s">
        <v>112</v>
      </c>
      <c r="C223">
        <v>72</v>
      </c>
      <c r="D223" t="s">
        <v>861</v>
      </c>
      <c r="E223" s="5" t="str">
        <f t="shared" si="3"/>
        <v>Carlos</v>
      </c>
      <c r="F223" t="s">
        <v>8</v>
      </c>
      <c r="G223">
        <v>27.8</v>
      </c>
      <c r="H223">
        <v>25</v>
      </c>
      <c r="I223" s="5">
        <f>VLOOKUP(Order_Detail!B223,Customers!$A$2:$M$92,13,FALSE)</f>
        <v>0.1</v>
      </c>
      <c r="J223" s="5">
        <v>625.5</v>
      </c>
      <c r="K223" s="5">
        <v>69.5</v>
      </c>
      <c r="L223" s="5" t="str" cm="1">
        <f t="array" ref="L223">_xlfn.IFS(K223&lt;10,"low",K223&lt;50,"medium",K223&gt;=50,"high")</f>
        <v>high</v>
      </c>
    </row>
    <row r="224" spans="1:12" x14ac:dyDescent="0.4">
      <c r="A224">
        <v>10331</v>
      </c>
      <c r="B224" s="5" t="s">
        <v>132</v>
      </c>
      <c r="C224">
        <v>54</v>
      </c>
      <c r="D224" t="s">
        <v>984</v>
      </c>
      <c r="E224" s="5" t="str">
        <f t="shared" si="3"/>
        <v>Laurence</v>
      </c>
      <c r="F224" t="s">
        <v>61</v>
      </c>
      <c r="G224">
        <v>5.9</v>
      </c>
      <c r="H224">
        <v>15</v>
      </c>
      <c r="I224" s="5">
        <f>VLOOKUP(Order_Detail!B224,Customers!$A$2:$M$92,13,FALSE)</f>
        <v>0</v>
      </c>
      <c r="J224" s="5">
        <v>88.5</v>
      </c>
      <c r="K224" s="5">
        <v>0</v>
      </c>
      <c r="L224" s="5" t="str" cm="1">
        <f t="array" ref="L224">_xlfn.IFS(K224&lt;10,"low",K224&lt;50,"medium",K224&gt;=50,"high")</f>
        <v>low</v>
      </c>
    </row>
    <row r="225" spans="1:12" x14ac:dyDescent="0.4">
      <c r="A225">
        <v>10332</v>
      </c>
      <c r="B225" s="5" t="s">
        <v>133</v>
      </c>
      <c r="C225">
        <v>18</v>
      </c>
      <c r="D225" t="s">
        <v>985</v>
      </c>
      <c r="E225" s="5" t="str">
        <f t="shared" si="3"/>
        <v>Jean</v>
      </c>
      <c r="F225" t="s">
        <v>65</v>
      </c>
      <c r="G225">
        <v>50</v>
      </c>
      <c r="H225">
        <v>40</v>
      </c>
      <c r="I225" s="5">
        <f>VLOOKUP(Order_Detail!B225,Customers!$A$2:$M$92,13,FALSE)</f>
        <v>0</v>
      </c>
      <c r="J225" s="5">
        <v>2000</v>
      </c>
      <c r="K225" s="5">
        <v>0</v>
      </c>
      <c r="L225" s="5" t="str" cm="1">
        <f t="array" ref="L225">_xlfn.IFS(K225&lt;10,"low",K225&lt;50,"medium",K225&gt;=50,"high")</f>
        <v>low</v>
      </c>
    </row>
    <row r="226" spans="1:12" x14ac:dyDescent="0.4">
      <c r="A226">
        <v>10332</v>
      </c>
      <c r="B226" s="5" t="s">
        <v>133</v>
      </c>
      <c r="C226">
        <v>42</v>
      </c>
      <c r="D226" t="s">
        <v>986</v>
      </c>
      <c r="E226" s="5" t="str">
        <f t="shared" si="3"/>
        <v>Jean</v>
      </c>
      <c r="F226" t="s">
        <v>7</v>
      </c>
      <c r="G226">
        <v>11.2</v>
      </c>
      <c r="H226">
        <v>10</v>
      </c>
      <c r="I226" s="5">
        <f>VLOOKUP(Order_Detail!B226,Customers!$A$2:$M$92,13,FALSE)</f>
        <v>0</v>
      </c>
      <c r="J226" s="5">
        <v>112</v>
      </c>
      <c r="K226" s="5">
        <v>0</v>
      </c>
      <c r="L226" s="5" t="str" cm="1">
        <f t="array" ref="L226">_xlfn.IFS(K226&lt;10,"low",K226&lt;50,"medium",K226&gt;=50,"high")</f>
        <v>low</v>
      </c>
    </row>
    <row r="227" spans="1:12" x14ac:dyDescent="0.4">
      <c r="A227">
        <v>10332</v>
      </c>
      <c r="B227" s="5" t="s">
        <v>133</v>
      </c>
      <c r="C227">
        <v>47</v>
      </c>
      <c r="D227" t="s">
        <v>987</v>
      </c>
      <c r="E227" s="5" t="str">
        <f t="shared" si="3"/>
        <v>Jean</v>
      </c>
      <c r="F227" t="s">
        <v>75</v>
      </c>
      <c r="G227">
        <v>7.6</v>
      </c>
      <c r="H227">
        <v>16</v>
      </c>
      <c r="I227" s="5">
        <f>VLOOKUP(Order_Detail!B227,Customers!$A$2:$M$92,13,FALSE)</f>
        <v>0</v>
      </c>
      <c r="J227" s="5">
        <v>121.6</v>
      </c>
      <c r="K227" s="5">
        <v>0</v>
      </c>
      <c r="L227" s="5" t="str" cm="1">
        <f t="array" ref="L227">_xlfn.IFS(K227&lt;10,"low",K227&lt;50,"medium",K227&gt;=50,"high")</f>
        <v>low</v>
      </c>
    </row>
    <row r="228" spans="1:12" x14ac:dyDescent="0.4">
      <c r="A228">
        <v>10333</v>
      </c>
      <c r="B228" s="5" t="s">
        <v>100</v>
      </c>
      <c r="C228">
        <v>14</v>
      </c>
      <c r="D228" t="s">
        <v>988</v>
      </c>
      <c r="E228" s="5" t="str">
        <f t="shared" si="3"/>
        <v>Pirkko</v>
      </c>
      <c r="F228" t="s">
        <v>9</v>
      </c>
      <c r="G228">
        <v>18.600000000000001</v>
      </c>
      <c r="H228">
        <v>10</v>
      </c>
      <c r="I228" s="5">
        <f>VLOOKUP(Order_Detail!B228,Customers!$A$2:$M$92,13,FALSE)</f>
        <v>0.1</v>
      </c>
      <c r="J228" s="5">
        <v>167.4</v>
      </c>
      <c r="K228" s="5">
        <v>18.600000000000001</v>
      </c>
      <c r="L228" s="5" t="str" cm="1">
        <f t="array" ref="L228">_xlfn.IFS(K228&lt;10,"low",K228&lt;50,"medium",K228&gt;=50,"high")</f>
        <v>medium</v>
      </c>
    </row>
    <row r="229" spans="1:12" x14ac:dyDescent="0.4">
      <c r="A229">
        <v>10333</v>
      </c>
      <c r="B229" s="5" t="s">
        <v>100</v>
      </c>
      <c r="C229">
        <v>21</v>
      </c>
      <c r="D229" t="s">
        <v>989</v>
      </c>
      <c r="E229" s="5" t="str">
        <f t="shared" si="3"/>
        <v>Pirkko</v>
      </c>
      <c r="F229" t="s">
        <v>33</v>
      </c>
      <c r="G229">
        <v>8</v>
      </c>
      <c r="H229">
        <v>10</v>
      </c>
      <c r="I229" s="5">
        <f>VLOOKUP(Order_Detail!B229,Customers!$A$2:$M$92,13,FALSE)</f>
        <v>0.1</v>
      </c>
      <c r="J229" s="5">
        <v>72</v>
      </c>
      <c r="K229" s="5">
        <v>8</v>
      </c>
      <c r="L229" s="5" t="str" cm="1">
        <f t="array" ref="L229">_xlfn.IFS(K229&lt;10,"low",K229&lt;50,"medium",K229&gt;=50,"high")</f>
        <v>low</v>
      </c>
    </row>
    <row r="230" spans="1:12" x14ac:dyDescent="0.4">
      <c r="A230">
        <v>10333</v>
      </c>
      <c r="B230" s="5" t="s">
        <v>100</v>
      </c>
      <c r="C230">
        <v>71</v>
      </c>
      <c r="D230" t="s">
        <v>954</v>
      </c>
      <c r="E230" s="5" t="str">
        <f t="shared" si="3"/>
        <v>Pirkko</v>
      </c>
      <c r="F230" t="s">
        <v>48</v>
      </c>
      <c r="G230">
        <v>17.2</v>
      </c>
      <c r="H230">
        <v>40</v>
      </c>
      <c r="I230" s="5">
        <f>VLOOKUP(Order_Detail!B230,Customers!$A$2:$M$92,13,FALSE)</f>
        <v>0.1</v>
      </c>
      <c r="J230" s="5">
        <v>619.20000000000005</v>
      </c>
      <c r="K230" s="5">
        <v>68.8</v>
      </c>
      <c r="L230" s="5" t="str" cm="1">
        <f t="array" ref="L230">_xlfn.IFS(K230&lt;10,"low",K230&lt;50,"medium",K230&gt;=50,"high")</f>
        <v>high</v>
      </c>
    </row>
    <row r="231" spans="1:12" x14ac:dyDescent="0.4">
      <c r="A231">
        <v>10334</v>
      </c>
      <c r="B231" s="5" t="s">
        <v>87</v>
      </c>
      <c r="C231">
        <v>52</v>
      </c>
      <c r="D231" t="s">
        <v>990</v>
      </c>
      <c r="E231" s="5" t="str">
        <f t="shared" si="3"/>
        <v>Mary</v>
      </c>
      <c r="F231" t="s">
        <v>71</v>
      </c>
      <c r="G231">
        <v>5.6</v>
      </c>
      <c r="H231">
        <v>8</v>
      </c>
      <c r="I231" s="5">
        <f>VLOOKUP(Order_Detail!B231,Customers!$A$2:$M$92,13,FALSE)</f>
        <v>0.25</v>
      </c>
      <c r="J231" s="5">
        <v>33.599999999999994</v>
      </c>
      <c r="K231" s="5">
        <v>11.2</v>
      </c>
      <c r="L231" s="5" t="str" cm="1">
        <f t="array" ref="L231">_xlfn.IFS(K231&lt;10,"low",K231&lt;50,"medium",K231&gt;=50,"high")</f>
        <v>medium</v>
      </c>
    </row>
    <row r="232" spans="1:12" x14ac:dyDescent="0.4">
      <c r="A232">
        <v>10334</v>
      </c>
      <c r="B232" s="5" t="s">
        <v>87</v>
      </c>
      <c r="C232">
        <v>68</v>
      </c>
      <c r="D232" t="s">
        <v>991</v>
      </c>
      <c r="E232" s="5" t="str">
        <f t="shared" si="3"/>
        <v>Mary</v>
      </c>
      <c r="F232" t="s">
        <v>62</v>
      </c>
      <c r="G232">
        <v>10</v>
      </c>
      <c r="H232">
        <v>10</v>
      </c>
      <c r="I232" s="5">
        <f>VLOOKUP(Order_Detail!B232,Customers!$A$2:$M$92,13,FALSE)</f>
        <v>0.25</v>
      </c>
      <c r="J232" s="5">
        <v>75</v>
      </c>
      <c r="K232" s="5">
        <v>25</v>
      </c>
      <c r="L232" s="5" t="str" cm="1">
        <f t="array" ref="L232">_xlfn.IFS(K232&lt;10,"low",K232&lt;50,"medium",K232&gt;=50,"high")</f>
        <v>medium</v>
      </c>
    </row>
    <row r="233" spans="1:12" x14ac:dyDescent="0.4">
      <c r="A233">
        <v>10335</v>
      </c>
      <c r="B233" s="5" t="s">
        <v>118</v>
      </c>
      <c r="C233">
        <v>2</v>
      </c>
      <c r="D233" t="s">
        <v>900</v>
      </c>
      <c r="E233" s="5" t="str">
        <f t="shared" si="3"/>
        <v>Patricia</v>
      </c>
      <c r="F233" t="s">
        <v>24</v>
      </c>
      <c r="G233">
        <v>15.2</v>
      </c>
      <c r="H233">
        <v>7</v>
      </c>
      <c r="I233" s="5">
        <f>VLOOKUP(Order_Detail!B233,Customers!$A$2:$M$92,13,FALSE)</f>
        <v>0</v>
      </c>
      <c r="J233" s="5">
        <v>106.39999999999999</v>
      </c>
      <c r="K233" s="5">
        <v>0</v>
      </c>
      <c r="L233" s="5" t="str" cm="1">
        <f t="array" ref="L233">_xlfn.IFS(K233&lt;10,"low",K233&lt;50,"medium",K233&gt;=50,"high")</f>
        <v>low</v>
      </c>
    </row>
    <row r="234" spans="1:12" x14ac:dyDescent="0.4">
      <c r="A234">
        <v>10335</v>
      </c>
      <c r="B234" s="5" t="s">
        <v>118</v>
      </c>
      <c r="C234">
        <v>31</v>
      </c>
      <c r="D234" t="s">
        <v>992</v>
      </c>
      <c r="E234" s="5" t="str">
        <f t="shared" si="3"/>
        <v>Patricia</v>
      </c>
      <c r="F234" t="s">
        <v>18</v>
      </c>
      <c r="G234">
        <v>10</v>
      </c>
      <c r="H234">
        <v>25</v>
      </c>
      <c r="I234" s="5">
        <f>VLOOKUP(Order_Detail!B234,Customers!$A$2:$M$92,13,FALSE)</f>
        <v>0</v>
      </c>
      <c r="J234" s="5">
        <v>250</v>
      </c>
      <c r="K234" s="5">
        <v>0</v>
      </c>
      <c r="L234" s="5" t="str" cm="1">
        <f t="array" ref="L234">_xlfn.IFS(K234&lt;10,"low",K234&lt;50,"medium",K234&gt;=50,"high")</f>
        <v>low</v>
      </c>
    </row>
    <row r="235" spans="1:12" x14ac:dyDescent="0.4">
      <c r="A235">
        <v>10335</v>
      </c>
      <c r="B235" s="5" t="s">
        <v>118</v>
      </c>
      <c r="C235">
        <v>32</v>
      </c>
      <c r="D235" t="s">
        <v>993</v>
      </c>
      <c r="E235" s="5" t="str">
        <f t="shared" si="3"/>
        <v>Patricia</v>
      </c>
      <c r="F235" t="s">
        <v>32</v>
      </c>
      <c r="G235">
        <v>25.6</v>
      </c>
      <c r="H235">
        <v>6</v>
      </c>
      <c r="I235" s="5">
        <f>VLOOKUP(Order_Detail!B235,Customers!$A$2:$M$92,13,FALSE)</f>
        <v>0</v>
      </c>
      <c r="J235" s="5">
        <v>153.60000000000002</v>
      </c>
      <c r="K235" s="5">
        <v>0</v>
      </c>
      <c r="L235" s="5" t="str" cm="1">
        <f t="array" ref="L235">_xlfn.IFS(K235&lt;10,"low",K235&lt;50,"medium",K235&gt;=50,"high")</f>
        <v>low</v>
      </c>
    </row>
    <row r="236" spans="1:12" x14ac:dyDescent="0.4">
      <c r="A236">
        <v>10335</v>
      </c>
      <c r="B236" s="5" t="s">
        <v>118</v>
      </c>
      <c r="C236">
        <v>51</v>
      </c>
      <c r="D236" t="s">
        <v>994</v>
      </c>
      <c r="E236" s="5" t="str">
        <f t="shared" si="3"/>
        <v>Patricia</v>
      </c>
      <c r="F236" t="s">
        <v>10</v>
      </c>
      <c r="G236">
        <v>42.4</v>
      </c>
      <c r="H236">
        <v>48</v>
      </c>
      <c r="I236" s="5">
        <f>VLOOKUP(Order_Detail!B236,Customers!$A$2:$M$92,13,FALSE)</f>
        <v>0</v>
      </c>
      <c r="J236" s="5">
        <v>2035.1999999999998</v>
      </c>
      <c r="K236" s="5">
        <v>0</v>
      </c>
      <c r="L236" s="5" t="str" cm="1">
        <f t="array" ref="L236">_xlfn.IFS(K236&lt;10,"low",K236&lt;50,"medium",K236&gt;=50,"high")</f>
        <v>low</v>
      </c>
    </row>
    <row r="237" spans="1:12" x14ac:dyDescent="0.4">
      <c r="A237">
        <v>10336</v>
      </c>
      <c r="B237" s="5" t="s">
        <v>134</v>
      </c>
      <c r="C237">
        <v>4</v>
      </c>
      <c r="D237" t="s">
        <v>995</v>
      </c>
      <c r="E237" s="5" t="str">
        <f t="shared" si="3"/>
        <v>Isabel</v>
      </c>
      <c r="F237" t="s">
        <v>68</v>
      </c>
      <c r="G237">
        <v>17.600000000000001</v>
      </c>
      <c r="H237">
        <v>18</v>
      </c>
      <c r="I237" s="5">
        <f>VLOOKUP(Order_Detail!B237,Customers!$A$2:$M$92,13,FALSE)</f>
        <v>0.05</v>
      </c>
      <c r="J237" s="5">
        <v>300.95999999999998</v>
      </c>
      <c r="K237" s="5">
        <v>15.840000000000002</v>
      </c>
      <c r="L237" s="5" t="str" cm="1">
        <f t="array" ref="L237">_xlfn.IFS(K237&lt;10,"low",K237&lt;50,"medium",K237&gt;=50,"high")</f>
        <v>medium</v>
      </c>
    </row>
    <row r="238" spans="1:12" x14ac:dyDescent="0.4">
      <c r="A238">
        <v>10337</v>
      </c>
      <c r="B238" s="5" t="s">
        <v>101</v>
      </c>
      <c r="C238">
        <v>23</v>
      </c>
      <c r="D238" t="s">
        <v>996</v>
      </c>
      <c r="E238" s="5" t="str">
        <f t="shared" si="3"/>
        <v>Peter</v>
      </c>
      <c r="F238" t="s">
        <v>76</v>
      </c>
      <c r="G238">
        <v>7.2</v>
      </c>
      <c r="H238">
        <v>40</v>
      </c>
      <c r="I238" s="5">
        <f>VLOOKUP(Order_Detail!B238,Customers!$A$2:$M$92,13,FALSE)</f>
        <v>0.05</v>
      </c>
      <c r="J238" s="5">
        <v>273.59999999999997</v>
      </c>
      <c r="K238" s="5">
        <v>14.4</v>
      </c>
      <c r="L238" s="5" t="str" cm="1">
        <f t="array" ref="L238">_xlfn.IFS(K238&lt;10,"low",K238&lt;50,"medium",K238&gt;=50,"high")</f>
        <v>medium</v>
      </c>
    </row>
    <row r="239" spans="1:12" x14ac:dyDescent="0.4">
      <c r="A239">
        <v>10337</v>
      </c>
      <c r="B239" s="5" t="s">
        <v>101</v>
      </c>
      <c r="C239">
        <v>26</v>
      </c>
      <c r="D239" t="s">
        <v>997</v>
      </c>
      <c r="E239" s="5" t="str">
        <f t="shared" si="3"/>
        <v>Peter</v>
      </c>
      <c r="F239" t="s">
        <v>74</v>
      </c>
      <c r="G239">
        <v>24.9</v>
      </c>
      <c r="H239">
        <v>24</v>
      </c>
      <c r="I239" s="5">
        <f>VLOOKUP(Order_Detail!B239,Customers!$A$2:$M$92,13,FALSE)</f>
        <v>0.05</v>
      </c>
      <c r="J239" s="5">
        <v>567.71999999999991</v>
      </c>
      <c r="K239" s="5">
        <v>29.879999999999995</v>
      </c>
      <c r="L239" s="5" t="str" cm="1">
        <f t="array" ref="L239">_xlfn.IFS(K239&lt;10,"low",K239&lt;50,"medium",K239&gt;=50,"high")</f>
        <v>medium</v>
      </c>
    </row>
    <row r="240" spans="1:12" x14ac:dyDescent="0.4">
      <c r="A240">
        <v>10337</v>
      </c>
      <c r="B240" s="5" t="s">
        <v>101</v>
      </c>
      <c r="C240">
        <v>36</v>
      </c>
      <c r="D240" t="s">
        <v>998</v>
      </c>
      <c r="E240" s="5" t="str">
        <f t="shared" si="3"/>
        <v>Peter</v>
      </c>
      <c r="F240" t="s">
        <v>26</v>
      </c>
      <c r="G240">
        <v>15.2</v>
      </c>
      <c r="H240">
        <v>20</v>
      </c>
      <c r="I240" s="5">
        <f>VLOOKUP(Order_Detail!B240,Customers!$A$2:$M$92,13,FALSE)</f>
        <v>0.05</v>
      </c>
      <c r="J240" s="5">
        <v>288.8</v>
      </c>
      <c r="K240" s="5">
        <v>15.200000000000001</v>
      </c>
      <c r="L240" s="5" t="str" cm="1">
        <f t="array" ref="L240">_xlfn.IFS(K240&lt;10,"low",K240&lt;50,"medium",K240&gt;=50,"high")</f>
        <v>medium</v>
      </c>
    </row>
    <row r="241" spans="1:12" x14ac:dyDescent="0.4">
      <c r="A241">
        <v>10337</v>
      </c>
      <c r="B241" s="5" t="s">
        <v>101</v>
      </c>
      <c r="C241">
        <v>37</v>
      </c>
      <c r="D241" t="s">
        <v>999</v>
      </c>
      <c r="E241" s="5" t="str">
        <f t="shared" si="3"/>
        <v>Peter</v>
      </c>
      <c r="F241" t="s">
        <v>34</v>
      </c>
      <c r="G241">
        <v>20.8</v>
      </c>
      <c r="H241">
        <v>28</v>
      </c>
      <c r="I241" s="5">
        <f>VLOOKUP(Order_Detail!B241,Customers!$A$2:$M$92,13,FALSE)</f>
        <v>0.05</v>
      </c>
      <c r="J241" s="5">
        <v>553.28</v>
      </c>
      <c r="K241" s="5">
        <v>29.12</v>
      </c>
      <c r="L241" s="5" t="str" cm="1">
        <f t="array" ref="L241">_xlfn.IFS(K241&lt;10,"low",K241&lt;50,"medium",K241&gt;=50,"high")</f>
        <v>medium</v>
      </c>
    </row>
    <row r="242" spans="1:12" x14ac:dyDescent="0.4">
      <c r="A242">
        <v>10337</v>
      </c>
      <c r="B242" s="5" t="s">
        <v>101</v>
      </c>
      <c r="C242">
        <v>72</v>
      </c>
      <c r="D242" t="s">
        <v>1000</v>
      </c>
      <c r="E242" s="5" t="str">
        <f t="shared" si="3"/>
        <v>Peter</v>
      </c>
      <c r="F242" t="s">
        <v>8</v>
      </c>
      <c r="G242">
        <v>27.8</v>
      </c>
      <c r="H242">
        <v>25</v>
      </c>
      <c r="I242" s="5">
        <f>VLOOKUP(Order_Detail!B242,Customers!$A$2:$M$92,13,FALSE)</f>
        <v>0.05</v>
      </c>
      <c r="J242" s="5">
        <v>660.25</v>
      </c>
      <c r="K242" s="5">
        <v>34.75</v>
      </c>
      <c r="L242" s="5" t="str" cm="1">
        <f t="array" ref="L242">_xlfn.IFS(K242&lt;10,"low",K242&lt;50,"medium",K242&gt;=50,"high")</f>
        <v>medium</v>
      </c>
    </row>
    <row r="243" spans="1:12" x14ac:dyDescent="0.4">
      <c r="A243">
        <v>10338</v>
      </c>
      <c r="B243" s="5" t="s">
        <v>121</v>
      </c>
      <c r="C243">
        <v>17</v>
      </c>
      <c r="D243" t="s">
        <v>1001</v>
      </c>
      <c r="E243" s="5" t="str">
        <f t="shared" si="3"/>
        <v>Rene</v>
      </c>
      <c r="F243" t="s">
        <v>41</v>
      </c>
      <c r="G243">
        <v>31.2</v>
      </c>
      <c r="H243">
        <v>20</v>
      </c>
      <c r="I243" s="5">
        <f>VLOOKUP(Order_Detail!B243,Customers!$A$2:$M$92,13,FALSE)</f>
        <v>0</v>
      </c>
      <c r="J243" s="5">
        <v>624</v>
      </c>
      <c r="K243" s="5">
        <v>0</v>
      </c>
      <c r="L243" s="5" t="str" cm="1">
        <f t="array" ref="L243">_xlfn.IFS(K243&lt;10,"low",K243&lt;50,"medium",K243&gt;=50,"high")</f>
        <v>low</v>
      </c>
    </row>
    <row r="244" spans="1:12" x14ac:dyDescent="0.4">
      <c r="A244">
        <v>10338</v>
      </c>
      <c r="B244" s="5" t="s">
        <v>121</v>
      </c>
      <c r="C244">
        <v>30</v>
      </c>
      <c r="D244" t="s">
        <v>1002</v>
      </c>
      <c r="E244" s="5" t="str">
        <f t="shared" si="3"/>
        <v>Rene</v>
      </c>
      <c r="F244" t="s">
        <v>40</v>
      </c>
      <c r="G244">
        <v>20.7</v>
      </c>
      <c r="H244">
        <v>15</v>
      </c>
      <c r="I244" s="5">
        <f>VLOOKUP(Order_Detail!B244,Customers!$A$2:$M$92,13,FALSE)</f>
        <v>0</v>
      </c>
      <c r="J244" s="5">
        <v>310.5</v>
      </c>
      <c r="K244" s="5">
        <v>0</v>
      </c>
      <c r="L244" s="5" t="str" cm="1">
        <f t="array" ref="L244">_xlfn.IFS(K244&lt;10,"low",K244&lt;50,"medium",K244&gt;=50,"high")</f>
        <v>low</v>
      </c>
    </row>
    <row r="245" spans="1:12" x14ac:dyDescent="0.4">
      <c r="A245">
        <v>10339</v>
      </c>
      <c r="B245" s="5" t="s">
        <v>133</v>
      </c>
      <c r="C245">
        <v>4</v>
      </c>
      <c r="D245" t="s">
        <v>1003</v>
      </c>
      <c r="E245" s="5" t="str">
        <f t="shared" si="3"/>
        <v>Jean</v>
      </c>
      <c r="F245" t="s">
        <v>68</v>
      </c>
      <c r="G245">
        <v>17.600000000000001</v>
      </c>
      <c r="H245">
        <v>10</v>
      </c>
      <c r="I245" s="5">
        <f>VLOOKUP(Order_Detail!B245,Customers!$A$2:$M$92,13,FALSE)</f>
        <v>0</v>
      </c>
      <c r="J245" s="5">
        <v>176</v>
      </c>
      <c r="K245" s="5">
        <v>0</v>
      </c>
      <c r="L245" s="5" t="str" cm="1">
        <f t="array" ref="L245">_xlfn.IFS(K245&lt;10,"low",K245&lt;50,"medium",K245&gt;=50,"high")</f>
        <v>low</v>
      </c>
    </row>
    <row r="246" spans="1:12" x14ac:dyDescent="0.4">
      <c r="A246">
        <v>10339</v>
      </c>
      <c r="B246" s="5" t="s">
        <v>133</v>
      </c>
      <c r="C246">
        <v>17</v>
      </c>
      <c r="D246" t="s">
        <v>1004</v>
      </c>
      <c r="E246" s="5" t="str">
        <f t="shared" si="3"/>
        <v>Jean</v>
      </c>
      <c r="F246" t="s">
        <v>41</v>
      </c>
      <c r="G246">
        <v>31.2</v>
      </c>
      <c r="H246">
        <v>70</v>
      </c>
      <c r="I246" s="5">
        <f>VLOOKUP(Order_Detail!B246,Customers!$A$2:$M$92,13,FALSE)</f>
        <v>0</v>
      </c>
      <c r="J246" s="5">
        <v>2184</v>
      </c>
      <c r="K246" s="5">
        <v>0</v>
      </c>
      <c r="L246" s="5" t="str" cm="1">
        <f t="array" ref="L246">_xlfn.IFS(K246&lt;10,"low",K246&lt;50,"medium",K246&gt;=50,"high")</f>
        <v>low</v>
      </c>
    </row>
    <row r="247" spans="1:12" x14ac:dyDescent="0.4">
      <c r="A247">
        <v>10339</v>
      </c>
      <c r="B247" s="5" t="s">
        <v>133</v>
      </c>
      <c r="C247">
        <v>62</v>
      </c>
      <c r="D247" t="s">
        <v>1005</v>
      </c>
      <c r="E247" s="5" t="str">
        <f t="shared" si="3"/>
        <v>Jean</v>
      </c>
      <c r="F247" t="s">
        <v>35</v>
      </c>
      <c r="G247">
        <v>39.4</v>
      </c>
      <c r="H247">
        <v>28</v>
      </c>
      <c r="I247" s="5">
        <f>VLOOKUP(Order_Detail!B247,Customers!$A$2:$M$92,13,FALSE)</f>
        <v>0</v>
      </c>
      <c r="J247" s="5">
        <v>1103.2</v>
      </c>
      <c r="K247" s="5">
        <v>0</v>
      </c>
      <c r="L247" s="5" t="str" cm="1">
        <f t="array" ref="L247">_xlfn.IFS(K247&lt;10,"low",K247&lt;50,"medium",K247&gt;=50,"high")</f>
        <v>low</v>
      </c>
    </row>
    <row r="248" spans="1:12" x14ac:dyDescent="0.4">
      <c r="A248">
        <v>10340</v>
      </c>
      <c r="B248" s="5" t="s">
        <v>132</v>
      </c>
      <c r="C248">
        <v>18</v>
      </c>
      <c r="D248" t="s">
        <v>1006</v>
      </c>
      <c r="E248" s="5" t="str">
        <f t="shared" si="3"/>
        <v>Laurence</v>
      </c>
      <c r="F248" t="s">
        <v>65</v>
      </c>
      <c r="G248">
        <v>50</v>
      </c>
      <c r="H248">
        <v>20</v>
      </c>
      <c r="I248" s="5">
        <f>VLOOKUP(Order_Detail!B248,Customers!$A$2:$M$92,13,FALSE)</f>
        <v>0</v>
      </c>
      <c r="J248" s="5">
        <v>1000</v>
      </c>
      <c r="K248" s="5">
        <v>0</v>
      </c>
      <c r="L248" s="5" t="str" cm="1">
        <f t="array" ref="L248">_xlfn.IFS(K248&lt;10,"low",K248&lt;50,"medium",K248&gt;=50,"high")</f>
        <v>low</v>
      </c>
    </row>
    <row r="249" spans="1:12" x14ac:dyDescent="0.4">
      <c r="A249">
        <v>10340</v>
      </c>
      <c r="B249" s="5" t="s">
        <v>132</v>
      </c>
      <c r="C249">
        <v>41</v>
      </c>
      <c r="D249" t="s">
        <v>1007</v>
      </c>
      <c r="E249" s="5" t="str">
        <f t="shared" si="3"/>
        <v>Laurence</v>
      </c>
      <c r="F249" t="s">
        <v>11</v>
      </c>
      <c r="G249">
        <v>7.7</v>
      </c>
      <c r="H249">
        <v>12</v>
      </c>
      <c r="I249" s="5">
        <f>VLOOKUP(Order_Detail!B249,Customers!$A$2:$M$92,13,FALSE)</f>
        <v>0</v>
      </c>
      <c r="J249" s="5">
        <v>92.4</v>
      </c>
      <c r="K249" s="5">
        <v>0</v>
      </c>
      <c r="L249" s="5" t="str" cm="1">
        <f t="array" ref="L249">_xlfn.IFS(K249&lt;10,"low",K249&lt;50,"medium",K249&gt;=50,"high")</f>
        <v>low</v>
      </c>
    </row>
    <row r="250" spans="1:12" x14ac:dyDescent="0.4">
      <c r="A250">
        <v>10340</v>
      </c>
      <c r="B250" s="5" t="s">
        <v>132</v>
      </c>
      <c r="C250">
        <v>43</v>
      </c>
      <c r="D250" t="s">
        <v>1008</v>
      </c>
      <c r="E250" s="5" t="str">
        <f t="shared" si="3"/>
        <v>Laurence</v>
      </c>
      <c r="F250" t="s">
        <v>46</v>
      </c>
      <c r="G250">
        <v>36.799999999999997</v>
      </c>
      <c r="H250">
        <v>40</v>
      </c>
      <c r="I250" s="5">
        <f>VLOOKUP(Order_Detail!B250,Customers!$A$2:$M$92,13,FALSE)</f>
        <v>0</v>
      </c>
      <c r="J250" s="5">
        <v>1472</v>
      </c>
      <c r="K250" s="5">
        <v>0</v>
      </c>
      <c r="L250" s="5" t="str" cm="1">
        <f t="array" ref="L250">_xlfn.IFS(K250&lt;10,"low",K250&lt;50,"medium",K250&gt;=50,"high")</f>
        <v>low</v>
      </c>
    </row>
    <row r="251" spans="1:12" x14ac:dyDescent="0.4">
      <c r="A251">
        <v>10341</v>
      </c>
      <c r="B251" s="5" t="s">
        <v>135</v>
      </c>
      <c r="C251">
        <v>33</v>
      </c>
      <c r="D251" t="s">
        <v>1009</v>
      </c>
      <c r="E251" s="5" t="str">
        <f t="shared" si="3"/>
        <v>Jytte</v>
      </c>
      <c r="F251" t="s">
        <v>16</v>
      </c>
      <c r="G251">
        <v>2</v>
      </c>
      <c r="H251">
        <v>8</v>
      </c>
      <c r="I251" s="5">
        <f>VLOOKUP(Order_Detail!B251,Customers!$A$2:$M$92,13,FALSE)</f>
        <v>0.1</v>
      </c>
      <c r="J251" s="5">
        <v>14.4</v>
      </c>
      <c r="K251" s="5">
        <v>1.6</v>
      </c>
      <c r="L251" s="5" t="str" cm="1">
        <f t="array" ref="L251">_xlfn.IFS(K251&lt;10,"low",K251&lt;50,"medium",K251&gt;=50,"high")</f>
        <v>low</v>
      </c>
    </row>
    <row r="252" spans="1:12" x14ac:dyDescent="0.4">
      <c r="A252">
        <v>10341</v>
      </c>
      <c r="B252" s="5" t="s">
        <v>135</v>
      </c>
      <c r="C252">
        <v>59</v>
      </c>
      <c r="D252" t="s">
        <v>1010</v>
      </c>
      <c r="E252" s="5" t="str">
        <f t="shared" si="3"/>
        <v>Jytte</v>
      </c>
      <c r="F252" t="s">
        <v>27</v>
      </c>
      <c r="G252">
        <v>44</v>
      </c>
      <c r="H252">
        <v>9</v>
      </c>
      <c r="I252" s="5">
        <f>VLOOKUP(Order_Detail!B252,Customers!$A$2:$M$92,13,FALSE)</f>
        <v>0.1</v>
      </c>
      <c r="J252" s="5">
        <v>356.40000000000003</v>
      </c>
      <c r="K252" s="5">
        <v>39.6</v>
      </c>
      <c r="L252" s="5" t="str" cm="1">
        <f t="array" ref="L252">_xlfn.IFS(K252&lt;10,"low",K252&lt;50,"medium",K252&gt;=50,"high")</f>
        <v>medium</v>
      </c>
    </row>
    <row r="253" spans="1:12" x14ac:dyDescent="0.4">
      <c r="A253">
        <v>10342</v>
      </c>
      <c r="B253" s="5" t="s">
        <v>101</v>
      </c>
      <c r="C253">
        <v>2</v>
      </c>
      <c r="D253" t="s">
        <v>1011</v>
      </c>
      <c r="E253" s="5" t="str">
        <f t="shared" si="3"/>
        <v>Peter</v>
      </c>
      <c r="F253" t="s">
        <v>24</v>
      </c>
      <c r="G253">
        <v>15.2</v>
      </c>
      <c r="H253">
        <v>24</v>
      </c>
      <c r="I253" s="5">
        <f>VLOOKUP(Order_Detail!B253,Customers!$A$2:$M$92,13,FALSE)</f>
        <v>0.05</v>
      </c>
      <c r="J253" s="5">
        <v>346.55999999999995</v>
      </c>
      <c r="K253" s="5">
        <v>18.239999999999998</v>
      </c>
      <c r="L253" s="5" t="str" cm="1">
        <f t="array" ref="L253">_xlfn.IFS(K253&lt;10,"low",K253&lt;50,"medium",K253&gt;=50,"high")</f>
        <v>medium</v>
      </c>
    </row>
    <row r="254" spans="1:12" x14ac:dyDescent="0.4">
      <c r="A254">
        <v>10342</v>
      </c>
      <c r="B254" s="5" t="s">
        <v>101</v>
      </c>
      <c r="C254">
        <v>31</v>
      </c>
      <c r="D254" t="s">
        <v>1012</v>
      </c>
      <c r="E254" s="5" t="str">
        <f t="shared" si="3"/>
        <v>Peter</v>
      </c>
      <c r="F254" t="s">
        <v>18</v>
      </c>
      <c r="G254">
        <v>10</v>
      </c>
      <c r="H254">
        <v>56</v>
      </c>
      <c r="I254" s="5">
        <f>VLOOKUP(Order_Detail!B254,Customers!$A$2:$M$92,13,FALSE)</f>
        <v>0.05</v>
      </c>
      <c r="J254" s="5">
        <v>532</v>
      </c>
      <c r="K254" s="5">
        <v>28</v>
      </c>
      <c r="L254" s="5" t="str" cm="1">
        <f t="array" ref="L254">_xlfn.IFS(K254&lt;10,"low",K254&lt;50,"medium",K254&gt;=50,"high")</f>
        <v>medium</v>
      </c>
    </row>
    <row r="255" spans="1:12" x14ac:dyDescent="0.4">
      <c r="A255">
        <v>10342</v>
      </c>
      <c r="B255" s="5" t="s">
        <v>101</v>
      </c>
      <c r="C255">
        <v>36</v>
      </c>
      <c r="D255" t="s">
        <v>998</v>
      </c>
      <c r="E255" s="5" t="str">
        <f t="shared" si="3"/>
        <v>Peter</v>
      </c>
      <c r="F255" t="s">
        <v>26</v>
      </c>
      <c r="G255">
        <v>15.2</v>
      </c>
      <c r="H255">
        <v>40</v>
      </c>
      <c r="I255" s="5">
        <f>VLOOKUP(Order_Detail!B255,Customers!$A$2:$M$92,13,FALSE)</f>
        <v>0.05</v>
      </c>
      <c r="J255" s="5">
        <v>577.6</v>
      </c>
      <c r="K255" s="5">
        <v>30.400000000000002</v>
      </c>
      <c r="L255" s="5" t="str" cm="1">
        <f t="array" ref="L255">_xlfn.IFS(K255&lt;10,"low",K255&lt;50,"medium",K255&gt;=50,"high")</f>
        <v>medium</v>
      </c>
    </row>
    <row r="256" spans="1:12" x14ac:dyDescent="0.4">
      <c r="A256">
        <v>10342</v>
      </c>
      <c r="B256" s="5" t="s">
        <v>101</v>
      </c>
      <c r="C256">
        <v>55</v>
      </c>
      <c r="D256" t="s">
        <v>1013</v>
      </c>
      <c r="E256" s="5" t="str">
        <f t="shared" si="3"/>
        <v>Peter</v>
      </c>
      <c r="F256" t="s">
        <v>22</v>
      </c>
      <c r="G256">
        <v>19.2</v>
      </c>
      <c r="H256">
        <v>40</v>
      </c>
      <c r="I256" s="5">
        <f>VLOOKUP(Order_Detail!B256,Customers!$A$2:$M$92,13,FALSE)</f>
        <v>0.05</v>
      </c>
      <c r="J256" s="5">
        <v>729.59999999999991</v>
      </c>
      <c r="K256" s="5">
        <v>38.400000000000006</v>
      </c>
      <c r="L256" s="5" t="str" cm="1">
        <f t="array" ref="L256">_xlfn.IFS(K256&lt;10,"low",K256&lt;50,"medium",K256&gt;=50,"high")</f>
        <v>medium</v>
      </c>
    </row>
    <row r="257" spans="1:12" x14ac:dyDescent="0.4">
      <c r="A257">
        <v>10343</v>
      </c>
      <c r="B257" s="5" t="s">
        <v>110</v>
      </c>
      <c r="C257">
        <v>64</v>
      </c>
      <c r="D257" t="s">
        <v>1014</v>
      </c>
      <c r="E257" s="5" t="str">
        <f t="shared" si="3"/>
        <v>Renate</v>
      </c>
      <c r="F257" t="s">
        <v>64</v>
      </c>
      <c r="G257">
        <v>26.6</v>
      </c>
      <c r="H257">
        <v>50</v>
      </c>
      <c r="I257" s="5">
        <f>VLOOKUP(Order_Detail!B257,Customers!$A$2:$M$92,13,FALSE)</f>
        <v>0.15</v>
      </c>
      <c r="J257" s="5">
        <v>1130.5</v>
      </c>
      <c r="K257" s="5">
        <v>199.5</v>
      </c>
      <c r="L257" s="5" t="str" cm="1">
        <f t="array" ref="L257">_xlfn.IFS(K257&lt;10,"low",K257&lt;50,"medium",K257&gt;=50,"high")</f>
        <v>high</v>
      </c>
    </row>
    <row r="258" spans="1:12" x14ac:dyDescent="0.4">
      <c r="A258">
        <v>10343</v>
      </c>
      <c r="B258" s="5" t="s">
        <v>110</v>
      </c>
      <c r="C258">
        <v>68</v>
      </c>
      <c r="D258" t="s">
        <v>1015</v>
      </c>
      <c r="E258" s="5" t="str">
        <f t="shared" si="3"/>
        <v>Renate</v>
      </c>
      <c r="F258" t="s">
        <v>62</v>
      </c>
      <c r="G258">
        <v>10</v>
      </c>
      <c r="H258">
        <v>4</v>
      </c>
      <c r="I258" s="5">
        <f>VLOOKUP(Order_Detail!B258,Customers!$A$2:$M$92,13,FALSE)</f>
        <v>0.15</v>
      </c>
      <c r="J258" s="5">
        <v>34</v>
      </c>
      <c r="K258" s="5">
        <v>6</v>
      </c>
      <c r="L258" s="5" t="str" cm="1">
        <f t="array" ref="L258">_xlfn.IFS(K258&lt;10,"low",K258&lt;50,"medium",K258&gt;=50,"high")</f>
        <v>low</v>
      </c>
    </row>
    <row r="259" spans="1:12" x14ac:dyDescent="0.4">
      <c r="A259">
        <v>10343</v>
      </c>
      <c r="B259" s="5" t="s">
        <v>110</v>
      </c>
      <c r="C259">
        <v>76</v>
      </c>
      <c r="D259" t="s">
        <v>1016</v>
      </c>
      <c r="E259" s="5" t="str">
        <f t="shared" ref="E259:E322" si="4">LEFT(RIGHT(D259,LEN(D259)-FIND("-",D259)),FIND("-",RIGHT(D259,LEN(D259)-FIND("-",D259)))-1)</f>
        <v>Renate</v>
      </c>
      <c r="F259" t="s">
        <v>44</v>
      </c>
      <c r="G259">
        <v>14.4</v>
      </c>
      <c r="H259">
        <v>15</v>
      </c>
      <c r="I259" s="5">
        <f>VLOOKUP(Order_Detail!B259,Customers!$A$2:$M$92,13,FALSE)</f>
        <v>0.15</v>
      </c>
      <c r="J259" s="5">
        <v>183.6</v>
      </c>
      <c r="K259" s="5">
        <v>32.4</v>
      </c>
      <c r="L259" s="5" t="str" cm="1">
        <f t="array" ref="L259">_xlfn.IFS(K259&lt;10,"low",K259&lt;50,"medium",K259&gt;=50,"high")</f>
        <v>medium</v>
      </c>
    </row>
    <row r="260" spans="1:12" x14ac:dyDescent="0.4">
      <c r="A260">
        <v>10344</v>
      </c>
      <c r="B260" s="5" t="s">
        <v>103</v>
      </c>
      <c r="C260">
        <v>4</v>
      </c>
      <c r="D260" t="s">
        <v>1017</v>
      </c>
      <c r="E260" s="5" t="str">
        <f t="shared" si="4"/>
        <v>Karl</v>
      </c>
      <c r="F260" t="s">
        <v>68</v>
      </c>
      <c r="G260">
        <v>17.600000000000001</v>
      </c>
      <c r="H260">
        <v>35</v>
      </c>
      <c r="I260" s="5">
        <f>VLOOKUP(Order_Detail!B260,Customers!$A$2:$M$92,13,FALSE)</f>
        <v>0.05</v>
      </c>
      <c r="J260" s="5">
        <v>585.19999999999993</v>
      </c>
      <c r="K260" s="5">
        <v>30.8</v>
      </c>
      <c r="L260" s="5" t="str" cm="1">
        <f t="array" ref="L260">_xlfn.IFS(K260&lt;10,"low",K260&lt;50,"medium",K260&gt;=50,"high")</f>
        <v>medium</v>
      </c>
    </row>
    <row r="261" spans="1:12" x14ac:dyDescent="0.4">
      <c r="A261">
        <v>10344</v>
      </c>
      <c r="B261" s="5" t="s">
        <v>103</v>
      </c>
      <c r="C261">
        <v>8</v>
      </c>
      <c r="D261" t="s">
        <v>1018</v>
      </c>
      <c r="E261" s="5" t="str">
        <f t="shared" si="4"/>
        <v>Karl</v>
      </c>
      <c r="F261" t="s">
        <v>77</v>
      </c>
      <c r="G261">
        <v>32</v>
      </c>
      <c r="H261">
        <v>70</v>
      </c>
      <c r="I261" s="5">
        <f>VLOOKUP(Order_Detail!B261,Customers!$A$2:$M$92,13,FALSE)</f>
        <v>0.05</v>
      </c>
      <c r="J261" s="5">
        <v>2128</v>
      </c>
      <c r="K261" s="5">
        <v>112</v>
      </c>
      <c r="L261" s="5" t="str" cm="1">
        <f t="array" ref="L261">_xlfn.IFS(K261&lt;10,"low",K261&lt;50,"medium",K261&gt;=50,"high")</f>
        <v>high</v>
      </c>
    </row>
    <row r="262" spans="1:12" x14ac:dyDescent="0.4">
      <c r="A262">
        <v>10345</v>
      </c>
      <c r="B262" s="5" t="s">
        <v>105</v>
      </c>
      <c r="C262">
        <v>8</v>
      </c>
      <c r="D262" t="s">
        <v>1019</v>
      </c>
      <c r="E262" s="5" t="str">
        <f t="shared" si="4"/>
        <v>Horst</v>
      </c>
      <c r="F262" t="s">
        <v>77</v>
      </c>
      <c r="G262">
        <v>32</v>
      </c>
      <c r="H262">
        <v>70</v>
      </c>
      <c r="I262" s="5">
        <f>VLOOKUP(Order_Detail!B262,Customers!$A$2:$M$92,13,FALSE)</f>
        <v>0.15</v>
      </c>
      <c r="J262" s="5">
        <v>1904</v>
      </c>
      <c r="K262" s="5">
        <v>336</v>
      </c>
      <c r="L262" s="5" t="str" cm="1">
        <f t="array" ref="L262">_xlfn.IFS(K262&lt;10,"low",K262&lt;50,"medium",K262&gt;=50,"high")</f>
        <v>high</v>
      </c>
    </row>
    <row r="263" spans="1:12" x14ac:dyDescent="0.4">
      <c r="A263">
        <v>10345</v>
      </c>
      <c r="B263" s="5" t="s">
        <v>105</v>
      </c>
      <c r="C263">
        <v>19</v>
      </c>
      <c r="D263" t="s">
        <v>1020</v>
      </c>
      <c r="E263" s="5" t="str">
        <f t="shared" si="4"/>
        <v>Horst</v>
      </c>
      <c r="F263" t="s">
        <v>55</v>
      </c>
      <c r="G263">
        <v>7.3</v>
      </c>
      <c r="H263">
        <v>80</v>
      </c>
      <c r="I263" s="5">
        <f>VLOOKUP(Order_Detail!B263,Customers!$A$2:$M$92,13,FALSE)</f>
        <v>0.15</v>
      </c>
      <c r="J263" s="5">
        <v>496.4</v>
      </c>
      <c r="K263" s="5">
        <v>87.6</v>
      </c>
      <c r="L263" s="5" t="str" cm="1">
        <f t="array" ref="L263">_xlfn.IFS(K263&lt;10,"low",K263&lt;50,"medium",K263&gt;=50,"high")</f>
        <v>high</v>
      </c>
    </row>
    <row r="264" spans="1:12" x14ac:dyDescent="0.4">
      <c r="A264">
        <v>10345</v>
      </c>
      <c r="B264" s="5" t="s">
        <v>105</v>
      </c>
      <c r="C264">
        <v>42</v>
      </c>
      <c r="D264" t="s">
        <v>1021</v>
      </c>
      <c r="E264" s="5" t="str">
        <f t="shared" si="4"/>
        <v>Horst</v>
      </c>
      <c r="F264" t="s">
        <v>7</v>
      </c>
      <c r="G264">
        <v>11.2</v>
      </c>
      <c r="H264">
        <v>9</v>
      </c>
      <c r="I264" s="5">
        <f>VLOOKUP(Order_Detail!B264,Customers!$A$2:$M$92,13,FALSE)</f>
        <v>0.15</v>
      </c>
      <c r="J264" s="5">
        <v>85.679999999999993</v>
      </c>
      <c r="K264" s="5">
        <v>15.12</v>
      </c>
      <c r="L264" s="5" t="str" cm="1">
        <f t="array" ref="L264">_xlfn.IFS(K264&lt;10,"low",K264&lt;50,"medium",K264&gt;=50,"high")</f>
        <v>medium</v>
      </c>
    </row>
    <row r="265" spans="1:12" x14ac:dyDescent="0.4">
      <c r="A265">
        <v>10346</v>
      </c>
      <c r="B265" s="5" t="s">
        <v>97</v>
      </c>
      <c r="C265">
        <v>17</v>
      </c>
      <c r="D265" t="s">
        <v>890</v>
      </c>
      <c r="E265" s="5" t="str">
        <f t="shared" si="4"/>
        <v>Paula</v>
      </c>
      <c r="F265" t="s">
        <v>41</v>
      </c>
      <c r="G265">
        <v>31.2</v>
      </c>
      <c r="H265">
        <v>36</v>
      </c>
      <c r="I265" s="5">
        <f>VLOOKUP(Order_Detail!B265,Customers!$A$2:$M$92,13,FALSE)</f>
        <v>0.1</v>
      </c>
      <c r="J265" s="5">
        <v>1010.8800000000001</v>
      </c>
      <c r="K265" s="5">
        <v>112.32000000000001</v>
      </c>
      <c r="L265" s="5" t="str" cm="1">
        <f t="array" ref="L265">_xlfn.IFS(K265&lt;10,"low",K265&lt;50,"medium",K265&gt;=50,"high")</f>
        <v>high</v>
      </c>
    </row>
    <row r="266" spans="1:12" x14ac:dyDescent="0.4">
      <c r="A266">
        <v>10346</v>
      </c>
      <c r="B266" s="5" t="s">
        <v>97</v>
      </c>
      <c r="C266">
        <v>56</v>
      </c>
      <c r="D266" t="s">
        <v>810</v>
      </c>
      <c r="E266" s="5" t="str">
        <f t="shared" si="4"/>
        <v>Paula</v>
      </c>
      <c r="F266" t="s">
        <v>39</v>
      </c>
      <c r="G266">
        <v>30.4</v>
      </c>
      <c r="H266">
        <v>20</v>
      </c>
      <c r="I266" s="5">
        <f>VLOOKUP(Order_Detail!B266,Customers!$A$2:$M$92,13,FALSE)</f>
        <v>0.1</v>
      </c>
      <c r="J266" s="5">
        <v>547.20000000000005</v>
      </c>
      <c r="K266" s="5">
        <v>60.800000000000004</v>
      </c>
      <c r="L266" s="5" t="str" cm="1">
        <f t="array" ref="L266">_xlfn.IFS(K266&lt;10,"low",K266&lt;50,"medium",K266&gt;=50,"high")</f>
        <v>high</v>
      </c>
    </row>
    <row r="267" spans="1:12" x14ac:dyDescent="0.4">
      <c r="A267">
        <v>10347</v>
      </c>
      <c r="B267" s="5" t="s">
        <v>136</v>
      </c>
      <c r="C267">
        <v>25</v>
      </c>
      <c r="D267" t="s">
        <v>1022</v>
      </c>
      <c r="E267" s="5" t="str">
        <f t="shared" si="4"/>
        <v>Aria</v>
      </c>
      <c r="F267" t="s">
        <v>72</v>
      </c>
      <c r="G267">
        <v>11.2</v>
      </c>
      <c r="H267">
        <v>10</v>
      </c>
      <c r="I267" s="5">
        <f>VLOOKUP(Order_Detail!B267,Customers!$A$2:$M$92,13,FALSE)</f>
        <v>0.05</v>
      </c>
      <c r="J267" s="5">
        <v>106.39999999999999</v>
      </c>
      <c r="K267" s="5">
        <v>5.6000000000000005</v>
      </c>
      <c r="L267" s="5" t="str" cm="1">
        <f t="array" ref="L267">_xlfn.IFS(K267&lt;10,"low",K267&lt;50,"medium",K267&gt;=50,"high")</f>
        <v>low</v>
      </c>
    </row>
    <row r="268" spans="1:12" x14ac:dyDescent="0.4">
      <c r="A268">
        <v>10347</v>
      </c>
      <c r="B268" s="5" t="s">
        <v>136</v>
      </c>
      <c r="C268">
        <v>39</v>
      </c>
      <c r="D268" t="s">
        <v>1023</v>
      </c>
      <c r="E268" s="5" t="str">
        <f t="shared" si="4"/>
        <v>Aria</v>
      </c>
      <c r="F268" t="s">
        <v>19</v>
      </c>
      <c r="G268">
        <v>14.4</v>
      </c>
      <c r="H268">
        <v>50</v>
      </c>
      <c r="I268" s="5">
        <f>VLOOKUP(Order_Detail!B268,Customers!$A$2:$M$92,13,FALSE)</f>
        <v>0.05</v>
      </c>
      <c r="J268" s="5">
        <v>684</v>
      </c>
      <c r="K268" s="5">
        <v>36</v>
      </c>
      <c r="L268" s="5" t="str" cm="1">
        <f t="array" ref="L268">_xlfn.IFS(K268&lt;10,"low",K268&lt;50,"medium",K268&gt;=50,"high")</f>
        <v>medium</v>
      </c>
    </row>
    <row r="269" spans="1:12" x14ac:dyDescent="0.4">
      <c r="A269">
        <v>10347</v>
      </c>
      <c r="B269" s="5" t="s">
        <v>136</v>
      </c>
      <c r="C269">
        <v>40</v>
      </c>
      <c r="D269" t="s">
        <v>1024</v>
      </c>
      <c r="E269" s="5" t="str">
        <f t="shared" si="4"/>
        <v>Aria</v>
      </c>
      <c r="F269" t="s">
        <v>43</v>
      </c>
      <c r="G269">
        <v>14.7</v>
      </c>
      <c r="H269">
        <v>4</v>
      </c>
      <c r="I269" s="5">
        <f>VLOOKUP(Order_Detail!B269,Customers!$A$2:$M$92,13,FALSE)</f>
        <v>0.05</v>
      </c>
      <c r="J269" s="5">
        <v>55.859999999999992</v>
      </c>
      <c r="K269" s="5">
        <v>2.94</v>
      </c>
      <c r="L269" s="5" t="str" cm="1">
        <f t="array" ref="L269">_xlfn.IFS(K269&lt;10,"low",K269&lt;50,"medium",K269&gt;=50,"high")</f>
        <v>low</v>
      </c>
    </row>
    <row r="270" spans="1:12" x14ac:dyDescent="0.4">
      <c r="A270">
        <v>10347</v>
      </c>
      <c r="B270" s="5" t="s">
        <v>136</v>
      </c>
      <c r="C270">
        <v>75</v>
      </c>
      <c r="D270" t="s">
        <v>1025</v>
      </c>
      <c r="E270" s="5" t="str">
        <f t="shared" si="4"/>
        <v>Aria</v>
      </c>
      <c r="F270" t="s">
        <v>54</v>
      </c>
      <c r="G270">
        <v>6.2</v>
      </c>
      <c r="H270">
        <v>6</v>
      </c>
      <c r="I270" s="5">
        <f>VLOOKUP(Order_Detail!B270,Customers!$A$2:$M$92,13,FALSE)</f>
        <v>0.05</v>
      </c>
      <c r="J270" s="5">
        <v>35.340000000000003</v>
      </c>
      <c r="K270" s="5">
        <v>1.8600000000000003</v>
      </c>
      <c r="L270" s="5" t="str" cm="1">
        <f t="array" ref="L270">_xlfn.IFS(K270&lt;10,"low",K270&lt;50,"medium",K270&gt;=50,"high")</f>
        <v>low</v>
      </c>
    </row>
    <row r="271" spans="1:12" x14ac:dyDescent="0.4">
      <c r="A271">
        <v>10348</v>
      </c>
      <c r="B271" s="5" t="s">
        <v>119</v>
      </c>
      <c r="C271">
        <v>1</v>
      </c>
      <c r="D271" t="s">
        <v>1026</v>
      </c>
      <c r="E271" s="5" t="str">
        <f t="shared" si="4"/>
        <v>Rita</v>
      </c>
      <c r="F271" t="s">
        <v>58</v>
      </c>
      <c r="G271">
        <v>14.4</v>
      </c>
      <c r="H271">
        <v>15</v>
      </c>
      <c r="I271" s="5">
        <f>VLOOKUP(Order_Detail!B271,Customers!$A$2:$M$92,13,FALSE)</f>
        <v>0.1</v>
      </c>
      <c r="J271" s="5">
        <v>194.4</v>
      </c>
      <c r="K271" s="5">
        <v>21.6</v>
      </c>
      <c r="L271" s="5" t="str" cm="1">
        <f t="array" ref="L271">_xlfn.IFS(K271&lt;10,"low",K271&lt;50,"medium",K271&gt;=50,"high")</f>
        <v>medium</v>
      </c>
    </row>
    <row r="272" spans="1:12" x14ac:dyDescent="0.4">
      <c r="A272">
        <v>10348</v>
      </c>
      <c r="B272" s="5" t="s">
        <v>119</v>
      </c>
      <c r="C272">
        <v>23</v>
      </c>
      <c r="D272" t="s">
        <v>1027</v>
      </c>
      <c r="E272" s="5" t="str">
        <f t="shared" si="4"/>
        <v>Rita</v>
      </c>
      <c r="F272" t="s">
        <v>76</v>
      </c>
      <c r="G272">
        <v>7.2</v>
      </c>
      <c r="H272">
        <v>25</v>
      </c>
      <c r="I272" s="5">
        <f>VLOOKUP(Order_Detail!B272,Customers!$A$2:$M$92,13,FALSE)</f>
        <v>0.1</v>
      </c>
      <c r="J272" s="5">
        <v>162</v>
      </c>
      <c r="K272" s="5">
        <v>18</v>
      </c>
      <c r="L272" s="5" t="str" cm="1">
        <f t="array" ref="L272">_xlfn.IFS(K272&lt;10,"low",K272&lt;50,"medium",K272&gt;=50,"high")</f>
        <v>medium</v>
      </c>
    </row>
    <row r="273" spans="1:12" x14ac:dyDescent="0.4">
      <c r="A273">
        <v>10349</v>
      </c>
      <c r="B273" s="5" t="s">
        <v>104</v>
      </c>
      <c r="C273">
        <v>54</v>
      </c>
      <c r="D273" t="s">
        <v>1028</v>
      </c>
      <c r="E273" s="5" t="str">
        <f t="shared" si="4"/>
        <v>Art</v>
      </c>
      <c r="F273" t="s">
        <v>61</v>
      </c>
      <c r="G273">
        <v>5.9</v>
      </c>
      <c r="H273">
        <v>24</v>
      </c>
      <c r="I273" s="5">
        <f>VLOOKUP(Order_Detail!B273,Customers!$A$2:$M$92,13,FALSE)</f>
        <v>0</v>
      </c>
      <c r="J273" s="5">
        <v>141.60000000000002</v>
      </c>
      <c r="K273" s="5">
        <v>0</v>
      </c>
      <c r="L273" s="5" t="str" cm="1">
        <f t="array" ref="L273">_xlfn.IFS(K273&lt;10,"low",K273&lt;50,"medium",K273&gt;=50,"high")</f>
        <v>low</v>
      </c>
    </row>
    <row r="274" spans="1:12" x14ac:dyDescent="0.4">
      <c r="A274">
        <v>10350</v>
      </c>
      <c r="B274" s="5" t="s">
        <v>137</v>
      </c>
      <c r="C274">
        <v>50</v>
      </c>
      <c r="D274" t="s">
        <v>1029</v>
      </c>
      <c r="E274" s="5" t="str">
        <f t="shared" si="4"/>
        <v>Annette</v>
      </c>
      <c r="F274" t="s">
        <v>78</v>
      </c>
      <c r="G274">
        <v>13</v>
      </c>
      <c r="H274">
        <v>15</v>
      </c>
      <c r="I274" s="5">
        <f>VLOOKUP(Order_Detail!B274,Customers!$A$2:$M$92,13,FALSE)</f>
        <v>0.2</v>
      </c>
      <c r="J274" s="5">
        <v>156</v>
      </c>
      <c r="K274" s="5">
        <v>39</v>
      </c>
      <c r="L274" s="5" t="str" cm="1">
        <f t="array" ref="L274">_xlfn.IFS(K274&lt;10,"low",K274&lt;50,"medium",K274&gt;=50,"high")</f>
        <v>medium</v>
      </c>
    </row>
    <row r="275" spans="1:12" x14ac:dyDescent="0.4">
      <c r="A275">
        <v>10350</v>
      </c>
      <c r="B275" s="5" t="s">
        <v>137</v>
      </c>
      <c r="C275">
        <v>69</v>
      </c>
      <c r="D275" t="s">
        <v>1030</v>
      </c>
      <c r="E275" s="5" t="str">
        <f t="shared" si="4"/>
        <v>Annette</v>
      </c>
      <c r="F275" t="s">
        <v>66</v>
      </c>
      <c r="G275">
        <v>28.8</v>
      </c>
      <c r="H275">
        <v>18</v>
      </c>
      <c r="I275" s="5">
        <f>VLOOKUP(Order_Detail!B275,Customers!$A$2:$M$92,13,FALSE)</f>
        <v>0.2</v>
      </c>
      <c r="J275" s="5">
        <v>414.72</v>
      </c>
      <c r="K275" s="5">
        <v>103.68</v>
      </c>
      <c r="L275" s="5" t="str" cm="1">
        <f t="array" ref="L275">_xlfn.IFS(K275&lt;10,"low",K275&lt;50,"medium",K275&gt;=50,"high")</f>
        <v>high</v>
      </c>
    </row>
    <row r="276" spans="1:12" x14ac:dyDescent="0.4">
      <c r="A276">
        <v>10351</v>
      </c>
      <c r="B276" s="5" t="s">
        <v>93</v>
      </c>
      <c r="C276">
        <v>38</v>
      </c>
      <c r="D276" t="s">
        <v>1031</v>
      </c>
      <c r="E276" s="5" t="str">
        <f t="shared" si="4"/>
        <v>Roland</v>
      </c>
      <c r="F276" t="s">
        <v>73</v>
      </c>
      <c r="G276">
        <v>210.8</v>
      </c>
      <c r="H276">
        <v>20</v>
      </c>
      <c r="I276" s="5">
        <f>VLOOKUP(Order_Detail!B276,Customers!$A$2:$M$92,13,FALSE)</f>
        <v>0.2</v>
      </c>
      <c r="J276" s="5">
        <v>3372.8</v>
      </c>
      <c r="K276" s="5">
        <v>843.2</v>
      </c>
      <c r="L276" s="5" t="str" cm="1">
        <f t="array" ref="L276">_xlfn.IFS(K276&lt;10,"low",K276&lt;50,"medium",K276&gt;=50,"high")</f>
        <v>high</v>
      </c>
    </row>
    <row r="277" spans="1:12" x14ac:dyDescent="0.4">
      <c r="A277">
        <v>10351</v>
      </c>
      <c r="B277" s="5" t="s">
        <v>93</v>
      </c>
      <c r="C277">
        <v>41</v>
      </c>
      <c r="D277" t="s">
        <v>1032</v>
      </c>
      <c r="E277" s="5" t="str">
        <f t="shared" si="4"/>
        <v>Roland</v>
      </c>
      <c r="F277" t="s">
        <v>11</v>
      </c>
      <c r="G277">
        <v>7.7</v>
      </c>
      <c r="H277">
        <v>13</v>
      </c>
      <c r="I277" s="5">
        <f>VLOOKUP(Order_Detail!B277,Customers!$A$2:$M$92,13,FALSE)</f>
        <v>0.2</v>
      </c>
      <c r="J277" s="5">
        <v>80.080000000000013</v>
      </c>
      <c r="K277" s="5">
        <v>20.020000000000003</v>
      </c>
      <c r="L277" s="5" t="str" cm="1">
        <f t="array" ref="L277">_xlfn.IFS(K277&lt;10,"low",K277&lt;50,"medium",K277&gt;=50,"high")</f>
        <v>medium</v>
      </c>
    </row>
    <row r="278" spans="1:12" x14ac:dyDescent="0.4">
      <c r="A278">
        <v>10351</v>
      </c>
      <c r="B278" s="5" t="s">
        <v>93</v>
      </c>
      <c r="C278">
        <v>44</v>
      </c>
      <c r="D278" t="s">
        <v>1033</v>
      </c>
      <c r="E278" s="5" t="str">
        <f t="shared" si="4"/>
        <v>Roland</v>
      </c>
      <c r="F278" t="s">
        <v>51</v>
      </c>
      <c r="G278">
        <v>15.5</v>
      </c>
      <c r="H278">
        <v>77</v>
      </c>
      <c r="I278" s="5">
        <f>VLOOKUP(Order_Detail!B278,Customers!$A$2:$M$92,13,FALSE)</f>
        <v>0.2</v>
      </c>
      <c r="J278" s="5">
        <v>954.80000000000007</v>
      </c>
      <c r="K278" s="5">
        <v>238.70000000000002</v>
      </c>
      <c r="L278" s="5" t="str" cm="1">
        <f t="array" ref="L278">_xlfn.IFS(K278&lt;10,"low",K278&lt;50,"medium",K278&gt;=50,"high")</f>
        <v>high</v>
      </c>
    </row>
    <row r="279" spans="1:12" x14ac:dyDescent="0.4">
      <c r="A279">
        <v>10351</v>
      </c>
      <c r="B279" s="5" t="s">
        <v>93</v>
      </c>
      <c r="C279">
        <v>65</v>
      </c>
      <c r="D279" t="s">
        <v>1034</v>
      </c>
      <c r="E279" s="5" t="str">
        <f t="shared" si="4"/>
        <v>Roland</v>
      </c>
      <c r="F279" t="s">
        <v>12</v>
      </c>
      <c r="G279">
        <v>16.8</v>
      </c>
      <c r="H279">
        <v>10</v>
      </c>
      <c r="I279" s="5">
        <f>VLOOKUP(Order_Detail!B279,Customers!$A$2:$M$92,13,FALSE)</f>
        <v>0.2</v>
      </c>
      <c r="J279" s="5">
        <v>134.4</v>
      </c>
      <c r="K279" s="5">
        <v>33.6</v>
      </c>
      <c r="L279" s="5" t="str" cm="1">
        <f t="array" ref="L279">_xlfn.IFS(K279&lt;10,"low",K279&lt;50,"medium",K279&gt;=50,"high")</f>
        <v>medium</v>
      </c>
    </row>
    <row r="280" spans="1:12" x14ac:dyDescent="0.4">
      <c r="A280">
        <v>10352</v>
      </c>
      <c r="B280" s="5" t="s">
        <v>131</v>
      </c>
      <c r="C280">
        <v>24</v>
      </c>
      <c r="D280" t="s">
        <v>1035</v>
      </c>
      <c r="E280" s="5" t="str">
        <f t="shared" si="4"/>
        <v>Lino</v>
      </c>
      <c r="F280" t="s">
        <v>21</v>
      </c>
      <c r="G280">
        <v>3.6</v>
      </c>
      <c r="H280">
        <v>10</v>
      </c>
      <c r="I280" s="5">
        <f>VLOOKUP(Order_Detail!B280,Customers!$A$2:$M$92,13,FALSE)</f>
        <v>0.1</v>
      </c>
      <c r="J280" s="5">
        <v>32.4</v>
      </c>
      <c r="K280" s="5">
        <v>3.6</v>
      </c>
      <c r="L280" s="5" t="str" cm="1">
        <f t="array" ref="L280">_xlfn.IFS(K280&lt;10,"low",K280&lt;50,"medium",K280&gt;=50,"high")</f>
        <v>low</v>
      </c>
    </row>
    <row r="281" spans="1:12" x14ac:dyDescent="0.4">
      <c r="A281">
        <v>10352</v>
      </c>
      <c r="B281" s="5" t="s">
        <v>131</v>
      </c>
      <c r="C281">
        <v>54</v>
      </c>
      <c r="D281" t="s">
        <v>1036</v>
      </c>
      <c r="E281" s="5" t="str">
        <f t="shared" si="4"/>
        <v>Lino</v>
      </c>
      <c r="F281" t="s">
        <v>61</v>
      </c>
      <c r="G281">
        <v>5.9</v>
      </c>
      <c r="H281">
        <v>20</v>
      </c>
      <c r="I281" s="5">
        <f>VLOOKUP(Order_Detail!B281,Customers!$A$2:$M$92,13,FALSE)</f>
        <v>0.1</v>
      </c>
      <c r="J281" s="5">
        <v>106.2</v>
      </c>
      <c r="K281" s="5">
        <v>11.8</v>
      </c>
      <c r="L281" s="5" t="str" cm="1">
        <f t="array" ref="L281">_xlfn.IFS(K281&lt;10,"low",K281&lt;50,"medium",K281&gt;=50,"high")</f>
        <v>medium</v>
      </c>
    </row>
    <row r="282" spans="1:12" x14ac:dyDescent="0.4">
      <c r="A282">
        <v>10353</v>
      </c>
      <c r="B282" s="5" t="s">
        <v>138</v>
      </c>
      <c r="C282">
        <v>11</v>
      </c>
      <c r="D282" t="s">
        <v>1037</v>
      </c>
      <c r="E282" s="5" t="str">
        <f t="shared" si="4"/>
        <v>Georg</v>
      </c>
      <c r="F282" t="s">
        <v>6</v>
      </c>
      <c r="G282">
        <v>16.8</v>
      </c>
      <c r="H282">
        <v>12</v>
      </c>
      <c r="I282" s="5">
        <f>VLOOKUP(Order_Detail!B282,Customers!$A$2:$M$92,13,FALSE)</f>
        <v>0</v>
      </c>
      <c r="J282" s="5">
        <v>201.60000000000002</v>
      </c>
      <c r="K282" s="5">
        <v>0</v>
      </c>
      <c r="L282" s="5" t="str" cm="1">
        <f t="array" ref="L282">_xlfn.IFS(K282&lt;10,"low",K282&lt;50,"medium",K282&gt;=50,"high")</f>
        <v>low</v>
      </c>
    </row>
    <row r="283" spans="1:12" x14ac:dyDescent="0.4">
      <c r="A283">
        <v>10353</v>
      </c>
      <c r="B283" s="5" t="s">
        <v>138</v>
      </c>
      <c r="C283">
        <v>38</v>
      </c>
      <c r="D283" t="s">
        <v>1038</v>
      </c>
      <c r="E283" s="5" t="str">
        <f t="shared" si="4"/>
        <v>Georg</v>
      </c>
      <c r="F283" t="s">
        <v>73</v>
      </c>
      <c r="G283">
        <v>210.8</v>
      </c>
      <c r="H283">
        <v>50</v>
      </c>
      <c r="I283" s="5">
        <f>VLOOKUP(Order_Detail!B283,Customers!$A$2:$M$92,13,FALSE)</f>
        <v>0</v>
      </c>
      <c r="J283" s="5">
        <v>10540</v>
      </c>
      <c r="K283" s="5">
        <v>0</v>
      </c>
      <c r="L283" s="5" t="str" cm="1">
        <f t="array" ref="L283">_xlfn.IFS(K283&lt;10,"low",K283&lt;50,"medium",K283&gt;=50,"high")</f>
        <v>low</v>
      </c>
    </row>
    <row r="284" spans="1:12" x14ac:dyDescent="0.4">
      <c r="A284">
        <v>10354</v>
      </c>
      <c r="B284" s="5" t="s">
        <v>127</v>
      </c>
      <c r="C284">
        <v>1</v>
      </c>
      <c r="D284" t="s">
        <v>1039</v>
      </c>
      <c r="E284" s="5" t="str">
        <f t="shared" si="4"/>
        <v>Guillermo</v>
      </c>
      <c r="F284" t="s">
        <v>58</v>
      </c>
      <c r="G284">
        <v>14.4</v>
      </c>
      <c r="H284">
        <v>12</v>
      </c>
      <c r="I284" s="5">
        <f>VLOOKUP(Order_Detail!B284,Customers!$A$2:$M$92,13,FALSE)</f>
        <v>0.1</v>
      </c>
      <c r="J284" s="5">
        <v>155.52000000000001</v>
      </c>
      <c r="K284" s="5">
        <v>17.28</v>
      </c>
      <c r="L284" s="5" t="str" cm="1">
        <f t="array" ref="L284">_xlfn.IFS(K284&lt;10,"low",K284&lt;50,"medium",K284&gt;=50,"high")</f>
        <v>medium</v>
      </c>
    </row>
    <row r="285" spans="1:12" x14ac:dyDescent="0.4">
      <c r="A285">
        <v>10354</v>
      </c>
      <c r="B285" s="5" t="s">
        <v>127</v>
      </c>
      <c r="C285">
        <v>29</v>
      </c>
      <c r="D285" t="s">
        <v>1040</v>
      </c>
      <c r="E285" s="5" t="str">
        <f t="shared" si="4"/>
        <v>Guillermo</v>
      </c>
      <c r="F285" t="s">
        <v>45</v>
      </c>
      <c r="G285">
        <v>99</v>
      </c>
      <c r="H285">
        <v>4</v>
      </c>
      <c r="I285" s="5">
        <f>VLOOKUP(Order_Detail!B285,Customers!$A$2:$M$92,13,FALSE)</f>
        <v>0.1</v>
      </c>
      <c r="J285" s="5">
        <v>356.40000000000003</v>
      </c>
      <c r="K285" s="5">
        <v>39.6</v>
      </c>
      <c r="L285" s="5" t="str" cm="1">
        <f t="array" ref="L285">_xlfn.IFS(K285&lt;10,"low",K285&lt;50,"medium",K285&gt;=50,"high")</f>
        <v>medium</v>
      </c>
    </row>
    <row r="286" spans="1:12" x14ac:dyDescent="0.4">
      <c r="A286">
        <v>10355</v>
      </c>
      <c r="B286" s="5" t="s">
        <v>139</v>
      </c>
      <c r="C286">
        <v>24</v>
      </c>
      <c r="D286" t="s">
        <v>1041</v>
      </c>
      <c r="E286" s="5" t="str">
        <f t="shared" si="4"/>
        <v>Thomas</v>
      </c>
      <c r="F286" t="s">
        <v>21</v>
      </c>
      <c r="G286">
        <v>3.6</v>
      </c>
      <c r="H286">
        <v>25</v>
      </c>
      <c r="I286" s="5">
        <f>VLOOKUP(Order_Detail!B286,Customers!$A$2:$M$92,13,FALSE)</f>
        <v>0</v>
      </c>
      <c r="J286" s="5">
        <v>90</v>
      </c>
      <c r="K286" s="5">
        <v>0</v>
      </c>
      <c r="L286" s="5" t="str" cm="1">
        <f t="array" ref="L286">_xlfn.IFS(K286&lt;10,"low",K286&lt;50,"medium",K286&gt;=50,"high")</f>
        <v>low</v>
      </c>
    </row>
    <row r="287" spans="1:12" x14ac:dyDescent="0.4">
      <c r="A287">
        <v>10355</v>
      </c>
      <c r="B287" s="5" t="s">
        <v>139</v>
      </c>
      <c r="C287">
        <v>57</v>
      </c>
      <c r="D287" t="s">
        <v>1042</v>
      </c>
      <c r="E287" s="5" t="str">
        <f t="shared" si="4"/>
        <v>Thomas</v>
      </c>
      <c r="F287" t="s">
        <v>14</v>
      </c>
      <c r="G287">
        <v>15.6</v>
      </c>
      <c r="H287">
        <v>25</v>
      </c>
      <c r="I287" s="5">
        <f>VLOOKUP(Order_Detail!B287,Customers!$A$2:$M$92,13,FALSE)</f>
        <v>0</v>
      </c>
      <c r="J287" s="5">
        <v>390</v>
      </c>
      <c r="K287" s="5">
        <v>0</v>
      </c>
      <c r="L287" s="5" t="str" cm="1">
        <f t="array" ref="L287">_xlfn.IFS(K287&lt;10,"low",K287&lt;50,"medium",K287&gt;=50,"high")</f>
        <v>low</v>
      </c>
    </row>
    <row r="288" spans="1:12" x14ac:dyDescent="0.4">
      <c r="A288">
        <v>10356</v>
      </c>
      <c r="B288" s="5" t="s">
        <v>119</v>
      </c>
      <c r="C288">
        <v>31</v>
      </c>
      <c r="D288" t="s">
        <v>1043</v>
      </c>
      <c r="E288" s="5" t="str">
        <f t="shared" si="4"/>
        <v>Rita</v>
      </c>
      <c r="F288" t="s">
        <v>18</v>
      </c>
      <c r="G288">
        <v>10</v>
      </c>
      <c r="H288">
        <v>30</v>
      </c>
      <c r="I288" s="5">
        <f>VLOOKUP(Order_Detail!B288,Customers!$A$2:$M$92,13,FALSE)</f>
        <v>0.1</v>
      </c>
      <c r="J288" s="5">
        <v>270</v>
      </c>
      <c r="K288" s="5">
        <v>30</v>
      </c>
      <c r="L288" s="5" t="str" cm="1">
        <f t="array" ref="L288">_xlfn.IFS(K288&lt;10,"low",K288&lt;50,"medium",K288&gt;=50,"high")</f>
        <v>medium</v>
      </c>
    </row>
    <row r="289" spans="1:12" x14ac:dyDescent="0.4">
      <c r="A289">
        <v>10356</v>
      </c>
      <c r="B289" s="5" t="s">
        <v>119</v>
      </c>
      <c r="C289">
        <v>55</v>
      </c>
      <c r="D289" t="s">
        <v>1044</v>
      </c>
      <c r="E289" s="5" t="str">
        <f t="shared" si="4"/>
        <v>Rita</v>
      </c>
      <c r="F289" t="s">
        <v>22</v>
      </c>
      <c r="G289">
        <v>19.2</v>
      </c>
      <c r="H289">
        <v>12</v>
      </c>
      <c r="I289" s="5">
        <f>VLOOKUP(Order_Detail!B289,Customers!$A$2:$M$92,13,FALSE)</f>
        <v>0.1</v>
      </c>
      <c r="J289" s="5">
        <v>207.35999999999999</v>
      </c>
      <c r="K289" s="5">
        <v>23.04</v>
      </c>
      <c r="L289" s="5" t="str" cm="1">
        <f t="array" ref="L289">_xlfn.IFS(K289&lt;10,"low",K289&lt;50,"medium",K289&gt;=50,"high")</f>
        <v>medium</v>
      </c>
    </row>
    <row r="290" spans="1:12" x14ac:dyDescent="0.4">
      <c r="A290">
        <v>10356</v>
      </c>
      <c r="B290" s="5" t="s">
        <v>119</v>
      </c>
      <c r="C290">
        <v>69</v>
      </c>
      <c r="D290" t="s">
        <v>1045</v>
      </c>
      <c r="E290" s="5" t="str">
        <f t="shared" si="4"/>
        <v>Rita</v>
      </c>
      <c r="F290" t="s">
        <v>66</v>
      </c>
      <c r="G290">
        <v>28.8</v>
      </c>
      <c r="H290">
        <v>20</v>
      </c>
      <c r="I290" s="5">
        <f>VLOOKUP(Order_Detail!B290,Customers!$A$2:$M$92,13,FALSE)</f>
        <v>0.1</v>
      </c>
      <c r="J290" s="5">
        <v>518.4</v>
      </c>
      <c r="K290" s="5">
        <v>57.6</v>
      </c>
      <c r="L290" s="5" t="str" cm="1">
        <f t="array" ref="L290">_xlfn.IFS(K290&lt;10,"low",K290&lt;50,"medium",K290&gt;=50,"high")</f>
        <v>high</v>
      </c>
    </row>
    <row r="291" spans="1:12" x14ac:dyDescent="0.4">
      <c r="A291">
        <v>10357</v>
      </c>
      <c r="B291" s="5" t="s">
        <v>112</v>
      </c>
      <c r="C291">
        <v>10</v>
      </c>
      <c r="D291" t="s">
        <v>1046</v>
      </c>
      <c r="E291" s="5" t="str">
        <f t="shared" si="4"/>
        <v>Carlos</v>
      </c>
      <c r="F291" t="s">
        <v>47</v>
      </c>
      <c r="G291">
        <v>24.8</v>
      </c>
      <c r="H291">
        <v>30</v>
      </c>
      <c r="I291" s="5">
        <f>VLOOKUP(Order_Detail!B291,Customers!$A$2:$M$92,13,FALSE)</f>
        <v>0.1</v>
      </c>
      <c r="J291" s="5">
        <v>669.6</v>
      </c>
      <c r="K291" s="5">
        <v>74.400000000000006</v>
      </c>
      <c r="L291" s="5" t="str" cm="1">
        <f t="array" ref="L291">_xlfn.IFS(K291&lt;10,"low",K291&lt;50,"medium",K291&gt;=50,"high")</f>
        <v>high</v>
      </c>
    </row>
    <row r="292" spans="1:12" x14ac:dyDescent="0.4">
      <c r="A292">
        <v>10357</v>
      </c>
      <c r="B292" s="5" t="s">
        <v>112</v>
      </c>
      <c r="C292">
        <v>26</v>
      </c>
      <c r="D292" t="s">
        <v>983</v>
      </c>
      <c r="E292" s="5" t="str">
        <f t="shared" si="4"/>
        <v>Carlos</v>
      </c>
      <c r="F292" t="s">
        <v>74</v>
      </c>
      <c r="G292">
        <v>24.9</v>
      </c>
      <c r="H292">
        <v>16</v>
      </c>
      <c r="I292" s="5">
        <f>VLOOKUP(Order_Detail!B292,Customers!$A$2:$M$92,13,FALSE)</f>
        <v>0.1</v>
      </c>
      <c r="J292" s="5">
        <v>358.56</v>
      </c>
      <c r="K292" s="5">
        <v>39.840000000000003</v>
      </c>
      <c r="L292" s="5" t="str" cm="1">
        <f t="array" ref="L292">_xlfn.IFS(K292&lt;10,"low",K292&lt;50,"medium",K292&gt;=50,"high")</f>
        <v>medium</v>
      </c>
    </row>
    <row r="293" spans="1:12" x14ac:dyDescent="0.4">
      <c r="A293">
        <v>10357</v>
      </c>
      <c r="B293" s="5" t="s">
        <v>112</v>
      </c>
      <c r="C293">
        <v>60</v>
      </c>
      <c r="D293" t="s">
        <v>860</v>
      </c>
      <c r="E293" s="5" t="str">
        <f t="shared" si="4"/>
        <v>Carlos</v>
      </c>
      <c r="F293" t="s">
        <v>17</v>
      </c>
      <c r="G293">
        <v>27.2</v>
      </c>
      <c r="H293">
        <v>8</v>
      </c>
      <c r="I293" s="5">
        <f>VLOOKUP(Order_Detail!B293,Customers!$A$2:$M$92,13,FALSE)</f>
        <v>0.1</v>
      </c>
      <c r="J293" s="5">
        <v>195.84</v>
      </c>
      <c r="K293" s="5">
        <v>21.76</v>
      </c>
      <c r="L293" s="5" t="str" cm="1">
        <f t="array" ref="L293">_xlfn.IFS(K293&lt;10,"low",K293&lt;50,"medium",K293&gt;=50,"high")</f>
        <v>medium</v>
      </c>
    </row>
    <row r="294" spans="1:12" x14ac:dyDescent="0.4">
      <c r="A294">
        <v>10358</v>
      </c>
      <c r="B294" s="5" t="s">
        <v>137</v>
      </c>
      <c r="C294">
        <v>24</v>
      </c>
      <c r="D294" t="s">
        <v>1047</v>
      </c>
      <c r="E294" s="5" t="str">
        <f t="shared" si="4"/>
        <v>Annette</v>
      </c>
      <c r="F294" t="s">
        <v>21</v>
      </c>
      <c r="G294">
        <v>3.6</v>
      </c>
      <c r="H294">
        <v>10</v>
      </c>
      <c r="I294" s="5">
        <f>VLOOKUP(Order_Detail!B294,Customers!$A$2:$M$92,13,FALSE)</f>
        <v>0.2</v>
      </c>
      <c r="J294" s="5">
        <v>28.8</v>
      </c>
      <c r="K294" s="5">
        <v>7.2</v>
      </c>
      <c r="L294" s="5" t="str" cm="1">
        <f t="array" ref="L294">_xlfn.IFS(K294&lt;10,"low",K294&lt;50,"medium",K294&gt;=50,"high")</f>
        <v>low</v>
      </c>
    </row>
    <row r="295" spans="1:12" x14ac:dyDescent="0.4">
      <c r="A295">
        <v>10358</v>
      </c>
      <c r="B295" s="5" t="s">
        <v>137</v>
      </c>
      <c r="C295">
        <v>34</v>
      </c>
      <c r="D295" t="s">
        <v>1048</v>
      </c>
      <c r="E295" s="5" t="str">
        <f t="shared" si="4"/>
        <v>Annette</v>
      </c>
      <c r="F295" t="s">
        <v>59</v>
      </c>
      <c r="G295">
        <v>11.2</v>
      </c>
      <c r="H295">
        <v>10</v>
      </c>
      <c r="I295" s="5">
        <f>VLOOKUP(Order_Detail!B295,Customers!$A$2:$M$92,13,FALSE)</f>
        <v>0.2</v>
      </c>
      <c r="J295" s="5">
        <v>89.600000000000009</v>
      </c>
      <c r="K295" s="5">
        <v>22.400000000000002</v>
      </c>
      <c r="L295" s="5" t="str" cm="1">
        <f t="array" ref="L295">_xlfn.IFS(K295&lt;10,"low",K295&lt;50,"medium",K295&gt;=50,"high")</f>
        <v>medium</v>
      </c>
    </row>
    <row r="296" spans="1:12" x14ac:dyDescent="0.4">
      <c r="A296">
        <v>10358</v>
      </c>
      <c r="B296" s="5" t="s">
        <v>137</v>
      </c>
      <c r="C296">
        <v>36</v>
      </c>
      <c r="D296" t="s">
        <v>1049</v>
      </c>
      <c r="E296" s="5" t="str">
        <f t="shared" si="4"/>
        <v>Annette</v>
      </c>
      <c r="F296" t="s">
        <v>26</v>
      </c>
      <c r="G296">
        <v>15.2</v>
      </c>
      <c r="H296">
        <v>20</v>
      </c>
      <c r="I296" s="5">
        <f>VLOOKUP(Order_Detail!B296,Customers!$A$2:$M$92,13,FALSE)</f>
        <v>0.2</v>
      </c>
      <c r="J296" s="5">
        <v>243.20000000000002</v>
      </c>
      <c r="K296" s="5">
        <v>60.800000000000004</v>
      </c>
      <c r="L296" s="5" t="str" cm="1">
        <f t="array" ref="L296">_xlfn.IFS(K296&lt;10,"low",K296&lt;50,"medium",K296&gt;=50,"high")</f>
        <v>high</v>
      </c>
    </row>
    <row r="297" spans="1:12" x14ac:dyDescent="0.4">
      <c r="A297">
        <v>10359</v>
      </c>
      <c r="B297" s="5" t="s">
        <v>140</v>
      </c>
      <c r="C297">
        <v>16</v>
      </c>
      <c r="D297" t="s">
        <v>1050</v>
      </c>
      <c r="E297" s="5" t="str">
        <f t="shared" si="4"/>
        <v>Hari</v>
      </c>
      <c r="F297" t="s">
        <v>25</v>
      </c>
      <c r="G297">
        <v>13.9</v>
      </c>
      <c r="H297">
        <v>56</v>
      </c>
      <c r="I297" s="5">
        <f>VLOOKUP(Order_Detail!B297,Customers!$A$2:$M$92,13,FALSE)</f>
        <v>0.1</v>
      </c>
      <c r="J297" s="5">
        <v>700.56</v>
      </c>
      <c r="K297" s="5">
        <v>77.84</v>
      </c>
      <c r="L297" s="5" t="str" cm="1">
        <f t="array" ref="L297">_xlfn.IFS(K297&lt;10,"low",K297&lt;50,"medium",K297&gt;=50,"high")</f>
        <v>high</v>
      </c>
    </row>
    <row r="298" spans="1:12" x14ac:dyDescent="0.4">
      <c r="A298">
        <v>10359</v>
      </c>
      <c r="B298" s="5" t="s">
        <v>140</v>
      </c>
      <c r="C298">
        <v>31</v>
      </c>
      <c r="D298" t="s">
        <v>1051</v>
      </c>
      <c r="E298" s="5" t="str">
        <f t="shared" si="4"/>
        <v>Hari</v>
      </c>
      <c r="F298" t="s">
        <v>18</v>
      </c>
      <c r="G298">
        <v>10</v>
      </c>
      <c r="H298">
        <v>70</v>
      </c>
      <c r="I298" s="5">
        <f>VLOOKUP(Order_Detail!B298,Customers!$A$2:$M$92,13,FALSE)</f>
        <v>0.1</v>
      </c>
      <c r="J298" s="5">
        <v>630</v>
      </c>
      <c r="K298" s="5">
        <v>70</v>
      </c>
      <c r="L298" s="5" t="str" cm="1">
        <f t="array" ref="L298">_xlfn.IFS(K298&lt;10,"low",K298&lt;50,"medium",K298&gt;=50,"high")</f>
        <v>high</v>
      </c>
    </row>
    <row r="299" spans="1:12" x14ac:dyDescent="0.4">
      <c r="A299">
        <v>10359</v>
      </c>
      <c r="B299" s="5" t="s">
        <v>140</v>
      </c>
      <c r="C299">
        <v>60</v>
      </c>
      <c r="D299" t="s">
        <v>1052</v>
      </c>
      <c r="E299" s="5" t="str">
        <f t="shared" si="4"/>
        <v>Hari</v>
      </c>
      <c r="F299" t="s">
        <v>17</v>
      </c>
      <c r="G299">
        <v>27.2</v>
      </c>
      <c r="H299">
        <v>80</v>
      </c>
      <c r="I299" s="5">
        <f>VLOOKUP(Order_Detail!B299,Customers!$A$2:$M$92,13,FALSE)</f>
        <v>0.1</v>
      </c>
      <c r="J299" s="5">
        <v>1958.4</v>
      </c>
      <c r="K299" s="5">
        <v>217.60000000000002</v>
      </c>
      <c r="L299" s="5" t="str" cm="1">
        <f t="array" ref="L299">_xlfn.IFS(K299&lt;10,"low",K299&lt;50,"medium",K299&gt;=50,"high")</f>
        <v>high</v>
      </c>
    </row>
    <row r="300" spans="1:12" x14ac:dyDescent="0.4">
      <c r="A300">
        <v>10360</v>
      </c>
      <c r="B300" s="5" t="s">
        <v>99</v>
      </c>
      <c r="C300">
        <v>28</v>
      </c>
      <c r="D300" t="s">
        <v>1053</v>
      </c>
      <c r="E300" s="5" t="str">
        <f t="shared" si="4"/>
        <v>Frédérique</v>
      </c>
      <c r="F300" t="s">
        <v>50</v>
      </c>
      <c r="G300">
        <v>36.4</v>
      </c>
      <c r="H300">
        <v>30</v>
      </c>
      <c r="I300" s="5">
        <f>VLOOKUP(Order_Detail!B300,Customers!$A$2:$M$92,13,FALSE)</f>
        <v>0.25</v>
      </c>
      <c r="J300" s="5">
        <v>819</v>
      </c>
      <c r="K300" s="5">
        <v>273</v>
      </c>
      <c r="L300" s="5" t="str" cm="1">
        <f t="array" ref="L300">_xlfn.IFS(K300&lt;10,"low",K300&lt;50,"medium",K300&gt;=50,"high")</f>
        <v>high</v>
      </c>
    </row>
    <row r="301" spans="1:12" x14ac:dyDescent="0.4">
      <c r="A301">
        <v>10360</v>
      </c>
      <c r="B301" s="5" t="s">
        <v>99</v>
      </c>
      <c r="C301">
        <v>29</v>
      </c>
      <c r="D301" t="s">
        <v>1054</v>
      </c>
      <c r="E301" s="5" t="str">
        <f t="shared" si="4"/>
        <v>Frédérique</v>
      </c>
      <c r="F301" t="s">
        <v>45</v>
      </c>
      <c r="G301">
        <v>99</v>
      </c>
      <c r="H301">
        <v>35</v>
      </c>
      <c r="I301" s="5">
        <f>VLOOKUP(Order_Detail!B301,Customers!$A$2:$M$92,13,FALSE)</f>
        <v>0.25</v>
      </c>
      <c r="J301" s="5">
        <v>2598.75</v>
      </c>
      <c r="K301" s="5">
        <v>866.25</v>
      </c>
      <c r="L301" s="5" t="str" cm="1">
        <f t="array" ref="L301">_xlfn.IFS(K301&lt;10,"low",K301&lt;50,"medium",K301&gt;=50,"high")</f>
        <v>high</v>
      </c>
    </row>
    <row r="302" spans="1:12" x14ac:dyDescent="0.4">
      <c r="A302">
        <v>10360</v>
      </c>
      <c r="B302" s="5" t="s">
        <v>99</v>
      </c>
      <c r="C302">
        <v>38</v>
      </c>
      <c r="D302" t="s">
        <v>1055</v>
      </c>
      <c r="E302" s="5" t="str">
        <f t="shared" si="4"/>
        <v>Frédérique</v>
      </c>
      <c r="F302" t="s">
        <v>73</v>
      </c>
      <c r="G302">
        <v>210.8</v>
      </c>
      <c r="H302">
        <v>10</v>
      </c>
      <c r="I302" s="5">
        <f>VLOOKUP(Order_Detail!B302,Customers!$A$2:$M$92,13,FALSE)</f>
        <v>0.25</v>
      </c>
      <c r="J302" s="5">
        <v>1581</v>
      </c>
      <c r="K302" s="5">
        <v>527</v>
      </c>
      <c r="L302" s="5" t="str" cm="1">
        <f t="array" ref="L302">_xlfn.IFS(K302&lt;10,"low",K302&lt;50,"medium",K302&gt;=50,"high")</f>
        <v>high</v>
      </c>
    </row>
    <row r="303" spans="1:12" x14ac:dyDescent="0.4">
      <c r="A303">
        <v>10360</v>
      </c>
      <c r="B303" s="5" t="s">
        <v>99</v>
      </c>
      <c r="C303">
        <v>49</v>
      </c>
      <c r="D303" t="s">
        <v>1056</v>
      </c>
      <c r="E303" s="5" t="str">
        <f t="shared" si="4"/>
        <v>Frédérique</v>
      </c>
      <c r="F303" t="s">
        <v>20</v>
      </c>
      <c r="G303">
        <v>16</v>
      </c>
      <c r="H303">
        <v>35</v>
      </c>
      <c r="I303" s="5">
        <f>VLOOKUP(Order_Detail!B303,Customers!$A$2:$M$92,13,FALSE)</f>
        <v>0.25</v>
      </c>
      <c r="J303" s="5">
        <v>420</v>
      </c>
      <c r="K303" s="5">
        <v>140</v>
      </c>
      <c r="L303" s="5" t="str" cm="1">
        <f t="array" ref="L303">_xlfn.IFS(K303&lt;10,"low",K303&lt;50,"medium",K303&gt;=50,"high")</f>
        <v>high</v>
      </c>
    </row>
    <row r="304" spans="1:12" x14ac:dyDescent="0.4">
      <c r="A304">
        <v>10360</v>
      </c>
      <c r="B304" s="5" t="s">
        <v>99</v>
      </c>
      <c r="C304">
        <v>54</v>
      </c>
      <c r="D304" t="s">
        <v>1057</v>
      </c>
      <c r="E304" s="5" t="str">
        <f t="shared" si="4"/>
        <v>Frédérique</v>
      </c>
      <c r="F304" t="s">
        <v>61</v>
      </c>
      <c r="G304">
        <v>5.9</v>
      </c>
      <c r="H304">
        <v>28</v>
      </c>
      <c r="I304" s="5">
        <f>VLOOKUP(Order_Detail!B304,Customers!$A$2:$M$92,13,FALSE)</f>
        <v>0.25</v>
      </c>
      <c r="J304" s="5">
        <v>123.9</v>
      </c>
      <c r="K304" s="5">
        <v>41.300000000000004</v>
      </c>
      <c r="L304" s="5" t="str" cm="1">
        <f t="array" ref="L304">_xlfn.IFS(K304&lt;10,"low",K304&lt;50,"medium",K304&gt;=50,"high")</f>
        <v>medium</v>
      </c>
    </row>
    <row r="305" spans="1:12" x14ac:dyDescent="0.4">
      <c r="A305">
        <v>10361</v>
      </c>
      <c r="B305" s="5" t="s">
        <v>105</v>
      </c>
      <c r="C305">
        <v>39</v>
      </c>
      <c r="D305" t="s">
        <v>1058</v>
      </c>
      <c r="E305" s="5" t="str">
        <f t="shared" si="4"/>
        <v>Horst</v>
      </c>
      <c r="F305" t="s">
        <v>19</v>
      </c>
      <c r="G305">
        <v>14.4</v>
      </c>
      <c r="H305">
        <v>54</v>
      </c>
      <c r="I305" s="5">
        <f>VLOOKUP(Order_Detail!B305,Customers!$A$2:$M$92,13,FALSE)</f>
        <v>0.15</v>
      </c>
      <c r="J305" s="5">
        <v>660.96</v>
      </c>
      <c r="K305" s="5">
        <v>116.64</v>
      </c>
      <c r="L305" s="5" t="str" cm="1">
        <f t="array" ref="L305">_xlfn.IFS(K305&lt;10,"low",K305&lt;50,"medium",K305&gt;=50,"high")</f>
        <v>high</v>
      </c>
    </row>
    <row r="306" spans="1:12" x14ac:dyDescent="0.4">
      <c r="A306">
        <v>10361</v>
      </c>
      <c r="B306" s="5" t="s">
        <v>105</v>
      </c>
      <c r="C306">
        <v>60</v>
      </c>
      <c r="D306" t="s">
        <v>1059</v>
      </c>
      <c r="E306" s="5" t="str">
        <f t="shared" si="4"/>
        <v>Horst</v>
      </c>
      <c r="F306" t="s">
        <v>17</v>
      </c>
      <c r="G306">
        <v>27.2</v>
      </c>
      <c r="H306">
        <v>55</v>
      </c>
      <c r="I306" s="5">
        <f>VLOOKUP(Order_Detail!B306,Customers!$A$2:$M$92,13,FALSE)</f>
        <v>0.15</v>
      </c>
      <c r="J306" s="5">
        <v>1271.5999999999999</v>
      </c>
      <c r="K306" s="5">
        <v>224.4</v>
      </c>
      <c r="L306" s="5" t="str" cm="1">
        <f t="array" ref="L306">_xlfn.IFS(K306&lt;10,"low",K306&lt;50,"medium",K306&gt;=50,"high")</f>
        <v>high</v>
      </c>
    </row>
    <row r="307" spans="1:12" x14ac:dyDescent="0.4">
      <c r="A307">
        <v>10362</v>
      </c>
      <c r="B307" s="5" t="s">
        <v>132</v>
      </c>
      <c r="C307">
        <v>25</v>
      </c>
      <c r="D307" t="s">
        <v>1060</v>
      </c>
      <c r="E307" s="5" t="str">
        <f t="shared" si="4"/>
        <v>Laurence</v>
      </c>
      <c r="F307" t="s">
        <v>72</v>
      </c>
      <c r="G307">
        <v>11.2</v>
      </c>
      <c r="H307">
        <v>50</v>
      </c>
      <c r="I307" s="5">
        <f>VLOOKUP(Order_Detail!B307,Customers!$A$2:$M$92,13,FALSE)</f>
        <v>0</v>
      </c>
      <c r="J307" s="5">
        <v>560</v>
      </c>
      <c r="K307" s="5">
        <v>0</v>
      </c>
      <c r="L307" s="5" t="str" cm="1">
        <f t="array" ref="L307">_xlfn.IFS(K307&lt;10,"low",K307&lt;50,"medium",K307&gt;=50,"high")</f>
        <v>low</v>
      </c>
    </row>
    <row r="308" spans="1:12" x14ac:dyDescent="0.4">
      <c r="A308">
        <v>10362</v>
      </c>
      <c r="B308" s="5" t="s">
        <v>132</v>
      </c>
      <c r="C308">
        <v>51</v>
      </c>
      <c r="D308" t="s">
        <v>1061</v>
      </c>
      <c r="E308" s="5" t="str">
        <f t="shared" si="4"/>
        <v>Laurence</v>
      </c>
      <c r="F308" t="s">
        <v>10</v>
      </c>
      <c r="G308">
        <v>42.4</v>
      </c>
      <c r="H308">
        <v>20</v>
      </c>
      <c r="I308" s="5">
        <f>VLOOKUP(Order_Detail!B308,Customers!$A$2:$M$92,13,FALSE)</f>
        <v>0</v>
      </c>
      <c r="J308" s="5">
        <v>848</v>
      </c>
      <c r="K308" s="5">
        <v>0</v>
      </c>
      <c r="L308" s="5" t="str" cm="1">
        <f t="array" ref="L308">_xlfn.IFS(K308&lt;10,"low",K308&lt;50,"medium",K308&gt;=50,"high")</f>
        <v>low</v>
      </c>
    </row>
    <row r="309" spans="1:12" x14ac:dyDescent="0.4">
      <c r="A309">
        <v>10362</v>
      </c>
      <c r="B309" s="5" t="s">
        <v>132</v>
      </c>
      <c r="C309">
        <v>54</v>
      </c>
      <c r="D309" t="s">
        <v>984</v>
      </c>
      <c r="E309" s="5" t="str">
        <f t="shared" si="4"/>
        <v>Laurence</v>
      </c>
      <c r="F309" t="s">
        <v>61</v>
      </c>
      <c r="G309">
        <v>5.9</v>
      </c>
      <c r="H309">
        <v>24</v>
      </c>
      <c r="I309" s="5">
        <f>VLOOKUP(Order_Detail!B309,Customers!$A$2:$M$92,13,FALSE)</f>
        <v>0</v>
      </c>
      <c r="J309" s="5">
        <v>141.60000000000002</v>
      </c>
      <c r="K309" s="5">
        <v>0</v>
      </c>
      <c r="L309" s="5" t="str" cm="1">
        <f t="array" ref="L309">_xlfn.IFS(K309&lt;10,"low",K309&lt;50,"medium",K309&gt;=50,"high")</f>
        <v>low</v>
      </c>
    </row>
    <row r="310" spans="1:12" x14ac:dyDescent="0.4">
      <c r="A310">
        <v>10363</v>
      </c>
      <c r="B310" s="5" t="s">
        <v>141</v>
      </c>
      <c r="C310">
        <v>31</v>
      </c>
      <c r="D310" t="s">
        <v>1062</v>
      </c>
      <c r="E310" s="5" t="str">
        <f t="shared" si="4"/>
        <v>Sven</v>
      </c>
      <c r="F310" t="s">
        <v>18</v>
      </c>
      <c r="G310">
        <v>10</v>
      </c>
      <c r="H310">
        <v>20</v>
      </c>
      <c r="I310" s="5">
        <f>VLOOKUP(Order_Detail!B310,Customers!$A$2:$M$92,13,FALSE)</f>
        <v>0.1</v>
      </c>
      <c r="J310" s="5">
        <v>180</v>
      </c>
      <c r="K310" s="5">
        <v>20</v>
      </c>
      <c r="L310" s="5" t="str" cm="1">
        <f t="array" ref="L310">_xlfn.IFS(K310&lt;10,"low",K310&lt;50,"medium",K310&gt;=50,"high")</f>
        <v>medium</v>
      </c>
    </row>
    <row r="311" spans="1:12" x14ac:dyDescent="0.4">
      <c r="A311">
        <v>10363</v>
      </c>
      <c r="B311" s="5" t="s">
        <v>141</v>
      </c>
      <c r="C311">
        <v>75</v>
      </c>
      <c r="D311" t="s">
        <v>1063</v>
      </c>
      <c r="E311" s="5" t="str">
        <f t="shared" si="4"/>
        <v>Sven</v>
      </c>
      <c r="F311" t="s">
        <v>54</v>
      </c>
      <c r="G311">
        <v>6.2</v>
      </c>
      <c r="H311">
        <v>12</v>
      </c>
      <c r="I311" s="5">
        <f>VLOOKUP(Order_Detail!B311,Customers!$A$2:$M$92,13,FALSE)</f>
        <v>0.1</v>
      </c>
      <c r="J311" s="5">
        <v>66.960000000000008</v>
      </c>
      <c r="K311" s="5">
        <v>7.4400000000000013</v>
      </c>
      <c r="L311" s="5" t="str" cm="1">
        <f t="array" ref="L311">_xlfn.IFS(K311&lt;10,"low",K311&lt;50,"medium",K311&gt;=50,"high")</f>
        <v>low</v>
      </c>
    </row>
    <row r="312" spans="1:12" x14ac:dyDescent="0.4">
      <c r="A312">
        <v>10363</v>
      </c>
      <c r="B312" s="5" t="s">
        <v>141</v>
      </c>
      <c r="C312">
        <v>76</v>
      </c>
      <c r="D312" t="s">
        <v>1064</v>
      </c>
      <c r="E312" s="5" t="str">
        <f t="shared" si="4"/>
        <v>Sven</v>
      </c>
      <c r="F312" t="s">
        <v>44</v>
      </c>
      <c r="G312">
        <v>14.4</v>
      </c>
      <c r="H312">
        <v>12</v>
      </c>
      <c r="I312" s="5">
        <f>VLOOKUP(Order_Detail!B312,Customers!$A$2:$M$92,13,FALSE)</f>
        <v>0.1</v>
      </c>
      <c r="J312" s="5">
        <v>155.52000000000001</v>
      </c>
      <c r="K312" s="5">
        <v>17.28</v>
      </c>
      <c r="L312" s="5" t="str" cm="1">
        <f t="array" ref="L312">_xlfn.IFS(K312&lt;10,"low",K312&lt;50,"medium",K312&gt;=50,"high")</f>
        <v>medium</v>
      </c>
    </row>
    <row r="313" spans="1:12" x14ac:dyDescent="0.4">
      <c r="A313">
        <v>10364</v>
      </c>
      <c r="B313" s="5" t="s">
        <v>142</v>
      </c>
      <c r="C313">
        <v>69</v>
      </c>
      <c r="D313" t="s">
        <v>1065</v>
      </c>
      <c r="E313" s="5" t="str">
        <f t="shared" si="4"/>
        <v>Ann</v>
      </c>
      <c r="F313" t="s">
        <v>66</v>
      </c>
      <c r="G313">
        <v>28.8</v>
      </c>
      <c r="H313">
        <v>30</v>
      </c>
      <c r="I313" s="5">
        <f>VLOOKUP(Order_Detail!B313,Customers!$A$2:$M$92,13,FALSE)</f>
        <v>0.15</v>
      </c>
      <c r="J313" s="5">
        <v>734.4</v>
      </c>
      <c r="K313" s="5">
        <v>129.6</v>
      </c>
      <c r="L313" s="5" t="str" cm="1">
        <f t="array" ref="L313">_xlfn.IFS(K313&lt;10,"low",K313&lt;50,"medium",K313&gt;=50,"high")</f>
        <v>high</v>
      </c>
    </row>
    <row r="314" spans="1:12" x14ac:dyDescent="0.4">
      <c r="A314">
        <v>10364</v>
      </c>
      <c r="B314" s="5" t="s">
        <v>142</v>
      </c>
      <c r="C314">
        <v>71</v>
      </c>
      <c r="D314" t="s">
        <v>1066</v>
      </c>
      <c r="E314" s="5" t="str">
        <f t="shared" si="4"/>
        <v>Ann</v>
      </c>
      <c r="F314" t="s">
        <v>48</v>
      </c>
      <c r="G314">
        <v>17.2</v>
      </c>
      <c r="H314">
        <v>5</v>
      </c>
      <c r="I314" s="5">
        <f>VLOOKUP(Order_Detail!B314,Customers!$A$2:$M$92,13,FALSE)</f>
        <v>0.15</v>
      </c>
      <c r="J314" s="5">
        <v>73.099999999999994</v>
      </c>
      <c r="K314" s="5">
        <v>12.9</v>
      </c>
      <c r="L314" s="5" t="str" cm="1">
        <f t="array" ref="L314">_xlfn.IFS(K314&lt;10,"low",K314&lt;50,"medium",K314&gt;=50,"high")</f>
        <v>medium</v>
      </c>
    </row>
    <row r="315" spans="1:12" x14ac:dyDescent="0.4">
      <c r="A315">
        <v>10365</v>
      </c>
      <c r="B315" s="5" t="s">
        <v>143</v>
      </c>
      <c r="C315">
        <v>11</v>
      </c>
      <c r="D315" t="s">
        <v>1067</v>
      </c>
      <c r="E315" s="5" t="str">
        <f t="shared" si="4"/>
        <v>Antonio</v>
      </c>
      <c r="F315" t="s">
        <v>6</v>
      </c>
      <c r="G315">
        <v>16.8</v>
      </c>
      <c r="H315">
        <v>24</v>
      </c>
      <c r="I315" s="5">
        <f>VLOOKUP(Order_Detail!B315,Customers!$A$2:$M$92,13,FALSE)</f>
        <v>0.1</v>
      </c>
      <c r="J315" s="5">
        <v>362.88000000000005</v>
      </c>
      <c r="K315" s="5">
        <v>40.320000000000007</v>
      </c>
      <c r="L315" s="5" t="str" cm="1">
        <f t="array" ref="L315">_xlfn.IFS(K315&lt;10,"low",K315&lt;50,"medium",K315&gt;=50,"high")</f>
        <v>medium</v>
      </c>
    </row>
    <row r="316" spans="1:12" x14ac:dyDescent="0.4">
      <c r="A316">
        <v>10366</v>
      </c>
      <c r="B316" s="5" t="s">
        <v>144</v>
      </c>
      <c r="C316">
        <v>65</v>
      </c>
      <c r="D316" t="s">
        <v>1068</v>
      </c>
      <c r="E316" s="5" t="str">
        <f t="shared" si="4"/>
        <v>Eduardo</v>
      </c>
      <c r="F316" t="s">
        <v>12</v>
      </c>
      <c r="G316">
        <v>16.8</v>
      </c>
      <c r="H316">
        <v>5</v>
      </c>
      <c r="I316" s="5">
        <f>VLOOKUP(Order_Detail!B316,Customers!$A$2:$M$92,13,FALSE)</f>
        <v>0.05</v>
      </c>
      <c r="J316" s="5">
        <v>79.8</v>
      </c>
      <c r="K316" s="5">
        <v>4.2</v>
      </c>
      <c r="L316" s="5" t="str" cm="1">
        <f t="array" ref="L316">_xlfn.IFS(K316&lt;10,"low",K316&lt;50,"medium",K316&gt;=50,"high")</f>
        <v>low</v>
      </c>
    </row>
    <row r="317" spans="1:12" x14ac:dyDescent="0.4">
      <c r="A317">
        <v>10366</v>
      </c>
      <c r="B317" s="5" t="s">
        <v>144</v>
      </c>
      <c r="C317">
        <v>77</v>
      </c>
      <c r="D317" t="s">
        <v>1069</v>
      </c>
      <c r="E317" s="5" t="str">
        <f t="shared" si="4"/>
        <v>Eduardo</v>
      </c>
      <c r="F317" t="s">
        <v>29</v>
      </c>
      <c r="G317">
        <v>10.4</v>
      </c>
      <c r="H317">
        <v>5</v>
      </c>
      <c r="I317" s="5">
        <f>VLOOKUP(Order_Detail!B317,Customers!$A$2:$M$92,13,FALSE)</f>
        <v>0.05</v>
      </c>
      <c r="J317" s="5">
        <v>49.4</v>
      </c>
      <c r="K317" s="5">
        <v>2.6</v>
      </c>
      <c r="L317" s="5" t="str" cm="1">
        <f t="array" ref="L317">_xlfn.IFS(K317&lt;10,"low",K317&lt;50,"medium",K317&gt;=50,"high")</f>
        <v>low</v>
      </c>
    </row>
    <row r="318" spans="1:12" x14ac:dyDescent="0.4">
      <c r="A318">
        <v>10367</v>
      </c>
      <c r="B318" s="5" t="s">
        <v>145</v>
      </c>
      <c r="C318">
        <v>34</v>
      </c>
      <c r="D318" t="s">
        <v>1070</v>
      </c>
      <c r="E318" s="5" t="str">
        <f t="shared" si="4"/>
        <v>Palle</v>
      </c>
      <c r="F318" t="s">
        <v>59</v>
      </c>
      <c r="G318">
        <v>11.2</v>
      </c>
      <c r="H318">
        <v>36</v>
      </c>
      <c r="I318" s="5">
        <f>VLOOKUP(Order_Detail!B318,Customers!$A$2:$M$92,13,FALSE)</f>
        <v>0</v>
      </c>
      <c r="J318" s="5">
        <v>403.2</v>
      </c>
      <c r="K318" s="5">
        <v>0</v>
      </c>
      <c r="L318" s="5" t="str" cm="1">
        <f t="array" ref="L318">_xlfn.IFS(K318&lt;10,"low",K318&lt;50,"medium",K318&gt;=50,"high")</f>
        <v>low</v>
      </c>
    </row>
    <row r="319" spans="1:12" x14ac:dyDescent="0.4">
      <c r="A319">
        <v>10367</v>
      </c>
      <c r="B319" s="5" t="s">
        <v>145</v>
      </c>
      <c r="C319">
        <v>54</v>
      </c>
      <c r="D319" t="s">
        <v>1071</v>
      </c>
      <c r="E319" s="5" t="str">
        <f t="shared" si="4"/>
        <v>Palle</v>
      </c>
      <c r="F319" t="s">
        <v>61</v>
      </c>
      <c r="G319">
        <v>5.9</v>
      </c>
      <c r="H319">
        <v>18</v>
      </c>
      <c r="I319" s="5">
        <f>VLOOKUP(Order_Detail!B319,Customers!$A$2:$M$92,13,FALSE)</f>
        <v>0</v>
      </c>
      <c r="J319" s="5">
        <v>106.2</v>
      </c>
      <c r="K319" s="5">
        <v>0</v>
      </c>
      <c r="L319" s="5" t="str" cm="1">
        <f t="array" ref="L319">_xlfn.IFS(K319&lt;10,"low",K319&lt;50,"medium",K319&gt;=50,"high")</f>
        <v>low</v>
      </c>
    </row>
    <row r="320" spans="1:12" x14ac:dyDescent="0.4">
      <c r="A320">
        <v>10367</v>
      </c>
      <c r="B320" s="5" t="s">
        <v>145</v>
      </c>
      <c r="C320">
        <v>65</v>
      </c>
      <c r="D320" t="s">
        <v>1072</v>
      </c>
      <c r="E320" s="5" t="str">
        <f t="shared" si="4"/>
        <v>Palle</v>
      </c>
      <c r="F320" t="s">
        <v>12</v>
      </c>
      <c r="G320">
        <v>16.8</v>
      </c>
      <c r="H320">
        <v>15</v>
      </c>
      <c r="I320" s="5">
        <f>VLOOKUP(Order_Detail!B320,Customers!$A$2:$M$92,13,FALSE)</f>
        <v>0</v>
      </c>
      <c r="J320" s="5">
        <v>252</v>
      </c>
      <c r="K320" s="5">
        <v>0</v>
      </c>
      <c r="L320" s="5" t="str" cm="1">
        <f t="array" ref="L320">_xlfn.IFS(K320&lt;10,"low",K320&lt;50,"medium",K320&gt;=50,"high")</f>
        <v>low</v>
      </c>
    </row>
    <row r="321" spans="1:12" x14ac:dyDescent="0.4">
      <c r="A321">
        <v>10367</v>
      </c>
      <c r="B321" s="5" t="s">
        <v>145</v>
      </c>
      <c r="C321">
        <v>77</v>
      </c>
      <c r="D321" t="s">
        <v>1073</v>
      </c>
      <c r="E321" s="5" t="str">
        <f t="shared" si="4"/>
        <v>Palle</v>
      </c>
      <c r="F321" t="s">
        <v>29</v>
      </c>
      <c r="G321">
        <v>10.4</v>
      </c>
      <c r="H321">
        <v>7</v>
      </c>
      <c r="I321" s="5">
        <f>VLOOKUP(Order_Detail!B321,Customers!$A$2:$M$92,13,FALSE)</f>
        <v>0</v>
      </c>
      <c r="J321" s="5">
        <v>72.8</v>
      </c>
      <c r="K321" s="5">
        <v>0</v>
      </c>
      <c r="L321" s="5" t="str" cm="1">
        <f t="array" ref="L321">_xlfn.IFS(K321&lt;10,"low",K321&lt;50,"medium",K321&gt;=50,"high")</f>
        <v>low</v>
      </c>
    </row>
    <row r="322" spans="1:12" x14ac:dyDescent="0.4">
      <c r="A322">
        <v>10368</v>
      </c>
      <c r="B322" s="5" t="s">
        <v>93</v>
      </c>
      <c r="C322">
        <v>21</v>
      </c>
      <c r="D322" t="s">
        <v>1074</v>
      </c>
      <c r="E322" s="5" t="str">
        <f t="shared" si="4"/>
        <v>Roland</v>
      </c>
      <c r="F322" t="s">
        <v>33</v>
      </c>
      <c r="G322">
        <v>8</v>
      </c>
      <c r="H322">
        <v>5</v>
      </c>
      <c r="I322" s="5">
        <f>VLOOKUP(Order_Detail!B322,Customers!$A$2:$M$92,13,FALSE)</f>
        <v>0.2</v>
      </c>
      <c r="J322" s="5">
        <v>32</v>
      </c>
      <c r="K322" s="5">
        <v>8</v>
      </c>
      <c r="L322" s="5" t="str" cm="1">
        <f t="array" ref="L322">_xlfn.IFS(K322&lt;10,"low",K322&lt;50,"medium",K322&gt;=50,"high")</f>
        <v>low</v>
      </c>
    </row>
    <row r="323" spans="1:12" x14ac:dyDescent="0.4">
      <c r="A323">
        <v>10368</v>
      </c>
      <c r="B323" s="5" t="s">
        <v>93</v>
      </c>
      <c r="C323">
        <v>28</v>
      </c>
      <c r="D323" t="s">
        <v>1075</v>
      </c>
      <c r="E323" s="5" t="str">
        <f t="shared" ref="E323:E386" si="5">LEFT(RIGHT(D323,LEN(D323)-FIND("-",D323)),FIND("-",RIGHT(D323,LEN(D323)-FIND("-",D323)))-1)</f>
        <v>Roland</v>
      </c>
      <c r="F323" t="s">
        <v>50</v>
      </c>
      <c r="G323">
        <v>36.4</v>
      </c>
      <c r="H323">
        <v>13</v>
      </c>
      <c r="I323" s="5">
        <f>VLOOKUP(Order_Detail!B323,Customers!$A$2:$M$92,13,FALSE)</f>
        <v>0.2</v>
      </c>
      <c r="J323" s="5">
        <v>378.56</v>
      </c>
      <c r="K323" s="5">
        <v>94.64</v>
      </c>
      <c r="L323" s="5" t="str" cm="1">
        <f t="array" ref="L323">_xlfn.IFS(K323&lt;10,"low",K323&lt;50,"medium",K323&gt;=50,"high")</f>
        <v>high</v>
      </c>
    </row>
    <row r="324" spans="1:12" x14ac:dyDescent="0.4">
      <c r="A324">
        <v>10368</v>
      </c>
      <c r="B324" s="5" t="s">
        <v>93</v>
      </c>
      <c r="C324">
        <v>57</v>
      </c>
      <c r="D324" t="s">
        <v>1076</v>
      </c>
      <c r="E324" s="5" t="str">
        <f t="shared" si="5"/>
        <v>Roland</v>
      </c>
      <c r="F324" t="s">
        <v>14</v>
      </c>
      <c r="G324">
        <v>15.6</v>
      </c>
      <c r="H324">
        <v>25</v>
      </c>
      <c r="I324" s="5">
        <f>VLOOKUP(Order_Detail!B324,Customers!$A$2:$M$92,13,FALSE)</f>
        <v>0.2</v>
      </c>
      <c r="J324" s="5">
        <v>312</v>
      </c>
      <c r="K324" s="5">
        <v>78</v>
      </c>
      <c r="L324" s="5" t="str" cm="1">
        <f t="array" ref="L324">_xlfn.IFS(K324&lt;10,"low",K324&lt;50,"medium",K324&gt;=50,"high")</f>
        <v>high</v>
      </c>
    </row>
    <row r="325" spans="1:12" x14ac:dyDescent="0.4">
      <c r="A325">
        <v>10368</v>
      </c>
      <c r="B325" s="5" t="s">
        <v>93</v>
      </c>
      <c r="C325">
        <v>64</v>
      </c>
      <c r="D325" t="s">
        <v>1077</v>
      </c>
      <c r="E325" s="5" t="str">
        <f t="shared" si="5"/>
        <v>Roland</v>
      </c>
      <c r="F325" t="s">
        <v>64</v>
      </c>
      <c r="G325">
        <v>26.6</v>
      </c>
      <c r="H325">
        <v>35</v>
      </c>
      <c r="I325" s="5">
        <f>VLOOKUP(Order_Detail!B325,Customers!$A$2:$M$92,13,FALSE)</f>
        <v>0.2</v>
      </c>
      <c r="J325" s="5">
        <v>744.80000000000007</v>
      </c>
      <c r="K325" s="5">
        <v>186.20000000000002</v>
      </c>
      <c r="L325" s="5" t="str" cm="1">
        <f t="array" ref="L325">_xlfn.IFS(K325&lt;10,"low",K325&lt;50,"medium",K325&gt;=50,"high")</f>
        <v>high</v>
      </c>
    </row>
    <row r="326" spans="1:12" x14ac:dyDescent="0.4">
      <c r="A326">
        <v>10369</v>
      </c>
      <c r="B326" s="5" t="s">
        <v>104</v>
      </c>
      <c r="C326">
        <v>29</v>
      </c>
      <c r="D326" t="s">
        <v>1078</v>
      </c>
      <c r="E326" s="5" t="str">
        <f t="shared" si="5"/>
        <v>Art</v>
      </c>
      <c r="F326" t="s">
        <v>45</v>
      </c>
      <c r="G326">
        <v>99</v>
      </c>
      <c r="H326">
        <v>20</v>
      </c>
      <c r="I326" s="5">
        <f>VLOOKUP(Order_Detail!B326,Customers!$A$2:$M$92,13,FALSE)</f>
        <v>0</v>
      </c>
      <c r="J326" s="5">
        <v>1980</v>
      </c>
      <c r="K326" s="5">
        <v>0</v>
      </c>
      <c r="L326" s="5" t="str" cm="1">
        <f t="array" ref="L326">_xlfn.IFS(K326&lt;10,"low",K326&lt;50,"medium",K326&gt;=50,"high")</f>
        <v>low</v>
      </c>
    </row>
    <row r="327" spans="1:12" x14ac:dyDescent="0.4">
      <c r="A327">
        <v>10369</v>
      </c>
      <c r="B327" s="5" t="s">
        <v>104</v>
      </c>
      <c r="C327">
        <v>56</v>
      </c>
      <c r="D327" t="s">
        <v>982</v>
      </c>
      <c r="E327" s="5" t="str">
        <f t="shared" si="5"/>
        <v>Art</v>
      </c>
      <c r="F327" t="s">
        <v>39</v>
      </c>
      <c r="G327">
        <v>30.4</v>
      </c>
      <c r="H327">
        <v>18</v>
      </c>
      <c r="I327" s="5">
        <f>VLOOKUP(Order_Detail!B327,Customers!$A$2:$M$92,13,FALSE)</f>
        <v>0</v>
      </c>
      <c r="J327" s="5">
        <v>547.19999999999993</v>
      </c>
      <c r="K327" s="5">
        <v>0</v>
      </c>
      <c r="L327" s="5" t="str" cm="1">
        <f t="array" ref="L327">_xlfn.IFS(K327&lt;10,"low",K327&lt;50,"medium",K327&gt;=50,"high")</f>
        <v>low</v>
      </c>
    </row>
    <row r="328" spans="1:12" x14ac:dyDescent="0.4">
      <c r="A328">
        <v>10370</v>
      </c>
      <c r="B328" s="5" t="s">
        <v>89</v>
      </c>
      <c r="C328">
        <v>1</v>
      </c>
      <c r="D328" t="s">
        <v>1079</v>
      </c>
      <c r="E328" s="5" t="str">
        <f t="shared" si="5"/>
        <v>Yang</v>
      </c>
      <c r="F328" t="s">
        <v>58</v>
      </c>
      <c r="G328">
        <v>14.4</v>
      </c>
      <c r="H328">
        <v>15</v>
      </c>
      <c r="I328" s="5">
        <f>VLOOKUP(Order_Detail!B328,Customers!$A$2:$M$92,13,FALSE)</f>
        <v>0.05</v>
      </c>
      <c r="J328" s="5">
        <v>205.2</v>
      </c>
      <c r="K328" s="5">
        <v>10.8</v>
      </c>
      <c r="L328" s="5" t="str" cm="1">
        <f t="array" ref="L328">_xlfn.IFS(K328&lt;10,"low",K328&lt;50,"medium",K328&gt;=50,"high")</f>
        <v>medium</v>
      </c>
    </row>
    <row r="329" spans="1:12" x14ac:dyDescent="0.4">
      <c r="A329">
        <v>10370</v>
      </c>
      <c r="B329" s="5" t="s">
        <v>89</v>
      </c>
      <c r="C329">
        <v>64</v>
      </c>
      <c r="D329" t="s">
        <v>1080</v>
      </c>
      <c r="E329" s="5" t="str">
        <f t="shared" si="5"/>
        <v>Yang</v>
      </c>
      <c r="F329" t="s">
        <v>64</v>
      </c>
      <c r="G329">
        <v>26.6</v>
      </c>
      <c r="H329">
        <v>30</v>
      </c>
      <c r="I329" s="5">
        <f>VLOOKUP(Order_Detail!B329,Customers!$A$2:$M$92,13,FALSE)</f>
        <v>0.05</v>
      </c>
      <c r="J329" s="5">
        <v>758.09999999999991</v>
      </c>
      <c r="K329" s="5">
        <v>39.900000000000006</v>
      </c>
      <c r="L329" s="5" t="str" cm="1">
        <f t="array" ref="L329">_xlfn.IFS(K329&lt;10,"low",K329&lt;50,"medium",K329&gt;=50,"high")</f>
        <v>medium</v>
      </c>
    </row>
    <row r="330" spans="1:12" x14ac:dyDescent="0.4">
      <c r="A330">
        <v>10370</v>
      </c>
      <c r="B330" s="5" t="s">
        <v>89</v>
      </c>
      <c r="C330">
        <v>74</v>
      </c>
      <c r="D330" t="s">
        <v>787</v>
      </c>
      <c r="E330" s="5" t="str">
        <f t="shared" si="5"/>
        <v>Yang</v>
      </c>
      <c r="F330" t="s">
        <v>23</v>
      </c>
      <c r="G330">
        <v>8</v>
      </c>
      <c r="H330">
        <v>20</v>
      </c>
      <c r="I330" s="5">
        <f>VLOOKUP(Order_Detail!B330,Customers!$A$2:$M$92,13,FALSE)</f>
        <v>0.05</v>
      </c>
      <c r="J330" s="5">
        <v>152</v>
      </c>
      <c r="K330" s="5">
        <v>8</v>
      </c>
      <c r="L330" s="5" t="str" cm="1">
        <f t="array" ref="L330">_xlfn.IFS(K330&lt;10,"low",K330&lt;50,"medium",K330&gt;=50,"high")</f>
        <v>low</v>
      </c>
    </row>
    <row r="331" spans="1:12" x14ac:dyDescent="0.4">
      <c r="A331">
        <v>10371</v>
      </c>
      <c r="B331" s="5" t="s">
        <v>137</v>
      </c>
      <c r="C331">
        <v>36</v>
      </c>
      <c r="D331" t="s">
        <v>1049</v>
      </c>
      <c r="E331" s="5" t="str">
        <f t="shared" si="5"/>
        <v>Annette</v>
      </c>
      <c r="F331" t="s">
        <v>26</v>
      </c>
      <c r="G331">
        <v>15.2</v>
      </c>
      <c r="H331">
        <v>6</v>
      </c>
      <c r="I331" s="5">
        <f>VLOOKUP(Order_Detail!B331,Customers!$A$2:$M$92,13,FALSE)</f>
        <v>0.2</v>
      </c>
      <c r="J331" s="5">
        <v>72.959999999999994</v>
      </c>
      <c r="K331" s="5">
        <v>18.239999999999998</v>
      </c>
      <c r="L331" s="5" t="str" cm="1">
        <f t="array" ref="L331">_xlfn.IFS(K331&lt;10,"low",K331&lt;50,"medium",K331&gt;=50,"high")</f>
        <v>medium</v>
      </c>
    </row>
    <row r="332" spans="1:12" x14ac:dyDescent="0.4">
      <c r="A332">
        <v>10372</v>
      </c>
      <c r="B332" s="5" t="s">
        <v>146</v>
      </c>
      <c r="C332">
        <v>20</v>
      </c>
      <c r="D332" t="s">
        <v>1081</v>
      </c>
      <c r="E332" s="5" t="str">
        <f t="shared" si="5"/>
        <v>Lúcia</v>
      </c>
      <c r="F332" t="s">
        <v>15</v>
      </c>
      <c r="G332">
        <v>64.8</v>
      </c>
      <c r="H332">
        <v>12</v>
      </c>
      <c r="I332" s="5">
        <f>VLOOKUP(Order_Detail!B332,Customers!$A$2:$M$92,13,FALSE)</f>
        <v>0</v>
      </c>
      <c r="J332" s="5">
        <v>777.59999999999991</v>
      </c>
      <c r="K332" s="5">
        <v>0</v>
      </c>
      <c r="L332" s="5" t="str" cm="1">
        <f t="array" ref="L332">_xlfn.IFS(K332&lt;10,"low",K332&lt;50,"medium",K332&gt;=50,"high")</f>
        <v>low</v>
      </c>
    </row>
    <row r="333" spans="1:12" x14ac:dyDescent="0.4">
      <c r="A333">
        <v>10372</v>
      </c>
      <c r="B333" s="5" t="s">
        <v>146</v>
      </c>
      <c r="C333">
        <v>38</v>
      </c>
      <c r="D333" t="s">
        <v>1082</v>
      </c>
      <c r="E333" s="5" t="str">
        <f t="shared" si="5"/>
        <v>Lúcia</v>
      </c>
      <c r="F333" t="s">
        <v>73</v>
      </c>
      <c r="G333">
        <v>210.8</v>
      </c>
      <c r="H333">
        <v>40</v>
      </c>
      <c r="I333" s="5">
        <f>VLOOKUP(Order_Detail!B333,Customers!$A$2:$M$92,13,FALSE)</f>
        <v>0</v>
      </c>
      <c r="J333" s="5">
        <v>8432</v>
      </c>
      <c r="K333" s="5">
        <v>0</v>
      </c>
      <c r="L333" s="5" t="str" cm="1">
        <f t="array" ref="L333">_xlfn.IFS(K333&lt;10,"low",K333&lt;50,"medium",K333&gt;=50,"high")</f>
        <v>low</v>
      </c>
    </row>
    <row r="334" spans="1:12" x14ac:dyDescent="0.4">
      <c r="A334">
        <v>10372</v>
      </c>
      <c r="B334" s="5" t="s">
        <v>146</v>
      </c>
      <c r="C334">
        <v>60</v>
      </c>
      <c r="D334" t="s">
        <v>1083</v>
      </c>
      <c r="E334" s="5" t="str">
        <f t="shared" si="5"/>
        <v>Lúcia</v>
      </c>
      <c r="F334" t="s">
        <v>17</v>
      </c>
      <c r="G334">
        <v>27.2</v>
      </c>
      <c r="H334">
        <v>70</v>
      </c>
      <c r="I334" s="5">
        <f>VLOOKUP(Order_Detail!B334,Customers!$A$2:$M$92,13,FALSE)</f>
        <v>0</v>
      </c>
      <c r="J334" s="5">
        <v>1904</v>
      </c>
      <c r="K334" s="5">
        <v>0</v>
      </c>
      <c r="L334" s="5" t="str" cm="1">
        <f t="array" ref="L334">_xlfn.IFS(K334&lt;10,"low",K334&lt;50,"medium",K334&gt;=50,"high")</f>
        <v>low</v>
      </c>
    </row>
    <row r="335" spans="1:12" x14ac:dyDescent="0.4">
      <c r="A335">
        <v>10372</v>
      </c>
      <c r="B335" s="5" t="s">
        <v>146</v>
      </c>
      <c r="C335">
        <v>72</v>
      </c>
      <c r="D335" t="s">
        <v>1084</v>
      </c>
      <c r="E335" s="5" t="str">
        <f t="shared" si="5"/>
        <v>Lúcia</v>
      </c>
      <c r="F335" t="s">
        <v>8</v>
      </c>
      <c r="G335">
        <v>27.8</v>
      </c>
      <c r="H335">
        <v>42</v>
      </c>
      <c r="I335" s="5">
        <f>VLOOKUP(Order_Detail!B335,Customers!$A$2:$M$92,13,FALSE)</f>
        <v>0</v>
      </c>
      <c r="J335" s="5">
        <v>1167.6000000000001</v>
      </c>
      <c r="K335" s="5">
        <v>0</v>
      </c>
      <c r="L335" s="5" t="str" cm="1">
        <f t="array" ref="L335">_xlfn.IFS(K335&lt;10,"low",K335&lt;50,"medium",K335&gt;=50,"high")</f>
        <v>low</v>
      </c>
    </row>
    <row r="336" spans="1:12" x14ac:dyDescent="0.4">
      <c r="A336">
        <v>10373</v>
      </c>
      <c r="B336" s="5" t="s">
        <v>118</v>
      </c>
      <c r="C336">
        <v>58</v>
      </c>
      <c r="D336" t="s">
        <v>1085</v>
      </c>
      <c r="E336" s="5" t="str">
        <f t="shared" si="5"/>
        <v>Patricia</v>
      </c>
      <c r="F336" t="s">
        <v>70</v>
      </c>
      <c r="G336">
        <v>10.6</v>
      </c>
      <c r="H336">
        <v>80</v>
      </c>
      <c r="I336" s="5">
        <f>VLOOKUP(Order_Detail!B336,Customers!$A$2:$M$92,13,FALSE)</f>
        <v>0</v>
      </c>
      <c r="J336" s="5">
        <v>848</v>
      </c>
      <c r="K336" s="5">
        <v>0</v>
      </c>
      <c r="L336" s="5" t="str" cm="1">
        <f t="array" ref="L336">_xlfn.IFS(K336&lt;10,"low",K336&lt;50,"medium",K336&gt;=50,"high")</f>
        <v>low</v>
      </c>
    </row>
    <row r="337" spans="1:12" x14ac:dyDescent="0.4">
      <c r="A337">
        <v>10373</v>
      </c>
      <c r="B337" s="5" t="s">
        <v>118</v>
      </c>
      <c r="C337">
        <v>71</v>
      </c>
      <c r="D337" t="s">
        <v>932</v>
      </c>
      <c r="E337" s="5" t="str">
        <f t="shared" si="5"/>
        <v>Patricia</v>
      </c>
      <c r="F337" t="s">
        <v>48</v>
      </c>
      <c r="G337">
        <v>17.2</v>
      </c>
      <c r="H337">
        <v>50</v>
      </c>
      <c r="I337" s="5">
        <f>VLOOKUP(Order_Detail!B337,Customers!$A$2:$M$92,13,FALSE)</f>
        <v>0</v>
      </c>
      <c r="J337" s="5">
        <v>860</v>
      </c>
      <c r="K337" s="5">
        <v>0</v>
      </c>
      <c r="L337" s="5" t="str" cm="1">
        <f t="array" ref="L337">_xlfn.IFS(K337&lt;10,"low",K337&lt;50,"medium",K337&gt;=50,"high")</f>
        <v>low</v>
      </c>
    </row>
    <row r="338" spans="1:12" x14ac:dyDescent="0.4">
      <c r="A338">
        <v>10374</v>
      </c>
      <c r="B338" s="5" t="s">
        <v>147</v>
      </c>
      <c r="C338">
        <v>31</v>
      </c>
      <c r="D338" t="s">
        <v>1086</v>
      </c>
      <c r="E338" s="5" t="str">
        <f t="shared" si="5"/>
        <v>Zbyszek</v>
      </c>
      <c r="F338" t="s">
        <v>18</v>
      </c>
      <c r="G338">
        <v>10</v>
      </c>
      <c r="H338">
        <v>30</v>
      </c>
      <c r="I338" s="5">
        <f>VLOOKUP(Order_Detail!B338,Customers!$A$2:$M$92,13,FALSE)</f>
        <v>0</v>
      </c>
      <c r="J338" s="5">
        <v>300</v>
      </c>
      <c r="K338" s="5">
        <v>0</v>
      </c>
      <c r="L338" s="5" t="str" cm="1">
        <f t="array" ref="L338">_xlfn.IFS(K338&lt;10,"low",K338&lt;50,"medium",K338&gt;=50,"high")</f>
        <v>low</v>
      </c>
    </row>
    <row r="339" spans="1:12" x14ac:dyDescent="0.4">
      <c r="A339">
        <v>10374</v>
      </c>
      <c r="B339" s="5" t="s">
        <v>147</v>
      </c>
      <c r="C339">
        <v>58</v>
      </c>
      <c r="D339" t="s">
        <v>1087</v>
      </c>
      <c r="E339" s="5" t="str">
        <f t="shared" si="5"/>
        <v>Zbyszek</v>
      </c>
      <c r="F339" t="s">
        <v>70</v>
      </c>
      <c r="G339">
        <v>10.6</v>
      </c>
      <c r="H339">
        <v>15</v>
      </c>
      <c r="I339" s="5">
        <f>VLOOKUP(Order_Detail!B339,Customers!$A$2:$M$92,13,FALSE)</f>
        <v>0</v>
      </c>
      <c r="J339" s="5">
        <v>159</v>
      </c>
      <c r="K339" s="5">
        <v>0</v>
      </c>
      <c r="L339" s="5" t="str" cm="1">
        <f t="array" ref="L339">_xlfn.IFS(K339&lt;10,"low",K339&lt;50,"medium",K339&gt;=50,"high")</f>
        <v>low</v>
      </c>
    </row>
    <row r="340" spans="1:12" x14ac:dyDescent="0.4">
      <c r="A340">
        <v>10375</v>
      </c>
      <c r="B340" s="5" t="s">
        <v>148</v>
      </c>
      <c r="C340">
        <v>14</v>
      </c>
      <c r="D340" t="s">
        <v>1088</v>
      </c>
      <c r="E340" s="5" t="str">
        <f t="shared" si="5"/>
        <v>Yoshi</v>
      </c>
      <c r="F340" t="s">
        <v>9</v>
      </c>
      <c r="G340">
        <v>18.600000000000001</v>
      </c>
      <c r="H340">
        <v>15</v>
      </c>
      <c r="I340" s="5">
        <f>VLOOKUP(Order_Detail!B340,Customers!$A$2:$M$92,13,FALSE)</f>
        <v>0.05</v>
      </c>
      <c r="J340" s="5">
        <v>265.05</v>
      </c>
      <c r="K340" s="5">
        <v>13.950000000000001</v>
      </c>
      <c r="L340" s="5" t="str" cm="1">
        <f t="array" ref="L340">_xlfn.IFS(K340&lt;10,"low",K340&lt;50,"medium",K340&gt;=50,"high")</f>
        <v>medium</v>
      </c>
    </row>
    <row r="341" spans="1:12" x14ac:dyDescent="0.4">
      <c r="A341">
        <v>10375</v>
      </c>
      <c r="B341" s="5" t="s">
        <v>148</v>
      </c>
      <c r="C341">
        <v>54</v>
      </c>
      <c r="D341" t="s">
        <v>1089</v>
      </c>
      <c r="E341" s="5" t="str">
        <f t="shared" si="5"/>
        <v>Yoshi</v>
      </c>
      <c r="F341" t="s">
        <v>61</v>
      </c>
      <c r="G341">
        <v>5.9</v>
      </c>
      <c r="H341">
        <v>10</v>
      </c>
      <c r="I341" s="5">
        <f>VLOOKUP(Order_Detail!B341,Customers!$A$2:$M$92,13,FALSE)</f>
        <v>0.05</v>
      </c>
      <c r="J341" s="5">
        <v>56.05</v>
      </c>
      <c r="K341" s="5">
        <v>2.95</v>
      </c>
      <c r="L341" s="5" t="str" cm="1">
        <f t="array" ref="L341">_xlfn.IFS(K341&lt;10,"low",K341&lt;50,"medium",K341&gt;=50,"high")</f>
        <v>low</v>
      </c>
    </row>
    <row r="342" spans="1:12" x14ac:dyDescent="0.4">
      <c r="A342">
        <v>10376</v>
      </c>
      <c r="B342" s="5" t="s">
        <v>133</v>
      </c>
      <c r="C342">
        <v>31</v>
      </c>
      <c r="D342" t="s">
        <v>1090</v>
      </c>
      <c r="E342" s="5" t="str">
        <f t="shared" si="5"/>
        <v>Jean</v>
      </c>
      <c r="F342" t="s">
        <v>18</v>
      </c>
      <c r="G342">
        <v>10</v>
      </c>
      <c r="H342">
        <v>42</v>
      </c>
      <c r="I342" s="5">
        <f>VLOOKUP(Order_Detail!B342,Customers!$A$2:$M$92,13,FALSE)</f>
        <v>0</v>
      </c>
      <c r="J342" s="5">
        <v>420</v>
      </c>
      <c r="K342" s="5">
        <v>0</v>
      </c>
      <c r="L342" s="5" t="str" cm="1">
        <f t="array" ref="L342">_xlfn.IFS(K342&lt;10,"low",K342&lt;50,"medium",K342&gt;=50,"high")</f>
        <v>low</v>
      </c>
    </row>
    <row r="343" spans="1:12" x14ac:dyDescent="0.4">
      <c r="A343">
        <v>10377</v>
      </c>
      <c r="B343" s="5" t="s">
        <v>140</v>
      </c>
      <c r="C343">
        <v>28</v>
      </c>
      <c r="D343" t="s">
        <v>1091</v>
      </c>
      <c r="E343" s="5" t="str">
        <f t="shared" si="5"/>
        <v>Hari</v>
      </c>
      <c r="F343" t="s">
        <v>50</v>
      </c>
      <c r="G343">
        <v>36.4</v>
      </c>
      <c r="H343">
        <v>20</v>
      </c>
      <c r="I343" s="5">
        <f>VLOOKUP(Order_Detail!B343,Customers!$A$2:$M$92,13,FALSE)</f>
        <v>0.1</v>
      </c>
      <c r="J343" s="5">
        <v>655.20000000000005</v>
      </c>
      <c r="K343" s="5">
        <v>72.8</v>
      </c>
      <c r="L343" s="5" t="str" cm="1">
        <f t="array" ref="L343">_xlfn.IFS(K343&lt;10,"low",K343&lt;50,"medium",K343&gt;=50,"high")</f>
        <v>high</v>
      </c>
    </row>
    <row r="344" spans="1:12" x14ac:dyDescent="0.4">
      <c r="A344">
        <v>10377</v>
      </c>
      <c r="B344" s="5" t="s">
        <v>140</v>
      </c>
      <c r="C344">
        <v>39</v>
      </c>
      <c r="D344" t="s">
        <v>1092</v>
      </c>
      <c r="E344" s="5" t="str">
        <f t="shared" si="5"/>
        <v>Hari</v>
      </c>
      <c r="F344" t="s">
        <v>19</v>
      </c>
      <c r="G344">
        <v>14.4</v>
      </c>
      <c r="H344">
        <v>20</v>
      </c>
      <c r="I344" s="5">
        <f>VLOOKUP(Order_Detail!B344,Customers!$A$2:$M$92,13,FALSE)</f>
        <v>0.1</v>
      </c>
      <c r="J344" s="5">
        <v>259.2</v>
      </c>
      <c r="K344" s="5">
        <v>28.8</v>
      </c>
      <c r="L344" s="5" t="str" cm="1">
        <f t="array" ref="L344">_xlfn.IFS(K344&lt;10,"low",K344&lt;50,"medium",K344&gt;=50,"high")</f>
        <v>medium</v>
      </c>
    </row>
    <row r="345" spans="1:12" x14ac:dyDescent="0.4">
      <c r="A345">
        <v>10378</v>
      </c>
      <c r="B345" s="5" t="s">
        <v>98</v>
      </c>
      <c r="C345">
        <v>71</v>
      </c>
      <c r="D345" t="s">
        <v>1093</v>
      </c>
      <c r="E345" s="5" t="str">
        <f t="shared" si="5"/>
        <v>Maria</v>
      </c>
      <c r="F345" t="s">
        <v>48</v>
      </c>
      <c r="G345">
        <v>17.2</v>
      </c>
      <c r="H345">
        <v>6</v>
      </c>
      <c r="I345" s="5">
        <f>VLOOKUP(Order_Detail!B345,Customers!$A$2:$M$92,13,FALSE)</f>
        <v>0</v>
      </c>
      <c r="J345" s="5">
        <v>103.19999999999999</v>
      </c>
      <c r="K345" s="5">
        <v>0</v>
      </c>
      <c r="L345" s="5" t="str" cm="1">
        <f t="array" ref="L345">_xlfn.IFS(K345&lt;10,"low",K345&lt;50,"medium",K345&gt;=50,"high")</f>
        <v>low</v>
      </c>
    </row>
    <row r="346" spans="1:12" x14ac:dyDescent="0.4">
      <c r="A346">
        <v>10379</v>
      </c>
      <c r="B346" s="5" t="s">
        <v>96</v>
      </c>
      <c r="C346">
        <v>41</v>
      </c>
      <c r="D346" t="s">
        <v>1094</v>
      </c>
      <c r="E346" s="5" t="str">
        <f t="shared" si="5"/>
        <v>Bernardo</v>
      </c>
      <c r="F346" t="s">
        <v>11</v>
      </c>
      <c r="G346">
        <v>7.7</v>
      </c>
      <c r="H346">
        <v>8</v>
      </c>
      <c r="I346" s="5">
        <f>VLOOKUP(Order_Detail!B346,Customers!$A$2:$M$92,13,FALSE)</f>
        <v>0</v>
      </c>
      <c r="J346" s="5">
        <v>61.6</v>
      </c>
      <c r="K346" s="5">
        <v>0</v>
      </c>
      <c r="L346" s="5" t="str" cm="1">
        <f t="array" ref="L346">_xlfn.IFS(K346&lt;10,"low",K346&lt;50,"medium",K346&gt;=50,"high")</f>
        <v>low</v>
      </c>
    </row>
    <row r="347" spans="1:12" x14ac:dyDescent="0.4">
      <c r="A347">
        <v>10379</v>
      </c>
      <c r="B347" s="5" t="s">
        <v>96</v>
      </c>
      <c r="C347">
        <v>63</v>
      </c>
      <c r="D347" t="s">
        <v>1095</v>
      </c>
      <c r="E347" s="5" t="str">
        <f t="shared" si="5"/>
        <v>Bernardo</v>
      </c>
      <c r="F347" t="s">
        <v>52</v>
      </c>
      <c r="G347">
        <v>35.1</v>
      </c>
      <c r="H347">
        <v>16</v>
      </c>
      <c r="I347" s="5">
        <f>VLOOKUP(Order_Detail!B347,Customers!$A$2:$M$92,13,FALSE)</f>
        <v>0</v>
      </c>
      <c r="J347" s="5">
        <v>561.6</v>
      </c>
      <c r="K347" s="5">
        <v>0</v>
      </c>
      <c r="L347" s="5" t="str" cm="1">
        <f t="array" ref="L347">_xlfn.IFS(K347&lt;10,"low",K347&lt;50,"medium",K347&gt;=50,"high")</f>
        <v>low</v>
      </c>
    </row>
    <row r="348" spans="1:12" x14ac:dyDescent="0.4">
      <c r="A348">
        <v>10379</v>
      </c>
      <c r="B348" s="5" t="s">
        <v>96</v>
      </c>
      <c r="C348">
        <v>65</v>
      </c>
      <c r="D348" t="s">
        <v>1096</v>
      </c>
      <c r="E348" s="5" t="str">
        <f t="shared" si="5"/>
        <v>Bernardo</v>
      </c>
      <c r="F348" t="s">
        <v>12</v>
      </c>
      <c r="G348">
        <v>16.8</v>
      </c>
      <c r="H348">
        <v>20</v>
      </c>
      <c r="I348" s="5">
        <f>VLOOKUP(Order_Detail!B348,Customers!$A$2:$M$92,13,FALSE)</f>
        <v>0</v>
      </c>
      <c r="J348" s="5">
        <v>336</v>
      </c>
      <c r="K348" s="5">
        <v>0</v>
      </c>
      <c r="L348" s="5" t="str" cm="1">
        <f t="array" ref="L348">_xlfn.IFS(K348&lt;10,"low",K348&lt;50,"medium",K348&gt;=50,"high")</f>
        <v>low</v>
      </c>
    </row>
    <row r="349" spans="1:12" x14ac:dyDescent="0.4">
      <c r="A349">
        <v>10380</v>
      </c>
      <c r="B349" s="5" t="s">
        <v>118</v>
      </c>
      <c r="C349">
        <v>30</v>
      </c>
      <c r="D349" t="s">
        <v>1097</v>
      </c>
      <c r="E349" s="5" t="str">
        <f t="shared" si="5"/>
        <v>Patricia</v>
      </c>
      <c r="F349" t="s">
        <v>40</v>
      </c>
      <c r="G349">
        <v>20.7</v>
      </c>
      <c r="H349">
        <v>18</v>
      </c>
      <c r="I349" s="5">
        <f>VLOOKUP(Order_Detail!B349,Customers!$A$2:$M$92,13,FALSE)</f>
        <v>0</v>
      </c>
      <c r="J349" s="5">
        <v>372.59999999999997</v>
      </c>
      <c r="K349" s="5">
        <v>0</v>
      </c>
      <c r="L349" s="5" t="str" cm="1">
        <f t="array" ref="L349">_xlfn.IFS(K349&lt;10,"low",K349&lt;50,"medium",K349&gt;=50,"high")</f>
        <v>low</v>
      </c>
    </row>
    <row r="350" spans="1:12" x14ac:dyDescent="0.4">
      <c r="A350">
        <v>10380</v>
      </c>
      <c r="B350" s="5" t="s">
        <v>118</v>
      </c>
      <c r="C350">
        <v>53</v>
      </c>
      <c r="D350" t="s">
        <v>1098</v>
      </c>
      <c r="E350" s="5" t="str">
        <f t="shared" si="5"/>
        <v>Patricia</v>
      </c>
      <c r="F350" t="s">
        <v>28</v>
      </c>
      <c r="G350">
        <v>26.2</v>
      </c>
      <c r="H350">
        <v>20</v>
      </c>
      <c r="I350" s="5">
        <f>VLOOKUP(Order_Detail!B350,Customers!$A$2:$M$92,13,FALSE)</f>
        <v>0</v>
      </c>
      <c r="J350" s="5">
        <v>524</v>
      </c>
      <c r="K350" s="5">
        <v>0</v>
      </c>
      <c r="L350" s="5" t="str" cm="1">
        <f t="array" ref="L350">_xlfn.IFS(K350&lt;10,"low",K350&lt;50,"medium",K350&gt;=50,"high")</f>
        <v>low</v>
      </c>
    </row>
    <row r="351" spans="1:12" x14ac:dyDescent="0.4">
      <c r="A351">
        <v>10380</v>
      </c>
      <c r="B351" s="5" t="s">
        <v>118</v>
      </c>
      <c r="C351">
        <v>60</v>
      </c>
      <c r="D351" t="s">
        <v>1099</v>
      </c>
      <c r="E351" s="5" t="str">
        <f t="shared" si="5"/>
        <v>Patricia</v>
      </c>
      <c r="F351" t="s">
        <v>17</v>
      </c>
      <c r="G351">
        <v>27.2</v>
      </c>
      <c r="H351">
        <v>6</v>
      </c>
      <c r="I351" s="5">
        <f>VLOOKUP(Order_Detail!B351,Customers!$A$2:$M$92,13,FALSE)</f>
        <v>0</v>
      </c>
      <c r="J351" s="5">
        <v>163.19999999999999</v>
      </c>
      <c r="K351" s="5">
        <v>0</v>
      </c>
      <c r="L351" s="5" t="str" cm="1">
        <f t="array" ref="L351">_xlfn.IFS(K351&lt;10,"low",K351&lt;50,"medium",K351&gt;=50,"high")</f>
        <v>low</v>
      </c>
    </row>
    <row r="352" spans="1:12" x14ac:dyDescent="0.4">
      <c r="A352">
        <v>10380</v>
      </c>
      <c r="B352" s="5" t="s">
        <v>118</v>
      </c>
      <c r="C352">
        <v>70</v>
      </c>
      <c r="D352" t="s">
        <v>1100</v>
      </c>
      <c r="E352" s="5" t="str">
        <f t="shared" si="5"/>
        <v>Patricia</v>
      </c>
      <c r="F352" t="s">
        <v>36</v>
      </c>
      <c r="G352">
        <v>12</v>
      </c>
      <c r="H352">
        <v>30</v>
      </c>
      <c r="I352" s="5">
        <f>VLOOKUP(Order_Detail!B352,Customers!$A$2:$M$92,13,FALSE)</f>
        <v>0</v>
      </c>
      <c r="J352" s="5">
        <v>360</v>
      </c>
      <c r="K352" s="5">
        <v>0</v>
      </c>
      <c r="L352" s="5" t="str" cm="1">
        <f t="array" ref="L352">_xlfn.IFS(K352&lt;10,"low",K352&lt;50,"medium",K352&gt;=50,"high")</f>
        <v>low</v>
      </c>
    </row>
    <row r="353" spans="1:12" x14ac:dyDescent="0.4">
      <c r="A353">
        <v>10381</v>
      </c>
      <c r="B353" s="5" t="s">
        <v>112</v>
      </c>
      <c r="C353">
        <v>74</v>
      </c>
      <c r="D353" t="s">
        <v>1101</v>
      </c>
      <c r="E353" s="5" t="str">
        <f t="shared" si="5"/>
        <v>Carlos</v>
      </c>
      <c r="F353" t="s">
        <v>23</v>
      </c>
      <c r="G353">
        <v>8</v>
      </c>
      <c r="H353">
        <v>14</v>
      </c>
      <c r="I353" s="5">
        <f>VLOOKUP(Order_Detail!B353,Customers!$A$2:$M$92,13,FALSE)</f>
        <v>0.1</v>
      </c>
      <c r="J353" s="5">
        <v>100.8</v>
      </c>
      <c r="K353" s="5">
        <v>11.200000000000001</v>
      </c>
      <c r="L353" s="5" t="str" cm="1">
        <f t="array" ref="L353">_xlfn.IFS(K353&lt;10,"low",K353&lt;50,"medium",K353&gt;=50,"high")</f>
        <v>medium</v>
      </c>
    </row>
    <row r="354" spans="1:12" x14ac:dyDescent="0.4">
      <c r="A354">
        <v>10382</v>
      </c>
      <c r="B354" s="5" t="s">
        <v>93</v>
      </c>
      <c r="C354">
        <v>5</v>
      </c>
      <c r="D354" t="s">
        <v>798</v>
      </c>
      <c r="E354" s="5" t="str">
        <f t="shared" si="5"/>
        <v>Roland</v>
      </c>
      <c r="F354" t="s">
        <v>31</v>
      </c>
      <c r="G354">
        <v>17</v>
      </c>
      <c r="H354">
        <v>32</v>
      </c>
      <c r="I354" s="5">
        <f>VLOOKUP(Order_Detail!B354,Customers!$A$2:$M$92,13,FALSE)</f>
        <v>0.2</v>
      </c>
      <c r="J354" s="5">
        <v>435.20000000000005</v>
      </c>
      <c r="K354" s="5">
        <v>108.80000000000001</v>
      </c>
      <c r="L354" s="5" t="str" cm="1">
        <f t="array" ref="L354">_xlfn.IFS(K354&lt;10,"low",K354&lt;50,"medium",K354&gt;=50,"high")</f>
        <v>high</v>
      </c>
    </row>
    <row r="355" spans="1:12" x14ac:dyDescent="0.4">
      <c r="A355">
        <v>10382</v>
      </c>
      <c r="B355" s="5" t="s">
        <v>93</v>
      </c>
      <c r="C355">
        <v>18</v>
      </c>
      <c r="D355" t="s">
        <v>1102</v>
      </c>
      <c r="E355" s="5" t="str">
        <f t="shared" si="5"/>
        <v>Roland</v>
      </c>
      <c r="F355" t="s">
        <v>65</v>
      </c>
      <c r="G355">
        <v>50</v>
      </c>
      <c r="H355">
        <v>9</v>
      </c>
      <c r="I355" s="5">
        <f>VLOOKUP(Order_Detail!B355,Customers!$A$2:$M$92,13,FALSE)</f>
        <v>0.2</v>
      </c>
      <c r="J355" s="5">
        <v>360</v>
      </c>
      <c r="K355" s="5">
        <v>90</v>
      </c>
      <c r="L355" s="5" t="str" cm="1">
        <f t="array" ref="L355">_xlfn.IFS(K355&lt;10,"low",K355&lt;50,"medium",K355&gt;=50,"high")</f>
        <v>high</v>
      </c>
    </row>
    <row r="356" spans="1:12" x14ac:dyDescent="0.4">
      <c r="A356">
        <v>10382</v>
      </c>
      <c r="B356" s="5" t="s">
        <v>93</v>
      </c>
      <c r="C356">
        <v>29</v>
      </c>
      <c r="D356" t="s">
        <v>1103</v>
      </c>
      <c r="E356" s="5" t="str">
        <f t="shared" si="5"/>
        <v>Roland</v>
      </c>
      <c r="F356" t="s">
        <v>45</v>
      </c>
      <c r="G356">
        <v>99</v>
      </c>
      <c r="H356">
        <v>14</v>
      </c>
      <c r="I356" s="5">
        <f>VLOOKUP(Order_Detail!B356,Customers!$A$2:$M$92,13,FALSE)</f>
        <v>0.2</v>
      </c>
      <c r="J356" s="5">
        <v>1108.8</v>
      </c>
      <c r="K356" s="5">
        <v>277.2</v>
      </c>
      <c r="L356" s="5" t="str" cm="1">
        <f t="array" ref="L356">_xlfn.IFS(K356&lt;10,"low",K356&lt;50,"medium",K356&gt;=50,"high")</f>
        <v>high</v>
      </c>
    </row>
    <row r="357" spans="1:12" x14ac:dyDescent="0.4">
      <c r="A357">
        <v>10382</v>
      </c>
      <c r="B357" s="5" t="s">
        <v>93</v>
      </c>
      <c r="C357">
        <v>33</v>
      </c>
      <c r="D357" t="s">
        <v>1104</v>
      </c>
      <c r="E357" s="5" t="str">
        <f t="shared" si="5"/>
        <v>Roland</v>
      </c>
      <c r="F357" t="s">
        <v>16</v>
      </c>
      <c r="G357">
        <v>2</v>
      </c>
      <c r="H357">
        <v>60</v>
      </c>
      <c r="I357" s="5">
        <f>VLOOKUP(Order_Detail!B357,Customers!$A$2:$M$92,13,FALSE)</f>
        <v>0.2</v>
      </c>
      <c r="J357" s="5">
        <v>96</v>
      </c>
      <c r="K357" s="5">
        <v>24</v>
      </c>
      <c r="L357" s="5" t="str" cm="1">
        <f t="array" ref="L357">_xlfn.IFS(K357&lt;10,"low",K357&lt;50,"medium",K357&gt;=50,"high")</f>
        <v>medium</v>
      </c>
    </row>
    <row r="358" spans="1:12" x14ac:dyDescent="0.4">
      <c r="A358">
        <v>10382</v>
      </c>
      <c r="B358" s="5" t="s">
        <v>93</v>
      </c>
      <c r="C358">
        <v>74</v>
      </c>
      <c r="D358" t="s">
        <v>814</v>
      </c>
      <c r="E358" s="5" t="str">
        <f t="shared" si="5"/>
        <v>Roland</v>
      </c>
      <c r="F358" t="s">
        <v>23</v>
      </c>
      <c r="G358">
        <v>8</v>
      </c>
      <c r="H358">
        <v>50</v>
      </c>
      <c r="I358" s="5">
        <f>VLOOKUP(Order_Detail!B358,Customers!$A$2:$M$92,13,FALSE)</f>
        <v>0.2</v>
      </c>
      <c r="J358" s="5">
        <v>320</v>
      </c>
      <c r="K358" s="5">
        <v>80</v>
      </c>
      <c r="L358" s="5" t="str" cm="1">
        <f t="array" ref="L358">_xlfn.IFS(K358&lt;10,"low",K358&lt;50,"medium",K358&gt;=50,"high")</f>
        <v>high</v>
      </c>
    </row>
    <row r="359" spans="1:12" x14ac:dyDescent="0.4">
      <c r="A359">
        <v>10383</v>
      </c>
      <c r="B359" s="5" t="s">
        <v>139</v>
      </c>
      <c r="C359">
        <v>13</v>
      </c>
      <c r="D359" t="s">
        <v>1105</v>
      </c>
      <c r="E359" s="5" t="str">
        <f t="shared" si="5"/>
        <v>Thomas</v>
      </c>
      <c r="F359" t="s">
        <v>49</v>
      </c>
      <c r="G359">
        <v>4.8</v>
      </c>
      <c r="H359">
        <v>20</v>
      </c>
      <c r="I359" s="5">
        <f>VLOOKUP(Order_Detail!B359,Customers!$A$2:$M$92,13,FALSE)</f>
        <v>0</v>
      </c>
      <c r="J359" s="5">
        <v>96</v>
      </c>
      <c r="K359" s="5">
        <v>0</v>
      </c>
      <c r="L359" s="5" t="str" cm="1">
        <f t="array" ref="L359">_xlfn.IFS(K359&lt;10,"low",K359&lt;50,"medium",K359&gt;=50,"high")</f>
        <v>low</v>
      </c>
    </row>
    <row r="360" spans="1:12" x14ac:dyDescent="0.4">
      <c r="A360">
        <v>10383</v>
      </c>
      <c r="B360" s="5" t="s">
        <v>139</v>
      </c>
      <c r="C360">
        <v>50</v>
      </c>
      <c r="D360" t="s">
        <v>1106</v>
      </c>
      <c r="E360" s="5" t="str">
        <f t="shared" si="5"/>
        <v>Thomas</v>
      </c>
      <c r="F360" t="s">
        <v>78</v>
      </c>
      <c r="G360">
        <v>13</v>
      </c>
      <c r="H360">
        <v>15</v>
      </c>
      <c r="I360" s="5">
        <f>VLOOKUP(Order_Detail!B360,Customers!$A$2:$M$92,13,FALSE)</f>
        <v>0</v>
      </c>
      <c r="J360" s="5">
        <v>195</v>
      </c>
      <c r="K360" s="5">
        <v>0</v>
      </c>
      <c r="L360" s="5" t="str" cm="1">
        <f t="array" ref="L360">_xlfn.IFS(K360&lt;10,"low",K360&lt;50,"medium",K360&gt;=50,"high")</f>
        <v>low</v>
      </c>
    </row>
    <row r="361" spans="1:12" x14ac:dyDescent="0.4">
      <c r="A361">
        <v>10383</v>
      </c>
      <c r="B361" s="5" t="s">
        <v>139</v>
      </c>
      <c r="C361">
        <v>56</v>
      </c>
      <c r="D361" t="s">
        <v>1107</v>
      </c>
      <c r="E361" s="5" t="str">
        <f t="shared" si="5"/>
        <v>Thomas</v>
      </c>
      <c r="F361" t="s">
        <v>39</v>
      </c>
      <c r="G361">
        <v>30.4</v>
      </c>
      <c r="H361">
        <v>20</v>
      </c>
      <c r="I361" s="5">
        <f>VLOOKUP(Order_Detail!B361,Customers!$A$2:$M$92,13,FALSE)</f>
        <v>0</v>
      </c>
      <c r="J361" s="5">
        <v>608</v>
      </c>
      <c r="K361" s="5">
        <v>0</v>
      </c>
      <c r="L361" s="5" t="str" cm="1">
        <f t="array" ref="L361">_xlfn.IFS(K361&lt;10,"low",K361&lt;50,"medium",K361&gt;=50,"high")</f>
        <v>low</v>
      </c>
    </row>
    <row r="362" spans="1:12" x14ac:dyDescent="0.4">
      <c r="A362">
        <v>10384</v>
      </c>
      <c r="B362" s="5" t="s">
        <v>109</v>
      </c>
      <c r="C362">
        <v>20</v>
      </c>
      <c r="D362" t="s">
        <v>1108</v>
      </c>
      <c r="E362" s="5" t="str">
        <f t="shared" si="5"/>
        <v>Christina</v>
      </c>
      <c r="F362" t="s">
        <v>15</v>
      </c>
      <c r="G362">
        <v>64.8</v>
      </c>
      <c r="H362">
        <v>28</v>
      </c>
      <c r="I362" s="5">
        <f>VLOOKUP(Order_Detail!B362,Customers!$A$2:$M$92,13,FALSE)</f>
        <v>0</v>
      </c>
      <c r="J362" s="5">
        <v>1814.3999999999999</v>
      </c>
      <c r="K362" s="5">
        <v>0</v>
      </c>
      <c r="L362" s="5" t="str" cm="1">
        <f t="array" ref="L362">_xlfn.IFS(K362&lt;10,"low",K362&lt;50,"medium",K362&gt;=50,"high")</f>
        <v>low</v>
      </c>
    </row>
    <row r="363" spans="1:12" x14ac:dyDescent="0.4">
      <c r="A363">
        <v>10384</v>
      </c>
      <c r="B363" s="5" t="s">
        <v>109</v>
      </c>
      <c r="C363">
        <v>60</v>
      </c>
      <c r="D363" t="s">
        <v>1109</v>
      </c>
      <c r="E363" s="5" t="str">
        <f t="shared" si="5"/>
        <v>Christina</v>
      </c>
      <c r="F363" t="s">
        <v>17</v>
      </c>
      <c r="G363">
        <v>27.2</v>
      </c>
      <c r="H363">
        <v>15</v>
      </c>
      <c r="I363" s="5">
        <f>VLOOKUP(Order_Detail!B363,Customers!$A$2:$M$92,13,FALSE)</f>
        <v>0</v>
      </c>
      <c r="J363" s="5">
        <v>408</v>
      </c>
      <c r="K363" s="5">
        <v>0</v>
      </c>
      <c r="L363" s="5" t="str" cm="1">
        <f t="array" ref="L363">_xlfn.IFS(K363&lt;10,"low",K363&lt;50,"medium",K363&gt;=50,"high")</f>
        <v>low</v>
      </c>
    </row>
    <row r="364" spans="1:12" x14ac:dyDescent="0.4">
      <c r="A364">
        <v>10385</v>
      </c>
      <c r="B364" s="5" t="s">
        <v>104</v>
      </c>
      <c r="C364">
        <v>7</v>
      </c>
      <c r="D364" t="s">
        <v>1110</v>
      </c>
      <c r="E364" s="5" t="str">
        <f t="shared" si="5"/>
        <v>Art</v>
      </c>
      <c r="F364" t="s">
        <v>38</v>
      </c>
      <c r="G364">
        <v>24</v>
      </c>
      <c r="H364">
        <v>10</v>
      </c>
      <c r="I364" s="5">
        <f>VLOOKUP(Order_Detail!B364,Customers!$A$2:$M$92,13,FALSE)</f>
        <v>0</v>
      </c>
      <c r="J364" s="5">
        <v>240</v>
      </c>
      <c r="K364" s="5">
        <v>0</v>
      </c>
      <c r="L364" s="5" t="str" cm="1">
        <f t="array" ref="L364">_xlfn.IFS(K364&lt;10,"low",K364&lt;50,"medium",K364&gt;=50,"high")</f>
        <v>low</v>
      </c>
    </row>
    <row r="365" spans="1:12" x14ac:dyDescent="0.4">
      <c r="A365">
        <v>10385</v>
      </c>
      <c r="B365" s="5" t="s">
        <v>104</v>
      </c>
      <c r="C365">
        <v>60</v>
      </c>
      <c r="D365" t="s">
        <v>1111</v>
      </c>
      <c r="E365" s="5" t="str">
        <f t="shared" si="5"/>
        <v>Art</v>
      </c>
      <c r="F365" t="s">
        <v>17</v>
      </c>
      <c r="G365">
        <v>27.2</v>
      </c>
      <c r="H365">
        <v>20</v>
      </c>
      <c r="I365" s="5">
        <f>VLOOKUP(Order_Detail!B365,Customers!$A$2:$M$92,13,FALSE)</f>
        <v>0</v>
      </c>
      <c r="J365" s="5">
        <v>544</v>
      </c>
      <c r="K365" s="5">
        <v>0</v>
      </c>
      <c r="L365" s="5" t="str" cm="1">
        <f t="array" ref="L365">_xlfn.IFS(K365&lt;10,"low",K365&lt;50,"medium",K365&gt;=50,"high")</f>
        <v>low</v>
      </c>
    </row>
    <row r="366" spans="1:12" x14ac:dyDescent="0.4">
      <c r="A366">
        <v>10385</v>
      </c>
      <c r="B366" s="5" t="s">
        <v>104</v>
      </c>
      <c r="C366">
        <v>68</v>
      </c>
      <c r="D366" t="s">
        <v>1112</v>
      </c>
      <c r="E366" s="5" t="str">
        <f t="shared" si="5"/>
        <v>Art</v>
      </c>
      <c r="F366" t="s">
        <v>62</v>
      </c>
      <c r="G366">
        <v>10</v>
      </c>
      <c r="H366">
        <v>8</v>
      </c>
      <c r="I366" s="5">
        <f>VLOOKUP(Order_Detail!B366,Customers!$A$2:$M$92,13,FALSE)</f>
        <v>0</v>
      </c>
      <c r="J366" s="5">
        <v>80</v>
      </c>
      <c r="K366" s="5">
        <v>0</v>
      </c>
      <c r="L366" s="5" t="str" cm="1">
        <f t="array" ref="L366">_xlfn.IFS(K366&lt;10,"low",K366&lt;50,"medium",K366&gt;=50,"high")</f>
        <v>low</v>
      </c>
    </row>
    <row r="367" spans="1:12" x14ac:dyDescent="0.4">
      <c r="A367">
        <v>10386</v>
      </c>
      <c r="B367" s="5" t="s">
        <v>136</v>
      </c>
      <c r="C367">
        <v>24</v>
      </c>
      <c r="D367" t="s">
        <v>1113</v>
      </c>
      <c r="E367" s="5" t="str">
        <f t="shared" si="5"/>
        <v>Aria</v>
      </c>
      <c r="F367" t="s">
        <v>21</v>
      </c>
      <c r="G367">
        <v>3.6</v>
      </c>
      <c r="H367">
        <v>15</v>
      </c>
      <c r="I367" s="5">
        <f>VLOOKUP(Order_Detail!B367,Customers!$A$2:$M$92,13,FALSE)</f>
        <v>0.05</v>
      </c>
      <c r="J367" s="5">
        <v>51.3</v>
      </c>
      <c r="K367" s="5">
        <v>2.7</v>
      </c>
      <c r="L367" s="5" t="str" cm="1">
        <f t="array" ref="L367">_xlfn.IFS(K367&lt;10,"low",K367&lt;50,"medium",K367&gt;=50,"high")</f>
        <v>low</v>
      </c>
    </row>
    <row r="368" spans="1:12" x14ac:dyDescent="0.4">
      <c r="A368">
        <v>10386</v>
      </c>
      <c r="B368" s="5" t="s">
        <v>136</v>
      </c>
      <c r="C368">
        <v>34</v>
      </c>
      <c r="D368" t="s">
        <v>1114</v>
      </c>
      <c r="E368" s="5" t="str">
        <f t="shared" si="5"/>
        <v>Aria</v>
      </c>
      <c r="F368" t="s">
        <v>59</v>
      </c>
      <c r="G368">
        <v>11.2</v>
      </c>
      <c r="H368">
        <v>10</v>
      </c>
      <c r="I368" s="5">
        <f>VLOOKUP(Order_Detail!B368,Customers!$A$2:$M$92,13,FALSE)</f>
        <v>0.05</v>
      </c>
      <c r="J368" s="5">
        <v>106.39999999999999</v>
      </c>
      <c r="K368" s="5">
        <v>5.6000000000000005</v>
      </c>
      <c r="L368" s="5" t="str" cm="1">
        <f t="array" ref="L368">_xlfn.IFS(K368&lt;10,"low",K368&lt;50,"medium",K368&gt;=50,"high")</f>
        <v>low</v>
      </c>
    </row>
    <row r="369" spans="1:12" x14ac:dyDescent="0.4">
      <c r="A369">
        <v>10387</v>
      </c>
      <c r="B369" s="5" t="s">
        <v>149</v>
      </c>
      <c r="C369">
        <v>24</v>
      </c>
      <c r="D369" t="s">
        <v>1115</v>
      </c>
      <c r="E369" s="5" t="str">
        <f t="shared" si="5"/>
        <v>Jonas</v>
      </c>
      <c r="F369" t="s">
        <v>21</v>
      </c>
      <c r="G369">
        <v>3.6</v>
      </c>
      <c r="H369">
        <v>15</v>
      </c>
      <c r="I369" s="5">
        <f>VLOOKUP(Order_Detail!B369,Customers!$A$2:$M$92,13,FALSE)</f>
        <v>0</v>
      </c>
      <c r="J369" s="5">
        <v>54</v>
      </c>
      <c r="K369" s="5">
        <v>0</v>
      </c>
      <c r="L369" s="5" t="str" cm="1">
        <f t="array" ref="L369">_xlfn.IFS(K369&lt;10,"low",K369&lt;50,"medium",K369&gt;=50,"high")</f>
        <v>low</v>
      </c>
    </row>
    <row r="370" spans="1:12" x14ac:dyDescent="0.4">
      <c r="A370">
        <v>10387</v>
      </c>
      <c r="B370" s="5" t="s">
        <v>149</v>
      </c>
      <c r="C370">
        <v>28</v>
      </c>
      <c r="D370" t="s">
        <v>1116</v>
      </c>
      <c r="E370" s="5" t="str">
        <f t="shared" si="5"/>
        <v>Jonas</v>
      </c>
      <c r="F370" t="s">
        <v>50</v>
      </c>
      <c r="G370">
        <v>36.4</v>
      </c>
      <c r="H370">
        <v>6</v>
      </c>
      <c r="I370" s="5">
        <f>VLOOKUP(Order_Detail!B370,Customers!$A$2:$M$92,13,FALSE)</f>
        <v>0</v>
      </c>
      <c r="J370" s="5">
        <v>218.39999999999998</v>
      </c>
      <c r="K370" s="5">
        <v>0</v>
      </c>
      <c r="L370" s="5" t="str" cm="1">
        <f t="array" ref="L370">_xlfn.IFS(K370&lt;10,"low",K370&lt;50,"medium",K370&gt;=50,"high")</f>
        <v>low</v>
      </c>
    </row>
    <row r="371" spans="1:12" x14ac:dyDescent="0.4">
      <c r="A371">
        <v>10387</v>
      </c>
      <c r="B371" s="5" t="s">
        <v>149</v>
      </c>
      <c r="C371">
        <v>59</v>
      </c>
      <c r="D371" t="s">
        <v>1117</v>
      </c>
      <c r="E371" s="5" t="str">
        <f t="shared" si="5"/>
        <v>Jonas</v>
      </c>
      <c r="F371" t="s">
        <v>27</v>
      </c>
      <c r="G371">
        <v>44</v>
      </c>
      <c r="H371">
        <v>12</v>
      </c>
      <c r="I371" s="5">
        <f>VLOOKUP(Order_Detail!B371,Customers!$A$2:$M$92,13,FALSE)</f>
        <v>0</v>
      </c>
      <c r="J371" s="5">
        <v>528</v>
      </c>
      <c r="K371" s="5">
        <v>0</v>
      </c>
      <c r="L371" s="5" t="str" cm="1">
        <f t="array" ref="L371">_xlfn.IFS(K371&lt;10,"low",K371&lt;50,"medium",K371&gt;=50,"high")</f>
        <v>low</v>
      </c>
    </row>
    <row r="372" spans="1:12" x14ac:dyDescent="0.4">
      <c r="A372">
        <v>10387</v>
      </c>
      <c r="B372" s="5" t="s">
        <v>149</v>
      </c>
      <c r="C372">
        <v>71</v>
      </c>
      <c r="D372" t="s">
        <v>1118</v>
      </c>
      <c r="E372" s="5" t="str">
        <f t="shared" si="5"/>
        <v>Jonas</v>
      </c>
      <c r="F372" t="s">
        <v>48</v>
      </c>
      <c r="G372">
        <v>17.2</v>
      </c>
      <c r="H372">
        <v>15</v>
      </c>
      <c r="I372" s="5">
        <f>VLOOKUP(Order_Detail!B372,Customers!$A$2:$M$92,13,FALSE)</f>
        <v>0</v>
      </c>
      <c r="J372" s="5">
        <v>258</v>
      </c>
      <c r="K372" s="5">
        <v>0</v>
      </c>
      <c r="L372" s="5" t="str" cm="1">
        <f t="array" ref="L372">_xlfn.IFS(K372&lt;10,"low",K372&lt;50,"medium",K372&gt;=50,"high")</f>
        <v>low</v>
      </c>
    </row>
    <row r="373" spans="1:12" x14ac:dyDescent="0.4">
      <c r="A373">
        <v>10388</v>
      </c>
      <c r="B373" s="5" t="s">
        <v>140</v>
      </c>
      <c r="C373">
        <v>45</v>
      </c>
      <c r="D373" t="s">
        <v>1119</v>
      </c>
      <c r="E373" s="5" t="str">
        <f t="shared" si="5"/>
        <v>Hari</v>
      </c>
      <c r="F373" t="s">
        <v>79</v>
      </c>
      <c r="G373">
        <v>7.6</v>
      </c>
      <c r="H373">
        <v>15</v>
      </c>
      <c r="I373" s="5">
        <f>VLOOKUP(Order_Detail!B373,Customers!$A$2:$M$92,13,FALSE)</f>
        <v>0.1</v>
      </c>
      <c r="J373" s="5">
        <v>102.60000000000001</v>
      </c>
      <c r="K373" s="5">
        <v>11.4</v>
      </c>
      <c r="L373" s="5" t="str" cm="1">
        <f t="array" ref="L373">_xlfn.IFS(K373&lt;10,"low",K373&lt;50,"medium",K373&gt;=50,"high")</f>
        <v>medium</v>
      </c>
    </row>
    <row r="374" spans="1:12" x14ac:dyDescent="0.4">
      <c r="A374">
        <v>10388</v>
      </c>
      <c r="B374" s="5" t="s">
        <v>140</v>
      </c>
      <c r="C374">
        <v>52</v>
      </c>
      <c r="D374" t="s">
        <v>1120</v>
      </c>
      <c r="E374" s="5" t="str">
        <f t="shared" si="5"/>
        <v>Hari</v>
      </c>
      <c r="F374" t="s">
        <v>71</v>
      </c>
      <c r="G374">
        <v>5.6</v>
      </c>
      <c r="H374">
        <v>20</v>
      </c>
      <c r="I374" s="5">
        <f>VLOOKUP(Order_Detail!B374,Customers!$A$2:$M$92,13,FALSE)</f>
        <v>0.1</v>
      </c>
      <c r="J374" s="5">
        <v>100.8</v>
      </c>
      <c r="K374" s="5">
        <v>11.200000000000001</v>
      </c>
      <c r="L374" s="5" t="str" cm="1">
        <f t="array" ref="L374">_xlfn.IFS(K374&lt;10,"low",K374&lt;50,"medium",K374&gt;=50,"high")</f>
        <v>medium</v>
      </c>
    </row>
    <row r="375" spans="1:12" x14ac:dyDescent="0.4">
      <c r="A375">
        <v>10388</v>
      </c>
      <c r="B375" s="5" t="s">
        <v>140</v>
      </c>
      <c r="C375">
        <v>53</v>
      </c>
      <c r="D375" t="s">
        <v>1121</v>
      </c>
      <c r="E375" s="5" t="str">
        <f t="shared" si="5"/>
        <v>Hari</v>
      </c>
      <c r="F375" t="s">
        <v>28</v>
      </c>
      <c r="G375">
        <v>26.2</v>
      </c>
      <c r="H375">
        <v>40</v>
      </c>
      <c r="I375" s="5">
        <f>VLOOKUP(Order_Detail!B375,Customers!$A$2:$M$92,13,FALSE)</f>
        <v>0.1</v>
      </c>
      <c r="J375" s="5">
        <v>943.2</v>
      </c>
      <c r="K375" s="5">
        <v>104.80000000000001</v>
      </c>
      <c r="L375" s="5" t="str" cm="1">
        <f t="array" ref="L375">_xlfn.IFS(K375&lt;10,"low",K375&lt;50,"medium",K375&gt;=50,"high")</f>
        <v>high</v>
      </c>
    </row>
    <row r="376" spans="1:12" x14ac:dyDescent="0.4">
      <c r="A376">
        <v>10389</v>
      </c>
      <c r="B376" s="5" t="s">
        <v>150</v>
      </c>
      <c r="C376">
        <v>10</v>
      </c>
      <c r="D376" t="s">
        <v>1122</v>
      </c>
      <c r="E376" s="5" t="str">
        <f t="shared" si="5"/>
        <v>Elizabeth</v>
      </c>
      <c r="F376" t="s">
        <v>47</v>
      </c>
      <c r="G376">
        <v>24.8</v>
      </c>
      <c r="H376">
        <v>16</v>
      </c>
      <c r="I376" s="5">
        <f>VLOOKUP(Order_Detail!B376,Customers!$A$2:$M$92,13,FALSE)</f>
        <v>0.05</v>
      </c>
      <c r="J376" s="5">
        <v>376.96</v>
      </c>
      <c r="K376" s="5">
        <v>19.840000000000003</v>
      </c>
      <c r="L376" s="5" t="str" cm="1">
        <f t="array" ref="L376">_xlfn.IFS(K376&lt;10,"low",K376&lt;50,"medium",K376&gt;=50,"high")</f>
        <v>medium</v>
      </c>
    </row>
    <row r="377" spans="1:12" x14ac:dyDescent="0.4">
      <c r="A377">
        <v>10389</v>
      </c>
      <c r="B377" s="5" t="s">
        <v>150</v>
      </c>
      <c r="C377">
        <v>55</v>
      </c>
      <c r="D377" t="s">
        <v>1123</v>
      </c>
      <c r="E377" s="5" t="str">
        <f t="shared" si="5"/>
        <v>Elizabeth</v>
      </c>
      <c r="F377" t="s">
        <v>22</v>
      </c>
      <c r="G377">
        <v>19.2</v>
      </c>
      <c r="H377">
        <v>15</v>
      </c>
      <c r="I377" s="5">
        <f>VLOOKUP(Order_Detail!B377,Customers!$A$2:$M$92,13,FALSE)</f>
        <v>0.05</v>
      </c>
      <c r="J377" s="5">
        <v>273.59999999999997</v>
      </c>
      <c r="K377" s="5">
        <v>14.4</v>
      </c>
      <c r="L377" s="5" t="str" cm="1">
        <f t="array" ref="L377">_xlfn.IFS(K377&lt;10,"low",K377&lt;50,"medium",K377&gt;=50,"high")</f>
        <v>medium</v>
      </c>
    </row>
    <row r="378" spans="1:12" x14ac:dyDescent="0.4">
      <c r="A378">
        <v>10389</v>
      </c>
      <c r="B378" s="5" t="s">
        <v>150</v>
      </c>
      <c r="C378">
        <v>62</v>
      </c>
      <c r="D378" t="s">
        <v>1124</v>
      </c>
      <c r="E378" s="5" t="str">
        <f t="shared" si="5"/>
        <v>Elizabeth</v>
      </c>
      <c r="F378" t="s">
        <v>35</v>
      </c>
      <c r="G378">
        <v>39.4</v>
      </c>
      <c r="H378">
        <v>20</v>
      </c>
      <c r="I378" s="5">
        <f>VLOOKUP(Order_Detail!B378,Customers!$A$2:$M$92,13,FALSE)</f>
        <v>0.05</v>
      </c>
      <c r="J378" s="5">
        <v>748.59999999999991</v>
      </c>
      <c r="K378" s="5">
        <v>39.400000000000006</v>
      </c>
      <c r="L378" s="5" t="str" cm="1">
        <f t="array" ref="L378">_xlfn.IFS(K378&lt;10,"low",K378&lt;50,"medium",K378&gt;=50,"high")</f>
        <v>medium</v>
      </c>
    </row>
    <row r="379" spans="1:12" x14ac:dyDescent="0.4">
      <c r="A379">
        <v>10389</v>
      </c>
      <c r="B379" s="5" t="s">
        <v>150</v>
      </c>
      <c r="C379">
        <v>70</v>
      </c>
      <c r="D379" t="s">
        <v>1125</v>
      </c>
      <c r="E379" s="5" t="str">
        <f t="shared" si="5"/>
        <v>Elizabeth</v>
      </c>
      <c r="F379" t="s">
        <v>36</v>
      </c>
      <c r="G379">
        <v>12</v>
      </c>
      <c r="H379">
        <v>30</v>
      </c>
      <c r="I379" s="5">
        <f>VLOOKUP(Order_Detail!B379,Customers!$A$2:$M$92,13,FALSE)</f>
        <v>0.05</v>
      </c>
      <c r="J379" s="5">
        <v>342</v>
      </c>
      <c r="K379" s="5">
        <v>18</v>
      </c>
      <c r="L379" s="5" t="str" cm="1">
        <f t="array" ref="L379">_xlfn.IFS(K379&lt;10,"low",K379&lt;50,"medium",K379&gt;=50,"high")</f>
        <v>medium</v>
      </c>
    </row>
    <row r="380" spans="1:12" x14ac:dyDescent="0.4">
      <c r="A380">
        <v>10390</v>
      </c>
      <c r="B380" s="5" t="s">
        <v>93</v>
      </c>
      <c r="C380">
        <v>31</v>
      </c>
      <c r="D380" t="s">
        <v>1126</v>
      </c>
      <c r="E380" s="5" t="str">
        <f t="shared" si="5"/>
        <v>Roland</v>
      </c>
      <c r="F380" t="s">
        <v>18</v>
      </c>
      <c r="G380">
        <v>10</v>
      </c>
      <c r="H380">
        <v>60</v>
      </c>
      <c r="I380" s="5">
        <f>VLOOKUP(Order_Detail!B380,Customers!$A$2:$M$92,13,FALSE)</f>
        <v>0.2</v>
      </c>
      <c r="J380" s="5">
        <v>480</v>
      </c>
      <c r="K380" s="5">
        <v>120</v>
      </c>
      <c r="L380" s="5" t="str" cm="1">
        <f t="array" ref="L380">_xlfn.IFS(K380&lt;10,"low",K380&lt;50,"medium",K380&gt;=50,"high")</f>
        <v>high</v>
      </c>
    </row>
    <row r="381" spans="1:12" x14ac:dyDescent="0.4">
      <c r="A381">
        <v>10390</v>
      </c>
      <c r="B381" s="5" t="s">
        <v>93</v>
      </c>
      <c r="C381">
        <v>35</v>
      </c>
      <c r="D381" t="s">
        <v>1127</v>
      </c>
      <c r="E381" s="5" t="str">
        <f t="shared" si="5"/>
        <v>Roland</v>
      </c>
      <c r="F381" t="s">
        <v>37</v>
      </c>
      <c r="G381">
        <v>14.4</v>
      </c>
      <c r="H381">
        <v>40</v>
      </c>
      <c r="I381" s="5">
        <f>VLOOKUP(Order_Detail!B381,Customers!$A$2:$M$92,13,FALSE)</f>
        <v>0.2</v>
      </c>
      <c r="J381" s="5">
        <v>460.8</v>
      </c>
      <c r="K381" s="5">
        <v>115.2</v>
      </c>
      <c r="L381" s="5" t="str" cm="1">
        <f t="array" ref="L381">_xlfn.IFS(K381&lt;10,"low",K381&lt;50,"medium",K381&gt;=50,"high")</f>
        <v>high</v>
      </c>
    </row>
    <row r="382" spans="1:12" x14ac:dyDescent="0.4">
      <c r="A382">
        <v>10390</v>
      </c>
      <c r="B382" s="5" t="s">
        <v>93</v>
      </c>
      <c r="C382">
        <v>46</v>
      </c>
      <c r="D382" t="s">
        <v>1128</v>
      </c>
      <c r="E382" s="5" t="str">
        <f t="shared" si="5"/>
        <v>Roland</v>
      </c>
      <c r="F382" t="s">
        <v>60</v>
      </c>
      <c r="G382">
        <v>9.6</v>
      </c>
      <c r="H382">
        <v>45</v>
      </c>
      <c r="I382" s="5">
        <f>VLOOKUP(Order_Detail!B382,Customers!$A$2:$M$92,13,FALSE)</f>
        <v>0.2</v>
      </c>
      <c r="J382" s="5">
        <v>345.6</v>
      </c>
      <c r="K382" s="5">
        <v>86.4</v>
      </c>
      <c r="L382" s="5" t="str" cm="1">
        <f t="array" ref="L382">_xlfn.IFS(K382&lt;10,"low",K382&lt;50,"medium",K382&gt;=50,"high")</f>
        <v>high</v>
      </c>
    </row>
    <row r="383" spans="1:12" x14ac:dyDescent="0.4">
      <c r="A383">
        <v>10390</v>
      </c>
      <c r="B383" s="5" t="s">
        <v>93</v>
      </c>
      <c r="C383">
        <v>72</v>
      </c>
      <c r="D383" t="s">
        <v>1129</v>
      </c>
      <c r="E383" s="5" t="str">
        <f t="shared" si="5"/>
        <v>Roland</v>
      </c>
      <c r="F383" t="s">
        <v>8</v>
      </c>
      <c r="G383">
        <v>27.8</v>
      </c>
      <c r="H383">
        <v>24</v>
      </c>
      <c r="I383" s="5">
        <f>VLOOKUP(Order_Detail!B383,Customers!$A$2:$M$92,13,FALSE)</f>
        <v>0.2</v>
      </c>
      <c r="J383" s="5">
        <v>533.7600000000001</v>
      </c>
      <c r="K383" s="5">
        <v>133.44000000000003</v>
      </c>
      <c r="L383" s="5" t="str" cm="1">
        <f t="array" ref="L383">_xlfn.IFS(K383&lt;10,"low",K383&lt;50,"medium",K383&gt;=50,"high")</f>
        <v>high</v>
      </c>
    </row>
    <row r="384" spans="1:12" x14ac:dyDescent="0.4">
      <c r="A384">
        <v>10391</v>
      </c>
      <c r="B384" s="5" t="s">
        <v>141</v>
      </c>
      <c r="C384">
        <v>13</v>
      </c>
      <c r="D384" t="s">
        <v>1130</v>
      </c>
      <c r="E384" s="5" t="str">
        <f t="shared" si="5"/>
        <v>Sven</v>
      </c>
      <c r="F384" t="s">
        <v>49</v>
      </c>
      <c r="G384">
        <v>4.8</v>
      </c>
      <c r="H384">
        <v>18</v>
      </c>
      <c r="I384" s="5">
        <f>VLOOKUP(Order_Detail!B384,Customers!$A$2:$M$92,13,FALSE)</f>
        <v>0.1</v>
      </c>
      <c r="J384" s="5">
        <v>77.759999999999991</v>
      </c>
      <c r="K384" s="5">
        <v>8.6399999999999988</v>
      </c>
      <c r="L384" s="5" t="str" cm="1">
        <f t="array" ref="L384">_xlfn.IFS(K384&lt;10,"low",K384&lt;50,"medium",K384&gt;=50,"high")</f>
        <v>low</v>
      </c>
    </row>
    <row r="385" spans="1:12" x14ac:dyDescent="0.4">
      <c r="A385">
        <v>10392</v>
      </c>
      <c r="B385" s="5" t="s">
        <v>138</v>
      </c>
      <c r="C385">
        <v>69</v>
      </c>
      <c r="D385" t="s">
        <v>1131</v>
      </c>
      <c r="E385" s="5" t="str">
        <f t="shared" si="5"/>
        <v>Georg</v>
      </c>
      <c r="F385" t="s">
        <v>66</v>
      </c>
      <c r="G385">
        <v>28.8</v>
      </c>
      <c r="H385">
        <v>50</v>
      </c>
      <c r="I385" s="5">
        <f>VLOOKUP(Order_Detail!B385,Customers!$A$2:$M$92,13,FALSE)</f>
        <v>0</v>
      </c>
      <c r="J385" s="5">
        <v>1440</v>
      </c>
      <c r="K385" s="5">
        <v>0</v>
      </c>
      <c r="L385" s="5" t="str" cm="1">
        <f t="array" ref="L385">_xlfn.IFS(K385&lt;10,"low",K385&lt;50,"medium",K385&gt;=50,"high")</f>
        <v>low</v>
      </c>
    </row>
    <row r="386" spans="1:12" x14ac:dyDescent="0.4">
      <c r="A386">
        <v>10393</v>
      </c>
      <c r="B386" s="5" t="s">
        <v>129</v>
      </c>
      <c r="C386">
        <v>2</v>
      </c>
      <c r="D386" t="s">
        <v>1132</v>
      </c>
      <c r="E386" s="5" t="str">
        <f t="shared" si="5"/>
        <v>Jose</v>
      </c>
      <c r="F386" t="s">
        <v>24</v>
      </c>
      <c r="G386">
        <v>15.2</v>
      </c>
      <c r="H386">
        <v>25</v>
      </c>
      <c r="I386" s="5">
        <f>VLOOKUP(Order_Detail!B386,Customers!$A$2:$M$92,13,FALSE)</f>
        <v>0.1</v>
      </c>
      <c r="J386" s="5">
        <v>342</v>
      </c>
      <c r="K386" s="5">
        <v>38</v>
      </c>
      <c r="L386" s="5" t="str" cm="1">
        <f t="array" ref="L386">_xlfn.IFS(K386&lt;10,"low",K386&lt;50,"medium",K386&gt;=50,"high")</f>
        <v>medium</v>
      </c>
    </row>
    <row r="387" spans="1:12" x14ac:dyDescent="0.4">
      <c r="A387">
        <v>10393</v>
      </c>
      <c r="B387" s="5" t="s">
        <v>129</v>
      </c>
      <c r="C387">
        <v>14</v>
      </c>
      <c r="D387" t="s">
        <v>1133</v>
      </c>
      <c r="E387" s="5" t="str">
        <f t="shared" ref="E387:E450" si="6">LEFT(RIGHT(D387,LEN(D387)-FIND("-",D387)),FIND("-",RIGHT(D387,LEN(D387)-FIND("-",D387)))-1)</f>
        <v>Jose</v>
      </c>
      <c r="F387" t="s">
        <v>9</v>
      </c>
      <c r="G387">
        <v>18.600000000000001</v>
      </c>
      <c r="H387">
        <v>42</v>
      </c>
      <c r="I387" s="5">
        <f>VLOOKUP(Order_Detail!B387,Customers!$A$2:$M$92,13,FALSE)</f>
        <v>0.1</v>
      </c>
      <c r="J387" s="5">
        <v>703.08</v>
      </c>
      <c r="K387" s="5">
        <v>78.12</v>
      </c>
      <c r="L387" s="5" t="str" cm="1">
        <f t="array" ref="L387">_xlfn.IFS(K387&lt;10,"low",K387&lt;50,"medium",K387&gt;=50,"high")</f>
        <v>high</v>
      </c>
    </row>
    <row r="388" spans="1:12" x14ac:dyDescent="0.4">
      <c r="A388">
        <v>10393</v>
      </c>
      <c r="B388" s="5" t="s">
        <v>129</v>
      </c>
      <c r="C388">
        <v>25</v>
      </c>
      <c r="D388" t="s">
        <v>1134</v>
      </c>
      <c r="E388" s="5" t="str">
        <f t="shared" si="6"/>
        <v>Jose</v>
      </c>
      <c r="F388" t="s">
        <v>72</v>
      </c>
      <c r="G388">
        <v>11.2</v>
      </c>
      <c r="H388">
        <v>7</v>
      </c>
      <c r="I388" s="5">
        <f>VLOOKUP(Order_Detail!B388,Customers!$A$2:$M$92,13,FALSE)</f>
        <v>0.1</v>
      </c>
      <c r="J388" s="5">
        <v>70.559999999999988</v>
      </c>
      <c r="K388" s="5">
        <v>7.84</v>
      </c>
      <c r="L388" s="5" t="str" cm="1">
        <f t="array" ref="L388">_xlfn.IFS(K388&lt;10,"low",K388&lt;50,"medium",K388&gt;=50,"high")</f>
        <v>low</v>
      </c>
    </row>
    <row r="389" spans="1:12" x14ac:dyDescent="0.4">
      <c r="A389">
        <v>10393</v>
      </c>
      <c r="B389" s="5" t="s">
        <v>129</v>
      </c>
      <c r="C389">
        <v>26</v>
      </c>
      <c r="D389" t="s">
        <v>1135</v>
      </c>
      <c r="E389" s="5" t="str">
        <f t="shared" si="6"/>
        <v>Jose</v>
      </c>
      <c r="F389" t="s">
        <v>74</v>
      </c>
      <c r="G389">
        <v>24.9</v>
      </c>
      <c r="H389">
        <v>70</v>
      </c>
      <c r="I389" s="5">
        <f>VLOOKUP(Order_Detail!B389,Customers!$A$2:$M$92,13,FALSE)</f>
        <v>0.1</v>
      </c>
      <c r="J389" s="5">
        <v>1568.7</v>
      </c>
      <c r="K389" s="5">
        <v>174.3</v>
      </c>
      <c r="L389" s="5" t="str" cm="1">
        <f t="array" ref="L389">_xlfn.IFS(K389&lt;10,"low",K389&lt;50,"medium",K389&gt;=50,"high")</f>
        <v>high</v>
      </c>
    </row>
    <row r="390" spans="1:12" x14ac:dyDescent="0.4">
      <c r="A390">
        <v>10393</v>
      </c>
      <c r="B390" s="5" t="s">
        <v>129</v>
      </c>
      <c r="C390">
        <v>31</v>
      </c>
      <c r="D390" t="s">
        <v>1136</v>
      </c>
      <c r="E390" s="5" t="str">
        <f t="shared" si="6"/>
        <v>Jose</v>
      </c>
      <c r="F390" t="s">
        <v>18</v>
      </c>
      <c r="G390">
        <v>10</v>
      </c>
      <c r="H390">
        <v>32</v>
      </c>
      <c r="I390" s="5">
        <f>VLOOKUP(Order_Detail!B390,Customers!$A$2:$M$92,13,FALSE)</f>
        <v>0.1</v>
      </c>
      <c r="J390" s="5">
        <v>288</v>
      </c>
      <c r="K390" s="5">
        <v>32</v>
      </c>
      <c r="L390" s="5" t="str" cm="1">
        <f t="array" ref="L390">_xlfn.IFS(K390&lt;10,"low",K390&lt;50,"medium",K390&gt;=50,"high")</f>
        <v>medium</v>
      </c>
    </row>
    <row r="391" spans="1:12" x14ac:dyDescent="0.4">
      <c r="A391">
        <v>10394</v>
      </c>
      <c r="B391" s="5" t="s">
        <v>148</v>
      </c>
      <c r="C391">
        <v>13</v>
      </c>
      <c r="D391" t="s">
        <v>1137</v>
      </c>
      <c r="E391" s="5" t="str">
        <f t="shared" si="6"/>
        <v>Yoshi</v>
      </c>
      <c r="F391" t="s">
        <v>49</v>
      </c>
      <c r="G391">
        <v>4.8</v>
      </c>
      <c r="H391">
        <v>10</v>
      </c>
      <c r="I391" s="5">
        <f>VLOOKUP(Order_Detail!B391,Customers!$A$2:$M$92,13,FALSE)</f>
        <v>0.05</v>
      </c>
      <c r="J391" s="5">
        <v>45.599999999999994</v>
      </c>
      <c r="K391" s="5">
        <v>2.4000000000000004</v>
      </c>
      <c r="L391" s="5" t="str" cm="1">
        <f t="array" ref="L391">_xlfn.IFS(K391&lt;10,"low",K391&lt;50,"medium",K391&gt;=50,"high")</f>
        <v>low</v>
      </c>
    </row>
    <row r="392" spans="1:12" x14ac:dyDescent="0.4">
      <c r="A392">
        <v>10394</v>
      </c>
      <c r="B392" s="5" t="s">
        <v>148</v>
      </c>
      <c r="C392">
        <v>62</v>
      </c>
      <c r="D392" t="s">
        <v>1138</v>
      </c>
      <c r="E392" s="5" t="str">
        <f t="shared" si="6"/>
        <v>Yoshi</v>
      </c>
      <c r="F392" t="s">
        <v>35</v>
      </c>
      <c r="G392">
        <v>39.4</v>
      </c>
      <c r="H392">
        <v>10</v>
      </c>
      <c r="I392" s="5">
        <f>VLOOKUP(Order_Detail!B392,Customers!$A$2:$M$92,13,FALSE)</f>
        <v>0.05</v>
      </c>
      <c r="J392" s="5">
        <v>374.29999999999995</v>
      </c>
      <c r="K392" s="5">
        <v>19.700000000000003</v>
      </c>
      <c r="L392" s="5" t="str" cm="1">
        <f t="array" ref="L392">_xlfn.IFS(K392&lt;10,"low",K392&lt;50,"medium",K392&gt;=50,"high")</f>
        <v>medium</v>
      </c>
    </row>
    <row r="393" spans="1:12" x14ac:dyDescent="0.4">
      <c r="A393">
        <v>10395</v>
      </c>
      <c r="B393" s="5" t="s">
        <v>92</v>
      </c>
      <c r="C393">
        <v>46</v>
      </c>
      <c r="D393" t="s">
        <v>1139</v>
      </c>
      <c r="E393" s="5" t="str">
        <f t="shared" si="6"/>
        <v>Carlos</v>
      </c>
      <c r="F393" t="s">
        <v>60</v>
      </c>
      <c r="G393">
        <v>9.6</v>
      </c>
      <c r="H393">
        <v>28</v>
      </c>
      <c r="I393" s="5">
        <f>VLOOKUP(Order_Detail!B393,Customers!$A$2:$M$92,13,FALSE)</f>
        <v>0.1</v>
      </c>
      <c r="J393" s="5">
        <v>241.92000000000002</v>
      </c>
      <c r="K393" s="5">
        <v>26.880000000000003</v>
      </c>
      <c r="L393" s="5" t="str" cm="1">
        <f t="array" ref="L393">_xlfn.IFS(K393&lt;10,"low",K393&lt;50,"medium",K393&gt;=50,"high")</f>
        <v>medium</v>
      </c>
    </row>
    <row r="394" spans="1:12" x14ac:dyDescent="0.4">
      <c r="A394">
        <v>10395</v>
      </c>
      <c r="B394" s="5" t="s">
        <v>92</v>
      </c>
      <c r="C394">
        <v>53</v>
      </c>
      <c r="D394" t="s">
        <v>1140</v>
      </c>
      <c r="E394" s="5" t="str">
        <f t="shared" si="6"/>
        <v>Carlos</v>
      </c>
      <c r="F394" t="s">
        <v>28</v>
      </c>
      <c r="G394">
        <v>26.2</v>
      </c>
      <c r="H394">
        <v>70</v>
      </c>
      <c r="I394" s="5">
        <f>VLOOKUP(Order_Detail!B394,Customers!$A$2:$M$92,13,FALSE)</f>
        <v>0.1</v>
      </c>
      <c r="J394" s="5">
        <v>1650.6000000000001</v>
      </c>
      <c r="K394" s="5">
        <v>183.4</v>
      </c>
      <c r="L394" s="5" t="str" cm="1">
        <f t="array" ref="L394">_xlfn.IFS(K394&lt;10,"low",K394&lt;50,"medium",K394&gt;=50,"high")</f>
        <v>high</v>
      </c>
    </row>
    <row r="395" spans="1:12" x14ac:dyDescent="0.4">
      <c r="A395">
        <v>10395</v>
      </c>
      <c r="B395" s="5" t="s">
        <v>92</v>
      </c>
      <c r="C395">
        <v>69</v>
      </c>
      <c r="D395" t="s">
        <v>1141</v>
      </c>
      <c r="E395" s="5" t="str">
        <f t="shared" si="6"/>
        <v>Carlos</v>
      </c>
      <c r="F395" t="s">
        <v>66</v>
      </c>
      <c r="G395">
        <v>28.8</v>
      </c>
      <c r="H395">
        <v>8</v>
      </c>
      <c r="I395" s="5">
        <f>VLOOKUP(Order_Detail!B395,Customers!$A$2:$M$92,13,FALSE)</f>
        <v>0.1</v>
      </c>
      <c r="J395" s="5">
        <v>207.36</v>
      </c>
      <c r="K395" s="5">
        <v>23.040000000000003</v>
      </c>
      <c r="L395" s="5" t="str" cm="1">
        <f t="array" ref="L395">_xlfn.IFS(K395&lt;10,"low",K395&lt;50,"medium",K395&gt;=50,"high")</f>
        <v>medium</v>
      </c>
    </row>
    <row r="396" spans="1:12" x14ac:dyDescent="0.4">
      <c r="A396">
        <v>10396</v>
      </c>
      <c r="B396" s="5" t="s">
        <v>101</v>
      </c>
      <c r="C396">
        <v>23</v>
      </c>
      <c r="D396" t="s">
        <v>996</v>
      </c>
      <c r="E396" s="5" t="str">
        <f t="shared" si="6"/>
        <v>Peter</v>
      </c>
      <c r="F396" t="s">
        <v>76</v>
      </c>
      <c r="G396">
        <v>7.2</v>
      </c>
      <c r="H396">
        <v>40</v>
      </c>
      <c r="I396" s="5">
        <f>VLOOKUP(Order_Detail!B396,Customers!$A$2:$M$92,13,FALSE)</f>
        <v>0.05</v>
      </c>
      <c r="J396" s="5">
        <v>273.59999999999997</v>
      </c>
      <c r="K396" s="5">
        <v>14.4</v>
      </c>
      <c r="L396" s="5" t="str" cm="1">
        <f t="array" ref="L396">_xlfn.IFS(K396&lt;10,"low",K396&lt;50,"medium",K396&gt;=50,"high")</f>
        <v>medium</v>
      </c>
    </row>
    <row r="397" spans="1:12" x14ac:dyDescent="0.4">
      <c r="A397">
        <v>10396</v>
      </c>
      <c r="B397" s="5" t="s">
        <v>101</v>
      </c>
      <c r="C397">
        <v>71</v>
      </c>
      <c r="D397" t="s">
        <v>1142</v>
      </c>
      <c r="E397" s="5" t="str">
        <f t="shared" si="6"/>
        <v>Peter</v>
      </c>
      <c r="F397" t="s">
        <v>48</v>
      </c>
      <c r="G397">
        <v>17.2</v>
      </c>
      <c r="H397">
        <v>60</v>
      </c>
      <c r="I397" s="5">
        <f>VLOOKUP(Order_Detail!B397,Customers!$A$2:$M$92,13,FALSE)</f>
        <v>0.05</v>
      </c>
      <c r="J397" s="5">
        <v>980.4</v>
      </c>
      <c r="K397" s="5">
        <v>51.6</v>
      </c>
      <c r="L397" s="5" t="str" cm="1">
        <f t="array" ref="L397">_xlfn.IFS(K397&lt;10,"low",K397&lt;50,"medium",K397&gt;=50,"high")</f>
        <v>high</v>
      </c>
    </row>
    <row r="398" spans="1:12" x14ac:dyDescent="0.4">
      <c r="A398">
        <v>10396</v>
      </c>
      <c r="B398" s="5" t="s">
        <v>101</v>
      </c>
      <c r="C398">
        <v>72</v>
      </c>
      <c r="D398" t="s">
        <v>1000</v>
      </c>
      <c r="E398" s="5" t="str">
        <f t="shared" si="6"/>
        <v>Peter</v>
      </c>
      <c r="F398" t="s">
        <v>8</v>
      </c>
      <c r="G398">
        <v>27.8</v>
      </c>
      <c r="H398">
        <v>21</v>
      </c>
      <c r="I398" s="5">
        <f>VLOOKUP(Order_Detail!B398,Customers!$A$2:$M$92,13,FALSE)</f>
        <v>0.05</v>
      </c>
      <c r="J398" s="5">
        <v>554.61</v>
      </c>
      <c r="K398" s="5">
        <v>29.190000000000005</v>
      </c>
      <c r="L398" s="5" t="str" cm="1">
        <f t="array" ref="L398">_xlfn.IFS(K398&lt;10,"low",K398&lt;50,"medium",K398&gt;=50,"high")</f>
        <v>medium</v>
      </c>
    </row>
    <row r="399" spans="1:12" x14ac:dyDescent="0.4">
      <c r="A399">
        <v>10397</v>
      </c>
      <c r="B399" s="5" t="s">
        <v>134</v>
      </c>
      <c r="C399">
        <v>21</v>
      </c>
      <c r="D399" t="s">
        <v>1143</v>
      </c>
      <c r="E399" s="5" t="str">
        <f t="shared" si="6"/>
        <v>Isabel</v>
      </c>
      <c r="F399" t="s">
        <v>33</v>
      </c>
      <c r="G399">
        <v>8</v>
      </c>
      <c r="H399">
        <v>10</v>
      </c>
      <c r="I399" s="5">
        <f>VLOOKUP(Order_Detail!B399,Customers!$A$2:$M$92,13,FALSE)</f>
        <v>0.05</v>
      </c>
      <c r="J399" s="5">
        <v>76</v>
      </c>
      <c r="K399" s="5">
        <v>4</v>
      </c>
      <c r="L399" s="5" t="str" cm="1">
        <f t="array" ref="L399">_xlfn.IFS(K399&lt;10,"low",K399&lt;50,"medium",K399&gt;=50,"high")</f>
        <v>low</v>
      </c>
    </row>
    <row r="400" spans="1:12" x14ac:dyDescent="0.4">
      <c r="A400">
        <v>10397</v>
      </c>
      <c r="B400" s="5" t="s">
        <v>134</v>
      </c>
      <c r="C400">
        <v>51</v>
      </c>
      <c r="D400" t="s">
        <v>1144</v>
      </c>
      <c r="E400" s="5" t="str">
        <f t="shared" si="6"/>
        <v>Isabel</v>
      </c>
      <c r="F400" t="s">
        <v>10</v>
      </c>
      <c r="G400">
        <v>42.4</v>
      </c>
      <c r="H400">
        <v>18</v>
      </c>
      <c r="I400" s="5">
        <f>VLOOKUP(Order_Detail!B400,Customers!$A$2:$M$92,13,FALSE)</f>
        <v>0.05</v>
      </c>
      <c r="J400" s="5">
        <v>725.03999999999985</v>
      </c>
      <c r="K400" s="5">
        <v>38.159999999999997</v>
      </c>
      <c r="L400" s="5" t="str" cm="1">
        <f t="array" ref="L400">_xlfn.IFS(K400&lt;10,"low",K400&lt;50,"medium",K400&gt;=50,"high")</f>
        <v>medium</v>
      </c>
    </row>
    <row r="401" spans="1:12" x14ac:dyDescent="0.4">
      <c r="A401">
        <v>10398</v>
      </c>
      <c r="B401" s="5" t="s">
        <v>129</v>
      </c>
      <c r="C401">
        <v>35</v>
      </c>
      <c r="D401" t="s">
        <v>961</v>
      </c>
      <c r="E401" s="5" t="str">
        <f t="shared" si="6"/>
        <v>Jose</v>
      </c>
      <c r="F401" t="s">
        <v>37</v>
      </c>
      <c r="G401">
        <v>14.4</v>
      </c>
      <c r="H401">
        <v>30</v>
      </c>
      <c r="I401" s="5">
        <f>VLOOKUP(Order_Detail!B401,Customers!$A$2:$M$92,13,FALSE)</f>
        <v>0.1</v>
      </c>
      <c r="J401" s="5">
        <v>388.8</v>
      </c>
      <c r="K401" s="5">
        <v>43.2</v>
      </c>
      <c r="L401" s="5" t="str" cm="1">
        <f t="array" ref="L401">_xlfn.IFS(K401&lt;10,"low",K401&lt;50,"medium",K401&gt;=50,"high")</f>
        <v>medium</v>
      </c>
    </row>
    <row r="402" spans="1:12" x14ac:dyDescent="0.4">
      <c r="A402">
        <v>10398</v>
      </c>
      <c r="B402" s="5" t="s">
        <v>129</v>
      </c>
      <c r="C402">
        <v>55</v>
      </c>
      <c r="D402" t="s">
        <v>1145</v>
      </c>
      <c r="E402" s="5" t="str">
        <f t="shared" si="6"/>
        <v>Jose</v>
      </c>
      <c r="F402" t="s">
        <v>22</v>
      </c>
      <c r="G402">
        <v>19.2</v>
      </c>
      <c r="H402">
        <v>120</v>
      </c>
      <c r="I402" s="5">
        <f>VLOOKUP(Order_Detail!B402,Customers!$A$2:$M$92,13,FALSE)</f>
        <v>0.1</v>
      </c>
      <c r="J402" s="5">
        <v>2073.6</v>
      </c>
      <c r="K402" s="5">
        <v>230.4</v>
      </c>
      <c r="L402" s="5" t="str" cm="1">
        <f t="array" ref="L402">_xlfn.IFS(K402&lt;10,"low",K402&lt;50,"medium",K402&gt;=50,"high")</f>
        <v>high</v>
      </c>
    </row>
    <row r="403" spans="1:12" x14ac:dyDescent="0.4">
      <c r="A403">
        <v>10399</v>
      </c>
      <c r="B403" s="5" t="s">
        <v>145</v>
      </c>
      <c r="C403">
        <v>68</v>
      </c>
      <c r="D403" t="s">
        <v>1146</v>
      </c>
      <c r="E403" s="5" t="str">
        <f t="shared" si="6"/>
        <v>Palle</v>
      </c>
      <c r="F403" t="s">
        <v>62</v>
      </c>
      <c r="G403">
        <v>10</v>
      </c>
      <c r="H403">
        <v>60</v>
      </c>
      <c r="I403" s="5">
        <f>VLOOKUP(Order_Detail!B403,Customers!$A$2:$M$92,13,FALSE)</f>
        <v>0</v>
      </c>
      <c r="J403" s="5">
        <v>600</v>
      </c>
      <c r="K403" s="5">
        <v>0</v>
      </c>
      <c r="L403" s="5" t="str" cm="1">
        <f t="array" ref="L403">_xlfn.IFS(K403&lt;10,"low",K403&lt;50,"medium",K403&gt;=50,"high")</f>
        <v>low</v>
      </c>
    </row>
    <row r="404" spans="1:12" x14ac:dyDescent="0.4">
      <c r="A404">
        <v>10399</v>
      </c>
      <c r="B404" s="5" t="s">
        <v>145</v>
      </c>
      <c r="C404">
        <v>71</v>
      </c>
      <c r="D404" t="s">
        <v>1147</v>
      </c>
      <c r="E404" s="5" t="str">
        <f t="shared" si="6"/>
        <v>Palle</v>
      </c>
      <c r="F404" t="s">
        <v>48</v>
      </c>
      <c r="G404">
        <v>17.2</v>
      </c>
      <c r="H404">
        <v>30</v>
      </c>
      <c r="I404" s="5">
        <f>VLOOKUP(Order_Detail!B404,Customers!$A$2:$M$92,13,FALSE)</f>
        <v>0</v>
      </c>
      <c r="J404" s="5">
        <v>516</v>
      </c>
      <c r="K404" s="5">
        <v>0</v>
      </c>
      <c r="L404" s="5" t="str" cm="1">
        <f t="array" ref="L404">_xlfn.IFS(K404&lt;10,"low",K404&lt;50,"medium",K404&gt;=50,"high")</f>
        <v>low</v>
      </c>
    </row>
    <row r="405" spans="1:12" x14ac:dyDescent="0.4">
      <c r="A405">
        <v>10399</v>
      </c>
      <c r="B405" s="5" t="s">
        <v>145</v>
      </c>
      <c r="C405">
        <v>76</v>
      </c>
      <c r="D405" t="s">
        <v>1148</v>
      </c>
      <c r="E405" s="5" t="str">
        <f t="shared" si="6"/>
        <v>Palle</v>
      </c>
      <c r="F405" t="s">
        <v>44</v>
      </c>
      <c r="G405">
        <v>14.4</v>
      </c>
      <c r="H405">
        <v>35</v>
      </c>
      <c r="I405" s="5">
        <f>VLOOKUP(Order_Detail!B405,Customers!$A$2:$M$92,13,FALSE)</f>
        <v>0</v>
      </c>
      <c r="J405" s="5">
        <v>504</v>
      </c>
      <c r="K405" s="5">
        <v>0</v>
      </c>
      <c r="L405" s="5" t="str" cm="1">
        <f t="array" ref="L405">_xlfn.IFS(K405&lt;10,"low",K405&lt;50,"medium",K405&gt;=50,"high")</f>
        <v>low</v>
      </c>
    </row>
    <row r="406" spans="1:12" x14ac:dyDescent="0.4">
      <c r="A406">
        <v>10399</v>
      </c>
      <c r="B406" s="5" t="s">
        <v>145</v>
      </c>
      <c r="C406">
        <v>77</v>
      </c>
      <c r="D406" t="s">
        <v>1073</v>
      </c>
      <c r="E406" s="5" t="str">
        <f t="shared" si="6"/>
        <v>Palle</v>
      </c>
      <c r="F406" t="s">
        <v>29</v>
      </c>
      <c r="G406">
        <v>10.4</v>
      </c>
      <c r="H406">
        <v>14</v>
      </c>
      <c r="I406" s="5">
        <f>VLOOKUP(Order_Detail!B406,Customers!$A$2:$M$92,13,FALSE)</f>
        <v>0</v>
      </c>
      <c r="J406" s="5">
        <v>145.6</v>
      </c>
      <c r="K406" s="5">
        <v>0</v>
      </c>
      <c r="L406" s="5" t="str" cm="1">
        <f t="array" ref="L406">_xlfn.IFS(K406&lt;10,"low",K406&lt;50,"medium",K406&gt;=50,"high")</f>
        <v>low</v>
      </c>
    </row>
    <row r="407" spans="1:12" x14ac:dyDescent="0.4">
      <c r="A407">
        <v>10400</v>
      </c>
      <c r="B407" s="5" t="s">
        <v>142</v>
      </c>
      <c r="C407">
        <v>29</v>
      </c>
      <c r="D407" t="s">
        <v>1149</v>
      </c>
      <c r="E407" s="5" t="str">
        <f t="shared" si="6"/>
        <v>Ann</v>
      </c>
      <c r="F407" t="s">
        <v>45</v>
      </c>
      <c r="G407">
        <v>99</v>
      </c>
      <c r="H407">
        <v>21</v>
      </c>
      <c r="I407" s="5">
        <f>VLOOKUP(Order_Detail!B407,Customers!$A$2:$M$92,13,FALSE)</f>
        <v>0.15</v>
      </c>
      <c r="J407" s="5">
        <v>1767.1499999999999</v>
      </c>
      <c r="K407" s="5">
        <v>311.84999999999997</v>
      </c>
      <c r="L407" s="5" t="str" cm="1">
        <f t="array" ref="L407">_xlfn.IFS(K407&lt;10,"low",K407&lt;50,"medium",K407&gt;=50,"high")</f>
        <v>high</v>
      </c>
    </row>
    <row r="408" spans="1:12" x14ac:dyDescent="0.4">
      <c r="A408">
        <v>10400</v>
      </c>
      <c r="B408" s="5" t="s">
        <v>142</v>
      </c>
      <c r="C408">
        <v>35</v>
      </c>
      <c r="D408" t="s">
        <v>1150</v>
      </c>
      <c r="E408" s="5" t="str">
        <f t="shared" si="6"/>
        <v>Ann</v>
      </c>
      <c r="F408" t="s">
        <v>37</v>
      </c>
      <c r="G408">
        <v>14.4</v>
      </c>
      <c r="H408">
        <v>35</v>
      </c>
      <c r="I408" s="5">
        <f>VLOOKUP(Order_Detail!B408,Customers!$A$2:$M$92,13,FALSE)</f>
        <v>0.15</v>
      </c>
      <c r="J408" s="5">
        <v>428.4</v>
      </c>
      <c r="K408" s="5">
        <v>75.599999999999994</v>
      </c>
      <c r="L408" s="5" t="str" cm="1">
        <f t="array" ref="L408">_xlfn.IFS(K408&lt;10,"low",K408&lt;50,"medium",K408&gt;=50,"high")</f>
        <v>high</v>
      </c>
    </row>
    <row r="409" spans="1:12" x14ac:dyDescent="0.4">
      <c r="A409">
        <v>10400</v>
      </c>
      <c r="B409" s="5" t="s">
        <v>142</v>
      </c>
      <c r="C409">
        <v>49</v>
      </c>
      <c r="D409" t="s">
        <v>1151</v>
      </c>
      <c r="E409" s="5" t="str">
        <f t="shared" si="6"/>
        <v>Ann</v>
      </c>
      <c r="F409" t="s">
        <v>20</v>
      </c>
      <c r="G409">
        <v>16</v>
      </c>
      <c r="H409">
        <v>30</v>
      </c>
      <c r="I409" s="5">
        <f>VLOOKUP(Order_Detail!B409,Customers!$A$2:$M$92,13,FALSE)</f>
        <v>0.15</v>
      </c>
      <c r="J409" s="5">
        <v>408</v>
      </c>
      <c r="K409" s="5">
        <v>72</v>
      </c>
      <c r="L409" s="5" t="str" cm="1">
        <f t="array" ref="L409">_xlfn.IFS(K409&lt;10,"low",K409&lt;50,"medium",K409&gt;=50,"high")</f>
        <v>high</v>
      </c>
    </row>
    <row r="410" spans="1:12" x14ac:dyDescent="0.4">
      <c r="A410">
        <v>10401</v>
      </c>
      <c r="B410" s="5" t="s">
        <v>97</v>
      </c>
      <c r="C410">
        <v>30</v>
      </c>
      <c r="D410" t="s">
        <v>1152</v>
      </c>
      <c r="E410" s="5" t="str">
        <f t="shared" si="6"/>
        <v>Paula</v>
      </c>
      <c r="F410" t="s">
        <v>40</v>
      </c>
      <c r="G410">
        <v>20.7</v>
      </c>
      <c r="H410">
        <v>18</v>
      </c>
      <c r="I410" s="5">
        <f>VLOOKUP(Order_Detail!B410,Customers!$A$2:$M$92,13,FALSE)</f>
        <v>0.1</v>
      </c>
      <c r="J410" s="5">
        <v>335.34</v>
      </c>
      <c r="K410" s="5">
        <v>37.26</v>
      </c>
      <c r="L410" s="5" t="str" cm="1">
        <f t="array" ref="L410">_xlfn.IFS(K410&lt;10,"low",K410&lt;50,"medium",K410&gt;=50,"high")</f>
        <v>medium</v>
      </c>
    </row>
    <row r="411" spans="1:12" x14ac:dyDescent="0.4">
      <c r="A411">
        <v>10401</v>
      </c>
      <c r="B411" s="5" t="s">
        <v>97</v>
      </c>
      <c r="C411">
        <v>56</v>
      </c>
      <c r="D411" t="s">
        <v>810</v>
      </c>
      <c r="E411" s="5" t="str">
        <f t="shared" si="6"/>
        <v>Paula</v>
      </c>
      <c r="F411" t="s">
        <v>39</v>
      </c>
      <c r="G411">
        <v>30.4</v>
      </c>
      <c r="H411">
        <v>70</v>
      </c>
      <c r="I411" s="5">
        <f>VLOOKUP(Order_Detail!B411,Customers!$A$2:$M$92,13,FALSE)</f>
        <v>0.1</v>
      </c>
      <c r="J411" s="5">
        <v>1915.2</v>
      </c>
      <c r="K411" s="5">
        <v>212.8</v>
      </c>
      <c r="L411" s="5" t="str" cm="1">
        <f t="array" ref="L411">_xlfn.IFS(K411&lt;10,"low",K411&lt;50,"medium",K411&gt;=50,"high")</f>
        <v>high</v>
      </c>
    </row>
    <row r="412" spans="1:12" x14ac:dyDescent="0.4">
      <c r="A412">
        <v>10401</v>
      </c>
      <c r="B412" s="5" t="s">
        <v>97</v>
      </c>
      <c r="C412">
        <v>65</v>
      </c>
      <c r="D412" t="s">
        <v>1153</v>
      </c>
      <c r="E412" s="5" t="str">
        <f t="shared" si="6"/>
        <v>Paula</v>
      </c>
      <c r="F412" t="s">
        <v>12</v>
      </c>
      <c r="G412">
        <v>16.8</v>
      </c>
      <c r="H412">
        <v>20</v>
      </c>
      <c r="I412" s="5">
        <f>VLOOKUP(Order_Detail!B412,Customers!$A$2:$M$92,13,FALSE)</f>
        <v>0.1</v>
      </c>
      <c r="J412" s="5">
        <v>302.40000000000003</v>
      </c>
      <c r="K412" s="5">
        <v>33.6</v>
      </c>
      <c r="L412" s="5" t="str" cm="1">
        <f t="array" ref="L412">_xlfn.IFS(K412&lt;10,"low",K412&lt;50,"medium",K412&gt;=50,"high")</f>
        <v>medium</v>
      </c>
    </row>
    <row r="413" spans="1:12" x14ac:dyDescent="0.4">
      <c r="A413">
        <v>10401</v>
      </c>
      <c r="B413" s="5" t="s">
        <v>97</v>
      </c>
      <c r="C413">
        <v>71</v>
      </c>
      <c r="D413" t="s">
        <v>1154</v>
      </c>
      <c r="E413" s="5" t="str">
        <f t="shared" si="6"/>
        <v>Paula</v>
      </c>
      <c r="F413" t="s">
        <v>48</v>
      </c>
      <c r="G413">
        <v>17.2</v>
      </c>
      <c r="H413">
        <v>60</v>
      </c>
      <c r="I413" s="5">
        <f>VLOOKUP(Order_Detail!B413,Customers!$A$2:$M$92,13,FALSE)</f>
        <v>0.1</v>
      </c>
      <c r="J413" s="5">
        <v>928.80000000000007</v>
      </c>
      <c r="K413" s="5">
        <v>103.2</v>
      </c>
      <c r="L413" s="5" t="str" cm="1">
        <f t="array" ref="L413">_xlfn.IFS(K413&lt;10,"low",K413&lt;50,"medium",K413&gt;=50,"high")</f>
        <v>high</v>
      </c>
    </row>
    <row r="414" spans="1:12" x14ac:dyDescent="0.4">
      <c r="A414">
        <v>10402</v>
      </c>
      <c r="B414" s="5" t="s">
        <v>93</v>
      </c>
      <c r="C414">
        <v>23</v>
      </c>
      <c r="D414" t="s">
        <v>1155</v>
      </c>
      <c r="E414" s="5" t="str">
        <f t="shared" si="6"/>
        <v>Roland</v>
      </c>
      <c r="F414" t="s">
        <v>76</v>
      </c>
      <c r="G414">
        <v>7.2</v>
      </c>
      <c r="H414">
        <v>60</v>
      </c>
      <c r="I414" s="5">
        <f>VLOOKUP(Order_Detail!B414,Customers!$A$2:$M$92,13,FALSE)</f>
        <v>0.2</v>
      </c>
      <c r="J414" s="5">
        <v>345.6</v>
      </c>
      <c r="K414" s="5">
        <v>86.4</v>
      </c>
      <c r="L414" s="5" t="str" cm="1">
        <f t="array" ref="L414">_xlfn.IFS(K414&lt;10,"low",K414&lt;50,"medium",K414&gt;=50,"high")</f>
        <v>high</v>
      </c>
    </row>
    <row r="415" spans="1:12" x14ac:dyDescent="0.4">
      <c r="A415">
        <v>10402</v>
      </c>
      <c r="B415" s="5" t="s">
        <v>93</v>
      </c>
      <c r="C415">
        <v>63</v>
      </c>
      <c r="D415" t="s">
        <v>1156</v>
      </c>
      <c r="E415" s="5" t="str">
        <f t="shared" si="6"/>
        <v>Roland</v>
      </c>
      <c r="F415" t="s">
        <v>52</v>
      </c>
      <c r="G415">
        <v>35.1</v>
      </c>
      <c r="H415">
        <v>65</v>
      </c>
      <c r="I415" s="5">
        <f>VLOOKUP(Order_Detail!B415,Customers!$A$2:$M$92,13,FALSE)</f>
        <v>0.2</v>
      </c>
      <c r="J415" s="5">
        <v>1825.2</v>
      </c>
      <c r="K415" s="5">
        <v>456.3</v>
      </c>
      <c r="L415" s="5" t="str" cm="1">
        <f t="array" ref="L415">_xlfn.IFS(K415&lt;10,"low",K415&lt;50,"medium",K415&gt;=50,"high")</f>
        <v>high</v>
      </c>
    </row>
    <row r="416" spans="1:12" x14ac:dyDescent="0.4">
      <c r="A416">
        <v>10403</v>
      </c>
      <c r="B416" s="5" t="s">
        <v>93</v>
      </c>
      <c r="C416">
        <v>16</v>
      </c>
      <c r="D416" t="s">
        <v>811</v>
      </c>
      <c r="E416" s="5" t="str">
        <f t="shared" si="6"/>
        <v>Roland</v>
      </c>
      <c r="F416" t="s">
        <v>25</v>
      </c>
      <c r="G416">
        <v>13.9</v>
      </c>
      <c r="H416">
        <v>21</v>
      </c>
      <c r="I416" s="5">
        <f>VLOOKUP(Order_Detail!B416,Customers!$A$2:$M$92,13,FALSE)</f>
        <v>0.2</v>
      </c>
      <c r="J416" s="5">
        <v>233.52000000000004</v>
      </c>
      <c r="K416" s="5">
        <v>58.38000000000001</v>
      </c>
      <c r="L416" s="5" t="str" cm="1">
        <f t="array" ref="L416">_xlfn.IFS(K416&lt;10,"low",K416&lt;50,"medium",K416&gt;=50,"high")</f>
        <v>high</v>
      </c>
    </row>
    <row r="417" spans="1:12" x14ac:dyDescent="0.4">
      <c r="A417">
        <v>10403</v>
      </c>
      <c r="B417" s="5" t="s">
        <v>93</v>
      </c>
      <c r="C417">
        <v>48</v>
      </c>
      <c r="D417" t="s">
        <v>1157</v>
      </c>
      <c r="E417" s="5" t="str">
        <f t="shared" si="6"/>
        <v>Roland</v>
      </c>
      <c r="F417" t="s">
        <v>80</v>
      </c>
      <c r="G417">
        <v>10.199999999999999</v>
      </c>
      <c r="H417">
        <v>70</v>
      </c>
      <c r="I417" s="5">
        <f>VLOOKUP(Order_Detail!B417,Customers!$A$2:$M$92,13,FALSE)</f>
        <v>0.2</v>
      </c>
      <c r="J417" s="5">
        <v>571.20000000000005</v>
      </c>
      <c r="K417" s="5">
        <v>142.80000000000001</v>
      </c>
      <c r="L417" s="5" t="str" cm="1">
        <f t="array" ref="L417">_xlfn.IFS(K417&lt;10,"low",K417&lt;50,"medium",K417&gt;=50,"high")</f>
        <v>high</v>
      </c>
    </row>
    <row r="418" spans="1:12" x14ac:dyDescent="0.4">
      <c r="A418">
        <v>10404</v>
      </c>
      <c r="B418" s="5" t="s">
        <v>106</v>
      </c>
      <c r="C418">
        <v>26</v>
      </c>
      <c r="D418" t="s">
        <v>1158</v>
      </c>
      <c r="E418" s="5" t="str">
        <f t="shared" si="6"/>
        <v>Giovanni</v>
      </c>
      <c r="F418" t="s">
        <v>74</v>
      </c>
      <c r="G418">
        <v>24.9</v>
      </c>
      <c r="H418">
        <v>30</v>
      </c>
      <c r="I418" s="5">
        <f>VLOOKUP(Order_Detail!B418,Customers!$A$2:$M$92,13,FALSE)</f>
        <v>0</v>
      </c>
      <c r="J418" s="5">
        <v>747</v>
      </c>
      <c r="K418" s="5">
        <v>0</v>
      </c>
      <c r="L418" s="5" t="str" cm="1">
        <f t="array" ref="L418">_xlfn.IFS(K418&lt;10,"low",K418&lt;50,"medium",K418&gt;=50,"high")</f>
        <v>low</v>
      </c>
    </row>
    <row r="419" spans="1:12" x14ac:dyDescent="0.4">
      <c r="A419">
        <v>10404</v>
      </c>
      <c r="B419" s="5" t="s">
        <v>106</v>
      </c>
      <c r="C419">
        <v>42</v>
      </c>
      <c r="D419" t="s">
        <v>1159</v>
      </c>
      <c r="E419" s="5" t="str">
        <f t="shared" si="6"/>
        <v>Giovanni</v>
      </c>
      <c r="F419" t="s">
        <v>7</v>
      </c>
      <c r="G419">
        <v>11.2</v>
      </c>
      <c r="H419">
        <v>40</v>
      </c>
      <c r="I419" s="5">
        <f>VLOOKUP(Order_Detail!B419,Customers!$A$2:$M$92,13,FALSE)</f>
        <v>0</v>
      </c>
      <c r="J419" s="5">
        <v>448</v>
      </c>
      <c r="K419" s="5">
        <v>0</v>
      </c>
      <c r="L419" s="5" t="str" cm="1">
        <f t="array" ref="L419">_xlfn.IFS(K419&lt;10,"low",K419&lt;50,"medium",K419&gt;=50,"high")</f>
        <v>low</v>
      </c>
    </row>
    <row r="420" spans="1:12" x14ac:dyDescent="0.4">
      <c r="A420">
        <v>10404</v>
      </c>
      <c r="B420" s="5" t="s">
        <v>106</v>
      </c>
      <c r="C420">
        <v>49</v>
      </c>
      <c r="D420" t="s">
        <v>1160</v>
      </c>
      <c r="E420" s="5" t="str">
        <f t="shared" si="6"/>
        <v>Giovanni</v>
      </c>
      <c r="F420" t="s">
        <v>20</v>
      </c>
      <c r="G420">
        <v>16</v>
      </c>
      <c r="H420">
        <v>30</v>
      </c>
      <c r="I420" s="5">
        <f>VLOOKUP(Order_Detail!B420,Customers!$A$2:$M$92,13,FALSE)</f>
        <v>0</v>
      </c>
      <c r="J420" s="5">
        <v>480</v>
      </c>
      <c r="K420" s="5">
        <v>0</v>
      </c>
      <c r="L420" s="5" t="str" cm="1">
        <f t="array" ref="L420">_xlfn.IFS(K420&lt;10,"low",K420&lt;50,"medium",K420&gt;=50,"high")</f>
        <v>low</v>
      </c>
    </row>
    <row r="421" spans="1:12" x14ac:dyDescent="0.4">
      <c r="A421">
        <v>10405</v>
      </c>
      <c r="B421" s="5" t="s">
        <v>151</v>
      </c>
      <c r="C421">
        <v>3</v>
      </c>
      <c r="D421" t="s">
        <v>1161</v>
      </c>
      <c r="E421" s="5" t="str">
        <f t="shared" si="6"/>
        <v>Felipe</v>
      </c>
      <c r="F421" t="s">
        <v>63</v>
      </c>
      <c r="G421">
        <v>8</v>
      </c>
      <c r="H421">
        <v>50</v>
      </c>
      <c r="I421" s="5">
        <f>VLOOKUP(Order_Detail!B421,Customers!$A$2:$M$92,13,FALSE)</f>
        <v>0.1</v>
      </c>
      <c r="J421" s="5">
        <v>360</v>
      </c>
      <c r="K421" s="5">
        <v>40</v>
      </c>
      <c r="L421" s="5" t="str" cm="1">
        <f t="array" ref="L421">_xlfn.IFS(K421&lt;10,"low",K421&lt;50,"medium",K421&gt;=50,"high")</f>
        <v>medium</v>
      </c>
    </row>
    <row r="422" spans="1:12" x14ac:dyDescent="0.4">
      <c r="A422">
        <v>10406</v>
      </c>
      <c r="B422" s="5" t="s">
        <v>146</v>
      </c>
      <c r="C422">
        <v>1</v>
      </c>
      <c r="D422" t="s">
        <v>1162</v>
      </c>
      <c r="E422" s="5" t="str">
        <f t="shared" si="6"/>
        <v>Lúcia</v>
      </c>
      <c r="F422" t="s">
        <v>58</v>
      </c>
      <c r="G422">
        <v>14.4</v>
      </c>
      <c r="H422">
        <v>10</v>
      </c>
      <c r="I422" s="5">
        <f>VLOOKUP(Order_Detail!B422,Customers!$A$2:$M$92,13,FALSE)</f>
        <v>0</v>
      </c>
      <c r="J422" s="5">
        <v>144</v>
      </c>
      <c r="K422" s="5">
        <v>0</v>
      </c>
      <c r="L422" s="5" t="str" cm="1">
        <f t="array" ref="L422">_xlfn.IFS(K422&lt;10,"low",K422&lt;50,"medium",K422&gt;=50,"high")</f>
        <v>low</v>
      </c>
    </row>
    <row r="423" spans="1:12" x14ac:dyDescent="0.4">
      <c r="A423">
        <v>10406</v>
      </c>
      <c r="B423" s="5" t="s">
        <v>146</v>
      </c>
      <c r="C423">
        <v>21</v>
      </c>
      <c r="D423" t="s">
        <v>1163</v>
      </c>
      <c r="E423" s="5" t="str">
        <f t="shared" si="6"/>
        <v>Lúcia</v>
      </c>
      <c r="F423" t="s">
        <v>33</v>
      </c>
      <c r="G423">
        <v>8</v>
      </c>
      <c r="H423">
        <v>30</v>
      </c>
      <c r="I423" s="5">
        <f>VLOOKUP(Order_Detail!B423,Customers!$A$2:$M$92,13,FALSE)</f>
        <v>0</v>
      </c>
      <c r="J423" s="5">
        <v>240</v>
      </c>
      <c r="K423" s="5">
        <v>0</v>
      </c>
      <c r="L423" s="5" t="str" cm="1">
        <f t="array" ref="L423">_xlfn.IFS(K423&lt;10,"low",K423&lt;50,"medium",K423&gt;=50,"high")</f>
        <v>low</v>
      </c>
    </row>
    <row r="424" spans="1:12" x14ac:dyDescent="0.4">
      <c r="A424">
        <v>10406</v>
      </c>
      <c r="B424" s="5" t="s">
        <v>146</v>
      </c>
      <c r="C424">
        <v>28</v>
      </c>
      <c r="D424" t="s">
        <v>1164</v>
      </c>
      <c r="E424" s="5" t="str">
        <f t="shared" si="6"/>
        <v>Lúcia</v>
      </c>
      <c r="F424" t="s">
        <v>50</v>
      </c>
      <c r="G424">
        <v>36.4</v>
      </c>
      <c r="H424">
        <v>42</v>
      </c>
      <c r="I424" s="5">
        <f>VLOOKUP(Order_Detail!B424,Customers!$A$2:$M$92,13,FALSE)</f>
        <v>0</v>
      </c>
      <c r="J424" s="5">
        <v>1528.8</v>
      </c>
      <c r="K424" s="5">
        <v>0</v>
      </c>
      <c r="L424" s="5" t="str" cm="1">
        <f t="array" ref="L424">_xlfn.IFS(K424&lt;10,"low",K424&lt;50,"medium",K424&gt;=50,"high")</f>
        <v>low</v>
      </c>
    </row>
    <row r="425" spans="1:12" x14ac:dyDescent="0.4">
      <c r="A425">
        <v>10406</v>
      </c>
      <c r="B425" s="5" t="s">
        <v>146</v>
      </c>
      <c r="C425">
        <v>36</v>
      </c>
      <c r="D425" t="s">
        <v>1165</v>
      </c>
      <c r="E425" s="5" t="str">
        <f t="shared" si="6"/>
        <v>Lúcia</v>
      </c>
      <c r="F425" t="s">
        <v>26</v>
      </c>
      <c r="G425">
        <v>15.2</v>
      </c>
      <c r="H425">
        <v>5</v>
      </c>
      <c r="I425" s="5">
        <f>VLOOKUP(Order_Detail!B425,Customers!$A$2:$M$92,13,FALSE)</f>
        <v>0</v>
      </c>
      <c r="J425" s="5">
        <v>76</v>
      </c>
      <c r="K425" s="5">
        <v>0</v>
      </c>
      <c r="L425" s="5" t="str" cm="1">
        <f t="array" ref="L425">_xlfn.IFS(K425&lt;10,"low",K425&lt;50,"medium",K425&gt;=50,"high")</f>
        <v>low</v>
      </c>
    </row>
    <row r="426" spans="1:12" x14ac:dyDescent="0.4">
      <c r="A426">
        <v>10406</v>
      </c>
      <c r="B426" s="5" t="s">
        <v>146</v>
      </c>
      <c r="C426">
        <v>40</v>
      </c>
      <c r="D426" t="s">
        <v>1166</v>
      </c>
      <c r="E426" s="5" t="str">
        <f t="shared" si="6"/>
        <v>Lúcia</v>
      </c>
      <c r="F426" t="s">
        <v>43</v>
      </c>
      <c r="G426">
        <v>14.7</v>
      </c>
      <c r="H426">
        <v>2</v>
      </c>
      <c r="I426" s="5">
        <f>VLOOKUP(Order_Detail!B426,Customers!$A$2:$M$92,13,FALSE)</f>
        <v>0</v>
      </c>
      <c r="J426" s="5">
        <v>29.4</v>
      </c>
      <c r="K426" s="5">
        <v>0</v>
      </c>
      <c r="L426" s="5" t="str" cm="1">
        <f t="array" ref="L426">_xlfn.IFS(K426&lt;10,"low",K426&lt;50,"medium",K426&gt;=50,"high")</f>
        <v>low</v>
      </c>
    </row>
    <row r="427" spans="1:12" x14ac:dyDescent="0.4">
      <c r="A427">
        <v>10407</v>
      </c>
      <c r="B427" s="5" t="s">
        <v>95</v>
      </c>
      <c r="C427">
        <v>11</v>
      </c>
      <c r="D427" t="s">
        <v>1167</v>
      </c>
      <c r="E427" s="5" t="str">
        <f t="shared" si="6"/>
        <v>Henriette</v>
      </c>
      <c r="F427" t="s">
        <v>6</v>
      </c>
      <c r="G427">
        <v>16.8</v>
      </c>
      <c r="H427">
        <v>30</v>
      </c>
      <c r="I427" s="5">
        <f>VLOOKUP(Order_Detail!B427,Customers!$A$2:$M$92,13,FALSE)</f>
        <v>0</v>
      </c>
      <c r="J427" s="5">
        <v>504</v>
      </c>
      <c r="K427" s="5">
        <v>0</v>
      </c>
      <c r="L427" s="5" t="str" cm="1">
        <f t="array" ref="L427">_xlfn.IFS(K427&lt;10,"low",K427&lt;50,"medium",K427&gt;=50,"high")</f>
        <v>low</v>
      </c>
    </row>
    <row r="428" spans="1:12" x14ac:dyDescent="0.4">
      <c r="A428">
        <v>10407</v>
      </c>
      <c r="B428" s="5" t="s">
        <v>95</v>
      </c>
      <c r="C428">
        <v>69</v>
      </c>
      <c r="D428" t="s">
        <v>1168</v>
      </c>
      <c r="E428" s="5" t="str">
        <f t="shared" si="6"/>
        <v>Henriette</v>
      </c>
      <c r="F428" t="s">
        <v>66</v>
      </c>
      <c r="G428">
        <v>28.8</v>
      </c>
      <c r="H428">
        <v>15</v>
      </c>
      <c r="I428" s="5">
        <f>VLOOKUP(Order_Detail!B428,Customers!$A$2:$M$92,13,FALSE)</f>
        <v>0</v>
      </c>
      <c r="J428" s="5">
        <v>432</v>
      </c>
      <c r="K428" s="5">
        <v>0</v>
      </c>
      <c r="L428" s="5" t="str" cm="1">
        <f t="array" ref="L428">_xlfn.IFS(K428&lt;10,"low",K428&lt;50,"medium",K428&gt;=50,"high")</f>
        <v>low</v>
      </c>
    </row>
    <row r="429" spans="1:12" x14ac:dyDescent="0.4">
      <c r="A429">
        <v>10407</v>
      </c>
      <c r="B429" s="5" t="s">
        <v>95</v>
      </c>
      <c r="C429">
        <v>71</v>
      </c>
      <c r="D429" t="s">
        <v>1169</v>
      </c>
      <c r="E429" s="5" t="str">
        <f t="shared" si="6"/>
        <v>Henriette</v>
      </c>
      <c r="F429" t="s">
        <v>48</v>
      </c>
      <c r="G429">
        <v>17.2</v>
      </c>
      <c r="H429">
        <v>15</v>
      </c>
      <c r="I429" s="5">
        <f>VLOOKUP(Order_Detail!B429,Customers!$A$2:$M$92,13,FALSE)</f>
        <v>0</v>
      </c>
      <c r="J429" s="5">
        <v>258</v>
      </c>
      <c r="K429" s="5">
        <v>0</v>
      </c>
      <c r="L429" s="5" t="str" cm="1">
        <f t="array" ref="L429">_xlfn.IFS(K429&lt;10,"low",K429&lt;50,"medium",K429&gt;=50,"high")</f>
        <v>low</v>
      </c>
    </row>
    <row r="430" spans="1:12" x14ac:dyDescent="0.4">
      <c r="A430">
        <v>10408</v>
      </c>
      <c r="B430" s="5" t="s">
        <v>152</v>
      </c>
      <c r="C430">
        <v>37</v>
      </c>
      <c r="D430" t="s">
        <v>1170</v>
      </c>
      <c r="E430" s="5" t="str">
        <f t="shared" si="6"/>
        <v>Martine</v>
      </c>
      <c r="F430" t="s">
        <v>34</v>
      </c>
      <c r="G430">
        <v>20.8</v>
      </c>
      <c r="H430">
        <v>10</v>
      </c>
      <c r="I430" s="5">
        <f>VLOOKUP(Order_Detail!B430,Customers!$A$2:$M$92,13,FALSE)</f>
        <v>0</v>
      </c>
      <c r="J430" s="5">
        <v>208</v>
      </c>
      <c r="K430" s="5">
        <v>0</v>
      </c>
      <c r="L430" s="5" t="str" cm="1">
        <f t="array" ref="L430">_xlfn.IFS(K430&lt;10,"low",K430&lt;50,"medium",K430&gt;=50,"high")</f>
        <v>low</v>
      </c>
    </row>
    <row r="431" spans="1:12" x14ac:dyDescent="0.4">
      <c r="A431">
        <v>10408</v>
      </c>
      <c r="B431" s="5" t="s">
        <v>152</v>
      </c>
      <c r="C431">
        <v>54</v>
      </c>
      <c r="D431" t="s">
        <v>1171</v>
      </c>
      <c r="E431" s="5" t="str">
        <f t="shared" si="6"/>
        <v>Martine</v>
      </c>
      <c r="F431" t="s">
        <v>61</v>
      </c>
      <c r="G431">
        <v>5.9</v>
      </c>
      <c r="H431">
        <v>6</v>
      </c>
      <c r="I431" s="5">
        <f>VLOOKUP(Order_Detail!B431,Customers!$A$2:$M$92,13,FALSE)</f>
        <v>0</v>
      </c>
      <c r="J431" s="5">
        <v>35.400000000000006</v>
      </c>
      <c r="K431" s="5">
        <v>0</v>
      </c>
      <c r="L431" s="5" t="str" cm="1">
        <f t="array" ref="L431">_xlfn.IFS(K431&lt;10,"low",K431&lt;50,"medium",K431&gt;=50,"high")</f>
        <v>low</v>
      </c>
    </row>
    <row r="432" spans="1:12" x14ac:dyDescent="0.4">
      <c r="A432">
        <v>10408</v>
      </c>
      <c r="B432" s="5" t="s">
        <v>152</v>
      </c>
      <c r="C432">
        <v>62</v>
      </c>
      <c r="D432" t="s">
        <v>1172</v>
      </c>
      <c r="E432" s="5" t="str">
        <f t="shared" si="6"/>
        <v>Martine</v>
      </c>
      <c r="F432" t="s">
        <v>35</v>
      </c>
      <c r="G432">
        <v>39.4</v>
      </c>
      <c r="H432">
        <v>35</v>
      </c>
      <c r="I432" s="5">
        <f>VLOOKUP(Order_Detail!B432,Customers!$A$2:$M$92,13,FALSE)</f>
        <v>0</v>
      </c>
      <c r="J432" s="5">
        <v>1379</v>
      </c>
      <c r="K432" s="5">
        <v>0</v>
      </c>
      <c r="L432" s="5" t="str" cm="1">
        <f t="array" ref="L432">_xlfn.IFS(K432&lt;10,"low",K432&lt;50,"medium",K432&gt;=50,"high")</f>
        <v>low</v>
      </c>
    </row>
    <row r="433" spans="1:12" x14ac:dyDescent="0.4">
      <c r="A433">
        <v>10409</v>
      </c>
      <c r="B433" s="5" t="s">
        <v>153</v>
      </c>
      <c r="C433">
        <v>14</v>
      </c>
      <c r="D433" t="s">
        <v>1173</v>
      </c>
      <c r="E433" s="5" t="str">
        <f t="shared" si="6"/>
        <v>Yvonne</v>
      </c>
      <c r="F433" t="s">
        <v>9</v>
      </c>
      <c r="G433">
        <v>18.600000000000001</v>
      </c>
      <c r="H433">
        <v>12</v>
      </c>
      <c r="I433" s="5">
        <f>VLOOKUP(Order_Detail!B433,Customers!$A$2:$M$92,13,FALSE)</f>
        <v>0.1</v>
      </c>
      <c r="J433" s="5">
        <v>200.88000000000002</v>
      </c>
      <c r="K433" s="5">
        <v>22.320000000000004</v>
      </c>
      <c r="L433" s="5" t="str" cm="1">
        <f t="array" ref="L433">_xlfn.IFS(K433&lt;10,"low",K433&lt;50,"medium",K433&gt;=50,"high")</f>
        <v>medium</v>
      </c>
    </row>
    <row r="434" spans="1:12" x14ac:dyDescent="0.4">
      <c r="A434">
        <v>10409</v>
      </c>
      <c r="B434" s="5" t="s">
        <v>153</v>
      </c>
      <c r="C434">
        <v>21</v>
      </c>
      <c r="D434" t="s">
        <v>1174</v>
      </c>
      <c r="E434" s="5" t="str">
        <f t="shared" si="6"/>
        <v>Yvonne</v>
      </c>
      <c r="F434" t="s">
        <v>33</v>
      </c>
      <c r="G434">
        <v>8</v>
      </c>
      <c r="H434">
        <v>12</v>
      </c>
      <c r="I434" s="5">
        <f>VLOOKUP(Order_Detail!B434,Customers!$A$2:$M$92,13,FALSE)</f>
        <v>0.1</v>
      </c>
      <c r="J434" s="5">
        <v>86.4</v>
      </c>
      <c r="K434" s="5">
        <v>9.6000000000000014</v>
      </c>
      <c r="L434" s="5" t="str" cm="1">
        <f t="array" ref="L434">_xlfn.IFS(K434&lt;10,"low",K434&lt;50,"medium",K434&gt;=50,"high")</f>
        <v>low</v>
      </c>
    </row>
    <row r="435" spans="1:12" x14ac:dyDescent="0.4">
      <c r="A435">
        <v>10410</v>
      </c>
      <c r="B435" s="5" t="s">
        <v>150</v>
      </c>
      <c r="C435">
        <v>33</v>
      </c>
      <c r="D435" t="s">
        <v>1175</v>
      </c>
      <c r="E435" s="5" t="str">
        <f t="shared" si="6"/>
        <v>Elizabeth</v>
      </c>
      <c r="F435" t="s">
        <v>16</v>
      </c>
      <c r="G435">
        <v>2</v>
      </c>
      <c r="H435">
        <v>49</v>
      </c>
      <c r="I435" s="5">
        <f>VLOOKUP(Order_Detail!B435,Customers!$A$2:$M$92,13,FALSE)</f>
        <v>0.05</v>
      </c>
      <c r="J435" s="5">
        <v>93.1</v>
      </c>
      <c r="K435" s="5">
        <v>4.9000000000000004</v>
      </c>
      <c r="L435" s="5" t="str" cm="1">
        <f t="array" ref="L435">_xlfn.IFS(K435&lt;10,"low",K435&lt;50,"medium",K435&gt;=50,"high")</f>
        <v>low</v>
      </c>
    </row>
    <row r="436" spans="1:12" x14ac:dyDescent="0.4">
      <c r="A436">
        <v>10410</v>
      </c>
      <c r="B436" s="5" t="s">
        <v>150</v>
      </c>
      <c r="C436">
        <v>59</v>
      </c>
      <c r="D436" t="s">
        <v>1176</v>
      </c>
      <c r="E436" s="5" t="str">
        <f t="shared" si="6"/>
        <v>Elizabeth</v>
      </c>
      <c r="F436" t="s">
        <v>27</v>
      </c>
      <c r="G436">
        <v>44</v>
      </c>
      <c r="H436">
        <v>16</v>
      </c>
      <c r="I436" s="5">
        <f>VLOOKUP(Order_Detail!B436,Customers!$A$2:$M$92,13,FALSE)</f>
        <v>0.05</v>
      </c>
      <c r="J436" s="5">
        <v>668.8</v>
      </c>
      <c r="K436" s="5">
        <v>35.200000000000003</v>
      </c>
      <c r="L436" s="5" t="str" cm="1">
        <f t="array" ref="L436">_xlfn.IFS(K436&lt;10,"low",K436&lt;50,"medium",K436&gt;=50,"high")</f>
        <v>medium</v>
      </c>
    </row>
    <row r="437" spans="1:12" x14ac:dyDescent="0.4">
      <c r="A437">
        <v>10411</v>
      </c>
      <c r="B437" s="5" t="s">
        <v>150</v>
      </c>
      <c r="C437">
        <v>41</v>
      </c>
      <c r="D437" t="s">
        <v>1177</v>
      </c>
      <c r="E437" s="5" t="str">
        <f t="shared" si="6"/>
        <v>Elizabeth</v>
      </c>
      <c r="F437" t="s">
        <v>11</v>
      </c>
      <c r="G437">
        <v>7.7</v>
      </c>
      <c r="H437">
        <v>25</v>
      </c>
      <c r="I437" s="5">
        <f>VLOOKUP(Order_Detail!B437,Customers!$A$2:$M$92,13,FALSE)</f>
        <v>0.05</v>
      </c>
      <c r="J437" s="5">
        <v>182.875</v>
      </c>
      <c r="K437" s="5">
        <v>9.625</v>
      </c>
      <c r="L437" s="5" t="str" cm="1">
        <f t="array" ref="L437">_xlfn.IFS(K437&lt;10,"low",K437&lt;50,"medium",K437&gt;=50,"high")</f>
        <v>low</v>
      </c>
    </row>
    <row r="438" spans="1:12" x14ac:dyDescent="0.4">
      <c r="A438">
        <v>10411</v>
      </c>
      <c r="B438" s="5" t="s">
        <v>150</v>
      </c>
      <c r="C438">
        <v>44</v>
      </c>
      <c r="D438" t="s">
        <v>1178</v>
      </c>
      <c r="E438" s="5" t="str">
        <f t="shared" si="6"/>
        <v>Elizabeth</v>
      </c>
      <c r="F438" t="s">
        <v>51</v>
      </c>
      <c r="G438">
        <v>15.5</v>
      </c>
      <c r="H438">
        <v>40</v>
      </c>
      <c r="I438" s="5">
        <f>VLOOKUP(Order_Detail!B438,Customers!$A$2:$M$92,13,FALSE)</f>
        <v>0.05</v>
      </c>
      <c r="J438" s="5">
        <v>589</v>
      </c>
      <c r="K438" s="5">
        <v>31</v>
      </c>
      <c r="L438" s="5" t="str" cm="1">
        <f t="array" ref="L438">_xlfn.IFS(K438&lt;10,"low",K438&lt;50,"medium",K438&gt;=50,"high")</f>
        <v>medium</v>
      </c>
    </row>
    <row r="439" spans="1:12" x14ac:dyDescent="0.4">
      <c r="A439">
        <v>10411</v>
      </c>
      <c r="B439" s="5" t="s">
        <v>150</v>
      </c>
      <c r="C439">
        <v>59</v>
      </c>
      <c r="D439" t="s">
        <v>1176</v>
      </c>
      <c r="E439" s="5" t="str">
        <f t="shared" si="6"/>
        <v>Elizabeth</v>
      </c>
      <c r="F439" t="s">
        <v>27</v>
      </c>
      <c r="G439">
        <v>44</v>
      </c>
      <c r="H439">
        <v>9</v>
      </c>
      <c r="I439" s="5">
        <f>VLOOKUP(Order_Detail!B439,Customers!$A$2:$M$92,13,FALSE)</f>
        <v>0.05</v>
      </c>
      <c r="J439" s="5">
        <v>376.2</v>
      </c>
      <c r="K439" s="5">
        <v>19.8</v>
      </c>
      <c r="L439" s="5" t="str" cm="1">
        <f t="array" ref="L439">_xlfn.IFS(K439&lt;10,"low",K439&lt;50,"medium",K439&gt;=50,"high")</f>
        <v>medium</v>
      </c>
    </row>
    <row r="440" spans="1:12" x14ac:dyDescent="0.4">
      <c r="A440">
        <v>10412</v>
      </c>
      <c r="B440" s="5" t="s">
        <v>100</v>
      </c>
      <c r="C440">
        <v>14</v>
      </c>
      <c r="D440" t="s">
        <v>988</v>
      </c>
      <c r="E440" s="5" t="str">
        <f t="shared" si="6"/>
        <v>Pirkko</v>
      </c>
      <c r="F440" t="s">
        <v>9</v>
      </c>
      <c r="G440">
        <v>18.600000000000001</v>
      </c>
      <c r="H440">
        <v>20</v>
      </c>
      <c r="I440" s="5">
        <f>VLOOKUP(Order_Detail!B440,Customers!$A$2:$M$92,13,FALSE)</f>
        <v>0.1</v>
      </c>
      <c r="J440" s="5">
        <v>334.8</v>
      </c>
      <c r="K440" s="5">
        <v>37.200000000000003</v>
      </c>
      <c r="L440" s="5" t="str" cm="1">
        <f t="array" ref="L440">_xlfn.IFS(K440&lt;10,"low",K440&lt;50,"medium",K440&gt;=50,"high")</f>
        <v>medium</v>
      </c>
    </row>
    <row r="441" spans="1:12" x14ac:dyDescent="0.4">
      <c r="A441">
        <v>10413</v>
      </c>
      <c r="B441" s="5" t="s">
        <v>137</v>
      </c>
      <c r="C441">
        <v>1</v>
      </c>
      <c r="D441" t="s">
        <v>1179</v>
      </c>
      <c r="E441" s="5" t="str">
        <f t="shared" si="6"/>
        <v>Annette</v>
      </c>
      <c r="F441" t="s">
        <v>58</v>
      </c>
      <c r="G441">
        <v>14.4</v>
      </c>
      <c r="H441">
        <v>24</v>
      </c>
      <c r="I441" s="5">
        <f>VLOOKUP(Order_Detail!B441,Customers!$A$2:$M$92,13,FALSE)</f>
        <v>0.2</v>
      </c>
      <c r="J441" s="5">
        <v>276.48</v>
      </c>
      <c r="K441" s="5">
        <v>69.12</v>
      </c>
      <c r="L441" s="5" t="str" cm="1">
        <f t="array" ref="L441">_xlfn.IFS(K441&lt;10,"low",K441&lt;50,"medium",K441&gt;=50,"high")</f>
        <v>high</v>
      </c>
    </row>
    <row r="442" spans="1:12" x14ac:dyDescent="0.4">
      <c r="A442">
        <v>10413</v>
      </c>
      <c r="B442" s="5" t="s">
        <v>137</v>
      </c>
      <c r="C442">
        <v>62</v>
      </c>
      <c r="D442" t="s">
        <v>1180</v>
      </c>
      <c r="E442" s="5" t="str">
        <f t="shared" si="6"/>
        <v>Annette</v>
      </c>
      <c r="F442" t="s">
        <v>35</v>
      </c>
      <c r="G442">
        <v>39.4</v>
      </c>
      <c r="H442">
        <v>40</v>
      </c>
      <c r="I442" s="5">
        <f>VLOOKUP(Order_Detail!B442,Customers!$A$2:$M$92,13,FALSE)</f>
        <v>0.2</v>
      </c>
      <c r="J442" s="5">
        <v>1260.8000000000002</v>
      </c>
      <c r="K442" s="5">
        <v>315.20000000000005</v>
      </c>
      <c r="L442" s="5" t="str" cm="1">
        <f t="array" ref="L442">_xlfn.IFS(K442&lt;10,"low",K442&lt;50,"medium",K442&gt;=50,"high")</f>
        <v>high</v>
      </c>
    </row>
    <row r="443" spans="1:12" x14ac:dyDescent="0.4">
      <c r="A443">
        <v>10413</v>
      </c>
      <c r="B443" s="5" t="s">
        <v>137</v>
      </c>
      <c r="C443">
        <v>76</v>
      </c>
      <c r="D443" t="s">
        <v>1181</v>
      </c>
      <c r="E443" s="5" t="str">
        <f t="shared" si="6"/>
        <v>Annette</v>
      </c>
      <c r="F443" t="s">
        <v>44</v>
      </c>
      <c r="G443">
        <v>14.4</v>
      </c>
      <c r="H443">
        <v>14</v>
      </c>
      <c r="I443" s="5">
        <f>VLOOKUP(Order_Detail!B443,Customers!$A$2:$M$92,13,FALSE)</f>
        <v>0.2</v>
      </c>
      <c r="J443" s="5">
        <v>161.28</v>
      </c>
      <c r="K443" s="5">
        <v>40.32</v>
      </c>
      <c r="L443" s="5" t="str" cm="1">
        <f t="array" ref="L443">_xlfn.IFS(K443&lt;10,"low",K443&lt;50,"medium",K443&gt;=50,"high")</f>
        <v>medium</v>
      </c>
    </row>
    <row r="444" spans="1:12" x14ac:dyDescent="0.4">
      <c r="A444">
        <v>10414</v>
      </c>
      <c r="B444" s="5" t="s">
        <v>136</v>
      </c>
      <c r="C444">
        <v>19</v>
      </c>
      <c r="D444" t="s">
        <v>1182</v>
      </c>
      <c r="E444" s="5" t="str">
        <f t="shared" si="6"/>
        <v>Aria</v>
      </c>
      <c r="F444" t="s">
        <v>55</v>
      </c>
      <c r="G444">
        <v>7.3</v>
      </c>
      <c r="H444">
        <v>18</v>
      </c>
      <c r="I444" s="5">
        <f>VLOOKUP(Order_Detail!B444,Customers!$A$2:$M$92,13,FALSE)</f>
        <v>0.05</v>
      </c>
      <c r="J444" s="5">
        <v>124.83</v>
      </c>
      <c r="K444" s="5">
        <v>6.57</v>
      </c>
      <c r="L444" s="5" t="str" cm="1">
        <f t="array" ref="L444">_xlfn.IFS(K444&lt;10,"low",K444&lt;50,"medium",K444&gt;=50,"high")</f>
        <v>low</v>
      </c>
    </row>
    <row r="445" spans="1:12" x14ac:dyDescent="0.4">
      <c r="A445">
        <v>10414</v>
      </c>
      <c r="B445" s="5" t="s">
        <v>136</v>
      </c>
      <c r="C445">
        <v>33</v>
      </c>
      <c r="D445" t="s">
        <v>1183</v>
      </c>
      <c r="E445" s="5" t="str">
        <f t="shared" si="6"/>
        <v>Aria</v>
      </c>
      <c r="F445" t="s">
        <v>16</v>
      </c>
      <c r="G445">
        <v>2</v>
      </c>
      <c r="H445">
        <v>50</v>
      </c>
      <c r="I445" s="5">
        <f>VLOOKUP(Order_Detail!B445,Customers!$A$2:$M$92,13,FALSE)</f>
        <v>0.05</v>
      </c>
      <c r="J445" s="5">
        <v>95</v>
      </c>
      <c r="K445" s="5">
        <v>5</v>
      </c>
      <c r="L445" s="5" t="str" cm="1">
        <f t="array" ref="L445">_xlfn.IFS(K445&lt;10,"low",K445&lt;50,"medium",K445&gt;=50,"high")</f>
        <v>low</v>
      </c>
    </row>
    <row r="446" spans="1:12" x14ac:dyDescent="0.4">
      <c r="A446">
        <v>10415</v>
      </c>
      <c r="B446" s="5" t="s">
        <v>148</v>
      </c>
      <c r="C446">
        <v>17</v>
      </c>
      <c r="D446" t="s">
        <v>1184</v>
      </c>
      <c r="E446" s="5" t="str">
        <f t="shared" si="6"/>
        <v>Yoshi</v>
      </c>
      <c r="F446" t="s">
        <v>41</v>
      </c>
      <c r="G446">
        <v>31.2</v>
      </c>
      <c r="H446">
        <v>2</v>
      </c>
      <c r="I446" s="5">
        <f>VLOOKUP(Order_Detail!B446,Customers!$A$2:$M$92,13,FALSE)</f>
        <v>0.05</v>
      </c>
      <c r="J446" s="5">
        <v>59.279999999999994</v>
      </c>
      <c r="K446" s="5">
        <v>3.12</v>
      </c>
      <c r="L446" s="5" t="str" cm="1">
        <f t="array" ref="L446">_xlfn.IFS(K446&lt;10,"low",K446&lt;50,"medium",K446&gt;=50,"high")</f>
        <v>low</v>
      </c>
    </row>
    <row r="447" spans="1:12" x14ac:dyDescent="0.4">
      <c r="A447">
        <v>10415</v>
      </c>
      <c r="B447" s="5" t="s">
        <v>148</v>
      </c>
      <c r="C447">
        <v>33</v>
      </c>
      <c r="D447" t="s">
        <v>1185</v>
      </c>
      <c r="E447" s="5" t="str">
        <f t="shared" si="6"/>
        <v>Yoshi</v>
      </c>
      <c r="F447" t="s">
        <v>16</v>
      </c>
      <c r="G447">
        <v>2</v>
      </c>
      <c r="H447">
        <v>20</v>
      </c>
      <c r="I447" s="5">
        <f>VLOOKUP(Order_Detail!B447,Customers!$A$2:$M$92,13,FALSE)</f>
        <v>0.05</v>
      </c>
      <c r="J447" s="5">
        <v>38</v>
      </c>
      <c r="K447" s="5">
        <v>2</v>
      </c>
      <c r="L447" s="5" t="str" cm="1">
        <f t="array" ref="L447">_xlfn.IFS(K447&lt;10,"low",K447&lt;50,"medium",K447&gt;=50,"high")</f>
        <v>low</v>
      </c>
    </row>
    <row r="448" spans="1:12" x14ac:dyDescent="0.4">
      <c r="A448">
        <v>10416</v>
      </c>
      <c r="B448" s="5" t="s">
        <v>100</v>
      </c>
      <c r="C448">
        <v>19</v>
      </c>
      <c r="D448" t="s">
        <v>1186</v>
      </c>
      <c r="E448" s="5" t="str">
        <f t="shared" si="6"/>
        <v>Pirkko</v>
      </c>
      <c r="F448" t="s">
        <v>55</v>
      </c>
      <c r="G448">
        <v>7.3</v>
      </c>
      <c r="H448">
        <v>20</v>
      </c>
      <c r="I448" s="5">
        <f>VLOOKUP(Order_Detail!B448,Customers!$A$2:$M$92,13,FALSE)</f>
        <v>0.1</v>
      </c>
      <c r="J448" s="5">
        <v>131.4</v>
      </c>
      <c r="K448" s="5">
        <v>14.600000000000001</v>
      </c>
      <c r="L448" s="5" t="str" cm="1">
        <f t="array" ref="L448">_xlfn.IFS(K448&lt;10,"low",K448&lt;50,"medium",K448&gt;=50,"high")</f>
        <v>medium</v>
      </c>
    </row>
    <row r="449" spans="1:12" x14ac:dyDescent="0.4">
      <c r="A449">
        <v>10416</v>
      </c>
      <c r="B449" s="5" t="s">
        <v>100</v>
      </c>
      <c r="C449">
        <v>53</v>
      </c>
      <c r="D449" t="s">
        <v>1187</v>
      </c>
      <c r="E449" s="5" t="str">
        <f t="shared" si="6"/>
        <v>Pirkko</v>
      </c>
      <c r="F449" t="s">
        <v>28</v>
      </c>
      <c r="G449">
        <v>26.2</v>
      </c>
      <c r="H449">
        <v>10</v>
      </c>
      <c r="I449" s="5">
        <f>VLOOKUP(Order_Detail!B449,Customers!$A$2:$M$92,13,FALSE)</f>
        <v>0.1</v>
      </c>
      <c r="J449" s="5">
        <v>235.8</v>
      </c>
      <c r="K449" s="5">
        <v>26.200000000000003</v>
      </c>
      <c r="L449" s="5" t="str" cm="1">
        <f t="array" ref="L449">_xlfn.IFS(K449&lt;10,"low",K449&lt;50,"medium",K449&gt;=50,"high")</f>
        <v>medium</v>
      </c>
    </row>
    <row r="450" spans="1:12" x14ac:dyDescent="0.4">
      <c r="A450">
        <v>10416</v>
      </c>
      <c r="B450" s="5" t="s">
        <v>100</v>
      </c>
      <c r="C450">
        <v>57</v>
      </c>
      <c r="D450" t="s">
        <v>1188</v>
      </c>
      <c r="E450" s="5" t="str">
        <f t="shared" si="6"/>
        <v>Pirkko</v>
      </c>
      <c r="F450" t="s">
        <v>14</v>
      </c>
      <c r="G450">
        <v>15.6</v>
      </c>
      <c r="H450">
        <v>20</v>
      </c>
      <c r="I450" s="5">
        <f>VLOOKUP(Order_Detail!B450,Customers!$A$2:$M$92,13,FALSE)</f>
        <v>0.1</v>
      </c>
      <c r="J450" s="5">
        <v>280.8</v>
      </c>
      <c r="K450" s="5">
        <v>31.200000000000003</v>
      </c>
      <c r="L450" s="5" t="str" cm="1">
        <f t="array" ref="L450">_xlfn.IFS(K450&lt;10,"low",K450&lt;50,"medium",K450&gt;=50,"high")</f>
        <v>medium</v>
      </c>
    </row>
    <row r="451" spans="1:12" x14ac:dyDescent="0.4">
      <c r="A451">
        <v>10417</v>
      </c>
      <c r="B451" s="5" t="s">
        <v>135</v>
      </c>
      <c r="C451">
        <v>38</v>
      </c>
      <c r="D451" t="s">
        <v>1189</v>
      </c>
      <c r="E451" s="5" t="str">
        <f t="shared" ref="E451:E514" si="7">LEFT(RIGHT(D451,LEN(D451)-FIND("-",D451)),FIND("-",RIGHT(D451,LEN(D451)-FIND("-",D451)))-1)</f>
        <v>Jytte</v>
      </c>
      <c r="F451" t="s">
        <v>73</v>
      </c>
      <c r="G451">
        <v>210.8</v>
      </c>
      <c r="H451">
        <v>50</v>
      </c>
      <c r="I451" s="5">
        <f>VLOOKUP(Order_Detail!B451,Customers!$A$2:$M$92,13,FALSE)</f>
        <v>0.1</v>
      </c>
      <c r="J451" s="5">
        <v>9486</v>
      </c>
      <c r="K451" s="5">
        <v>1054</v>
      </c>
      <c r="L451" s="5" t="str" cm="1">
        <f t="array" ref="L451">_xlfn.IFS(K451&lt;10,"low",K451&lt;50,"medium",K451&gt;=50,"high")</f>
        <v>high</v>
      </c>
    </row>
    <row r="452" spans="1:12" x14ac:dyDescent="0.4">
      <c r="A452">
        <v>10417</v>
      </c>
      <c r="B452" s="5" t="s">
        <v>135</v>
      </c>
      <c r="C452">
        <v>46</v>
      </c>
      <c r="D452" t="s">
        <v>1190</v>
      </c>
      <c r="E452" s="5" t="str">
        <f t="shared" si="7"/>
        <v>Jytte</v>
      </c>
      <c r="F452" t="s">
        <v>60</v>
      </c>
      <c r="G452">
        <v>9.6</v>
      </c>
      <c r="H452">
        <v>2</v>
      </c>
      <c r="I452" s="5">
        <f>VLOOKUP(Order_Detail!B452,Customers!$A$2:$M$92,13,FALSE)</f>
        <v>0.1</v>
      </c>
      <c r="J452" s="5">
        <v>17.28</v>
      </c>
      <c r="K452" s="5">
        <v>1.92</v>
      </c>
      <c r="L452" s="5" t="str" cm="1">
        <f t="array" ref="L452">_xlfn.IFS(K452&lt;10,"low",K452&lt;50,"medium",K452&gt;=50,"high")</f>
        <v>low</v>
      </c>
    </row>
    <row r="453" spans="1:12" x14ac:dyDescent="0.4">
      <c r="A453">
        <v>10417</v>
      </c>
      <c r="B453" s="5" t="s">
        <v>135</v>
      </c>
      <c r="C453">
        <v>68</v>
      </c>
      <c r="D453" t="s">
        <v>1191</v>
      </c>
      <c r="E453" s="5" t="str">
        <f t="shared" si="7"/>
        <v>Jytte</v>
      </c>
      <c r="F453" t="s">
        <v>62</v>
      </c>
      <c r="G453">
        <v>10</v>
      </c>
      <c r="H453">
        <v>36</v>
      </c>
      <c r="I453" s="5">
        <f>VLOOKUP(Order_Detail!B453,Customers!$A$2:$M$92,13,FALSE)</f>
        <v>0.1</v>
      </c>
      <c r="J453" s="5">
        <v>324</v>
      </c>
      <c r="K453" s="5">
        <v>36</v>
      </c>
      <c r="L453" s="5" t="str" cm="1">
        <f t="array" ref="L453">_xlfn.IFS(K453&lt;10,"low",K453&lt;50,"medium",K453&gt;=50,"high")</f>
        <v>medium</v>
      </c>
    </row>
    <row r="454" spans="1:12" x14ac:dyDescent="0.4">
      <c r="A454">
        <v>10417</v>
      </c>
      <c r="B454" s="5" t="s">
        <v>135</v>
      </c>
      <c r="C454">
        <v>77</v>
      </c>
      <c r="D454" t="s">
        <v>1192</v>
      </c>
      <c r="E454" s="5" t="str">
        <f t="shared" si="7"/>
        <v>Jytte</v>
      </c>
      <c r="F454" t="s">
        <v>29</v>
      </c>
      <c r="G454">
        <v>10.4</v>
      </c>
      <c r="H454">
        <v>35</v>
      </c>
      <c r="I454" s="5">
        <f>VLOOKUP(Order_Detail!B454,Customers!$A$2:$M$92,13,FALSE)</f>
        <v>0.1</v>
      </c>
      <c r="J454" s="5">
        <v>327.60000000000002</v>
      </c>
      <c r="K454" s="5">
        <v>36.4</v>
      </c>
      <c r="L454" s="5" t="str" cm="1">
        <f t="array" ref="L454">_xlfn.IFS(K454&lt;10,"low",K454&lt;50,"medium",K454&gt;=50,"high")</f>
        <v>medium</v>
      </c>
    </row>
    <row r="455" spans="1:12" x14ac:dyDescent="0.4">
      <c r="A455">
        <v>10418</v>
      </c>
      <c r="B455" s="5" t="s">
        <v>105</v>
      </c>
      <c r="C455">
        <v>2</v>
      </c>
      <c r="D455" t="s">
        <v>1193</v>
      </c>
      <c r="E455" s="5" t="str">
        <f t="shared" si="7"/>
        <v>Horst</v>
      </c>
      <c r="F455" t="s">
        <v>24</v>
      </c>
      <c r="G455">
        <v>15.2</v>
      </c>
      <c r="H455">
        <v>60</v>
      </c>
      <c r="I455" s="5">
        <f>VLOOKUP(Order_Detail!B455,Customers!$A$2:$M$92,13,FALSE)</f>
        <v>0.15</v>
      </c>
      <c r="J455" s="5">
        <v>775.19999999999993</v>
      </c>
      <c r="K455" s="5">
        <v>136.79999999999998</v>
      </c>
      <c r="L455" s="5" t="str" cm="1">
        <f t="array" ref="L455">_xlfn.IFS(K455&lt;10,"low",K455&lt;50,"medium",K455&gt;=50,"high")</f>
        <v>high</v>
      </c>
    </row>
    <row r="456" spans="1:12" x14ac:dyDescent="0.4">
      <c r="A456">
        <v>10418</v>
      </c>
      <c r="B456" s="5" t="s">
        <v>105</v>
      </c>
      <c r="C456">
        <v>47</v>
      </c>
      <c r="D456" t="s">
        <v>1194</v>
      </c>
      <c r="E456" s="5" t="str">
        <f t="shared" si="7"/>
        <v>Horst</v>
      </c>
      <c r="F456" t="s">
        <v>75</v>
      </c>
      <c r="G456">
        <v>7.6</v>
      </c>
      <c r="H456">
        <v>55</v>
      </c>
      <c r="I456" s="5">
        <f>VLOOKUP(Order_Detail!B456,Customers!$A$2:$M$92,13,FALSE)</f>
        <v>0.15</v>
      </c>
      <c r="J456" s="5">
        <v>355.3</v>
      </c>
      <c r="K456" s="5">
        <v>62.699999999999996</v>
      </c>
      <c r="L456" s="5" t="str" cm="1">
        <f t="array" ref="L456">_xlfn.IFS(K456&lt;10,"low",K456&lt;50,"medium",K456&gt;=50,"high")</f>
        <v>high</v>
      </c>
    </row>
    <row r="457" spans="1:12" x14ac:dyDescent="0.4">
      <c r="A457">
        <v>10418</v>
      </c>
      <c r="B457" s="5" t="s">
        <v>105</v>
      </c>
      <c r="C457">
        <v>61</v>
      </c>
      <c r="D457" t="s">
        <v>1195</v>
      </c>
      <c r="E457" s="5" t="str">
        <f t="shared" si="7"/>
        <v>Horst</v>
      </c>
      <c r="F457" t="s">
        <v>81</v>
      </c>
      <c r="G457">
        <v>22.8</v>
      </c>
      <c r="H457">
        <v>16</v>
      </c>
      <c r="I457" s="5">
        <f>VLOOKUP(Order_Detail!B457,Customers!$A$2:$M$92,13,FALSE)</f>
        <v>0.15</v>
      </c>
      <c r="J457" s="5">
        <v>310.08</v>
      </c>
      <c r="K457" s="5">
        <v>54.72</v>
      </c>
      <c r="L457" s="5" t="str" cm="1">
        <f t="array" ref="L457">_xlfn.IFS(K457&lt;10,"low",K457&lt;50,"medium",K457&gt;=50,"high")</f>
        <v>high</v>
      </c>
    </row>
    <row r="458" spans="1:12" x14ac:dyDescent="0.4">
      <c r="A458">
        <v>10418</v>
      </c>
      <c r="B458" s="5" t="s">
        <v>105</v>
      </c>
      <c r="C458">
        <v>74</v>
      </c>
      <c r="D458" t="s">
        <v>1196</v>
      </c>
      <c r="E458" s="5" t="str">
        <f t="shared" si="7"/>
        <v>Horst</v>
      </c>
      <c r="F458" t="s">
        <v>23</v>
      </c>
      <c r="G458">
        <v>8</v>
      </c>
      <c r="H458">
        <v>15</v>
      </c>
      <c r="I458" s="5">
        <f>VLOOKUP(Order_Detail!B458,Customers!$A$2:$M$92,13,FALSE)</f>
        <v>0.15</v>
      </c>
      <c r="J458" s="5">
        <v>102</v>
      </c>
      <c r="K458" s="5">
        <v>18</v>
      </c>
      <c r="L458" s="5" t="str" cm="1">
        <f t="array" ref="L458">_xlfn.IFS(K458&lt;10,"low",K458&lt;50,"medium",K458&gt;=50,"high")</f>
        <v>medium</v>
      </c>
    </row>
    <row r="459" spans="1:12" x14ac:dyDescent="0.4">
      <c r="A459">
        <v>10419</v>
      </c>
      <c r="B459" s="5" t="s">
        <v>90</v>
      </c>
      <c r="C459">
        <v>60</v>
      </c>
      <c r="D459" t="s">
        <v>1197</v>
      </c>
      <c r="E459" s="5" t="str">
        <f t="shared" si="7"/>
        <v>Michael</v>
      </c>
      <c r="F459" t="s">
        <v>17</v>
      </c>
      <c r="G459">
        <v>27.2</v>
      </c>
      <c r="H459">
        <v>60</v>
      </c>
      <c r="I459" s="5">
        <f>VLOOKUP(Order_Detail!B459,Customers!$A$2:$M$92,13,FALSE)</f>
        <v>0.05</v>
      </c>
      <c r="J459" s="5">
        <v>1550.3999999999999</v>
      </c>
      <c r="K459" s="5">
        <v>81.600000000000009</v>
      </c>
      <c r="L459" s="5" t="str" cm="1">
        <f t="array" ref="L459">_xlfn.IFS(K459&lt;10,"low",K459&lt;50,"medium",K459&gt;=50,"high")</f>
        <v>high</v>
      </c>
    </row>
    <row r="460" spans="1:12" x14ac:dyDescent="0.4">
      <c r="A460">
        <v>10419</v>
      </c>
      <c r="B460" s="5" t="s">
        <v>90</v>
      </c>
      <c r="C460">
        <v>69</v>
      </c>
      <c r="D460" t="s">
        <v>1198</v>
      </c>
      <c r="E460" s="5" t="str">
        <f t="shared" si="7"/>
        <v>Michael</v>
      </c>
      <c r="F460" t="s">
        <v>66</v>
      </c>
      <c r="G460">
        <v>28.8</v>
      </c>
      <c r="H460">
        <v>20</v>
      </c>
      <c r="I460" s="5">
        <f>VLOOKUP(Order_Detail!B460,Customers!$A$2:$M$92,13,FALSE)</f>
        <v>0.05</v>
      </c>
      <c r="J460" s="5">
        <v>547.19999999999993</v>
      </c>
      <c r="K460" s="5">
        <v>28.8</v>
      </c>
      <c r="L460" s="5" t="str" cm="1">
        <f t="array" ref="L460">_xlfn.IFS(K460&lt;10,"low",K460&lt;50,"medium",K460&gt;=50,"high")</f>
        <v>medium</v>
      </c>
    </row>
    <row r="461" spans="1:12" x14ac:dyDescent="0.4">
      <c r="A461">
        <v>10420</v>
      </c>
      <c r="B461" s="5" t="s">
        <v>91</v>
      </c>
      <c r="C461">
        <v>9</v>
      </c>
      <c r="D461" t="s">
        <v>1199</v>
      </c>
      <c r="E461" s="5" t="str">
        <f t="shared" si="7"/>
        <v>Paula</v>
      </c>
      <c r="F461" t="s">
        <v>82</v>
      </c>
      <c r="G461">
        <v>77.599999999999994</v>
      </c>
      <c r="H461">
        <v>20</v>
      </c>
      <c r="I461" s="5">
        <f>VLOOKUP(Order_Detail!B461,Customers!$A$2:$M$92,13,FALSE)</f>
        <v>0</v>
      </c>
      <c r="J461" s="5">
        <v>1552</v>
      </c>
      <c r="K461" s="5">
        <v>0</v>
      </c>
      <c r="L461" s="5" t="str" cm="1">
        <f t="array" ref="L461">_xlfn.IFS(K461&lt;10,"low",K461&lt;50,"medium",K461&gt;=50,"high")</f>
        <v>low</v>
      </c>
    </row>
    <row r="462" spans="1:12" x14ac:dyDescent="0.4">
      <c r="A462">
        <v>10420</v>
      </c>
      <c r="B462" s="5" t="s">
        <v>91</v>
      </c>
      <c r="C462">
        <v>13</v>
      </c>
      <c r="D462" t="s">
        <v>1200</v>
      </c>
      <c r="E462" s="5" t="str">
        <f t="shared" si="7"/>
        <v>Paula</v>
      </c>
      <c r="F462" t="s">
        <v>49</v>
      </c>
      <c r="G462">
        <v>4.8</v>
      </c>
      <c r="H462">
        <v>2</v>
      </c>
      <c r="I462" s="5">
        <f>VLOOKUP(Order_Detail!B462,Customers!$A$2:$M$92,13,FALSE)</f>
        <v>0</v>
      </c>
      <c r="J462" s="5">
        <v>9.6</v>
      </c>
      <c r="K462" s="5">
        <v>0</v>
      </c>
      <c r="L462" s="5" t="str" cm="1">
        <f t="array" ref="L462">_xlfn.IFS(K462&lt;10,"low",K462&lt;50,"medium",K462&gt;=50,"high")</f>
        <v>low</v>
      </c>
    </row>
    <row r="463" spans="1:12" x14ac:dyDescent="0.4">
      <c r="A463">
        <v>10420</v>
      </c>
      <c r="B463" s="5" t="s">
        <v>91</v>
      </c>
      <c r="C463">
        <v>70</v>
      </c>
      <c r="D463" t="s">
        <v>1201</v>
      </c>
      <c r="E463" s="5" t="str">
        <f t="shared" si="7"/>
        <v>Paula</v>
      </c>
      <c r="F463" t="s">
        <v>36</v>
      </c>
      <c r="G463">
        <v>12</v>
      </c>
      <c r="H463">
        <v>8</v>
      </c>
      <c r="I463" s="5">
        <f>VLOOKUP(Order_Detail!B463,Customers!$A$2:$M$92,13,FALSE)</f>
        <v>0</v>
      </c>
      <c r="J463" s="5">
        <v>96</v>
      </c>
      <c r="K463" s="5">
        <v>0</v>
      </c>
      <c r="L463" s="5" t="str" cm="1">
        <f t="array" ref="L463">_xlfn.IFS(K463&lt;10,"low",K463&lt;50,"medium",K463&gt;=50,"high")</f>
        <v>low</v>
      </c>
    </row>
    <row r="464" spans="1:12" x14ac:dyDescent="0.4">
      <c r="A464">
        <v>10420</v>
      </c>
      <c r="B464" s="5" t="s">
        <v>91</v>
      </c>
      <c r="C464">
        <v>73</v>
      </c>
      <c r="D464" t="s">
        <v>1202</v>
      </c>
      <c r="E464" s="5" t="str">
        <f t="shared" si="7"/>
        <v>Paula</v>
      </c>
      <c r="F464" t="s">
        <v>53</v>
      </c>
      <c r="G464">
        <v>12</v>
      </c>
      <c r="H464">
        <v>20</v>
      </c>
      <c r="I464" s="5">
        <f>VLOOKUP(Order_Detail!B464,Customers!$A$2:$M$92,13,FALSE)</f>
        <v>0</v>
      </c>
      <c r="J464" s="5">
        <v>240</v>
      </c>
      <c r="K464" s="5">
        <v>0</v>
      </c>
      <c r="L464" s="5" t="str" cm="1">
        <f t="array" ref="L464">_xlfn.IFS(K464&lt;10,"low",K464&lt;50,"medium",K464&gt;=50,"high")</f>
        <v>low</v>
      </c>
    </row>
    <row r="465" spans="1:12" x14ac:dyDescent="0.4">
      <c r="A465">
        <v>10421</v>
      </c>
      <c r="B465" s="5" t="s">
        <v>96</v>
      </c>
      <c r="C465">
        <v>19</v>
      </c>
      <c r="D465" t="s">
        <v>1203</v>
      </c>
      <c r="E465" s="5" t="str">
        <f t="shared" si="7"/>
        <v>Bernardo</v>
      </c>
      <c r="F465" t="s">
        <v>55</v>
      </c>
      <c r="G465">
        <v>7.3</v>
      </c>
      <c r="H465">
        <v>4</v>
      </c>
      <c r="I465" s="5">
        <f>VLOOKUP(Order_Detail!B465,Customers!$A$2:$M$92,13,FALSE)</f>
        <v>0</v>
      </c>
      <c r="J465" s="5">
        <v>29.2</v>
      </c>
      <c r="K465" s="5">
        <v>0</v>
      </c>
      <c r="L465" s="5" t="str" cm="1">
        <f t="array" ref="L465">_xlfn.IFS(K465&lt;10,"low",K465&lt;50,"medium",K465&gt;=50,"high")</f>
        <v>low</v>
      </c>
    </row>
    <row r="466" spans="1:12" x14ac:dyDescent="0.4">
      <c r="A466">
        <v>10421</v>
      </c>
      <c r="B466" s="5" t="s">
        <v>96</v>
      </c>
      <c r="C466">
        <v>26</v>
      </c>
      <c r="D466" t="s">
        <v>1204</v>
      </c>
      <c r="E466" s="5" t="str">
        <f t="shared" si="7"/>
        <v>Bernardo</v>
      </c>
      <c r="F466" t="s">
        <v>74</v>
      </c>
      <c r="G466">
        <v>24.9</v>
      </c>
      <c r="H466">
        <v>30</v>
      </c>
      <c r="I466" s="5">
        <f>VLOOKUP(Order_Detail!B466,Customers!$A$2:$M$92,13,FALSE)</f>
        <v>0</v>
      </c>
      <c r="J466" s="5">
        <v>747</v>
      </c>
      <c r="K466" s="5">
        <v>0</v>
      </c>
      <c r="L466" s="5" t="str" cm="1">
        <f t="array" ref="L466">_xlfn.IFS(K466&lt;10,"low",K466&lt;50,"medium",K466&gt;=50,"high")</f>
        <v>low</v>
      </c>
    </row>
    <row r="467" spans="1:12" x14ac:dyDescent="0.4">
      <c r="A467">
        <v>10421</v>
      </c>
      <c r="B467" s="5" t="s">
        <v>96</v>
      </c>
      <c r="C467">
        <v>53</v>
      </c>
      <c r="D467" t="s">
        <v>1205</v>
      </c>
      <c r="E467" s="5" t="str">
        <f t="shared" si="7"/>
        <v>Bernardo</v>
      </c>
      <c r="F467" t="s">
        <v>28</v>
      </c>
      <c r="G467">
        <v>26.2</v>
      </c>
      <c r="H467">
        <v>15</v>
      </c>
      <c r="I467" s="5">
        <f>VLOOKUP(Order_Detail!B467,Customers!$A$2:$M$92,13,FALSE)</f>
        <v>0</v>
      </c>
      <c r="J467" s="5">
        <v>393</v>
      </c>
      <c r="K467" s="5">
        <v>0</v>
      </c>
      <c r="L467" s="5" t="str" cm="1">
        <f t="array" ref="L467">_xlfn.IFS(K467&lt;10,"low",K467&lt;50,"medium",K467&gt;=50,"high")</f>
        <v>low</v>
      </c>
    </row>
    <row r="468" spans="1:12" x14ac:dyDescent="0.4">
      <c r="A468">
        <v>10421</v>
      </c>
      <c r="B468" s="5" t="s">
        <v>96</v>
      </c>
      <c r="C468">
        <v>77</v>
      </c>
      <c r="D468" t="s">
        <v>1206</v>
      </c>
      <c r="E468" s="5" t="str">
        <f t="shared" si="7"/>
        <v>Bernardo</v>
      </c>
      <c r="F468" t="s">
        <v>29</v>
      </c>
      <c r="G468">
        <v>10.4</v>
      </c>
      <c r="H468">
        <v>10</v>
      </c>
      <c r="I468" s="5">
        <f>VLOOKUP(Order_Detail!B468,Customers!$A$2:$M$92,13,FALSE)</f>
        <v>0</v>
      </c>
      <c r="J468" s="5">
        <v>104</v>
      </c>
      <c r="K468" s="5">
        <v>0</v>
      </c>
      <c r="L468" s="5" t="str" cm="1">
        <f t="array" ref="L468">_xlfn.IFS(K468&lt;10,"low",K468&lt;50,"medium",K468&gt;=50,"high")</f>
        <v>low</v>
      </c>
    </row>
    <row r="469" spans="1:12" x14ac:dyDescent="0.4">
      <c r="A469">
        <v>10422</v>
      </c>
      <c r="B469" s="5" t="s">
        <v>154</v>
      </c>
      <c r="C469">
        <v>26</v>
      </c>
      <c r="D469" t="s">
        <v>1207</v>
      </c>
      <c r="E469" s="5" t="str">
        <f t="shared" si="7"/>
        <v>Paolo</v>
      </c>
      <c r="F469" t="s">
        <v>74</v>
      </c>
      <c r="G469">
        <v>24.9</v>
      </c>
      <c r="H469">
        <v>2</v>
      </c>
      <c r="I469" s="5">
        <f>VLOOKUP(Order_Detail!B469,Customers!$A$2:$M$92,13,FALSE)</f>
        <v>0.1</v>
      </c>
      <c r="J469" s="5">
        <v>44.82</v>
      </c>
      <c r="K469" s="5">
        <v>4.9800000000000004</v>
      </c>
      <c r="L469" s="5" t="str" cm="1">
        <f t="array" ref="L469">_xlfn.IFS(K469&lt;10,"low",K469&lt;50,"medium",K469&gt;=50,"high")</f>
        <v>low</v>
      </c>
    </row>
    <row r="470" spans="1:12" x14ac:dyDescent="0.4">
      <c r="A470">
        <v>10423</v>
      </c>
      <c r="B470" s="5" t="s">
        <v>155</v>
      </c>
      <c r="C470">
        <v>31</v>
      </c>
      <c r="D470" t="s">
        <v>1208</v>
      </c>
      <c r="E470" s="5" t="str">
        <f t="shared" si="7"/>
        <v>André</v>
      </c>
      <c r="F470" t="s">
        <v>18</v>
      </c>
      <c r="G470">
        <v>10</v>
      </c>
      <c r="H470">
        <v>14</v>
      </c>
      <c r="I470" s="5">
        <f>VLOOKUP(Order_Detail!B470,Customers!$A$2:$M$92,13,FALSE)</f>
        <v>0.2</v>
      </c>
      <c r="J470" s="5">
        <v>112</v>
      </c>
      <c r="K470" s="5">
        <v>28</v>
      </c>
      <c r="L470" s="5" t="str" cm="1">
        <f t="array" ref="L470">_xlfn.IFS(K470&lt;10,"low",K470&lt;50,"medium",K470&gt;=50,"high")</f>
        <v>medium</v>
      </c>
    </row>
    <row r="471" spans="1:12" x14ac:dyDescent="0.4">
      <c r="A471">
        <v>10423</v>
      </c>
      <c r="B471" s="5" t="s">
        <v>155</v>
      </c>
      <c r="C471">
        <v>59</v>
      </c>
      <c r="D471" t="s">
        <v>1209</v>
      </c>
      <c r="E471" s="5" t="str">
        <f t="shared" si="7"/>
        <v>André</v>
      </c>
      <c r="F471" t="s">
        <v>27</v>
      </c>
      <c r="G471">
        <v>44</v>
      </c>
      <c r="H471">
        <v>20</v>
      </c>
      <c r="I471" s="5">
        <f>VLOOKUP(Order_Detail!B471,Customers!$A$2:$M$92,13,FALSE)</f>
        <v>0.2</v>
      </c>
      <c r="J471" s="5">
        <v>704</v>
      </c>
      <c r="K471" s="5">
        <v>176</v>
      </c>
      <c r="L471" s="5" t="str" cm="1">
        <f t="array" ref="L471">_xlfn.IFS(K471&lt;10,"low",K471&lt;50,"medium",K471&gt;=50,"high")</f>
        <v>high</v>
      </c>
    </row>
    <row r="472" spans="1:12" x14ac:dyDescent="0.4">
      <c r="A472">
        <v>10424</v>
      </c>
      <c r="B472" s="5" t="s">
        <v>133</v>
      </c>
      <c r="C472">
        <v>35</v>
      </c>
      <c r="D472" t="s">
        <v>1210</v>
      </c>
      <c r="E472" s="5" t="str">
        <f t="shared" si="7"/>
        <v>Jean</v>
      </c>
      <c r="F472" t="s">
        <v>37</v>
      </c>
      <c r="G472">
        <v>14.4</v>
      </c>
      <c r="H472">
        <v>60</v>
      </c>
      <c r="I472" s="5">
        <f>VLOOKUP(Order_Detail!B472,Customers!$A$2:$M$92,13,FALSE)</f>
        <v>0</v>
      </c>
      <c r="J472" s="5">
        <v>864</v>
      </c>
      <c r="K472" s="5">
        <v>0</v>
      </c>
      <c r="L472" s="5" t="str" cm="1">
        <f t="array" ref="L472">_xlfn.IFS(K472&lt;10,"low",K472&lt;50,"medium",K472&gt;=50,"high")</f>
        <v>low</v>
      </c>
    </row>
    <row r="473" spans="1:12" x14ac:dyDescent="0.4">
      <c r="A473">
        <v>10424</v>
      </c>
      <c r="B473" s="5" t="s">
        <v>133</v>
      </c>
      <c r="C473">
        <v>38</v>
      </c>
      <c r="D473" t="s">
        <v>1211</v>
      </c>
      <c r="E473" s="5" t="str">
        <f t="shared" si="7"/>
        <v>Jean</v>
      </c>
      <c r="F473" t="s">
        <v>73</v>
      </c>
      <c r="G473">
        <v>210.8</v>
      </c>
      <c r="H473">
        <v>49</v>
      </c>
      <c r="I473" s="5">
        <f>VLOOKUP(Order_Detail!B473,Customers!$A$2:$M$92,13,FALSE)</f>
        <v>0</v>
      </c>
      <c r="J473" s="5">
        <v>10329.200000000001</v>
      </c>
      <c r="K473" s="5">
        <v>0</v>
      </c>
      <c r="L473" s="5" t="str" cm="1">
        <f t="array" ref="L473">_xlfn.IFS(K473&lt;10,"low",K473&lt;50,"medium",K473&gt;=50,"high")</f>
        <v>low</v>
      </c>
    </row>
    <row r="474" spans="1:12" x14ac:dyDescent="0.4">
      <c r="A474">
        <v>10424</v>
      </c>
      <c r="B474" s="5" t="s">
        <v>133</v>
      </c>
      <c r="C474">
        <v>68</v>
      </c>
      <c r="D474" t="s">
        <v>1212</v>
      </c>
      <c r="E474" s="5" t="str">
        <f t="shared" si="7"/>
        <v>Jean</v>
      </c>
      <c r="F474" t="s">
        <v>62</v>
      </c>
      <c r="G474">
        <v>10</v>
      </c>
      <c r="H474">
        <v>30</v>
      </c>
      <c r="I474" s="5">
        <f>VLOOKUP(Order_Detail!B474,Customers!$A$2:$M$92,13,FALSE)</f>
        <v>0</v>
      </c>
      <c r="J474" s="5">
        <v>300</v>
      </c>
      <c r="K474" s="5">
        <v>0</v>
      </c>
      <c r="L474" s="5" t="str" cm="1">
        <f t="array" ref="L474">_xlfn.IFS(K474&lt;10,"low",K474&lt;50,"medium",K474&gt;=50,"high")</f>
        <v>low</v>
      </c>
    </row>
    <row r="475" spans="1:12" x14ac:dyDescent="0.4">
      <c r="A475">
        <v>10425</v>
      </c>
      <c r="B475" s="5" t="s">
        <v>137</v>
      </c>
      <c r="C475">
        <v>55</v>
      </c>
      <c r="D475" t="s">
        <v>1213</v>
      </c>
      <c r="E475" s="5" t="str">
        <f t="shared" si="7"/>
        <v>Annette</v>
      </c>
      <c r="F475" t="s">
        <v>22</v>
      </c>
      <c r="G475">
        <v>19.2</v>
      </c>
      <c r="H475">
        <v>10</v>
      </c>
      <c r="I475" s="5">
        <f>VLOOKUP(Order_Detail!B475,Customers!$A$2:$M$92,13,FALSE)</f>
        <v>0.2</v>
      </c>
      <c r="J475" s="5">
        <v>153.60000000000002</v>
      </c>
      <c r="K475" s="5">
        <v>38.400000000000006</v>
      </c>
      <c r="L475" s="5" t="str" cm="1">
        <f t="array" ref="L475">_xlfn.IFS(K475&lt;10,"low",K475&lt;50,"medium",K475&gt;=50,"high")</f>
        <v>medium</v>
      </c>
    </row>
    <row r="476" spans="1:12" x14ac:dyDescent="0.4">
      <c r="A476">
        <v>10425</v>
      </c>
      <c r="B476" s="5" t="s">
        <v>137</v>
      </c>
      <c r="C476">
        <v>76</v>
      </c>
      <c r="D476" t="s">
        <v>1181</v>
      </c>
      <c r="E476" s="5" t="str">
        <f t="shared" si="7"/>
        <v>Annette</v>
      </c>
      <c r="F476" t="s">
        <v>44</v>
      </c>
      <c r="G476">
        <v>14.4</v>
      </c>
      <c r="H476">
        <v>20</v>
      </c>
      <c r="I476" s="5">
        <f>VLOOKUP(Order_Detail!B476,Customers!$A$2:$M$92,13,FALSE)</f>
        <v>0.2</v>
      </c>
      <c r="J476" s="5">
        <v>230.4</v>
      </c>
      <c r="K476" s="5">
        <v>57.6</v>
      </c>
      <c r="L476" s="5" t="str" cm="1">
        <f t="array" ref="L476">_xlfn.IFS(K476&lt;10,"low",K476&lt;50,"medium",K476&gt;=50,"high")</f>
        <v>high</v>
      </c>
    </row>
    <row r="477" spans="1:12" x14ac:dyDescent="0.4">
      <c r="A477">
        <v>10426</v>
      </c>
      <c r="B477" s="5" t="s">
        <v>144</v>
      </c>
      <c r="C477">
        <v>56</v>
      </c>
      <c r="D477" t="s">
        <v>1214</v>
      </c>
      <c r="E477" s="5" t="str">
        <f t="shared" si="7"/>
        <v>Eduardo</v>
      </c>
      <c r="F477" t="s">
        <v>39</v>
      </c>
      <c r="G477">
        <v>30.4</v>
      </c>
      <c r="H477">
        <v>5</v>
      </c>
      <c r="I477" s="5">
        <f>VLOOKUP(Order_Detail!B477,Customers!$A$2:$M$92,13,FALSE)</f>
        <v>0.05</v>
      </c>
      <c r="J477" s="5">
        <v>144.4</v>
      </c>
      <c r="K477" s="5">
        <v>7.6000000000000005</v>
      </c>
      <c r="L477" s="5" t="str" cm="1">
        <f t="array" ref="L477">_xlfn.IFS(K477&lt;10,"low",K477&lt;50,"medium",K477&gt;=50,"high")</f>
        <v>low</v>
      </c>
    </row>
    <row r="478" spans="1:12" x14ac:dyDescent="0.4">
      <c r="A478">
        <v>10426</v>
      </c>
      <c r="B478" s="5" t="s">
        <v>144</v>
      </c>
      <c r="C478">
        <v>64</v>
      </c>
      <c r="D478" t="s">
        <v>1215</v>
      </c>
      <c r="E478" s="5" t="str">
        <f t="shared" si="7"/>
        <v>Eduardo</v>
      </c>
      <c r="F478" t="s">
        <v>64</v>
      </c>
      <c r="G478">
        <v>26.6</v>
      </c>
      <c r="H478">
        <v>7</v>
      </c>
      <c r="I478" s="5">
        <f>VLOOKUP(Order_Detail!B478,Customers!$A$2:$M$92,13,FALSE)</f>
        <v>0.05</v>
      </c>
      <c r="J478" s="5">
        <v>176.89000000000001</v>
      </c>
      <c r="K478" s="5">
        <v>9.31</v>
      </c>
      <c r="L478" s="5" t="str" cm="1">
        <f t="array" ref="L478">_xlfn.IFS(K478&lt;10,"low",K478&lt;50,"medium",K478&gt;=50,"high")</f>
        <v>low</v>
      </c>
    </row>
    <row r="479" spans="1:12" x14ac:dyDescent="0.4">
      <c r="A479">
        <v>10427</v>
      </c>
      <c r="B479" s="5" t="s">
        <v>138</v>
      </c>
      <c r="C479">
        <v>14</v>
      </c>
      <c r="D479" t="s">
        <v>1216</v>
      </c>
      <c r="E479" s="5" t="str">
        <f t="shared" si="7"/>
        <v>Georg</v>
      </c>
      <c r="F479" t="s">
        <v>9</v>
      </c>
      <c r="G479">
        <v>18.600000000000001</v>
      </c>
      <c r="H479">
        <v>35</v>
      </c>
      <c r="I479" s="5">
        <f>VLOOKUP(Order_Detail!B479,Customers!$A$2:$M$92,13,FALSE)</f>
        <v>0</v>
      </c>
      <c r="J479" s="5">
        <v>651</v>
      </c>
      <c r="K479" s="5">
        <v>0</v>
      </c>
      <c r="L479" s="5" t="str" cm="1">
        <f t="array" ref="L479">_xlfn.IFS(K479&lt;10,"low",K479&lt;50,"medium",K479&gt;=50,"high")</f>
        <v>low</v>
      </c>
    </row>
    <row r="480" spans="1:12" x14ac:dyDescent="0.4">
      <c r="A480">
        <v>10428</v>
      </c>
      <c r="B480" s="5" t="s">
        <v>114</v>
      </c>
      <c r="C480">
        <v>46</v>
      </c>
      <c r="D480" t="s">
        <v>1217</v>
      </c>
      <c r="E480" s="5" t="str">
        <f t="shared" si="7"/>
        <v>Maurizio</v>
      </c>
      <c r="F480" t="s">
        <v>60</v>
      </c>
      <c r="G480">
        <v>9.6</v>
      </c>
      <c r="H480">
        <v>20</v>
      </c>
      <c r="I480" s="5">
        <f>VLOOKUP(Order_Detail!B480,Customers!$A$2:$M$92,13,FALSE)</f>
        <v>0</v>
      </c>
      <c r="J480" s="5">
        <v>192</v>
      </c>
      <c r="K480" s="5">
        <v>0</v>
      </c>
      <c r="L480" s="5" t="str" cm="1">
        <f t="array" ref="L480">_xlfn.IFS(K480&lt;10,"low",K480&lt;50,"medium",K480&gt;=50,"high")</f>
        <v>low</v>
      </c>
    </row>
    <row r="481" spans="1:12" x14ac:dyDescent="0.4">
      <c r="A481">
        <v>10429</v>
      </c>
      <c r="B481" s="5" t="s">
        <v>118</v>
      </c>
      <c r="C481">
        <v>50</v>
      </c>
      <c r="D481" t="s">
        <v>1218</v>
      </c>
      <c r="E481" s="5" t="str">
        <f t="shared" si="7"/>
        <v>Patricia</v>
      </c>
      <c r="F481" t="s">
        <v>78</v>
      </c>
      <c r="G481">
        <v>13</v>
      </c>
      <c r="H481">
        <v>40</v>
      </c>
      <c r="I481" s="5">
        <f>VLOOKUP(Order_Detail!B481,Customers!$A$2:$M$92,13,FALSE)</f>
        <v>0</v>
      </c>
      <c r="J481" s="5">
        <v>520</v>
      </c>
      <c r="K481" s="5">
        <v>0</v>
      </c>
      <c r="L481" s="5" t="str" cm="1">
        <f t="array" ref="L481">_xlfn.IFS(K481&lt;10,"low",K481&lt;50,"medium",K481&gt;=50,"high")</f>
        <v>low</v>
      </c>
    </row>
    <row r="482" spans="1:12" x14ac:dyDescent="0.4">
      <c r="A482">
        <v>10429</v>
      </c>
      <c r="B482" s="5" t="s">
        <v>118</v>
      </c>
      <c r="C482">
        <v>63</v>
      </c>
      <c r="D482" t="s">
        <v>1219</v>
      </c>
      <c r="E482" s="5" t="str">
        <f t="shared" si="7"/>
        <v>Patricia</v>
      </c>
      <c r="F482" t="s">
        <v>52</v>
      </c>
      <c r="G482">
        <v>35.1</v>
      </c>
      <c r="H482">
        <v>35</v>
      </c>
      <c r="I482" s="5">
        <f>VLOOKUP(Order_Detail!B482,Customers!$A$2:$M$92,13,FALSE)</f>
        <v>0</v>
      </c>
      <c r="J482" s="5">
        <v>1228.5</v>
      </c>
      <c r="K482" s="5">
        <v>0</v>
      </c>
      <c r="L482" s="5" t="str" cm="1">
        <f t="array" ref="L482">_xlfn.IFS(K482&lt;10,"low",K482&lt;50,"medium",K482&gt;=50,"high")</f>
        <v>low</v>
      </c>
    </row>
    <row r="483" spans="1:12" x14ac:dyDescent="0.4">
      <c r="A483">
        <v>10430</v>
      </c>
      <c r="B483" s="5" t="s">
        <v>93</v>
      </c>
      <c r="C483">
        <v>17</v>
      </c>
      <c r="D483" t="s">
        <v>1220</v>
      </c>
      <c r="E483" s="5" t="str">
        <f t="shared" si="7"/>
        <v>Roland</v>
      </c>
      <c r="F483" t="s">
        <v>41</v>
      </c>
      <c r="G483">
        <v>31.2</v>
      </c>
      <c r="H483">
        <v>45</v>
      </c>
      <c r="I483" s="5">
        <f>VLOOKUP(Order_Detail!B483,Customers!$A$2:$M$92,13,FALSE)</f>
        <v>0.2</v>
      </c>
      <c r="J483" s="5">
        <v>1123.2</v>
      </c>
      <c r="K483" s="5">
        <v>280.8</v>
      </c>
      <c r="L483" s="5" t="str" cm="1">
        <f t="array" ref="L483">_xlfn.IFS(K483&lt;10,"low",K483&lt;50,"medium",K483&gt;=50,"high")</f>
        <v>high</v>
      </c>
    </row>
    <row r="484" spans="1:12" x14ac:dyDescent="0.4">
      <c r="A484">
        <v>10430</v>
      </c>
      <c r="B484" s="5" t="s">
        <v>93</v>
      </c>
      <c r="C484">
        <v>21</v>
      </c>
      <c r="D484" t="s">
        <v>1074</v>
      </c>
      <c r="E484" s="5" t="str">
        <f t="shared" si="7"/>
        <v>Roland</v>
      </c>
      <c r="F484" t="s">
        <v>33</v>
      </c>
      <c r="G484">
        <v>8</v>
      </c>
      <c r="H484">
        <v>50</v>
      </c>
      <c r="I484" s="5">
        <f>VLOOKUP(Order_Detail!B484,Customers!$A$2:$M$92,13,FALSE)</f>
        <v>0.2</v>
      </c>
      <c r="J484" s="5">
        <v>320</v>
      </c>
      <c r="K484" s="5">
        <v>80</v>
      </c>
      <c r="L484" s="5" t="str" cm="1">
        <f t="array" ref="L484">_xlfn.IFS(K484&lt;10,"low",K484&lt;50,"medium",K484&gt;=50,"high")</f>
        <v>high</v>
      </c>
    </row>
    <row r="485" spans="1:12" x14ac:dyDescent="0.4">
      <c r="A485">
        <v>10430</v>
      </c>
      <c r="B485" s="5" t="s">
        <v>93</v>
      </c>
      <c r="C485">
        <v>56</v>
      </c>
      <c r="D485" t="s">
        <v>1221</v>
      </c>
      <c r="E485" s="5" t="str">
        <f t="shared" si="7"/>
        <v>Roland</v>
      </c>
      <c r="F485" t="s">
        <v>39</v>
      </c>
      <c r="G485">
        <v>30.4</v>
      </c>
      <c r="H485">
        <v>30</v>
      </c>
      <c r="I485" s="5">
        <f>VLOOKUP(Order_Detail!B485,Customers!$A$2:$M$92,13,FALSE)</f>
        <v>0.2</v>
      </c>
      <c r="J485" s="5">
        <v>729.6</v>
      </c>
      <c r="K485" s="5">
        <v>182.4</v>
      </c>
      <c r="L485" s="5" t="str" cm="1">
        <f t="array" ref="L485">_xlfn.IFS(K485&lt;10,"low",K485&lt;50,"medium",K485&gt;=50,"high")</f>
        <v>high</v>
      </c>
    </row>
    <row r="486" spans="1:12" x14ac:dyDescent="0.4">
      <c r="A486">
        <v>10430</v>
      </c>
      <c r="B486" s="5" t="s">
        <v>93</v>
      </c>
      <c r="C486">
        <v>59</v>
      </c>
      <c r="D486" t="s">
        <v>1222</v>
      </c>
      <c r="E486" s="5" t="str">
        <f t="shared" si="7"/>
        <v>Roland</v>
      </c>
      <c r="F486" t="s">
        <v>27</v>
      </c>
      <c r="G486">
        <v>44</v>
      </c>
      <c r="H486">
        <v>70</v>
      </c>
      <c r="I486" s="5">
        <f>VLOOKUP(Order_Detail!B486,Customers!$A$2:$M$92,13,FALSE)</f>
        <v>0.2</v>
      </c>
      <c r="J486" s="5">
        <v>2464</v>
      </c>
      <c r="K486" s="5">
        <v>616</v>
      </c>
      <c r="L486" s="5" t="str" cm="1">
        <f t="array" ref="L486">_xlfn.IFS(K486&lt;10,"low",K486&lt;50,"medium",K486&gt;=50,"high")</f>
        <v>high</v>
      </c>
    </row>
    <row r="487" spans="1:12" x14ac:dyDescent="0.4">
      <c r="A487">
        <v>10431</v>
      </c>
      <c r="B487" s="5" t="s">
        <v>150</v>
      </c>
      <c r="C487">
        <v>17</v>
      </c>
      <c r="D487" t="s">
        <v>1223</v>
      </c>
      <c r="E487" s="5" t="str">
        <f t="shared" si="7"/>
        <v>Elizabeth</v>
      </c>
      <c r="F487" t="s">
        <v>41</v>
      </c>
      <c r="G487">
        <v>31.2</v>
      </c>
      <c r="H487">
        <v>50</v>
      </c>
      <c r="I487" s="5">
        <f>VLOOKUP(Order_Detail!B487,Customers!$A$2:$M$92,13,FALSE)</f>
        <v>0.05</v>
      </c>
      <c r="J487" s="5">
        <v>1482</v>
      </c>
      <c r="K487" s="5">
        <v>78</v>
      </c>
      <c r="L487" s="5" t="str" cm="1">
        <f t="array" ref="L487">_xlfn.IFS(K487&lt;10,"low",K487&lt;50,"medium",K487&gt;=50,"high")</f>
        <v>high</v>
      </c>
    </row>
    <row r="488" spans="1:12" x14ac:dyDescent="0.4">
      <c r="A488">
        <v>10431</v>
      </c>
      <c r="B488" s="5" t="s">
        <v>150</v>
      </c>
      <c r="C488">
        <v>40</v>
      </c>
      <c r="D488" t="s">
        <v>1224</v>
      </c>
      <c r="E488" s="5" t="str">
        <f t="shared" si="7"/>
        <v>Elizabeth</v>
      </c>
      <c r="F488" t="s">
        <v>43</v>
      </c>
      <c r="G488">
        <v>14.7</v>
      </c>
      <c r="H488">
        <v>50</v>
      </c>
      <c r="I488" s="5">
        <f>VLOOKUP(Order_Detail!B488,Customers!$A$2:$M$92,13,FALSE)</f>
        <v>0.05</v>
      </c>
      <c r="J488" s="5">
        <v>698.25</v>
      </c>
      <c r="K488" s="5">
        <v>36.75</v>
      </c>
      <c r="L488" s="5" t="str" cm="1">
        <f t="array" ref="L488">_xlfn.IFS(K488&lt;10,"low",K488&lt;50,"medium",K488&gt;=50,"high")</f>
        <v>medium</v>
      </c>
    </row>
    <row r="489" spans="1:12" x14ac:dyDescent="0.4">
      <c r="A489">
        <v>10431</v>
      </c>
      <c r="B489" s="5" t="s">
        <v>150</v>
      </c>
      <c r="C489">
        <v>47</v>
      </c>
      <c r="D489" t="s">
        <v>1225</v>
      </c>
      <c r="E489" s="5" t="str">
        <f t="shared" si="7"/>
        <v>Elizabeth</v>
      </c>
      <c r="F489" t="s">
        <v>75</v>
      </c>
      <c r="G489">
        <v>7.6</v>
      </c>
      <c r="H489">
        <v>30</v>
      </c>
      <c r="I489" s="5">
        <f>VLOOKUP(Order_Detail!B489,Customers!$A$2:$M$92,13,FALSE)</f>
        <v>0.05</v>
      </c>
      <c r="J489" s="5">
        <v>216.6</v>
      </c>
      <c r="K489" s="5">
        <v>11.4</v>
      </c>
      <c r="L489" s="5" t="str" cm="1">
        <f t="array" ref="L489">_xlfn.IFS(K489&lt;10,"low",K489&lt;50,"medium",K489&gt;=50,"high")</f>
        <v>medium</v>
      </c>
    </row>
    <row r="490" spans="1:12" x14ac:dyDescent="0.4">
      <c r="A490">
        <v>10432</v>
      </c>
      <c r="B490" s="5" t="s">
        <v>104</v>
      </c>
      <c r="C490">
        <v>26</v>
      </c>
      <c r="D490" t="s">
        <v>1226</v>
      </c>
      <c r="E490" s="5" t="str">
        <f t="shared" si="7"/>
        <v>Art</v>
      </c>
      <c r="F490" t="s">
        <v>74</v>
      </c>
      <c r="G490">
        <v>24.9</v>
      </c>
      <c r="H490">
        <v>10</v>
      </c>
      <c r="I490" s="5">
        <f>VLOOKUP(Order_Detail!B490,Customers!$A$2:$M$92,13,FALSE)</f>
        <v>0</v>
      </c>
      <c r="J490" s="5">
        <v>249</v>
      </c>
      <c r="K490" s="5">
        <v>0</v>
      </c>
      <c r="L490" s="5" t="str" cm="1">
        <f t="array" ref="L490">_xlfn.IFS(K490&lt;10,"low",K490&lt;50,"medium",K490&gt;=50,"high")</f>
        <v>low</v>
      </c>
    </row>
    <row r="491" spans="1:12" x14ac:dyDescent="0.4">
      <c r="A491">
        <v>10432</v>
      </c>
      <c r="B491" s="5" t="s">
        <v>104</v>
      </c>
      <c r="C491">
        <v>54</v>
      </c>
      <c r="D491" t="s">
        <v>1028</v>
      </c>
      <c r="E491" s="5" t="str">
        <f t="shared" si="7"/>
        <v>Art</v>
      </c>
      <c r="F491" t="s">
        <v>61</v>
      </c>
      <c r="G491">
        <v>5.9</v>
      </c>
      <c r="H491">
        <v>40</v>
      </c>
      <c r="I491" s="5">
        <f>VLOOKUP(Order_Detail!B491,Customers!$A$2:$M$92,13,FALSE)</f>
        <v>0</v>
      </c>
      <c r="J491" s="5">
        <v>236</v>
      </c>
      <c r="K491" s="5">
        <v>0</v>
      </c>
      <c r="L491" s="5" t="str" cm="1">
        <f t="array" ref="L491">_xlfn.IFS(K491&lt;10,"low",K491&lt;50,"medium",K491&gt;=50,"high")</f>
        <v>low</v>
      </c>
    </row>
    <row r="492" spans="1:12" x14ac:dyDescent="0.4">
      <c r="A492">
        <v>10433</v>
      </c>
      <c r="B492" s="5" t="s">
        <v>134</v>
      </c>
      <c r="C492">
        <v>56</v>
      </c>
      <c r="D492" t="s">
        <v>1227</v>
      </c>
      <c r="E492" s="5" t="str">
        <f t="shared" si="7"/>
        <v>Isabel</v>
      </c>
      <c r="F492" t="s">
        <v>39</v>
      </c>
      <c r="G492">
        <v>30.4</v>
      </c>
      <c r="H492">
        <v>28</v>
      </c>
      <c r="I492" s="5">
        <f>VLOOKUP(Order_Detail!B492,Customers!$A$2:$M$92,13,FALSE)</f>
        <v>0.05</v>
      </c>
      <c r="J492" s="5">
        <v>808.63999999999987</v>
      </c>
      <c r="K492" s="5">
        <v>42.56</v>
      </c>
      <c r="L492" s="5" t="str" cm="1">
        <f t="array" ref="L492">_xlfn.IFS(K492&lt;10,"low",K492&lt;50,"medium",K492&gt;=50,"high")</f>
        <v>medium</v>
      </c>
    </row>
    <row r="493" spans="1:12" x14ac:dyDescent="0.4">
      <c r="A493">
        <v>10434</v>
      </c>
      <c r="B493" s="5" t="s">
        <v>98</v>
      </c>
      <c r="C493">
        <v>11</v>
      </c>
      <c r="D493" t="s">
        <v>973</v>
      </c>
      <c r="E493" s="5" t="str">
        <f t="shared" si="7"/>
        <v>Maria</v>
      </c>
      <c r="F493" t="s">
        <v>6</v>
      </c>
      <c r="G493">
        <v>16.8</v>
      </c>
      <c r="H493">
        <v>6</v>
      </c>
      <c r="I493" s="5">
        <f>VLOOKUP(Order_Detail!B493,Customers!$A$2:$M$92,13,FALSE)</f>
        <v>0</v>
      </c>
      <c r="J493" s="5">
        <v>100.80000000000001</v>
      </c>
      <c r="K493" s="5">
        <v>0</v>
      </c>
      <c r="L493" s="5" t="str" cm="1">
        <f t="array" ref="L493">_xlfn.IFS(K493&lt;10,"low",K493&lt;50,"medium",K493&gt;=50,"high")</f>
        <v>low</v>
      </c>
    </row>
    <row r="494" spans="1:12" x14ac:dyDescent="0.4">
      <c r="A494">
        <v>10434</v>
      </c>
      <c r="B494" s="5" t="s">
        <v>98</v>
      </c>
      <c r="C494">
        <v>76</v>
      </c>
      <c r="D494" t="s">
        <v>1228</v>
      </c>
      <c r="E494" s="5" t="str">
        <f t="shared" si="7"/>
        <v>Maria</v>
      </c>
      <c r="F494" t="s">
        <v>44</v>
      </c>
      <c r="G494">
        <v>14.4</v>
      </c>
      <c r="H494">
        <v>18</v>
      </c>
      <c r="I494" s="5">
        <f>VLOOKUP(Order_Detail!B494,Customers!$A$2:$M$92,13,FALSE)</f>
        <v>0</v>
      </c>
      <c r="J494" s="5">
        <v>259.2</v>
      </c>
      <c r="K494" s="5">
        <v>0</v>
      </c>
      <c r="L494" s="5" t="str" cm="1">
        <f t="array" ref="L494">_xlfn.IFS(K494&lt;10,"low",K494&lt;50,"medium",K494&gt;=50,"high")</f>
        <v>low</v>
      </c>
    </row>
    <row r="495" spans="1:12" x14ac:dyDescent="0.4">
      <c r="A495">
        <v>10435</v>
      </c>
      <c r="B495" s="5" t="s">
        <v>156</v>
      </c>
      <c r="C495">
        <v>2</v>
      </c>
      <c r="D495" t="s">
        <v>1229</v>
      </c>
      <c r="E495" s="5" t="str">
        <f t="shared" si="7"/>
        <v>Elizabeth</v>
      </c>
      <c r="F495" t="s">
        <v>24</v>
      </c>
      <c r="G495">
        <v>15.2</v>
      </c>
      <c r="H495">
        <v>10</v>
      </c>
      <c r="I495" s="5">
        <f>VLOOKUP(Order_Detail!B495,Customers!$A$2:$M$92,13,FALSE)</f>
        <v>0</v>
      </c>
      <c r="J495" s="5">
        <v>152</v>
      </c>
      <c r="K495" s="5">
        <v>0</v>
      </c>
      <c r="L495" s="5" t="str" cm="1">
        <f t="array" ref="L495">_xlfn.IFS(K495&lt;10,"low",K495&lt;50,"medium",K495&gt;=50,"high")</f>
        <v>low</v>
      </c>
    </row>
    <row r="496" spans="1:12" x14ac:dyDescent="0.4">
      <c r="A496">
        <v>10435</v>
      </c>
      <c r="B496" s="5" t="s">
        <v>156</v>
      </c>
      <c r="C496">
        <v>22</v>
      </c>
      <c r="D496" t="s">
        <v>1230</v>
      </c>
      <c r="E496" s="5" t="str">
        <f t="shared" si="7"/>
        <v>Elizabeth</v>
      </c>
      <c r="F496" t="s">
        <v>13</v>
      </c>
      <c r="G496">
        <v>16.8</v>
      </c>
      <c r="H496">
        <v>12</v>
      </c>
      <c r="I496" s="5">
        <f>VLOOKUP(Order_Detail!B496,Customers!$A$2:$M$92,13,FALSE)</f>
        <v>0</v>
      </c>
      <c r="J496" s="5">
        <v>201.60000000000002</v>
      </c>
      <c r="K496" s="5">
        <v>0</v>
      </c>
      <c r="L496" s="5" t="str" cm="1">
        <f t="array" ref="L496">_xlfn.IFS(K496&lt;10,"low",K496&lt;50,"medium",K496&gt;=50,"high")</f>
        <v>low</v>
      </c>
    </row>
    <row r="497" spans="1:12" x14ac:dyDescent="0.4">
      <c r="A497">
        <v>10435</v>
      </c>
      <c r="B497" s="5" t="s">
        <v>156</v>
      </c>
      <c r="C497">
        <v>72</v>
      </c>
      <c r="D497" t="s">
        <v>1231</v>
      </c>
      <c r="E497" s="5" t="str">
        <f t="shared" si="7"/>
        <v>Elizabeth</v>
      </c>
      <c r="F497" t="s">
        <v>8</v>
      </c>
      <c r="G497">
        <v>27.8</v>
      </c>
      <c r="H497">
        <v>10</v>
      </c>
      <c r="I497" s="5">
        <f>VLOOKUP(Order_Detail!B497,Customers!$A$2:$M$92,13,FALSE)</f>
        <v>0</v>
      </c>
      <c r="J497" s="5">
        <v>278</v>
      </c>
      <c r="K497" s="5">
        <v>0</v>
      </c>
      <c r="L497" s="5" t="str" cm="1">
        <f t="array" ref="L497">_xlfn.IFS(K497&lt;10,"low",K497&lt;50,"medium",K497&gt;=50,"high")</f>
        <v>low</v>
      </c>
    </row>
    <row r="498" spans="1:12" x14ac:dyDescent="0.4">
      <c r="A498">
        <v>10436</v>
      </c>
      <c r="B498" s="5" t="s">
        <v>99</v>
      </c>
      <c r="C498">
        <v>46</v>
      </c>
      <c r="D498" t="s">
        <v>1232</v>
      </c>
      <c r="E498" s="5" t="str">
        <f t="shared" si="7"/>
        <v>Frédérique</v>
      </c>
      <c r="F498" t="s">
        <v>60</v>
      </c>
      <c r="G498">
        <v>9.6</v>
      </c>
      <c r="H498">
        <v>5</v>
      </c>
      <c r="I498" s="5">
        <f>VLOOKUP(Order_Detail!B498,Customers!$A$2:$M$92,13,FALSE)</f>
        <v>0.25</v>
      </c>
      <c r="J498" s="5">
        <v>36</v>
      </c>
      <c r="K498" s="5">
        <v>12</v>
      </c>
      <c r="L498" s="5" t="str" cm="1">
        <f t="array" ref="L498">_xlfn.IFS(K498&lt;10,"low",K498&lt;50,"medium",K498&gt;=50,"high")</f>
        <v>medium</v>
      </c>
    </row>
    <row r="499" spans="1:12" x14ac:dyDescent="0.4">
      <c r="A499">
        <v>10436</v>
      </c>
      <c r="B499" s="5" t="s">
        <v>99</v>
      </c>
      <c r="C499">
        <v>56</v>
      </c>
      <c r="D499" t="s">
        <v>1233</v>
      </c>
      <c r="E499" s="5" t="str">
        <f t="shared" si="7"/>
        <v>Frédérique</v>
      </c>
      <c r="F499" t="s">
        <v>39</v>
      </c>
      <c r="G499">
        <v>30.4</v>
      </c>
      <c r="H499">
        <v>40</v>
      </c>
      <c r="I499" s="5">
        <f>VLOOKUP(Order_Detail!B499,Customers!$A$2:$M$92,13,FALSE)</f>
        <v>0.25</v>
      </c>
      <c r="J499" s="5">
        <v>912</v>
      </c>
      <c r="K499" s="5">
        <v>304</v>
      </c>
      <c r="L499" s="5" t="str" cm="1">
        <f t="array" ref="L499">_xlfn.IFS(K499&lt;10,"low",K499&lt;50,"medium",K499&gt;=50,"high")</f>
        <v>high</v>
      </c>
    </row>
    <row r="500" spans="1:12" x14ac:dyDescent="0.4">
      <c r="A500">
        <v>10436</v>
      </c>
      <c r="B500" s="5" t="s">
        <v>99</v>
      </c>
      <c r="C500">
        <v>64</v>
      </c>
      <c r="D500" t="s">
        <v>1234</v>
      </c>
      <c r="E500" s="5" t="str">
        <f t="shared" si="7"/>
        <v>Frédérique</v>
      </c>
      <c r="F500" t="s">
        <v>64</v>
      </c>
      <c r="G500">
        <v>26.6</v>
      </c>
      <c r="H500">
        <v>30</v>
      </c>
      <c r="I500" s="5">
        <f>VLOOKUP(Order_Detail!B500,Customers!$A$2:$M$92,13,FALSE)</f>
        <v>0.25</v>
      </c>
      <c r="J500" s="5">
        <v>598.5</v>
      </c>
      <c r="K500" s="5">
        <v>199.5</v>
      </c>
      <c r="L500" s="5" t="str" cm="1">
        <f t="array" ref="L500">_xlfn.IFS(K500&lt;10,"low",K500&lt;50,"medium",K500&gt;=50,"high")</f>
        <v>high</v>
      </c>
    </row>
    <row r="501" spans="1:12" x14ac:dyDescent="0.4">
      <c r="A501">
        <v>10436</v>
      </c>
      <c r="B501" s="5" t="s">
        <v>99</v>
      </c>
      <c r="C501">
        <v>75</v>
      </c>
      <c r="D501" t="s">
        <v>1235</v>
      </c>
      <c r="E501" s="5" t="str">
        <f t="shared" si="7"/>
        <v>Frédérique</v>
      </c>
      <c r="F501" t="s">
        <v>54</v>
      </c>
      <c r="G501">
        <v>6.2</v>
      </c>
      <c r="H501">
        <v>24</v>
      </c>
      <c r="I501" s="5">
        <f>VLOOKUP(Order_Detail!B501,Customers!$A$2:$M$92,13,FALSE)</f>
        <v>0.25</v>
      </c>
      <c r="J501" s="5">
        <v>111.60000000000001</v>
      </c>
      <c r="K501" s="5">
        <v>37.200000000000003</v>
      </c>
      <c r="L501" s="5" t="str" cm="1">
        <f t="array" ref="L501">_xlfn.IFS(K501&lt;10,"low",K501&lt;50,"medium",K501&gt;=50,"high")</f>
        <v>medium</v>
      </c>
    </row>
    <row r="502" spans="1:12" x14ac:dyDescent="0.4">
      <c r="A502">
        <v>10437</v>
      </c>
      <c r="B502" s="5" t="s">
        <v>100</v>
      </c>
      <c r="C502">
        <v>53</v>
      </c>
      <c r="D502" t="s">
        <v>1187</v>
      </c>
      <c r="E502" s="5" t="str">
        <f t="shared" si="7"/>
        <v>Pirkko</v>
      </c>
      <c r="F502" t="s">
        <v>28</v>
      </c>
      <c r="G502">
        <v>26.2</v>
      </c>
      <c r="H502">
        <v>15</v>
      </c>
      <c r="I502" s="5">
        <f>VLOOKUP(Order_Detail!B502,Customers!$A$2:$M$92,13,FALSE)</f>
        <v>0.1</v>
      </c>
      <c r="J502" s="5">
        <v>353.7</v>
      </c>
      <c r="K502" s="5">
        <v>39.300000000000004</v>
      </c>
      <c r="L502" s="5" t="str" cm="1">
        <f t="array" ref="L502">_xlfn.IFS(K502&lt;10,"low",K502&lt;50,"medium",K502&gt;=50,"high")</f>
        <v>medium</v>
      </c>
    </row>
    <row r="503" spans="1:12" x14ac:dyDescent="0.4">
      <c r="A503">
        <v>10438</v>
      </c>
      <c r="B503" s="5" t="s">
        <v>85</v>
      </c>
      <c r="C503">
        <v>19</v>
      </c>
      <c r="D503" t="s">
        <v>1236</v>
      </c>
      <c r="E503" s="5" t="str">
        <f t="shared" si="7"/>
        <v>Karin</v>
      </c>
      <c r="F503" t="s">
        <v>55</v>
      </c>
      <c r="G503">
        <v>7.3</v>
      </c>
      <c r="H503">
        <v>15</v>
      </c>
      <c r="I503" s="5">
        <f>VLOOKUP(Order_Detail!B503,Customers!$A$2:$M$92,13,FALSE)</f>
        <v>0.05</v>
      </c>
      <c r="J503" s="5">
        <v>104.02499999999999</v>
      </c>
      <c r="K503" s="5">
        <v>5.4750000000000005</v>
      </c>
      <c r="L503" s="5" t="str" cm="1">
        <f t="array" ref="L503">_xlfn.IFS(K503&lt;10,"low",K503&lt;50,"medium",K503&gt;=50,"high")</f>
        <v>low</v>
      </c>
    </row>
    <row r="504" spans="1:12" x14ac:dyDescent="0.4">
      <c r="A504">
        <v>10438</v>
      </c>
      <c r="B504" s="5" t="s">
        <v>85</v>
      </c>
      <c r="C504">
        <v>34</v>
      </c>
      <c r="D504" t="s">
        <v>1237</v>
      </c>
      <c r="E504" s="5" t="str">
        <f t="shared" si="7"/>
        <v>Karin</v>
      </c>
      <c r="F504" t="s">
        <v>59</v>
      </c>
      <c r="G504">
        <v>11.2</v>
      </c>
      <c r="H504">
        <v>20</v>
      </c>
      <c r="I504" s="5">
        <f>VLOOKUP(Order_Detail!B504,Customers!$A$2:$M$92,13,FALSE)</f>
        <v>0.05</v>
      </c>
      <c r="J504" s="5">
        <v>212.79999999999998</v>
      </c>
      <c r="K504" s="5">
        <v>11.200000000000001</v>
      </c>
      <c r="L504" s="5" t="str" cm="1">
        <f t="array" ref="L504">_xlfn.IFS(K504&lt;10,"low",K504&lt;50,"medium",K504&gt;=50,"high")</f>
        <v>medium</v>
      </c>
    </row>
    <row r="505" spans="1:12" x14ac:dyDescent="0.4">
      <c r="A505">
        <v>10438</v>
      </c>
      <c r="B505" s="5" t="s">
        <v>85</v>
      </c>
      <c r="C505">
        <v>57</v>
      </c>
      <c r="D505" t="s">
        <v>1238</v>
      </c>
      <c r="E505" s="5" t="str">
        <f t="shared" si="7"/>
        <v>Karin</v>
      </c>
      <c r="F505" t="s">
        <v>14</v>
      </c>
      <c r="G505">
        <v>15.6</v>
      </c>
      <c r="H505">
        <v>15</v>
      </c>
      <c r="I505" s="5">
        <f>VLOOKUP(Order_Detail!B505,Customers!$A$2:$M$92,13,FALSE)</f>
        <v>0.05</v>
      </c>
      <c r="J505" s="5">
        <v>222.29999999999998</v>
      </c>
      <c r="K505" s="5">
        <v>11.700000000000001</v>
      </c>
      <c r="L505" s="5" t="str" cm="1">
        <f t="array" ref="L505">_xlfn.IFS(K505&lt;10,"low",K505&lt;50,"medium",K505&gt;=50,"high")</f>
        <v>medium</v>
      </c>
    </row>
    <row r="506" spans="1:12" x14ac:dyDescent="0.4">
      <c r="A506">
        <v>10439</v>
      </c>
      <c r="B506" s="5" t="s">
        <v>133</v>
      </c>
      <c r="C506">
        <v>12</v>
      </c>
      <c r="D506" t="s">
        <v>1239</v>
      </c>
      <c r="E506" s="5" t="str">
        <f t="shared" si="7"/>
        <v>Jean</v>
      </c>
      <c r="F506" t="s">
        <v>42</v>
      </c>
      <c r="G506">
        <v>30.4</v>
      </c>
      <c r="H506">
        <v>15</v>
      </c>
      <c r="I506" s="5">
        <f>VLOOKUP(Order_Detail!B506,Customers!$A$2:$M$92,13,FALSE)</f>
        <v>0</v>
      </c>
      <c r="J506" s="5">
        <v>456</v>
      </c>
      <c r="K506" s="5">
        <v>0</v>
      </c>
      <c r="L506" s="5" t="str" cm="1">
        <f t="array" ref="L506">_xlfn.IFS(K506&lt;10,"low",K506&lt;50,"medium",K506&gt;=50,"high")</f>
        <v>low</v>
      </c>
    </row>
    <row r="507" spans="1:12" x14ac:dyDescent="0.4">
      <c r="A507">
        <v>10439</v>
      </c>
      <c r="B507" s="5" t="s">
        <v>133</v>
      </c>
      <c r="C507">
        <v>16</v>
      </c>
      <c r="D507" t="s">
        <v>1240</v>
      </c>
      <c r="E507" s="5" t="str">
        <f t="shared" si="7"/>
        <v>Jean</v>
      </c>
      <c r="F507" t="s">
        <v>25</v>
      </c>
      <c r="G507">
        <v>13.9</v>
      </c>
      <c r="H507">
        <v>16</v>
      </c>
      <c r="I507" s="5">
        <f>VLOOKUP(Order_Detail!B507,Customers!$A$2:$M$92,13,FALSE)</f>
        <v>0</v>
      </c>
      <c r="J507" s="5">
        <v>222.4</v>
      </c>
      <c r="K507" s="5">
        <v>0</v>
      </c>
      <c r="L507" s="5" t="str" cm="1">
        <f t="array" ref="L507">_xlfn.IFS(K507&lt;10,"low",K507&lt;50,"medium",K507&gt;=50,"high")</f>
        <v>low</v>
      </c>
    </row>
    <row r="508" spans="1:12" x14ac:dyDescent="0.4">
      <c r="A508">
        <v>10439</v>
      </c>
      <c r="B508" s="5" t="s">
        <v>133</v>
      </c>
      <c r="C508">
        <v>64</v>
      </c>
      <c r="D508" t="s">
        <v>1241</v>
      </c>
      <c r="E508" s="5" t="str">
        <f t="shared" si="7"/>
        <v>Jean</v>
      </c>
      <c r="F508" t="s">
        <v>64</v>
      </c>
      <c r="G508">
        <v>26.6</v>
      </c>
      <c r="H508">
        <v>6</v>
      </c>
      <c r="I508" s="5">
        <f>VLOOKUP(Order_Detail!B508,Customers!$A$2:$M$92,13,FALSE)</f>
        <v>0</v>
      </c>
      <c r="J508" s="5">
        <v>159.60000000000002</v>
      </c>
      <c r="K508" s="5">
        <v>0</v>
      </c>
      <c r="L508" s="5" t="str" cm="1">
        <f t="array" ref="L508">_xlfn.IFS(K508&lt;10,"low",K508&lt;50,"medium",K508&gt;=50,"high")</f>
        <v>low</v>
      </c>
    </row>
    <row r="509" spans="1:12" x14ac:dyDescent="0.4">
      <c r="A509">
        <v>10439</v>
      </c>
      <c r="B509" s="5" t="s">
        <v>133</v>
      </c>
      <c r="C509">
        <v>74</v>
      </c>
      <c r="D509" t="s">
        <v>1242</v>
      </c>
      <c r="E509" s="5" t="str">
        <f t="shared" si="7"/>
        <v>Jean</v>
      </c>
      <c r="F509" t="s">
        <v>23</v>
      </c>
      <c r="G509">
        <v>8</v>
      </c>
      <c r="H509">
        <v>30</v>
      </c>
      <c r="I509" s="5">
        <f>VLOOKUP(Order_Detail!B509,Customers!$A$2:$M$92,13,FALSE)</f>
        <v>0</v>
      </c>
      <c r="J509" s="5">
        <v>240</v>
      </c>
      <c r="K509" s="5">
        <v>0</v>
      </c>
      <c r="L509" s="5" t="str" cm="1">
        <f t="array" ref="L509">_xlfn.IFS(K509&lt;10,"low",K509&lt;50,"medium",K509&gt;=50,"high")</f>
        <v>low</v>
      </c>
    </row>
    <row r="510" spans="1:12" x14ac:dyDescent="0.4">
      <c r="A510">
        <v>10440</v>
      </c>
      <c r="B510" s="5" t="s">
        <v>129</v>
      </c>
      <c r="C510">
        <v>2</v>
      </c>
      <c r="D510" t="s">
        <v>1132</v>
      </c>
      <c r="E510" s="5" t="str">
        <f t="shared" si="7"/>
        <v>Jose</v>
      </c>
      <c r="F510" t="s">
        <v>24</v>
      </c>
      <c r="G510">
        <v>15.2</v>
      </c>
      <c r="H510">
        <v>45</v>
      </c>
      <c r="I510" s="5">
        <f>VLOOKUP(Order_Detail!B510,Customers!$A$2:$M$92,13,FALSE)</f>
        <v>0.1</v>
      </c>
      <c r="J510" s="5">
        <v>615.6</v>
      </c>
      <c r="K510" s="5">
        <v>68.400000000000006</v>
      </c>
      <c r="L510" s="5" t="str" cm="1">
        <f t="array" ref="L510">_xlfn.IFS(K510&lt;10,"low",K510&lt;50,"medium",K510&gt;=50,"high")</f>
        <v>high</v>
      </c>
    </row>
    <row r="511" spans="1:12" x14ac:dyDescent="0.4">
      <c r="A511">
        <v>10440</v>
      </c>
      <c r="B511" s="5" t="s">
        <v>129</v>
      </c>
      <c r="C511">
        <v>16</v>
      </c>
      <c r="D511" t="s">
        <v>960</v>
      </c>
      <c r="E511" s="5" t="str">
        <f t="shared" si="7"/>
        <v>Jose</v>
      </c>
      <c r="F511" t="s">
        <v>25</v>
      </c>
      <c r="G511">
        <v>13.9</v>
      </c>
      <c r="H511">
        <v>49</v>
      </c>
      <c r="I511" s="5">
        <f>VLOOKUP(Order_Detail!B511,Customers!$A$2:$M$92,13,FALSE)</f>
        <v>0.1</v>
      </c>
      <c r="J511" s="5">
        <v>612.99</v>
      </c>
      <c r="K511" s="5">
        <v>68.11</v>
      </c>
      <c r="L511" s="5" t="str" cm="1">
        <f t="array" ref="L511">_xlfn.IFS(K511&lt;10,"low",K511&lt;50,"medium",K511&gt;=50,"high")</f>
        <v>high</v>
      </c>
    </row>
    <row r="512" spans="1:12" x14ac:dyDescent="0.4">
      <c r="A512">
        <v>10440</v>
      </c>
      <c r="B512" s="5" t="s">
        <v>129</v>
      </c>
      <c r="C512">
        <v>29</v>
      </c>
      <c r="D512" t="s">
        <v>1243</v>
      </c>
      <c r="E512" s="5" t="str">
        <f t="shared" si="7"/>
        <v>Jose</v>
      </c>
      <c r="F512" t="s">
        <v>45</v>
      </c>
      <c r="G512">
        <v>99</v>
      </c>
      <c r="H512">
        <v>24</v>
      </c>
      <c r="I512" s="5">
        <f>VLOOKUP(Order_Detail!B512,Customers!$A$2:$M$92,13,FALSE)</f>
        <v>0.1</v>
      </c>
      <c r="J512" s="5">
        <v>2138.4</v>
      </c>
      <c r="K512" s="5">
        <v>237.60000000000002</v>
      </c>
      <c r="L512" s="5" t="str" cm="1">
        <f t="array" ref="L512">_xlfn.IFS(K512&lt;10,"low",K512&lt;50,"medium",K512&gt;=50,"high")</f>
        <v>high</v>
      </c>
    </row>
    <row r="513" spans="1:12" x14ac:dyDescent="0.4">
      <c r="A513">
        <v>10440</v>
      </c>
      <c r="B513" s="5" t="s">
        <v>129</v>
      </c>
      <c r="C513">
        <v>61</v>
      </c>
      <c r="D513" t="s">
        <v>1244</v>
      </c>
      <c r="E513" s="5" t="str">
        <f t="shared" si="7"/>
        <v>Jose</v>
      </c>
      <c r="F513" t="s">
        <v>81</v>
      </c>
      <c r="G513">
        <v>22.8</v>
      </c>
      <c r="H513">
        <v>90</v>
      </c>
      <c r="I513" s="5">
        <f>VLOOKUP(Order_Detail!B513,Customers!$A$2:$M$92,13,FALSE)</f>
        <v>0.1</v>
      </c>
      <c r="J513" s="5">
        <v>1846.8</v>
      </c>
      <c r="K513" s="5">
        <v>205.20000000000002</v>
      </c>
      <c r="L513" s="5" t="str" cm="1">
        <f t="array" ref="L513">_xlfn.IFS(K513&lt;10,"low",K513&lt;50,"medium",K513&gt;=50,"high")</f>
        <v>high</v>
      </c>
    </row>
    <row r="514" spans="1:12" x14ac:dyDescent="0.4">
      <c r="A514">
        <v>10441</v>
      </c>
      <c r="B514" s="5" t="s">
        <v>121</v>
      </c>
      <c r="C514">
        <v>27</v>
      </c>
      <c r="D514" t="s">
        <v>1245</v>
      </c>
      <c r="E514" s="5" t="str">
        <f t="shared" si="7"/>
        <v>Rene</v>
      </c>
      <c r="F514" t="s">
        <v>30</v>
      </c>
      <c r="G514">
        <v>35.1</v>
      </c>
      <c r="H514">
        <v>50</v>
      </c>
      <c r="I514" s="5">
        <f>VLOOKUP(Order_Detail!B514,Customers!$A$2:$M$92,13,FALSE)</f>
        <v>0</v>
      </c>
      <c r="J514" s="5">
        <v>1755</v>
      </c>
      <c r="K514" s="5">
        <v>0</v>
      </c>
      <c r="L514" s="5" t="str" cm="1">
        <f t="array" ref="L514">_xlfn.IFS(K514&lt;10,"low",K514&lt;50,"medium",K514&gt;=50,"high")</f>
        <v>low</v>
      </c>
    </row>
    <row r="515" spans="1:12" x14ac:dyDescent="0.4">
      <c r="A515">
        <v>10442</v>
      </c>
      <c r="B515" s="5" t="s">
        <v>93</v>
      </c>
      <c r="C515">
        <v>11</v>
      </c>
      <c r="D515" t="s">
        <v>1246</v>
      </c>
      <c r="E515" s="5" t="str">
        <f t="shared" ref="E515:E578" si="8">LEFT(RIGHT(D515,LEN(D515)-FIND("-",D515)),FIND("-",RIGHT(D515,LEN(D515)-FIND("-",D515)))-1)</f>
        <v>Roland</v>
      </c>
      <c r="F515" t="s">
        <v>6</v>
      </c>
      <c r="G515">
        <v>16.8</v>
      </c>
      <c r="H515">
        <v>30</v>
      </c>
      <c r="I515" s="5">
        <f>VLOOKUP(Order_Detail!B515,Customers!$A$2:$M$92,13,FALSE)</f>
        <v>0.2</v>
      </c>
      <c r="J515" s="5">
        <v>403.20000000000005</v>
      </c>
      <c r="K515" s="5">
        <v>100.80000000000001</v>
      </c>
      <c r="L515" s="5" t="str" cm="1">
        <f t="array" ref="L515">_xlfn.IFS(K515&lt;10,"low",K515&lt;50,"medium",K515&gt;=50,"high")</f>
        <v>high</v>
      </c>
    </row>
    <row r="516" spans="1:12" x14ac:dyDescent="0.4">
      <c r="A516">
        <v>10442</v>
      </c>
      <c r="B516" s="5" t="s">
        <v>93</v>
      </c>
      <c r="C516">
        <v>54</v>
      </c>
      <c r="D516" t="s">
        <v>1247</v>
      </c>
      <c r="E516" s="5" t="str">
        <f t="shared" si="8"/>
        <v>Roland</v>
      </c>
      <c r="F516" t="s">
        <v>61</v>
      </c>
      <c r="G516">
        <v>5.9</v>
      </c>
      <c r="H516">
        <v>80</v>
      </c>
      <c r="I516" s="5">
        <f>VLOOKUP(Order_Detail!B516,Customers!$A$2:$M$92,13,FALSE)</f>
        <v>0.2</v>
      </c>
      <c r="J516" s="5">
        <v>377.6</v>
      </c>
      <c r="K516" s="5">
        <v>94.4</v>
      </c>
      <c r="L516" s="5" t="str" cm="1">
        <f t="array" ref="L516">_xlfn.IFS(K516&lt;10,"low",K516&lt;50,"medium",K516&gt;=50,"high")</f>
        <v>high</v>
      </c>
    </row>
    <row r="517" spans="1:12" x14ac:dyDescent="0.4">
      <c r="A517">
        <v>10442</v>
      </c>
      <c r="B517" s="5" t="s">
        <v>93</v>
      </c>
      <c r="C517">
        <v>66</v>
      </c>
      <c r="D517" t="s">
        <v>1248</v>
      </c>
      <c r="E517" s="5" t="str">
        <f t="shared" si="8"/>
        <v>Roland</v>
      </c>
      <c r="F517" t="s">
        <v>67</v>
      </c>
      <c r="G517">
        <v>13.6</v>
      </c>
      <c r="H517">
        <v>60</v>
      </c>
      <c r="I517" s="5">
        <f>VLOOKUP(Order_Detail!B517,Customers!$A$2:$M$92,13,FALSE)</f>
        <v>0.2</v>
      </c>
      <c r="J517" s="5">
        <v>652.80000000000007</v>
      </c>
      <c r="K517" s="5">
        <v>163.20000000000002</v>
      </c>
      <c r="L517" s="5" t="str" cm="1">
        <f t="array" ref="L517">_xlfn.IFS(K517&lt;10,"low",K517&lt;50,"medium",K517&gt;=50,"high")</f>
        <v>high</v>
      </c>
    </row>
    <row r="518" spans="1:12" x14ac:dyDescent="0.4">
      <c r="A518">
        <v>10443</v>
      </c>
      <c r="B518" s="5" t="s">
        <v>114</v>
      </c>
      <c r="C518">
        <v>11</v>
      </c>
      <c r="D518" t="s">
        <v>1249</v>
      </c>
      <c r="E518" s="5" t="str">
        <f t="shared" si="8"/>
        <v>Maurizio</v>
      </c>
      <c r="F518" t="s">
        <v>6</v>
      </c>
      <c r="G518">
        <v>16.8</v>
      </c>
      <c r="H518">
        <v>6</v>
      </c>
      <c r="I518" s="5">
        <f>VLOOKUP(Order_Detail!B518,Customers!$A$2:$M$92,13,FALSE)</f>
        <v>0</v>
      </c>
      <c r="J518" s="5">
        <v>100.80000000000001</v>
      </c>
      <c r="K518" s="5">
        <v>0</v>
      </c>
      <c r="L518" s="5" t="str" cm="1">
        <f t="array" ref="L518">_xlfn.IFS(K518&lt;10,"low",K518&lt;50,"medium",K518&gt;=50,"high")</f>
        <v>low</v>
      </c>
    </row>
    <row r="519" spans="1:12" x14ac:dyDescent="0.4">
      <c r="A519">
        <v>10443</v>
      </c>
      <c r="B519" s="5" t="s">
        <v>114</v>
      </c>
      <c r="C519">
        <v>28</v>
      </c>
      <c r="D519" t="s">
        <v>1250</v>
      </c>
      <c r="E519" s="5" t="str">
        <f t="shared" si="8"/>
        <v>Maurizio</v>
      </c>
      <c r="F519" t="s">
        <v>50</v>
      </c>
      <c r="G519">
        <v>36.4</v>
      </c>
      <c r="H519">
        <v>12</v>
      </c>
      <c r="I519" s="5">
        <f>VLOOKUP(Order_Detail!B519,Customers!$A$2:$M$92,13,FALSE)</f>
        <v>0</v>
      </c>
      <c r="J519" s="5">
        <v>436.79999999999995</v>
      </c>
      <c r="K519" s="5">
        <v>0</v>
      </c>
      <c r="L519" s="5" t="str" cm="1">
        <f t="array" ref="L519">_xlfn.IFS(K519&lt;10,"low",K519&lt;50,"medium",K519&gt;=50,"high")</f>
        <v>low</v>
      </c>
    </row>
    <row r="520" spans="1:12" x14ac:dyDescent="0.4">
      <c r="A520">
        <v>10444</v>
      </c>
      <c r="B520" s="5" t="s">
        <v>109</v>
      </c>
      <c r="C520">
        <v>17</v>
      </c>
      <c r="D520" t="s">
        <v>1251</v>
      </c>
      <c r="E520" s="5" t="str">
        <f t="shared" si="8"/>
        <v>Christina</v>
      </c>
      <c r="F520" t="s">
        <v>41</v>
      </c>
      <c r="G520">
        <v>31.2</v>
      </c>
      <c r="H520">
        <v>10</v>
      </c>
      <c r="I520" s="5">
        <f>VLOOKUP(Order_Detail!B520,Customers!$A$2:$M$92,13,FALSE)</f>
        <v>0</v>
      </c>
      <c r="J520" s="5">
        <v>312</v>
      </c>
      <c r="K520" s="5">
        <v>0</v>
      </c>
      <c r="L520" s="5" t="str" cm="1">
        <f t="array" ref="L520">_xlfn.IFS(K520&lt;10,"low",K520&lt;50,"medium",K520&gt;=50,"high")</f>
        <v>low</v>
      </c>
    </row>
    <row r="521" spans="1:12" x14ac:dyDescent="0.4">
      <c r="A521">
        <v>10444</v>
      </c>
      <c r="B521" s="5" t="s">
        <v>109</v>
      </c>
      <c r="C521">
        <v>26</v>
      </c>
      <c r="D521" t="s">
        <v>1252</v>
      </c>
      <c r="E521" s="5" t="str">
        <f t="shared" si="8"/>
        <v>Christina</v>
      </c>
      <c r="F521" t="s">
        <v>74</v>
      </c>
      <c r="G521">
        <v>24.9</v>
      </c>
      <c r="H521">
        <v>15</v>
      </c>
      <c r="I521" s="5">
        <f>VLOOKUP(Order_Detail!B521,Customers!$A$2:$M$92,13,FALSE)</f>
        <v>0</v>
      </c>
      <c r="J521" s="5">
        <v>373.5</v>
      </c>
      <c r="K521" s="5">
        <v>0</v>
      </c>
      <c r="L521" s="5" t="str" cm="1">
        <f t="array" ref="L521">_xlfn.IFS(K521&lt;10,"low",K521&lt;50,"medium",K521&gt;=50,"high")</f>
        <v>low</v>
      </c>
    </row>
    <row r="522" spans="1:12" x14ac:dyDescent="0.4">
      <c r="A522">
        <v>10444</v>
      </c>
      <c r="B522" s="5" t="s">
        <v>109</v>
      </c>
      <c r="C522">
        <v>35</v>
      </c>
      <c r="D522" t="s">
        <v>1253</v>
      </c>
      <c r="E522" s="5" t="str">
        <f t="shared" si="8"/>
        <v>Christina</v>
      </c>
      <c r="F522" t="s">
        <v>37</v>
      </c>
      <c r="G522">
        <v>14.4</v>
      </c>
      <c r="H522">
        <v>8</v>
      </c>
      <c r="I522" s="5">
        <f>VLOOKUP(Order_Detail!B522,Customers!$A$2:$M$92,13,FALSE)</f>
        <v>0</v>
      </c>
      <c r="J522" s="5">
        <v>115.2</v>
      </c>
      <c r="K522" s="5">
        <v>0</v>
      </c>
      <c r="L522" s="5" t="str" cm="1">
        <f t="array" ref="L522">_xlfn.IFS(K522&lt;10,"low",K522&lt;50,"medium",K522&gt;=50,"high")</f>
        <v>low</v>
      </c>
    </row>
    <row r="523" spans="1:12" x14ac:dyDescent="0.4">
      <c r="A523">
        <v>10444</v>
      </c>
      <c r="B523" s="5" t="s">
        <v>109</v>
      </c>
      <c r="C523">
        <v>41</v>
      </c>
      <c r="D523" t="s">
        <v>1254</v>
      </c>
      <c r="E523" s="5" t="str">
        <f t="shared" si="8"/>
        <v>Christina</v>
      </c>
      <c r="F523" t="s">
        <v>11</v>
      </c>
      <c r="G523">
        <v>7.7</v>
      </c>
      <c r="H523">
        <v>30</v>
      </c>
      <c r="I523" s="5">
        <f>VLOOKUP(Order_Detail!B523,Customers!$A$2:$M$92,13,FALSE)</f>
        <v>0</v>
      </c>
      <c r="J523" s="5">
        <v>231</v>
      </c>
      <c r="K523" s="5">
        <v>0</v>
      </c>
      <c r="L523" s="5" t="str" cm="1">
        <f t="array" ref="L523">_xlfn.IFS(K523&lt;10,"low",K523&lt;50,"medium",K523&gt;=50,"high")</f>
        <v>low</v>
      </c>
    </row>
    <row r="524" spans="1:12" x14ac:dyDescent="0.4">
      <c r="A524">
        <v>10445</v>
      </c>
      <c r="B524" s="5" t="s">
        <v>109</v>
      </c>
      <c r="C524">
        <v>39</v>
      </c>
      <c r="D524" t="s">
        <v>1255</v>
      </c>
      <c r="E524" s="5" t="str">
        <f t="shared" si="8"/>
        <v>Christina</v>
      </c>
      <c r="F524" t="s">
        <v>19</v>
      </c>
      <c r="G524">
        <v>14.4</v>
      </c>
      <c r="H524">
        <v>6</v>
      </c>
      <c r="I524" s="5">
        <f>VLOOKUP(Order_Detail!B524,Customers!$A$2:$M$92,13,FALSE)</f>
        <v>0</v>
      </c>
      <c r="J524" s="5">
        <v>86.4</v>
      </c>
      <c r="K524" s="5">
        <v>0</v>
      </c>
      <c r="L524" s="5" t="str" cm="1">
        <f t="array" ref="L524">_xlfn.IFS(K524&lt;10,"low",K524&lt;50,"medium",K524&gt;=50,"high")</f>
        <v>low</v>
      </c>
    </row>
    <row r="525" spans="1:12" x14ac:dyDescent="0.4">
      <c r="A525">
        <v>10445</v>
      </c>
      <c r="B525" s="5" t="s">
        <v>109</v>
      </c>
      <c r="C525">
        <v>54</v>
      </c>
      <c r="D525" t="s">
        <v>1256</v>
      </c>
      <c r="E525" s="5" t="str">
        <f t="shared" si="8"/>
        <v>Christina</v>
      </c>
      <c r="F525" t="s">
        <v>61</v>
      </c>
      <c r="G525">
        <v>5.9</v>
      </c>
      <c r="H525">
        <v>15</v>
      </c>
      <c r="I525" s="5">
        <f>VLOOKUP(Order_Detail!B525,Customers!$A$2:$M$92,13,FALSE)</f>
        <v>0</v>
      </c>
      <c r="J525" s="5">
        <v>88.5</v>
      </c>
      <c r="K525" s="5">
        <v>0</v>
      </c>
      <c r="L525" s="5" t="str" cm="1">
        <f t="array" ref="L525">_xlfn.IFS(K525&lt;10,"low",K525&lt;50,"medium",K525&gt;=50,"high")</f>
        <v>low</v>
      </c>
    </row>
    <row r="526" spans="1:12" x14ac:dyDescent="0.4">
      <c r="A526">
        <v>10446</v>
      </c>
      <c r="B526" s="5" t="s">
        <v>85</v>
      </c>
      <c r="C526">
        <v>19</v>
      </c>
      <c r="D526" t="s">
        <v>1236</v>
      </c>
      <c r="E526" s="5" t="str">
        <f t="shared" si="8"/>
        <v>Karin</v>
      </c>
      <c r="F526" t="s">
        <v>55</v>
      </c>
      <c r="G526">
        <v>7.3</v>
      </c>
      <c r="H526">
        <v>12</v>
      </c>
      <c r="I526" s="5">
        <f>VLOOKUP(Order_Detail!B526,Customers!$A$2:$M$92,13,FALSE)</f>
        <v>0.05</v>
      </c>
      <c r="J526" s="5">
        <v>83.219999999999985</v>
      </c>
      <c r="K526" s="5">
        <v>4.38</v>
      </c>
      <c r="L526" s="5" t="str" cm="1">
        <f t="array" ref="L526">_xlfn.IFS(K526&lt;10,"low",K526&lt;50,"medium",K526&gt;=50,"high")</f>
        <v>low</v>
      </c>
    </row>
    <row r="527" spans="1:12" x14ac:dyDescent="0.4">
      <c r="A527">
        <v>10446</v>
      </c>
      <c r="B527" s="5" t="s">
        <v>85</v>
      </c>
      <c r="C527">
        <v>24</v>
      </c>
      <c r="D527" t="s">
        <v>1257</v>
      </c>
      <c r="E527" s="5" t="str">
        <f t="shared" si="8"/>
        <v>Karin</v>
      </c>
      <c r="F527" t="s">
        <v>21</v>
      </c>
      <c r="G527">
        <v>3.6</v>
      </c>
      <c r="H527">
        <v>20</v>
      </c>
      <c r="I527" s="5">
        <f>VLOOKUP(Order_Detail!B527,Customers!$A$2:$M$92,13,FALSE)</f>
        <v>0.05</v>
      </c>
      <c r="J527" s="5">
        <v>68.399999999999991</v>
      </c>
      <c r="K527" s="5">
        <v>3.6</v>
      </c>
      <c r="L527" s="5" t="str" cm="1">
        <f t="array" ref="L527">_xlfn.IFS(K527&lt;10,"low",K527&lt;50,"medium",K527&gt;=50,"high")</f>
        <v>low</v>
      </c>
    </row>
    <row r="528" spans="1:12" x14ac:dyDescent="0.4">
      <c r="A528">
        <v>10446</v>
      </c>
      <c r="B528" s="5" t="s">
        <v>85</v>
      </c>
      <c r="C528">
        <v>31</v>
      </c>
      <c r="D528" t="s">
        <v>1258</v>
      </c>
      <c r="E528" s="5" t="str">
        <f t="shared" si="8"/>
        <v>Karin</v>
      </c>
      <c r="F528" t="s">
        <v>18</v>
      </c>
      <c r="G528">
        <v>10</v>
      </c>
      <c r="H528">
        <v>3</v>
      </c>
      <c r="I528" s="5">
        <f>VLOOKUP(Order_Detail!B528,Customers!$A$2:$M$92,13,FALSE)</f>
        <v>0.05</v>
      </c>
      <c r="J528" s="5">
        <v>28.5</v>
      </c>
      <c r="K528" s="5">
        <v>1.5</v>
      </c>
      <c r="L528" s="5" t="str" cm="1">
        <f t="array" ref="L528">_xlfn.IFS(K528&lt;10,"low",K528&lt;50,"medium",K528&gt;=50,"high")</f>
        <v>low</v>
      </c>
    </row>
    <row r="529" spans="1:12" x14ac:dyDescent="0.4">
      <c r="A529">
        <v>10446</v>
      </c>
      <c r="B529" s="5" t="s">
        <v>85</v>
      </c>
      <c r="C529">
        <v>52</v>
      </c>
      <c r="D529" t="s">
        <v>1259</v>
      </c>
      <c r="E529" s="5" t="str">
        <f t="shared" si="8"/>
        <v>Karin</v>
      </c>
      <c r="F529" t="s">
        <v>71</v>
      </c>
      <c r="G529">
        <v>5.6</v>
      </c>
      <c r="H529">
        <v>15</v>
      </c>
      <c r="I529" s="5">
        <f>VLOOKUP(Order_Detail!B529,Customers!$A$2:$M$92,13,FALSE)</f>
        <v>0.05</v>
      </c>
      <c r="J529" s="5">
        <v>79.8</v>
      </c>
      <c r="K529" s="5">
        <v>4.2</v>
      </c>
      <c r="L529" s="5" t="str" cm="1">
        <f t="array" ref="L529">_xlfn.IFS(K529&lt;10,"low",K529&lt;50,"medium",K529&gt;=50,"high")</f>
        <v>low</v>
      </c>
    </row>
    <row r="530" spans="1:12" x14ac:dyDescent="0.4">
      <c r="A530">
        <v>10447</v>
      </c>
      <c r="B530" s="5" t="s">
        <v>113</v>
      </c>
      <c r="C530">
        <v>19</v>
      </c>
      <c r="D530" t="s">
        <v>904</v>
      </c>
      <c r="E530" s="5" t="str">
        <f t="shared" si="8"/>
        <v>Janete</v>
      </c>
      <c r="F530" t="s">
        <v>55</v>
      </c>
      <c r="G530">
        <v>7.3</v>
      </c>
      <c r="H530">
        <v>40</v>
      </c>
      <c r="I530" s="5">
        <f>VLOOKUP(Order_Detail!B530,Customers!$A$2:$M$92,13,FALSE)</f>
        <v>0</v>
      </c>
      <c r="J530" s="5">
        <v>292</v>
      </c>
      <c r="K530" s="5">
        <v>0</v>
      </c>
      <c r="L530" s="5" t="str" cm="1">
        <f t="array" ref="L530">_xlfn.IFS(K530&lt;10,"low",K530&lt;50,"medium",K530&gt;=50,"high")</f>
        <v>low</v>
      </c>
    </row>
    <row r="531" spans="1:12" x14ac:dyDescent="0.4">
      <c r="A531">
        <v>10447</v>
      </c>
      <c r="B531" s="5" t="s">
        <v>113</v>
      </c>
      <c r="C531">
        <v>65</v>
      </c>
      <c r="D531" t="s">
        <v>1260</v>
      </c>
      <c r="E531" s="5" t="str">
        <f t="shared" si="8"/>
        <v>Janete</v>
      </c>
      <c r="F531" t="s">
        <v>12</v>
      </c>
      <c r="G531">
        <v>16.8</v>
      </c>
      <c r="H531">
        <v>35</v>
      </c>
      <c r="I531" s="5">
        <f>VLOOKUP(Order_Detail!B531,Customers!$A$2:$M$92,13,FALSE)</f>
        <v>0</v>
      </c>
      <c r="J531" s="5">
        <v>588</v>
      </c>
      <c r="K531" s="5">
        <v>0</v>
      </c>
      <c r="L531" s="5" t="str" cm="1">
        <f t="array" ref="L531">_xlfn.IFS(K531&lt;10,"low",K531&lt;50,"medium",K531&gt;=50,"high")</f>
        <v>low</v>
      </c>
    </row>
    <row r="532" spans="1:12" x14ac:dyDescent="0.4">
      <c r="A532">
        <v>10447</v>
      </c>
      <c r="B532" s="5" t="s">
        <v>113</v>
      </c>
      <c r="C532">
        <v>71</v>
      </c>
      <c r="D532" t="s">
        <v>1261</v>
      </c>
      <c r="E532" s="5" t="str">
        <f t="shared" si="8"/>
        <v>Janete</v>
      </c>
      <c r="F532" t="s">
        <v>48</v>
      </c>
      <c r="G532">
        <v>17.2</v>
      </c>
      <c r="H532">
        <v>2</v>
      </c>
      <c r="I532" s="5">
        <f>VLOOKUP(Order_Detail!B532,Customers!$A$2:$M$92,13,FALSE)</f>
        <v>0</v>
      </c>
      <c r="J532" s="5">
        <v>34.4</v>
      </c>
      <c r="K532" s="5">
        <v>0</v>
      </c>
      <c r="L532" s="5" t="str" cm="1">
        <f t="array" ref="L532">_xlfn.IFS(K532&lt;10,"low",K532&lt;50,"medium",K532&gt;=50,"high")</f>
        <v>low</v>
      </c>
    </row>
    <row r="533" spans="1:12" x14ac:dyDescent="0.4">
      <c r="A533">
        <v>10448</v>
      </c>
      <c r="B533" s="5" t="s">
        <v>157</v>
      </c>
      <c r="C533">
        <v>26</v>
      </c>
      <c r="D533" t="s">
        <v>1262</v>
      </c>
      <c r="E533" s="5" t="str">
        <f t="shared" si="8"/>
        <v>Sergio</v>
      </c>
      <c r="F533" t="s">
        <v>74</v>
      </c>
      <c r="G533">
        <v>24.9</v>
      </c>
      <c r="H533">
        <v>6</v>
      </c>
      <c r="I533" s="5">
        <f>VLOOKUP(Order_Detail!B533,Customers!$A$2:$M$92,13,FALSE)</f>
        <v>0</v>
      </c>
      <c r="J533" s="5">
        <v>149.39999999999998</v>
      </c>
      <c r="K533" s="5">
        <v>0</v>
      </c>
      <c r="L533" s="5" t="str" cm="1">
        <f t="array" ref="L533">_xlfn.IFS(K533&lt;10,"low",K533&lt;50,"medium",K533&gt;=50,"high")</f>
        <v>low</v>
      </c>
    </row>
    <row r="534" spans="1:12" x14ac:dyDescent="0.4">
      <c r="A534">
        <v>10448</v>
      </c>
      <c r="B534" s="5" t="s">
        <v>157</v>
      </c>
      <c r="C534">
        <v>40</v>
      </c>
      <c r="D534" t="s">
        <v>1263</v>
      </c>
      <c r="E534" s="5" t="str">
        <f t="shared" si="8"/>
        <v>Sergio</v>
      </c>
      <c r="F534" t="s">
        <v>43</v>
      </c>
      <c r="G534">
        <v>14.7</v>
      </c>
      <c r="H534">
        <v>20</v>
      </c>
      <c r="I534" s="5">
        <f>VLOOKUP(Order_Detail!B534,Customers!$A$2:$M$92,13,FALSE)</f>
        <v>0</v>
      </c>
      <c r="J534" s="5">
        <v>294</v>
      </c>
      <c r="K534" s="5">
        <v>0</v>
      </c>
      <c r="L534" s="5" t="str" cm="1">
        <f t="array" ref="L534">_xlfn.IFS(K534&lt;10,"low",K534&lt;50,"medium",K534&gt;=50,"high")</f>
        <v>low</v>
      </c>
    </row>
    <row r="535" spans="1:12" x14ac:dyDescent="0.4">
      <c r="A535">
        <v>10449</v>
      </c>
      <c r="B535" s="5" t="s">
        <v>99</v>
      </c>
      <c r="C535">
        <v>10</v>
      </c>
      <c r="D535" t="s">
        <v>1264</v>
      </c>
      <c r="E535" s="5" t="str">
        <f t="shared" si="8"/>
        <v>Frédérique</v>
      </c>
      <c r="F535" t="s">
        <v>47</v>
      </c>
      <c r="G535">
        <v>24.8</v>
      </c>
      <c r="H535">
        <v>14</v>
      </c>
      <c r="I535" s="5">
        <f>VLOOKUP(Order_Detail!B535,Customers!$A$2:$M$92,13,FALSE)</f>
        <v>0.25</v>
      </c>
      <c r="J535" s="5">
        <v>260.39999999999998</v>
      </c>
      <c r="K535" s="5">
        <v>86.8</v>
      </c>
      <c r="L535" s="5" t="str" cm="1">
        <f t="array" ref="L535">_xlfn.IFS(K535&lt;10,"low",K535&lt;50,"medium",K535&gt;=50,"high")</f>
        <v>high</v>
      </c>
    </row>
    <row r="536" spans="1:12" x14ac:dyDescent="0.4">
      <c r="A536">
        <v>10449</v>
      </c>
      <c r="B536" s="5" t="s">
        <v>99</v>
      </c>
      <c r="C536">
        <v>52</v>
      </c>
      <c r="D536" t="s">
        <v>1265</v>
      </c>
      <c r="E536" s="5" t="str">
        <f t="shared" si="8"/>
        <v>Frédérique</v>
      </c>
      <c r="F536" t="s">
        <v>71</v>
      </c>
      <c r="G536">
        <v>5.6</v>
      </c>
      <c r="H536">
        <v>20</v>
      </c>
      <c r="I536" s="5">
        <f>VLOOKUP(Order_Detail!B536,Customers!$A$2:$M$92,13,FALSE)</f>
        <v>0.25</v>
      </c>
      <c r="J536" s="5">
        <v>84</v>
      </c>
      <c r="K536" s="5">
        <v>28</v>
      </c>
      <c r="L536" s="5" t="str" cm="1">
        <f t="array" ref="L536">_xlfn.IFS(K536&lt;10,"low",K536&lt;50,"medium",K536&gt;=50,"high")</f>
        <v>medium</v>
      </c>
    </row>
    <row r="537" spans="1:12" x14ac:dyDescent="0.4">
      <c r="A537">
        <v>10449</v>
      </c>
      <c r="B537" s="5" t="s">
        <v>99</v>
      </c>
      <c r="C537">
        <v>62</v>
      </c>
      <c r="D537" t="s">
        <v>1266</v>
      </c>
      <c r="E537" s="5" t="str">
        <f t="shared" si="8"/>
        <v>Frédérique</v>
      </c>
      <c r="F537" t="s">
        <v>35</v>
      </c>
      <c r="G537">
        <v>39.4</v>
      </c>
      <c r="H537">
        <v>35</v>
      </c>
      <c r="I537" s="5">
        <f>VLOOKUP(Order_Detail!B537,Customers!$A$2:$M$92,13,FALSE)</f>
        <v>0.25</v>
      </c>
      <c r="J537" s="5">
        <v>1034.25</v>
      </c>
      <c r="K537" s="5">
        <v>344.75</v>
      </c>
      <c r="L537" s="5" t="str" cm="1">
        <f t="array" ref="L537">_xlfn.IFS(K537&lt;10,"low",K537&lt;50,"medium",K537&gt;=50,"high")</f>
        <v>high</v>
      </c>
    </row>
    <row r="538" spans="1:12" x14ac:dyDescent="0.4">
      <c r="A538">
        <v>10450</v>
      </c>
      <c r="B538" s="5" t="s">
        <v>87</v>
      </c>
      <c r="C538">
        <v>10</v>
      </c>
      <c r="D538" t="s">
        <v>1267</v>
      </c>
      <c r="E538" s="5" t="str">
        <f t="shared" si="8"/>
        <v>Mary</v>
      </c>
      <c r="F538" t="s">
        <v>47</v>
      </c>
      <c r="G538">
        <v>24.8</v>
      </c>
      <c r="H538">
        <v>20</v>
      </c>
      <c r="I538" s="5">
        <f>VLOOKUP(Order_Detail!B538,Customers!$A$2:$M$92,13,FALSE)</f>
        <v>0.25</v>
      </c>
      <c r="J538" s="5">
        <v>372</v>
      </c>
      <c r="K538" s="5">
        <v>124</v>
      </c>
      <c r="L538" s="5" t="str" cm="1">
        <f t="array" ref="L538">_xlfn.IFS(K538&lt;10,"low",K538&lt;50,"medium",K538&gt;=50,"high")</f>
        <v>high</v>
      </c>
    </row>
    <row r="539" spans="1:12" x14ac:dyDescent="0.4">
      <c r="A539">
        <v>10450</v>
      </c>
      <c r="B539" s="5" t="s">
        <v>87</v>
      </c>
      <c r="C539">
        <v>54</v>
      </c>
      <c r="D539" t="s">
        <v>1268</v>
      </c>
      <c r="E539" s="5" t="str">
        <f t="shared" si="8"/>
        <v>Mary</v>
      </c>
      <c r="F539" t="s">
        <v>61</v>
      </c>
      <c r="G539">
        <v>5.9</v>
      </c>
      <c r="H539">
        <v>6</v>
      </c>
      <c r="I539" s="5">
        <f>VLOOKUP(Order_Detail!B539,Customers!$A$2:$M$92,13,FALSE)</f>
        <v>0.25</v>
      </c>
      <c r="J539" s="5">
        <v>26.550000000000004</v>
      </c>
      <c r="K539" s="5">
        <v>8.8500000000000014</v>
      </c>
      <c r="L539" s="5" t="str" cm="1">
        <f t="array" ref="L539">_xlfn.IFS(K539&lt;10,"low",K539&lt;50,"medium",K539&gt;=50,"high")</f>
        <v>low</v>
      </c>
    </row>
    <row r="540" spans="1:12" x14ac:dyDescent="0.4">
      <c r="A540">
        <v>10451</v>
      </c>
      <c r="B540" s="5" t="s">
        <v>105</v>
      </c>
      <c r="C540">
        <v>55</v>
      </c>
      <c r="D540" t="s">
        <v>1269</v>
      </c>
      <c r="E540" s="5" t="str">
        <f t="shared" si="8"/>
        <v>Horst</v>
      </c>
      <c r="F540" t="s">
        <v>22</v>
      </c>
      <c r="G540">
        <v>19.2</v>
      </c>
      <c r="H540">
        <v>120</v>
      </c>
      <c r="I540" s="5">
        <f>VLOOKUP(Order_Detail!B540,Customers!$A$2:$M$92,13,FALSE)</f>
        <v>0.15</v>
      </c>
      <c r="J540" s="5">
        <v>1958.3999999999999</v>
      </c>
      <c r="K540" s="5">
        <v>345.59999999999997</v>
      </c>
      <c r="L540" s="5" t="str" cm="1">
        <f t="array" ref="L540">_xlfn.IFS(K540&lt;10,"low",K540&lt;50,"medium",K540&gt;=50,"high")</f>
        <v>high</v>
      </c>
    </row>
    <row r="541" spans="1:12" x14ac:dyDescent="0.4">
      <c r="A541">
        <v>10451</v>
      </c>
      <c r="B541" s="5" t="s">
        <v>105</v>
      </c>
      <c r="C541">
        <v>64</v>
      </c>
      <c r="D541" t="s">
        <v>1270</v>
      </c>
      <c r="E541" s="5" t="str">
        <f t="shared" si="8"/>
        <v>Horst</v>
      </c>
      <c r="F541" t="s">
        <v>64</v>
      </c>
      <c r="G541">
        <v>26.6</v>
      </c>
      <c r="H541">
        <v>35</v>
      </c>
      <c r="I541" s="5">
        <f>VLOOKUP(Order_Detail!B541,Customers!$A$2:$M$92,13,FALSE)</f>
        <v>0.15</v>
      </c>
      <c r="J541" s="5">
        <v>791.35</v>
      </c>
      <c r="K541" s="5">
        <v>139.65</v>
      </c>
      <c r="L541" s="5" t="str" cm="1">
        <f t="array" ref="L541">_xlfn.IFS(K541&lt;10,"low",K541&lt;50,"medium",K541&gt;=50,"high")</f>
        <v>high</v>
      </c>
    </row>
    <row r="542" spans="1:12" x14ac:dyDescent="0.4">
      <c r="A542">
        <v>10451</v>
      </c>
      <c r="B542" s="5" t="s">
        <v>105</v>
      </c>
      <c r="C542">
        <v>65</v>
      </c>
      <c r="D542" t="s">
        <v>1271</v>
      </c>
      <c r="E542" s="5" t="str">
        <f t="shared" si="8"/>
        <v>Horst</v>
      </c>
      <c r="F542" t="s">
        <v>12</v>
      </c>
      <c r="G542">
        <v>16.8</v>
      </c>
      <c r="H542">
        <v>28</v>
      </c>
      <c r="I542" s="5">
        <f>VLOOKUP(Order_Detail!B542,Customers!$A$2:$M$92,13,FALSE)</f>
        <v>0.15</v>
      </c>
      <c r="J542" s="5">
        <v>399.84000000000003</v>
      </c>
      <c r="K542" s="5">
        <v>70.56</v>
      </c>
      <c r="L542" s="5" t="str" cm="1">
        <f t="array" ref="L542">_xlfn.IFS(K542&lt;10,"low",K542&lt;50,"medium",K542&gt;=50,"high")</f>
        <v>high</v>
      </c>
    </row>
    <row r="543" spans="1:12" x14ac:dyDescent="0.4">
      <c r="A543">
        <v>10451</v>
      </c>
      <c r="B543" s="5" t="s">
        <v>105</v>
      </c>
      <c r="C543">
        <v>77</v>
      </c>
      <c r="D543" t="s">
        <v>1272</v>
      </c>
      <c r="E543" s="5" t="str">
        <f t="shared" si="8"/>
        <v>Horst</v>
      </c>
      <c r="F543" t="s">
        <v>29</v>
      </c>
      <c r="G543">
        <v>10.4</v>
      </c>
      <c r="H543">
        <v>55</v>
      </c>
      <c r="I543" s="5">
        <f>VLOOKUP(Order_Detail!B543,Customers!$A$2:$M$92,13,FALSE)</f>
        <v>0.15</v>
      </c>
      <c r="J543" s="5">
        <v>486.2</v>
      </c>
      <c r="K543" s="5">
        <v>85.8</v>
      </c>
      <c r="L543" s="5" t="str" cm="1">
        <f t="array" ref="L543">_xlfn.IFS(K543&lt;10,"low",K543&lt;50,"medium",K543&gt;=50,"high")</f>
        <v>high</v>
      </c>
    </row>
    <row r="544" spans="1:12" x14ac:dyDescent="0.4">
      <c r="A544">
        <v>10452</v>
      </c>
      <c r="B544" s="5" t="s">
        <v>129</v>
      </c>
      <c r="C544">
        <v>28</v>
      </c>
      <c r="D544" t="s">
        <v>1273</v>
      </c>
      <c r="E544" s="5" t="str">
        <f t="shared" si="8"/>
        <v>Jose</v>
      </c>
      <c r="F544" t="s">
        <v>50</v>
      </c>
      <c r="G544">
        <v>36.4</v>
      </c>
      <c r="H544">
        <v>15</v>
      </c>
      <c r="I544" s="5">
        <f>VLOOKUP(Order_Detail!B544,Customers!$A$2:$M$92,13,FALSE)</f>
        <v>0.1</v>
      </c>
      <c r="J544" s="5">
        <v>491.40000000000003</v>
      </c>
      <c r="K544" s="5">
        <v>54.6</v>
      </c>
      <c r="L544" s="5" t="str" cm="1">
        <f t="array" ref="L544">_xlfn.IFS(K544&lt;10,"low",K544&lt;50,"medium",K544&gt;=50,"high")</f>
        <v>high</v>
      </c>
    </row>
    <row r="545" spans="1:12" x14ac:dyDescent="0.4">
      <c r="A545">
        <v>10452</v>
      </c>
      <c r="B545" s="5" t="s">
        <v>129</v>
      </c>
      <c r="C545">
        <v>44</v>
      </c>
      <c r="D545" t="s">
        <v>1274</v>
      </c>
      <c r="E545" s="5" t="str">
        <f t="shared" si="8"/>
        <v>Jose</v>
      </c>
      <c r="F545" t="s">
        <v>51</v>
      </c>
      <c r="G545">
        <v>15.5</v>
      </c>
      <c r="H545">
        <v>100</v>
      </c>
      <c r="I545" s="5">
        <f>VLOOKUP(Order_Detail!B545,Customers!$A$2:$M$92,13,FALSE)</f>
        <v>0.1</v>
      </c>
      <c r="J545" s="5">
        <v>1395</v>
      </c>
      <c r="K545" s="5">
        <v>155</v>
      </c>
      <c r="L545" s="5" t="str" cm="1">
        <f t="array" ref="L545">_xlfn.IFS(K545&lt;10,"low",K545&lt;50,"medium",K545&gt;=50,"high")</f>
        <v>high</v>
      </c>
    </row>
    <row r="546" spans="1:12" x14ac:dyDescent="0.4">
      <c r="A546">
        <v>10453</v>
      </c>
      <c r="B546" s="5" t="s">
        <v>139</v>
      </c>
      <c r="C546">
        <v>48</v>
      </c>
      <c r="D546" t="s">
        <v>1275</v>
      </c>
      <c r="E546" s="5" t="str">
        <f t="shared" si="8"/>
        <v>Thomas</v>
      </c>
      <c r="F546" t="s">
        <v>80</v>
      </c>
      <c r="G546">
        <v>10.199999999999999</v>
      </c>
      <c r="H546">
        <v>15</v>
      </c>
      <c r="I546" s="5">
        <f>VLOOKUP(Order_Detail!B546,Customers!$A$2:$M$92,13,FALSE)</f>
        <v>0</v>
      </c>
      <c r="J546" s="5">
        <v>153</v>
      </c>
      <c r="K546" s="5">
        <v>0</v>
      </c>
      <c r="L546" s="5" t="str" cm="1">
        <f t="array" ref="L546">_xlfn.IFS(K546&lt;10,"low",K546&lt;50,"medium",K546&gt;=50,"high")</f>
        <v>low</v>
      </c>
    </row>
    <row r="547" spans="1:12" x14ac:dyDescent="0.4">
      <c r="A547">
        <v>10453</v>
      </c>
      <c r="B547" s="5" t="s">
        <v>139</v>
      </c>
      <c r="C547">
        <v>70</v>
      </c>
      <c r="D547" t="s">
        <v>1276</v>
      </c>
      <c r="E547" s="5" t="str">
        <f t="shared" si="8"/>
        <v>Thomas</v>
      </c>
      <c r="F547" t="s">
        <v>36</v>
      </c>
      <c r="G547">
        <v>12</v>
      </c>
      <c r="H547">
        <v>25</v>
      </c>
      <c r="I547" s="5">
        <f>VLOOKUP(Order_Detail!B547,Customers!$A$2:$M$92,13,FALSE)</f>
        <v>0</v>
      </c>
      <c r="J547" s="5">
        <v>300</v>
      </c>
      <c r="K547" s="5">
        <v>0</v>
      </c>
      <c r="L547" s="5" t="str" cm="1">
        <f t="array" ref="L547">_xlfn.IFS(K547&lt;10,"low",K547&lt;50,"medium",K547&gt;=50,"high")</f>
        <v>low</v>
      </c>
    </row>
    <row r="548" spans="1:12" x14ac:dyDescent="0.4">
      <c r="A548">
        <v>10454</v>
      </c>
      <c r="B548" s="5" t="s">
        <v>137</v>
      </c>
      <c r="C548">
        <v>16</v>
      </c>
      <c r="D548" t="s">
        <v>1277</v>
      </c>
      <c r="E548" s="5" t="str">
        <f t="shared" si="8"/>
        <v>Annette</v>
      </c>
      <c r="F548" t="s">
        <v>25</v>
      </c>
      <c r="G548">
        <v>13.9</v>
      </c>
      <c r="H548">
        <v>20</v>
      </c>
      <c r="I548" s="5">
        <f>VLOOKUP(Order_Detail!B548,Customers!$A$2:$M$92,13,FALSE)</f>
        <v>0.2</v>
      </c>
      <c r="J548" s="5">
        <v>222.4</v>
      </c>
      <c r="K548" s="5">
        <v>55.6</v>
      </c>
      <c r="L548" s="5" t="str" cm="1">
        <f t="array" ref="L548">_xlfn.IFS(K548&lt;10,"low",K548&lt;50,"medium",K548&gt;=50,"high")</f>
        <v>high</v>
      </c>
    </row>
    <row r="549" spans="1:12" x14ac:dyDescent="0.4">
      <c r="A549">
        <v>10454</v>
      </c>
      <c r="B549" s="5" t="s">
        <v>137</v>
      </c>
      <c r="C549">
        <v>33</v>
      </c>
      <c r="D549" t="s">
        <v>1278</v>
      </c>
      <c r="E549" s="5" t="str">
        <f t="shared" si="8"/>
        <v>Annette</v>
      </c>
      <c r="F549" t="s">
        <v>16</v>
      </c>
      <c r="G549">
        <v>2</v>
      </c>
      <c r="H549">
        <v>20</v>
      </c>
      <c r="I549" s="5">
        <f>VLOOKUP(Order_Detail!B549,Customers!$A$2:$M$92,13,FALSE)</f>
        <v>0.2</v>
      </c>
      <c r="J549" s="5">
        <v>32</v>
      </c>
      <c r="K549" s="5">
        <v>8</v>
      </c>
      <c r="L549" s="5" t="str" cm="1">
        <f t="array" ref="L549">_xlfn.IFS(K549&lt;10,"low",K549&lt;50,"medium",K549&gt;=50,"high")</f>
        <v>low</v>
      </c>
    </row>
    <row r="550" spans="1:12" x14ac:dyDescent="0.4">
      <c r="A550">
        <v>10454</v>
      </c>
      <c r="B550" s="5" t="s">
        <v>137</v>
      </c>
      <c r="C550">
        <v>46</v>
      </c>
      <c r="D550" t="s">
        <v>1279</v>
      </c>
      <c r="E550" s="5" t="str">
        <f t="shared" si="8"/>
        <v>Annette</v>
      </c>
      <c r="F550" t="s">
        <v>60</v>
      </c>
      <c r="G550">
        <v>9.6</v>
      </c>
      <c r="H550">
        <v>10</v>
      </c>
      <c r="I550" s="5">
        <f>VLOOKUP(Order_Detail!B550,Customers!$A$2:$M$92,13,FALSE)</f>
        <v>0.2</v>
      </c>
      <c r="J550" s="5">
        <v>76.800000000000011</v>
      </c>
      <c r="K550" s="5">
        <v>19.200000000000003</v>
      </c>
      <c r="L550" s="5" t="str" cm="1">
        <f t="array" ref="L550">_xlfn.IFS(K550&lt;10,"low",K550&lt;50,"medium",K550&gt;=50,"high")</f>
        <v>medium</v>
      </c>
    </row>
    <row r="551" spans="1:12" x14ac:dyDescent="0.4">
      <c r="A551">
        <v>10455</v>
      </c>
      <c r="B551" s="5" t="s">
        <v>100</v>
      </c>
      <c r="C551">
        <v>39</v>
      </c>
      <c r="D551" t="s">
        <v>1280</v>
      </c>
      <c r="E551" s="5" t="str">
        <f t="shared" si="8"/>
        <v>Pirkko</v>
      </c>
      <c r="F551" t="s">
        <v>19</v>
      </c>
      <c r="G551">
        <v>14.4</v>
      </c>
      <c r="H551">
        <v>20</v>
      </c>
      <c r="I551" s="5">
        <f>VLOOKUP(Order_Detail!B551,Customers!$A$2:$M$92,13,FALSE)</f>
        <v>0.1</v>
      </c>
      <c r="J551" s="5">
        <v>259.2</v>
      </c>
      <c r="K551" s="5">
        <v>28.8</v>
      </c>
      <c r="L551" s="5" t="str" cm="1">
        <f t="array" ref="L551">_xlfn.IFS(K551&lt;10,"low",K551&lt;50,"medium",K551&gt;=50,"high")</f>
        <v>medium</v>
      </c>
    </row>
    <row r="552" spans="1:12" x14ac:dyDescent="0.4">
      <c r="A552">
        <v>10455</v>
      </c>
      <c r="B552" s="5" t="s">
        <v>100</v>
      </c>
      <c r="C552">
        <v>53</v>
      </c>
      <c r="D552" t="s">
        <v>1187</v>
      </c>
      <c r="E552" s="5" t="str">
        <f t="shared" si="8"/>
        <v>Pirkko</v>
      </c>
      <c r="F552" t="s">
        <v>28</v>
      </c>
      <c r="G552">
        <v>26.2</v>
      </c>
      <c r="H552">
        <v>50</v>
      </c>
      <c r="I552" s="5">
        <f>VLOOKUP(Order_Detail!B552,Customers!$A$2:$M$92,13,FALSE)</f>
        <v>0.1</v>
      </c>
      <c r="J552" s="5">
        <v>1179</v>
      </c>
      <c r="K552" s="5">
        <v>131</v>
      </c>
      <c r="L552" s="5" t="str" cm="1">
        <f t="array" ref="L552">_xlfn.IFS(K552&lt;10,"low",K552&lt;50,"medium",K552&gt;=50,"high")</f>
        <v>high</v>
      </c>
    </row>
    <row r="553" spans="1:12" x14ac:dyDescent="0.4">
      <c r="A553">
        <v>10455</v>
      </c>
      <c r="B553" s="5" t="s">
        <v>100</v>
      </c>
      <c r="C553">
        <v>61</v>
      </c>
      <c r="D553" t="s">
        <v>1281</v>
      </c>
      <c r="E553" s="5" t="str">
        <f t="shared" si="8"/>
        <v>Pirkko</v>
      </c>
      <c r="F553" t="s">
        <v>81</v>
      </c>
      <c r="G553">
        <v>22.8</v>
      </c>
      <c r="H553">
        <v>25</v>
      </c>
      <c r="I553" s="5">
        <f>VLOOKUP(Order_Detail!B553,Customers!$A$2:$M$92,13,FALSE)</f>
        <v>0.1</v>
      </c>
      <c r="J553" s="5">
        <v>513</v>
      </c>
      <c r="K553" s="5">
        <v>57</v>
      </c>
      <c r="L553" s="5" t="str" cm="1">
        <f t="array" ref="L553">_xlfn.IFS(K553&lt;10,"low",K553&lt;50,"medium",K553&gt;=50,"high")</f>
        <v>high</v>
      </c>
    </row>
    <row r="554" spans="1:12" x14ac:dyDescent="0.4">
      <c r="A554">
        <v>10455</v>
      </c>
      <c r="B554" s="5" t="s">
        <v>100</v>
      </c>
      <c r="C554">
        <v>71</v>
      </c>
      <c r="D554" t="s">
        <v>954</v>
      </c>
      <c r="E554" s="5" t="str">
        <f t="shared" si="8"/>
        <v>Pirkko</v>
      </c>
      <c r="F554" t="s">
        <v>48</v>
      </c>
      <c r="G554">
        <v>17.2</v>
      </c>
      <c r="H554">
        <v>30</v>
      </c>
      <c r="I554" s="5">
        <f>VLOOKUP(Order_Detail!B554,Customers!$A$2:$M$92,13,FALSE)</f>
        <v>0.1</v>
      </c>
      <c r="J554" s="5">
        <v>464.40000000000003</v>
      </c>
      <c r="K554" s="5">
        <v>51.6</v>
      </c>
      <c r="L554" s="5" t="str" cm="1">
        <f t="array" ref="L554">_xlfn.IFS(K554&lt;10,"low",K554&lt;50,"medium",K554&gt;=50,"high")</f>
        <v>high</v>
      </c>
    </row>
    <row r="555" spans="1:12" x14ac:dyDescent="0.4">
      <c r="A555">
        <v>10456</v>
      </c>
      <c r="B555" s="5" t="s">
        <v>128</v>
      </c>
      <c r="C555">
        <v>21</v>
      </c>
      <c r="D555" t="s">
        <v>1282</v>
      </c>
      <c r="E555" s="5" t="str">
        <f t="shared" si="8"/>
        <v>Philip</v>
      </c>
      <c r="F555" t="s">
        <v>33</v>
      </c>
      <c r="G555">
        <v>8</v>
      </c>
      <c r="H555">
        <v>40</v>
      </c>
      <c r="I555" s="5">
        <f>VLOOKUP(Order_Detail!B555,Customers!$A$2:$M$92,13,FALSE)</f>
        <v>0.2</v>
      </c>
      <c r="J555" s="5">
        <v>256</v>
      </c>
      <c r="K555" s="5">
        <v>64</v>
      </c>
      <c r="L555" s="5" t="str" cm="1">
        <f t="array" ref="L555">_xlfn.IFS(K555&lt;10,"low",K555&lt;50,"medium",K555&gt;=50,"high")</f>
        <v>high</v>
      </c>
    </row>
    <row r="556" spans="1:12" x14ac:dyDescent="0.4">
      <c r="A556">
        <v>10456</v>
      </c>
      <c r="B556" s="5" t="s">
        <v>128</v>
      </c>
      <c r="C556">
        <v>49</v>
      </c>
      <c r="D556" t="s">
        <v>1283</v>
      </c>
      <c r="E556" s="5" t="str">
        <f t="shared" si="8"/>
        <v>Philip</v>
      </c>
      <c r="F556" t="s">
        <v>20</v>
      </c>
      <c r="G556">
        <v>16</v>
      </c>
      <c r="H556">
        <v>21</v>
      </c>
      <c r="I556" s="5">
        <f>VLOOKUP(Order_Detail!B556,Customers!$A$2:$M$92,13,FALSE)</f>
        <v>0.2</v>
      </c>
      <c r="J556" s="5">
        <v>268.8</v>
      </c>
      <c r="K556" s="5">
        <v>67.2</v>
      </c>
      <c r="L556" s="5" t="str" cm="1">
        <f t="array" ref="L556">_xlfn.IFS(K556&lt;10,"low",K556&lt;50,"medium",K556&gt;=50,"high")</f>
        <v>high</v>
      </c>
    </row>
    <row r="557" spans="1:12" x14ac:dyDescent="0.4">
      <c r="A557">
        <v>10457</v>
      </c>
      <c r="B557" s="5" t="s">
        <v>128</v>
      </c>
      <c r="C557">
        <v>59</v>
      </c>
      <c r="D557" t="s">
        <v>1284</v>
      </c>
      <c r="E557" s="5" t="str">
        <f t="shared" si="8"/>
        <v>Philip</v>
      </c>
      <c r="F557" t="s">
        <v>27</v>
      </c>
      <c r="G557">
        <v>44</v>
      </c>
      <c r="H557">
        <v>36</v>
      </c>
      <c r="I557" s="5">
        <f>VLOOKUP(Order_Detail!B557,Customers!$A$2:$M$92,13,FALSE)</f>
        <v>0.2</v>
      </c>
      <c r="J557" s="5">
        <v>1267.2</v>
      </c>
      <c r="K557" s="5">
        <v>316.8</v>
      </c>
      <c r="L557" s="5" t="str" cm="1">
        <f t="array" ref="L557">_xlfn.IFS(K557&lt;10,"low",K557&lt;50,"medium",K557&gt;=50,"high")</f>
        <v>high</v>
      </c>
    </row>
    <row r="558" spans="1:12" x14ac:dyDescent="0.4">
      <c r="A558">
        <v>10458</v>
      </c>
      <c r="B558" s="5" t="s">
        <v>88</v>
      </c>
      <c r="C558">
        <v>26</v>
      </c>
      <c r="D558" t="s">
        <v>1285</v>
      </c>
      <c r="E558" s="5" t="str">
        <f t="shared" si="8"/>
        <v>Pascale</v>
      </c>
      <c r="F558" t="s">
        <v>74</v>
      </c>
      <c r="G558">
        <v>24.9</v>
      </c>
      <c r="H558">
        <v>30</v>
      </c>
      <c r="I558" s="5">
        <f>VLOOKUP(Order_Detail!B558,Customers!$A$2:$M$92,13,FALSE)</f>
        <v>0.05</v>
      </c>
      <c r="J558" s="5">
        <v>709.65</v>
      </c>
      <c r="K558" s="5">
        <v>37.35</v>
      </c>
      <c r="L558" s="5" t="str" cm="1">
        <f t="array" ref="L558">_xlfn.IFS(K558&lt;10,"low",K558&lt;50,"medium",K558&gt;=50,"high")</f>
        <v>medium</v>
      </c>
    </row>
    <row r="559" spans="1:12" x14ac:dyDescent="0.4">
      <c r="A559">
        <v>10458</v>
      </c>
      <c r="B559" s="5" t="s">
        <v>88</v>
      </c>
      <c r="C559">
        <v>28</v>
      </c>
      <c r="D559" t="s">
        <v>911</v>
      </c>
      <c r="E559" s="5" t="str">
        <f t="shared" si="8"/>
        <v>Pascale</v>
      </c>
      <c r="F559" t="s">
        <v>50</v>
      </c>
      <c r="G559">
        <v>36.4</v>
      </c>
      <c r="H559">
        <v>30</v>
      </c>
      <c r="I559" s="5">
        <f>VLOOKUP(Order_Detail!B559,Customers!$A$2:$M$92,13,FALSE)</f>
        <v>0.05</v>
      </c>
      <c r="J559" s="5">
        <v>1037.3999999999999</v>
      </c>
      <c r="K559" s="5">
        <v>54.6</v>
      </c>
      <c r="L559" s="5" t="str" cm="1">
        <f t="array" ref="L559">_xlfn.IFS(K559&lt;10,"low",K559&lt;50,"medium",K559&gt;=50,"high")</f>
        <v>high</v>
      </c>
    </row>
    <row r="560" spans="1:12" x14ac:dyDescent="0.4">
      <c r="A560">
        <v>10458</v>
      </c>
      <c r="B560" s="5" t="s">
        <v>88</v>
      </c>
      <c r="C560">
        <v>43</v>
      </c>
      <c r="D560" t="s">
        <v>912</v>
      </c>
      <c r="E560" s="5" t="str">
        <f t="shared" si="8"/>
        <v>Pascale</v>
      </c>
      <c r="F560" t="s">
        <v>46</v>
      </c>
      <c r="G560">
        <v>36.799999999999997</v>
      </c>
      <c r="H560">
        <v>20</v>
      </c>
      <c r="I560" s="5">
        <f>VLOOKUP(Order_Detail!B560,Customers!$A$2:$M$92,13,FALSE)</f>
        <v>0.05</v>
      </c>
      <c r="J560" s="5">
        <v>699.19999999999993</v>
      </c>
      <c r="K560" s="5">
        <v>36.800000000000004</v>
      </c>
      <c r="L560" s="5" t="str" cm="1">
        <f t="array" ref="L560">_xlfn.IFS(K560&lt;10,"low",K560&lt;50,"medium",K560&gt;=50,"high")</f>
        <v>medium</v>
      </c>
    </row>
    <row r="561" spans="1:12" x14ac:dyDescent="0.4">
      <c r="A561">
        <v>10458</v>
      </c>
      <c r="B561" s="5" t="s">
        <v>88</v>
      </c>
      <c r="C561">
        <v>56</v>
      </c>
      <c r="D561" t="s">
        <v>1286</v>
      </c>
      <c r="E561" s="5" t="str">
        <f t="shared" si="8"/>
        <v>Pascale</v>
      </c>
      <c r="F561" t="s">
        <v>39</v>
      </c>
      <c r="G561">
        <v>30.4</v>
      </c>
      <c r="H561">
        <v>15</v>
      </c>
      <c r="I561" s="5">
        <f>VLOOKUP(Order_Detail!B561,Customers!$A$2:$M$92,13,FALSE)</f>
        <v>0.05</v>
      </c>
      <c r="J561" s="5">
        <v>433.2</v>
      </c>
      <c r="K561" s="5">
        <v>22.8</v>
      </c>
      <c r="L561" s="5" t="str" cm="1">
        <f t="array" ref="L561">_xlfn.IFS(K561&lt;10,"low",K561&lt;50,"medium",K561&gt;=50,"high")</f>
        <v>medium</v>
      </c>
    </row>
    <row r="562" spans="1:12" x14ac:dyDescent="0.4">
      <c r="A562">
        <v>10458</v>
      </c>
      <c r="B562" s="5" t="s">
        <v>88</v>
      </c>
      <c r="C562">
        <v>71</v>
      </c>
      <c r="D562" t="s">
        <v>1287</v>
      </c>
      <c r="E562" s="5" t="str">
        <f t="shared" si="8"/>
        <v>Pascale</v>
      </c>
      <c r="F562" t="s">
        <v>48</v>
      </c>
      <c r="G562">
        <v>17.2</v>
      </c>
      <c r="H562">
        <v>50</v>
      </c>
      <c r="I562" s="5">
        <f>VLOOKUP(Order_Detail!B562,Customers!$A$2:$M$92,13,FALSE)</f>
        <v>0.05</v>
      </c>
      <c r="J562" s="5">
        <v>817</v>
      </c>
      <c r="K562" s="5">
        <v>43</v>
      </c>
      <c r="L562" s="5" t="str" cm="1">
        <f t="array" ref="L562">_xlfn.IFS(K562&lt;10,"low",K562&lt;50,"medium",K562&gt;=50,"high")</f>
        <v>medium</v>
      </c>
    </row>
    <row r="563" spans="1:12" x14ac:dyDescent="0.4">
      <c r="A563">
        <v>10459</v>
      </c>
      <c r="B563" s="5" t="s">
        <v>87</v>
      </c>
      <c r="C563">
        <v>7</v>
      </c>
      <c r="D563" t="s">
        <v>1288</v>
      </c>
      <c r="E563" s="5" t="str">
        <f t="shared" si="8"/>
        <v>Mary</v>
      </c>
      <c r="F563" t="s">
        <v>38</v>
      </c>
      <c r="G563">
        <v>24</v>
      </c>
      <c r="H563">
        <v>16</v>
      </c>
      <c r="I563" s="5">
        <f>VLOOKUP(Order_Detail!B563,Customers!$A$2:$M$92,13,FALSE)</f>
        <v>0.25</v>
      </c>
      <c r="J563" s="5">
        <v>288</v>
      </c>
      <c r="K563" s="5">
        <v>96</v>
      </c>
      <c r="L563" s="5" t="str" cm="1">
        <f t="array" ref="L563">_xlfn.IFS(K563&lt;10,"low",K563&lt;50,"medium",K563&gt;=50,"high")</f>
        <v>high</v>
      </c>
    </row>
    <row r="564" spans="1:12" x14ac:dyDescent="0.4">
      <c r="A564">
        <v>10459</v>
      </c>
      <c r="B564" s="5" t="s">
        <v>87</v>
      </c>
      <c r="C564">
        <v>46</v>
      </c>
      <c r="D564" t="s">
        <v>1289</v>
      </c>
      <c r="E564" s="5" t="str">
        <f t="shared" si="8"/>
        <v>Mary</v>
      </c>
      <c r="F564" t="s">
        <v>60</v>
      </c>
      <c r="G564">
        <v>9.6</v>
      </c>
      <c r="H564">
        <v>20</v>
      </c>
      <c r="I564" s="5">
        <f>VLOOKUP(Order_Detail!B564,Customers!$A$2:$M$92,13,FALSE)</f>
        <v>0.25</v>
      </c>
      <c r="J564" s="5">
        <v>144</v>
      </c>
      <c r="K564" s="5">
        <v>48</v>
      </c>
      <c r="L564" s="5" t="str" cm="1">
        <f t="array" ref="L564">_xlfn.IFS(K564&lt;10,"low",K564&lt;50,"medium",K564&gt;=50,"high")</f>
        <v>medium</v>
      </c>
    </row>
    <row r="565" spans="1:12" x14ac:dyDescent="0.4">
      <c r="A565">
        <v>10459</v>
      </c>
      <c r="B565" s="5" t="s">
        <v>87</v>
      </c>
      <c r="C565">
        <v>72</v>
      </c>
      <c r="D565" t="s">
        <v>1290</v>
      </c>
      <c r="E565" s="5" t="str">
        <f t="shared" si="8"/>
        <v>Mary</v>
      </c>
      <c r="F565" t="s">
        <v>8</v>
      </c>
      <c r="G565">
        <v>27.8</v>
      </c>
      <c r="H565">
        <v>40</v>
      </c>
      <c r="I565" s="5">
        <f>VLOOKUP(Order_Detail!B565,Customers!$A$2:$M$92,13,FALSE)</f>
        <v>0.25</v>
      </c>
      <c r="J565" s="5">
        <v>834</v>
      </c>
      <c r="K565" s="5">
        <v>278</v>
      </c>
      <c r="L565" s="5" t="str" cm="1">
        <f t="array" ref="L565">_xlfn.IFS(K565&lt;10,"low",K565&lt;50,"medium",K565&gt;=50,"high")</f>
        <v>high</v>
      </c>
    </row>
    <row r="566" spans="1:12" x14ac:dyDescent="0.4">
      <c r="A566">
        <v>10460</v>
      </c>
      <c r="B566" s="5" t="s">
        <v>98</v>
      </c>
      <c r="C566">
        <v>68</v>
      </c>
      <c r="D566" t="s">
        <v>1291</v>
      </c>
      <c r="E566" s="5" t="str">
        <f t="shared" si="8"/>
        <v>Maria</v>
      </c>
      <c r="F566" t="s">
        <v>62</v>
      </c>
      <c r="G566">
        <v>10</v>
      </c>
      <c r="H566">
        <v>21</v>
      </c>
      <c r="I566" s="5">
        <f>VLOOKUP(Order_Detail!B566,Customers!$A$2:$M$92,13,FALSE)</f>
        <v>0</v>
      </c>
      <c r="J566" s="5">
        <v>210</v>
      </c>
      <c r="K566" s="5">
        <v>0</v>
      </c>
      <c r="L566" s="5" t="str" cm="1">
        <f t="array" ref="L566">_xlfn.IFS(K566&lt;10,"low",K566&lt;50,"medium",K566&gt;=50,"high")</f>
        <v>low</v>
      </c>
    </row>
    <row r="567" spans="1:12" x14ac:dyDescent="0.4">
      <c r="A567">
        <v>10460</v>
      </c>
      <c r="B567" s="5" t="s">
        <v>98</v>
      </c>
      <c r="C567">
        <v>75</v>
      </c>
      <c r="D567" t="s">
        <v>1292</v>
      </c>
      <c r="E567" s="5" t="str">
        <f t="shared" si="8"/>
        <v>Maria</v>
      </c>
      <c r="F567" t="s">
        <v>54</v>
      </c>
      <c r="G567">
        <v>6.2</v>
      </c>
      <c r="H567">
        <v>4</v>
      </c>
      <c r="I567" s="5">
        <f>VLOOKUP(Order_Detail!B567,Customers!$A$2:$M$92,13,FALSE)</f>
        <v>0</v>
      </c>
      <c r="J567" s="5">
        <v>24.8</v>
      </c>
      <c r="K567" s="5">
        <v>0</v>
      </c>
      <c r="L567" s="5" t="str" cm="1">
        <f t="array" ref="L567">_xlfn.IFS(K567&lt;10,"low",K567&lt;50,"medium",K567&gt;=50,"high")</f>
        <v>low</v>
      </c>
    </row>
    <row r="568" spans="1:12" x14ac:dyDescent="0.4">
      <c r="A568">
        <v>10461</v>
      </c>
      <c r="B568" s="5" t="s">
        <v>112</v>
      </c>
      <c r="C568">
        <v>21</v>
      </c>
      <c r="D568" t="s">
        <v>1293</v>
      </c>
      <c r="E568" s="5" t="str">
        <f t="shared" si="8"/>
        <v>Carlos</v>
      </c>
      <c r="F568" t="s">
        <v>33</v>
      </c>
      <c r="G568">
        <v>8</v>
      </c>
      <c r="H568">
        <v>40</v>
      </c>
      <c r="I568" s="5">
        <f>VLOOKUP(Order_Detail!B568,Customers!$A$2:$M$92,13,FALSE)</f>
        <v>0.1</v>
      </c>
      <c r="J568" s="5">
        <v>288</v>
      </c>
      <c r="K568" s="5">
        <v>32</v>
      </c>
      <c r="L568" s="5" t="str" cm="1">
        <f t="array" ref="L568">_xlfn.IFS(K568&lt;10,"low",K568&lt;50,"medium",K568&gt;=50,"high")</f>
        <v>medium</v>
      </c>
    </row>
    <row r="569" spans="1:12" x14ac:dyDescent="0.4">
      <c r="A569">
        <v>10461</v>
      </c>
      <c r="B569" s="5" t="s">
        <v>112</v>
      </c>
      <c r="C569">
        <v>30</v>
      </c>
      <c r="D569" t="s">
        <v>1294</v>
      </c>
      <c r="E569" s="5" t="str">
        <f t="shared" si="8"/>
        <v>Carlos</v>
      </c>
      <c r="F569" t="s">
        <v>40</v>
      </c>
      <c r="G569">
        <v>20.7</v>
      </c>
      <c r="H569">
        <v>28</v>
      </c>
      <c r="I569" s="5">
        <f>VLOOKUP(Order_Detail!B569,Customers!$A$2:$M$92,13,FALSE)</f>
        <v>0.1</v>
      </c>
      <c r="J569" s="5">
        <v>521.64</v>
      </c>
      <c r="K569" s="5">
        <v>57.960000000000008</v>
      </c>
      <c r="L569" s="5" t="str" cm="1">
        <f t="array" ref="L569">_xlfn.IFS(K569&lt;10,"low",K569&lt;50,"medium",K569&gt;=50,"high")</f>
        <v>high</v>
      </c>
    </row>
    <row r="570" spans="1:12" x14ac:dyDescent="0.4">
      <c r="A570">
        <v>10461</v>
      </c>
      <c r="B570" s="5" t="s">
        <v>112</v>
      </c>
      <c r="C570">
        <v>55</v>
      </c>
      <c r="D570" t="s">
        <v>1295</v>
      </c>
      <c r="E570" s="5" t="str">
        <f t="shared" si="8"/>
        <v>Carlos</v>
      </c>
      <c r="F570" t="s">
        <v>22</v>
      </c>
      <c r="G570">
        <v>19.2</v>
      </c>
      <c r="H570">
        <v>60</v>
      </c>
      <c r="I570" s="5">
        <f>VLOOKUP(Order_Detail!B570,Customers!$A$2:$M$92,13,FALSE)</f>
        <v>0.1</v>
      </c>
      <c r="J570" s="5">
        <v>1036.8</v>
      </c>
      <c r="K570" s="5">
        <v>115.2</v>
      </c>
      <c r="L570" s="5" t="str" cm="1">
        <f t="array" ref="L570">_xlfn.IFS(K570&lt;10,"low",K570&lt;50,"medium",K570&gt;=50,"high")</f>
        <v>high</v>
      </c>
    </row>
    <row r="571" spans="1:12" x14ac:dyDescent="0.4">
      <c r="A571">
        <v>10462</v>
      </c>
      <c r="B571" s="5" t="s">
        <v>156</v>
      </c>
      <c r="C571">
        <v>13</v>
      </c>
      <c r="D571" t="s">
        <v>1296</v>
      </c>
      <c r="E571" s="5" t="str">
        <f t="shared" si="8"/>
        <v>Elizabeth</v>
      </c>
      <c r="F571" t="s">
        <v>49</v>
      </c>
      <c r="G571">
        <v>4.8</v>
      </c>
      <c r="H571">
        <v>1</v>
      </c>
      <c r="I571" s="5">
        <f>VLOOKUP(Order_Detail!B571,Customers!$A$2:$M$92,13,FALSE)</f>
        <v>0</v>
      </c>
      <c r="J571" s="5">
        <v>4.8</v>
      </c>
      <c r="K571" s="5">
        <v>0</v>
      </c>
      <c r="L571" s="5" t="str" cm="1">
        <f t="array" ref="L571">_xlfn.IFS(K571&lt;10,"low",K571&lt;50,"medium",K571&gt;=50,"high")</f>
        <v>low</v>
      </c>
    </row>
    <row r="572" spans="1:12" x14ac:dyDescent="0.4">
      <c r="A572">
        <v>10462</v>
      </c>
      <c r="B572" s="5" t="s">
        <v>156</v>
      </c>
      <c r="C572">
        <v>23</v>
      </c>
      <c r="D572" t="s">
        <v>1297</v>
      </c>
      <c r="E572" s="5" t="str">
        <f t="shared" si="8"/>
        <v>Elizabeth</v>
      </c>
      <c r="F572" t="s">
        <v>76</v>
      </c>
      <c r="G572">
        <v>7.2</v>
      </c>
      <c r="H572">
        <v>21</v>
      </c>
      <c r="I572" s="5">
        <f>VLOOKUP(Order_Detail!B572,Customers!$A$2:$M$92,13,FALSE)</f>
        <v>0</v>
      </c>
      <c r="J572" s="5">
        <v>151.20000000000002</v>
      </c>
      <c r="K572" s="5">
        <v>0</v>
      </c>
      <c r="L572" s="5" t="str" cm="1">
        <f t="array" ref="L572">_xlfn.IFS(K572&lt;10,"low",K572&lt;50,"medium",K572&gt;=50,"high")</f>
        <v>low</v>
      </c>
    </row>
    <row r="573" spans="1:12" x14ac:dyDescent="0.4">
      <c r="A573">
        <v>10463</v>
      </c>
      <c r="B573" s="5" t="s">
        <v>88</v>
      </c>
      <c r="C573">
        <v>19</v>
      </c>
      <c r="D573" t="s">
        <v>1298</v>
      </c>
      <c r="E573" s="5" t="str">
        <f t="shared" si="8"/>
        <v>Pascale</v>
      </c>
      <c r="F573" t="s">
        <v>55</v>
      </c>
      <c r="G573">
        <v>7.3</v>
      </c>
      <c r="H573">
        <v>21</v>
      </c>
      <c r="I573" s="5">
        <f>VLOOKUP(Order_Detail!B573,Customers!$A$2:$M$92,13,FALSE)</f>
        <v>0.05</v>
      </c>
      <c r="J573" s="5">
        <v>145.63499999999999</v>
      </c>
      <c r="K573" s="5">
        <v>7.6649999999999991</v>
      </c>
      <c r="L573" s="5" t="str" cm="1">
        <f t="array" ref="L573">_xlfn.IFS(K573&lt;10,"low",K573&lt;50,"medium",K573&gt;=50,"high")</f>
        <v>low</v>
      </c>
    </row>
    <row r="574" spans="1:12" x14ac:dyDescent="0.4">
      <c r="A574">
        <v>10463</v>
      </c>
      <c r="B574" s="5" t="s">
        <v>88</v>
      </c>
      <c r="C574">
        <v>42</v>
      </c>
      <c r="D574" t="s">
        <v>1299</v>
      </c>
      <c r="E574" s="5" t="str">
        <f t="shared" si="8"/>
        <v>Pascale</v>
      </c>
      <c r="F574" t="s">
        <v>7</v>
      </c>
      <c r="G574">
        <v>11.2</v>
      </c>
      <c r="H574">
        <v>50</v>
      </c>
      <c r="I574" s="5">
        <f>VLOOKUP(Order_Detail!B574,Customers!$A$2:$M$92,13,FALSE)</f>
        <v>0.05</v>
      </c>
      <c r="J574" s="5">
        <v>532</v>
      </c>
      <c r="K574" s="5">
        <v>28</v>
      </c>
      <c r="L574" s="5" t="str" cm="1">
        <f t="array" ref="L574">_xlfn.IFS(K574&lt;10,"low",K574&lt;50,"medium",K574&gt;=50,"high")</f>
        <v>medium</v>
      </c>
    </row>
    <row r="575" spans="1:12" x14ac:dyDescent="0.4">
      <c r="A575">
        <v>10464</v>
      </c>
      <c r="B575" s="5" t="s">
        <v>131</v>
      </c>
      <c r="C575">
        <v>4</v>
      </c>
      <c r="D575" t="s">
        <v>1300</v>
      </c>
      <c r="E575" s="5" t="str">
        <f t="shared" si="8"/>
        <v>Lino</v>
      </c>
      <c r="F575" t="s">
        <v>68</v>
      </c>
      <c r="G575">
        <v>17.600000000000001</v>
      </c>
      <c r="H575">
        <v>16</v>
      </c>
      <c r="I575" s="5">
        <f>VLOOKUP(Order_Detail!B575,Customers!$A$2:$M$92,13,FALSE)</f>
        <v>0.1</v>
      </c>
      <c r="J575" s="5">
        <v>253.44000000000003</v>
      </c>
      <c r="K575" s="5">
        <v>28.160000000000004</v>
      </c>
      <c r="L575" s="5" t="str" cm="1">
        <f t="array" ref="L575">_xlfn.IFS(K575&lt;10,"low",K575&lt;50,"medium",K575&gt;=50,"high")</f>
        <v>medium</v>
      </c>
    </row>
    <row r="576" spans="1:12" x14ac:dyDescent="0.4">
      <c r="A576">
        <v>10464</v>
      </c>
      <c r="B576" s="5" t="s">
        <v>131</v>
      </c>
      <c r="C576">
        <v>43</v>
      </c>
      <c r="D576" t="s">
        <v>1301</v>
      </c>
      <c r="E576" s="5" t="str">
        <f t="shared" si="8"/>
        <v>Lino</v>
      </c>
      <c r="F576" t="s">
        <v>46</v>
      </c>
      <c r="G576">
        <v>36.799999999999997</v>
      </c>
      <c r="H576">
        <v>3</v>
      </c>
      <c r="I576" s="5">
        <f>VLOOKUP(Order_Detail!B576,Customers!$A$2:$M$92,13,FALSE)</f>
        <v>0.1</v>
      </c>
      <c r="J576" s="5">
        <v>99.36</v>
      </c>
      <c r="K576" s="5">
        <v>11.04</v>
      </c>
      <c r="L576" s="5" t="str" cm="1">
        <f t="array" ref="L576">_xlfn.IFS(K576&lt;10,"low",K576&lt;50,"medium",K576&gt;=50,"high")</f>
        <v>medium</v>
      </c>
    </row>
    <row r="577" spans="1:12" x14ac:dyDescent="0.4">
      <c r="A577">
        <v>10464</v>
      </c>
      <c r="B577" s="5" t="s">
        <v>131</v>
      </c>
      <c r="C577">
        <v>56</v>
      </c>
      <c r="D577" t="s">
        <v>1302</v>
      </c>
      <c r="E577" s="5" t="str">
        <f t="shared" si="8"/>
        <v>Lino</v>
      </c>
      <c r="F577" t="s">
        <v>39</v>
      </c>
      <c r="G577">
        <v>30.4</v>
      </c>
      <c r="H577">
        <v>30</v>
      </c>
      <c r="I577" s="5">
        <f>VLOOKUP(Order_Detail!B577,Customers!$A$2:$M$92,13,FALSE)</f>
        <v>0.1</v>
      </c>
      <c r="J577" s="5">
        <v>820.80000000000007</v>
      </c>
      <c r="K577" s="5">
        <v>91.2</v>
      </c>
      <c r="L577" s="5" t="str" cm="1">
        <f t="array" ref="L577">_xlfn.IFS(K577&lt;10,"low",K577&lt;50,"medium",K577&gt;=50,"high")</f>
        <v>high</v>
      </c>
    </row>
    <row r="578" spans="1:12" x14ac:dyDescent="0.4">
      <c r="A578">
        <v>10464</v>
      </c>
      <c r="B578" s="5" t="s">
        <v>131</v>
      </c>
      <c r="C578">
        <v>60</v>
      </c>
      <c r="D578" t="s">
        <v>1303</v>
      </c>
      <c r="E578" s="5" t="str">
        <f t="shared" si="8"/>
        <v>Lino</v>
      </c>
      <c r="F578" t="s">
        <v>17</v>
      </c>
      <c r="G578">
        <v>27.2</v>
      </c>
      <c r="H578">
        <v>20</v>
      </c>
      <c r="I578" s="5">
        <f>VLOOKUP(Order_Detail!B578,Customers!$A$2:$M$92,13,FALSE)</f>
        <v>0.1</v>
      </c>
      <c r="J578" s="5">
        <v>489.6</v>
      </c>
      <c r="K578" s="5">
        <v>54.400000000000006</v>
      </c>
      <c r="L578" s="5" t="str" cm="1">
        <f t="array" ref="L578">_xlfn.IFS(K578&lt;10,"low",K578&lt;50,"medium",K578&gt;=50,"high")</f>
        <v>high</v>
      </c>
    </row>
    <row r="579" spans="1:12" x14ac:dyDescent="0.4">
      <c r="A579">
        <v>10465</v>
      </c>
      <c r="B579" s="5" t="s">
        <v>145</v>
      </c>
      <c r="C579">
        <v>24</v>
      </c>
      <c r="D579" t="s">
        <v>1304</v>
      </c>
      <c r="E579" s="5" t="str">
        <f t="shared" ref="E579:E642" si="9">LEFT(RIGHT(D579,LEN(D579)-FIND("-",D579)),FIND("-",RIGHT(D579,LEN(D579)-FIND("-",D579)))-1)</f>
        <v>Palle</v>
      </c>
      <c r="F579" t="s">
        <v>21</v>
      </c>
      <c r="G579">
        <v>3.6</v>
      </c>
      <c r="H579">
        <v>25</v>
      </c>
      <c r="I579" s="5">
        <f>VLOOKUP(Order_Detail!B579,Customers!$A$2:$M$92,13,FALSE)</f>
        <v>0</v>
      </c>
      <c r="J579" s="5">
        <v>90</v>
      </c>
      <c r="K579" s="5">
        <v>0</v>
      </c>
      <c r="L579" s="5" t="str" cm="1">
        <f t="array" ref="L579">_xlfn.IFS(K579&lt;10,"low",K579&lt;50,"medium",K579&gt;=50,"high")</f>
        <v>low</v>
      </c>
    </row>
    <row r="580" spans="1:12" x14ac:dyDescent="0.4">
      <c r="A580">
        <v>10465</v>
      </c>
      <c r="B580" s="5" t="s">
        <v>145</v>
      </c>
      <c r="C580">
        <v>29</v>
      </c>
      <c r="D580" t="s">
        <v>1305</v>
      </c>
      <c r="E580" s="5" t="str">
        <f t="shared" si="9"/>
        <v>Palle</v>
      </c>
      <c r="F580" t="s">
        <v>45</v>
      </c>
      <c r="G580">
        <v>99</v>
      </c>
      <c r="H580">
        <v>18</v>
      </c>
      <c r="I580" s="5">
        <f>VLOOKUP(Order_Detail!B580,Customers!$A$2:$M$92,13,FALSE)</f>
        <v>0</v>
      </c>
      <c r="J580" s="5">
        <v>1782</v>
      </c>
      <c r="K580" s="5">
        <v>0</v>
      </c>
      <c r="L580" s="5" t="str" cm="1">
        <f t="array" ref="L580">_xlfn.IFS(K580&lt;10,"low",K580&lt;50,"medium",K580&gt;=50,"high")</f>
        <v>low</v>
      </c>
    </row>
    <row r="581" spans="1:12" x14ac:dyDescent="0.4">
      <c r="A581">
        <v>10465</v>
      </c>
      <c r="B581" s="5" t="s">
        <v>145</v>
      </c>
      <c r="C581">
        <v>40</v>
      </c>
      <c r="D581" t="s">
        <v>1306</v>
      </c>
      <c r="E581" s="5" t="str">
        <f t="shared" si="9"/>
        <v>Palle</v>
      </c>
      <c r="F581" t="s">
        <v>43</v>
      </c>
      <c r="G581">
        <v>14.7</v>
      </c>
      <c r="H581">
        <v>20</v>
      </c>
      <c r="I581" s="5">
        <f>VLOOKUP(Order_Detail!B581,Customers!$A$2:$M$92,13,FALSE)</f>
        <v>0</v>
      </c>
      <c r="J581" s="5">
        <v>294</v>
      </c>
      <c r="K581" s="5">
        <v>0</v>
      </c>
      <c r="L581" s="5" t="str" cm="1">
        <f t="array" ref="L581">_xlfn.IFS(K581&lt;10,"low",K581&lt;50,"medium",K581&gt;=50,"high")</f>
        <v>low</v>
      </c>
    </row>
    <row r="582" spans="1:12" x14ac:dyDescent="0.4">
      <c r="A582">
        <v>10465</v>
      </c>
      <c r="B582" s="5" t="s">
        <v>145</v>
      </c>
      <c r="C582">
        <v>45</v>
      </c>
      <c r="D582" t="s">
        <v>1307</v>
      </c>
      <c r="E582" s="5" t="str">
        <f t="shared" si="9"/>
        <v>Palle</v>
      </c>
      <c r="F582" t="s">
        <v>79</v>
      </c>
      <c r="G582">
        <v>7.6</v>
      </c>
      <c r="H582">
        <v>30</v>
      </c>
      <c r="I582" s="5">
        <f>VLOOKUP(Order_Detail!B582,Customers!$A$2:$M$92,13,FALSE)</f>
        <v>0</v>
      </c>
      <c r="J582" s="5">
        <v>228</v>
      </c>
      <c r="K582" s="5">
        <v>0</v>
      </c>
      <c r="L582" s="5" t="str" cm="1">
        <f t="array" ref="L582">_xlfn.IFS(K582&lt;10,"low",K582&lt;50,"medium",K582&gt;=50,"high")</f>
        <v>low</v>
      </c>
    </row>
    <row r="583" spans="1:12" x14ac:dyDescent="0.4">
      <c r="A583">
        <v>10465</v>
      </c>
      <c r="B583" s="5" t="s">
        <v>145</v>
      </c>
      <c r="C583">
        <v>50</v>
      </c>
      <c r="D583" t="s">
        <v>1308</v>
      </c>
      <c r="E583" s="5" t="str">
        <f t="shared" si="9"/>
        <v>Palle</v>
      </c>
      <c r="F583" t="s">
        <v>78</v>
      </c>
      <c r="G583">
        <v>13</v>
      </c>
      <c r="H583">
        <v>25</v>
      </c>
      <c r="I583" s="5">
        <f>VLOOKUP(Order_Detail!B583,Customers!$A$2:$M$92,13,FALSE)</f>
        <v>0</v>
      </c>
      <c r="J583" s="5">
        <v>325</v>
      </c>
      <c r="K583" s="5">
        <v>0</v>
      </c>
      <c r="L583" s="5" t="str" cm="1">
        <f t="array" ref="L583">_xlfn.IFS(K583&lt;10,"low",K583&lt;50,"medium",K583&gt;=50,"high")</f>
        <v>low</v>
      </c>
    </row>
    <row r="584" spans="1:12" x14ac:dyDescent="0.4">
      <c r="A584">
        <v>10466</v>
      </c>
      <c r="B584" s="5" t="s">
        <v>116</v>
      </c>
      <c r="C584">
        <v>11</v>
      </c>
      <c r="D584" t="s">
        <v>1309</v>
      </c>
      <c r="E584" s="5" t="str">
        <f t="shared" si="9"/>
        <v>Pedro</v>
      </c>
      <c r="F584" t="s">
        <v>6</v>
      </c>
      <c r="G584">
        <v>16.8</v>
      </c>
      <c r="H584">
        <v>10</v>
      </c>
      <c r="I584" s="5">
        <f>VLOOKUP(Order_Detail!B584,Customers!$A$2:$M$92,13,FALSE)</f>
        <v>0</v>
      </c>
      <c r="J584" s="5">
        <v>168</v>
      </c>
      <c r="K584" s="5">
        <v>0</v>
      </c>
      <c r="L584" s="5" t="str" cm="1">
        <f t="array" ref="L584">_xlfn.IFS(K584&lt;10,"low",K584&lt;50,"medium",K584&gt;=50,"high")</f>
        <v>low</v>
      </c>
    </row>
    <row r="585" spans="1:12" x14ac:dyDescent="0.4">
      <c r="A585">
        <v>10466</v>
      </c>
      <c r="B585" s="5" t="s">
        <v>116</v>
      </c>
      <c r="C585">
        <v>46</v>
      </c>
      <c r="D585" t="s">
        <v>1310</v>
      </c>
      <c r="E585" s="5" t="str">
        <f t="shared" si="9"/>
        <v>Pedro</v>
      </c>
      <c r="F585" t="s">
        <v>60</v>
      </c>
      <c r="G585">
        <v>9.6</v>
      </c>
      <c r="H585">
        <v>5</v>
      </c>
      <c r="I585" s="5">
        <f>VLOOKUP(Order_Detail!B585,Customers!$A$2:$M$92,13,FALSE)</f>
        <v>0</v>
      </c>
      <c r="J585" s="5">
        <v>48</v>
      </c>
      <c r="K585" s="5">
        <v>0</v>
      </c>
      <c r="L585" s="5" t="str" cm="1">
        <f t="array" ref="L585">_xlfn.IFS(K585&lt;10,"low",K585&lt;50,"medium",K585&gt;=50,"high")</f>
        <v>low</v>
      </c>
    </row>
    <row r="586" spans="1:12" x14ac:dyDescent="0.4">
      <c r="A586">
        <v>10467</v>
      </c>
      <c r="B586" s="5" t="s">
        <v>106</v>
      </c>
      <c r="C586">
        <v>24</v>
      </c>
      <c r="D586" t="s">
        <v>839</v>
      </c>
      <c r="E586" s="5" t="str">
        <f t="shared" si="9"/>
        <v>Giovanni</v>
      </c>
      <c r="F586" t="s">
        <v>21</v>
      </c>
      <c r="G586">
        <v>3.6</v>
      </c>
      <c r="H586">
        <v>28</v>
      </c>
      <c r="I586" s="5">
        <f>VLOOKUP(Order_Detail!B586,Customers!$A$2:$M$92,13,FALSE)</f>
        <v>0</v>
      </c>
      <c r="J586" s="5">
        <v>100.8</v>
      </c>
      <c r="K586" s="5">
        <v>0</v>
      </c>
      <c r="L586" s="5" t="str" cm="1">
        <f t="array" ref="L586">_xlfn.IFS(K586&lt;10,"low",K586&lt;50,"medium",K586&gt;=50,"high")</f>
        <v>low</v>
      </c>
    </row>
    <row r="587" spans="1:12" x14ac:dyDescent="0.4">
      <c r="A587">
        <v>10467</v>
      </c>
      <c r="B587" s="5" t="s">
        <v>106</v>
      </c>
      <c r="C587">
        <v>25</v>
      </c>
      <c r="D587" t="s">
        <v>1311</v>
      </c>
      <c r="E587" s="5" t="str">
        <f t="shared" si="9"/>
        <v>Giovanni</v>
      </c>
      <c r="F587" t="s">
        <v>72</v>
      </c>
      <c r="G587">
        <v>11.2</v>
      </c>
      <c r="H587">
        <v>12</v>
      </c>
      <c r="I587" s="5">
        <f>VLOOKUP(Order_Detail!B587,Customers!$A$2:$M$92,13,FALSE)</f>
        <v>0</v>
      </c>
      <c r="J587" s="5">
        <v>134.39999999999998</v>
      </c>
      <c r="K587" s="5">
        <v>0</v>
      </c>
      <c r="L587" s="5" t="str" cm="1">
        <f t="array" ref="L587">_xlfn.IFS(K587&lt;10,"low",K587&lt;50,"medium",K587&gt;=50,"high")</f>
        <v>low</v>
      </c>
    </row>
    <row r="588" spans="1:12" x14ac:dyDescent="0.4">
      <c r="A588">
        <v>10468</v>
      </c>
      <c r="B588" s="5" t="s">
        <v>128</v>
      </c>
      <c r="C588">
        <v>30</v>
      </c>
      <c r="D588" t="s">
        <v>1312</v>
      </c>
      <c r="E588" s="5" t="str">
        <f t="shared" si="9"/>
        <v>Philip</v>
      </c>
      <c r="F588" t="s">
        <v>40</v>
      </c>
      <c r="G588">
        <v>20.7</v>
      </c>
      <c r="H588">
        <v>8</v>
      </c>
      <c r="I588" s="5">
        <f>VLOOKUP(Order_Detail!B588,Customers!$A$2:$M$92,13,FALSE)</f>
        <v>0.2</v>
      </c>
      <c r="J588" s="5">
        <v>132.47999999999999</v>
      </c>
      <c r="K588" s="5">
        <v>33.119999999999997</v>
      </c>
      <c r="L588" s="5" t="str" cm="1">
        <f t="array" ref="L588">_xlfn.IFS(K588&lt;10,"low",K588&lt;50,"medium",K588&gt;=50,"high")</f>
        <v>medium</v>
      </c>
    </row>
    <row r="589" spans="1:12" x14ac:dyDescent="0.4">
      <c r="A589">
        <v>10468</v>
      </c>
      <c r="B589" s="5" t="s">
        <v>128</v>
      </c>
      <c r="C589">
        <v>43</v>
      </c>
      <c r="D589" t="s">
        <v>1313</v>
      </c>
      <c r="E589" s="5" t="str">
        <f t="shared" si="9"/>
        <v>Philip</v>
      </c>
      <c r="F589" t="s">
        <v>46</v>
      </c>
      <c r="G589">
        <v>36.799999999999997</v>
      </c>
      <c r="H589">
        <v>15</v>
      </c>
      <c r="I589" s="5">
        <f>VLOOKUP(Order_Detail!B589,Customers!$A$2:$M$92,13,FALSE)</f>
        <v>0.2</v>
      </c>
      <c r="J589" s="5">
        <v>441.6</v>
      </c>
      <c r="K589" s="5">
        <v>110.4</v>
      </c>
      <c r="L589" s="5" t="str" cm="1">
        <f t="array" ref="L589">_xlfn.IFS(K589&lt;10,"low",K589&lt;50,"medium",K589&gt;=50,"high")</f>
        <v>high</v>
      </c>
    </row>
    <row r="590" spans="1:12" x14ac:dyDescent="0.4">
      <c r="A590">
        <v>10469</v>
      </c>
      <c r="B590" s="5" t="s">
        <v>103</v>
      </c>
      <c r="C590">
        <v>2</v>
      </c>
      <c r="D590" t="s">
        <v>1314</v>
      </c>
      <c r="E590" s="5" t="str">
        <f t="shared" si="9"/>
        <v>Karl</v>
      </c>
      <c r="F590" t="s">
        <v>24</v>
      </c>
      <c r="G590">
        <v>15.2</v>
      </c>
      <c r="H590">
        <v>40</v>
      </c>
      <c r="I590" s="5">
        <f>VLOOKUP(Order_Detail!B590,Customers!$A$2:$M$92,13,FALSE)</f>
        <v>0.05</v>
      </c>
      <c r="J590" s="5">
        <v>577.6</v>
      </c>
      <c r="K590" s="5">
        <v>30.400000000000002</v>
      </c>
      <c r="L590" s="5" t="str" cm="1">
        <f t="array" ref="L590">_xlfn.IFS(K590&lt;10,"low",K590&lt;50,"medium",K590&gt;=50,"high")</f>
        <v>medium</v>
      </c>
    </row>
    <row r="591" spans="1:12" x14ac:dyDescent="0.4">
      <c r="A591">
        <v>10469</v>
      </c>
      <c r="B591" s="5" t="s">
        <v>103</v>
      </c>
      <c r="C591">
        <v>16</v>
      </c>
      <c r="D591" t="s">
        <v>1315</v>
      </c>
      <c r="E591" s="5" t="str">
        <f t="shared" si="9"/>
        <v>Karl</v>
      </c>
      <c r="F591" t="s">
        <v>25</v>
      </c>
      <c r="G591">
        <v>13.9</v>
      </c>
      <c r="H591">
        <v>35</v>
      </c>
      <c r="I591" s="5">
        <f>VLOOKUP(Order_Detail!B591,Customers!$A$2:$M$92,13,FALSE)</f>
        <v>0.05</v>
      </c>
      <c r="J591" s="5">
        <v>462.17499999999995</v>
      </c>
      <c r="K591" s="5">
        <v>24.325000000000003</v>
      </c>
      <c r="L591" s="5" t="str" cm="1">
        <f t="array" ref="L591">_xlfn.IFS(K591&lt;10,"low",K591&lt;50,"medium",K591&gt;=50,"high")</f>
        <v>medium</v>
      </c>
    </row>
    <row r="592" spans="1:12" x14ac:dyDescent="0.4">
      <c r="A592">
        <v>10469</v>
      </c>
      <c r="B592" s="5" t="s">
        <v>103</v>
      </c>
      <c r="C592">
        <v>44</v>
      </c>
      <c r="D592" t="s">
        <v>1316</v>
      </c>
      <c r="E592" s="5" t="str">
        <f t="shared" si="9"/>
        <v>Karl</v>
      </c>
      <c r="F592" t="s">
        <v>51</v>
      </c>
      <c r="G592">
        <v>15.5</v>
      </c>
      <c r="H592">
        <v>2</v>
      </c>
      <c r="I592" s="5">
        <f>VLOOKUP(Order_Detail!B592,Customers!$A$2:$M$92,13,FALSE)</f>
        <v>0.05</v>
      </c>
      <c r="J592" s="5">
        <v>29.45</v>
      </c>
      <c r="K592" s="5">
        <v>1.55</v>
      </c>
      <c r="L592" s="5" t="str" cm="1">
        <f t="array" ref="L592">_xlfn.IFS(K592&lt;10,"low",K592&lt;50,"medium",K592&gt;=50,"high")</f>
        <v>low</v>
      </c>
    </row>
    <row r="593" spans="1:12" x14ac:dyDescent="0.4">
      <c r="A593">
        <v>10470</v>
      </c>
      <c r="B593" s="5" t="s">
        <v>132</v>
      </c>
      <c r="C593">
        <v>18</v>
      </c>
      <c r="D593" t="s">
        <v>1006</v>
      </c>
      <c r="E593" s="5" t="str">
        <f t="shared" si="9"/>
        <v>Laurence</v>
      </c>
      <c r="F593" t="s">
        <v>65</v>
      </c>
      <c r="G593">
        <v>50</v>
      </c>
      <c r="H593">
        <v>30</v>
      </c>
      <c r="I593" s="5">
        <f>VLOOKUP(Order_Detail!B593,Customers!$A$2:$M$92,13,FALSE)</f>
        <v>0</v>
      </c>
      <c r="J593" s="5">
        <v>1500</v>
      </c>
      <c r="K593" s="5">
        <v>0</v>
      </c>
      <c r="L593" s="5" t="str" cm="1">
        <f t="array" ref="L593">_xlfn.IFS(K593&lt;10,"low",K593&lt;50,"medium",K593&gt;=50,"high")</f>
        <v>low</v>
      </c>
    </row>
    <row r="594" spans="1:12" x14ac:dyDescent="0.4">
      <c r="A594">
        <v>10470</v>
      </c>
      <c r="B594" s="5" t="s">
        <v>132</v>
      </c>
      <c r="C594">
        <v>23</v>
      </c>
      <c r="D594" t="s">
        <v>1317</v>
      </c>
      <c r="E594" s="5" t="str">
        <f t="shared" si="9"/>
        <v>Laurence</v>
      </c>
      <c r="F594" t="s">
        <v>76</v>
      </c>
      <c r="G594">
        <v>7.2</v>
      </c>
      <c r="H594">
        <v>15</v>
      </c>
      <c r="I594" s="5">
        <f>VLOOKUP(Order_Detail!B594,Customers!$A$2:$M$92,13,FALSE)</f>
        <v>0</v>
      </c>
      <c r="J594" s="5">
        <v>108</v>
      </c>
      <c r="K594" s="5">
        <v>0</v>
      </c>
      <c r="L594" s="5" t="str" cm="1">
        <f t="array" ref="L594">_xlfn.IFS(K594&lt;10,"low",K594&lt;50,"medium",K594&gt;=50,"high")</f>
        <v>low</v>
      </c>
    </row>
    <row r="595" spans="1:12" x14ac:dyDescent="0.4">
      <c r="A595">
        <v>10470</v>
      </c>
      <c r="B595" s="5" t="s">
        <v>132</v>
      </c>
      <c r="C595">
        <v>64</v>
      </c>
      <c r="D595" t="s">
        <v>1318</v>
      </c>
      <c r="E595" s="5" t="str">
        <f t="shared" si="9"/>
        <v>Laurence</v>
      </c>
      <c r="F595" t="s">
        <v>64</v>
      </c>
      <c r="G595">
        <v>26.6</v>
      </c>
      <c r="H595">
        <v>8</v>
      </c>
      <c r="I595" s="5">
        <f>VLOOKUP(Order_Detail!B595,Customers!$A$2:$M$92,13,FALSE)</f>
        <v>0</v>
      </c>
      <c r="J595" s="5">
        <v>212.8</v>
      </c>
      <c r="K595" s="5">
        <v>0</v>
      </c>
      <c r="L595" s="5" t="str" cm="1">
        <f t="array" ref="L595">_xlfn.IFS(K595&lt;10,"low",K595&lt;50,"medium",K595&gt;=50,"high")</f>
        <v>low</v>
      </c>
    </row>
    <row r="596" spans="1:12" x14ac:dyDescent="0.4">
      <c r="A596">
        <v>10471</v>
      </c>
      <c r="B596" s="5" t="s">
        <v>115</v>
      </c>
      <c r="C596">
        <v>7</v>
      </c>
      <c r="D596" t="s">
        <v>1319</v>
      </c>
      <c r="E596" s="5" t="str">
        <f t="shared" si="9"/>
        <v>Victoria</v>
      </c>
      <c r="F596" t="s">
        <v>38</v>
      </c>
      <c r="G596">
        <v>24</v>
      </c>
      <c r="H596">
        <v>30</v>
      </c>
      <c r="I596" s="5">
        <f>VLOOKUP(Order_Detail!B596,Customers!$A$2:$M$92,13,FALSE)</f>
        <v>0</v>
      </c>
      <c r="J596" s="5">
        <v>720</v>
      </c>
      <c r="K596" s="5">
        <v>0</v>
      </c>
      <c r="L596" s="5" t="str" cm="1">
        <f t="array" ref="L596">_xlfn.IFS(K596&lt;10,"low",K596&lt;50,"medium",K596&gt;=50,"high")</f>
        <v>low</v>
      </c>
    </row>
    <row r="597" spans="1:12" x14ac:dyDescent="0.4">
      <c r="A597">
        <v>10471</v>
      </c>
      <c r="B597" s="5" t="s">
        <v>115</v>
      </c>
      <c r="C597">
        <v>56</v>
      </c>
      <c r="D597" t="s">
        <v>1320</v>
      </c>
      <c r="E597" s="5" t="str">
        <f t="shared" si="9"/>
        <v>Victoria</v>
      </c>
      <c r="F597" t="s">
        <v>39</v>
      </c>
      <c r="G597">
        <v>30.4</v>
      </c>
      <c r="H597">
        <v>20</v>
      </c>
      <c r="I597" s="5">
        <f>VLOOKUP(Order_Detail!B597,Customers!$A$2:$M$92,13,FALSE)</f>
        <v>0</v>
      </c>
      <c r="J597" s="5">
        <v>608</v>
      </c>
      <c r="K597" s="5">
        <v>0</v>
      </c>
      <c r="L597" s="5" t="str" cm="1">
        <f t="array" ref="L597">_xlfn.IFS(K597&lt;10,"low",K597&lt;50,"medium",K597&gt;=50,"high")</f>
        <v>low</v>
      </c>
    </row>
    <row r="598" spans="1:12" x14ac:dyDescent="0.4">
      <c r="A598">
        <v>10472</v>
      </c>
      <c r="B598" s="5" t="s">
        <v>140</v>
      </c>
      <c r="C598">
        <v>24</v>
      </c>
      <c r="D598" t="s">
        <v>1321</v>
      </c>
      <c r="E598" s="5" t="str">
        <f t="shared" si="9"/>
        <v>Hari</v>
      </c>
      <c r="F598" t="s">
        <v>21</v>
      </c>
      <c r="G598">
        <v>3.6</v>
      </c>
      <c r="H598">
        <v>80</v>
      </c>
      <c r="I598" s="5">
        <f>VLOOKUP(Order_Detail!B598,Customers!$A$2:$M$92,13,FALSE)</f>
        <v>0.1</v>
      </c>
      <c r="J598" s="5">
        <v>259.2</v>
      </c>
      <c r="K598" s="5">
        <v>28.8</v>
      </c>
      <c r="L598" s="5" t="str" cm="1">
        <f t="array" ref="L598">_xlfn.IFS(K598&lt;10,"low",K598&lt;50,"medium",K598&gt;=50,"high")</f>
        <v>medium</v>
      </c>
    </row>
    <row r="599" spans="1:12" x14ac:dyDescent="0.4">
      <c r="A599">
        <v>10472</v>
      </c>
      <c r="B599" s="5" t="s">
        <v>140</v>
      </c>
      <c r="C599">
        <v>51</v>
      </c>
      <c r="D599" t="s">
        <v>1322</v>
      </c>
      <c r="E599" s="5" t="str">
        <f t="shared" si="9"/>
        <v>Hari</v>
      </c>
      <c r="F599" t="s">
        <v>10</v>
      </c>
      <c r="G599">
        <v>42.4</v>
      </c>
      <c r="H599">
        <v>18</v>
      </c>
      <c r="I599" s="5">
        <f>VLOOKUP(Order_Detail!B599,Customers!$A$2:$M$92,13,FALSE)</f>
        <v>0.1</v>
      </c>
      <c r="J599" s="5">
        <v>686.88</v>
      </c>
      <c r="K599" s="5">
        <v>76.319999999999993</v>
      </c>
      <c r="L599" s="5" t="str" cm="1">
        <f t="array" ref="L599">_xlfn.IFS(K599&lt;10,"low",K599&lt;50,"medium",K599&gt;=50,"high")</f>
        <v>high</v>
      </c>
    </row>
    <row r="600" spans="1:12" x14ac:dyDescent="0.4">
      <c r="A600">
        <v>10473</v>
      </c>
      <c r="B600" s="5" t="s">
        <v>126</v>
      </c>
      <c r="C600">
        <v>33</v>
      </c>
      <c r="D600" t="s">
        <v>1323</v>
      </c>
      <c r="E600" s="5" t="str">
        <f t="shared" si="9"/>
        <v>Helen</v>
      </c>
      <c r="F600" t="s">
        <v>16</v>
      </c>
      <c r="G600">
        <v>2</v>
      </c>
      <c r="H600">
        <v>12</v>
      </c>
      <c r="I600" s="5">
        <f>VLOOKUP(Order_Detail!B600,Customers!$A$2:$M$92,13,FALSE)</f>
        <v>0.25</v>
      </c>
      <c r="J600" s="5">
        <v>18</v>
      </c>
      <c r="K600" s="5">
        <v>6</v>
      </c>
      <c r="L600" s="5" t="str" cm="1">
        <f t="array" ref="L600">_xlfn.IFS(K600&lt;10,"low",K600&lt;50,"medium",K600&gt;=50,"high")</f>
        <v>low</v>
      </c>
    </row>
    <row r="601" spans="1:12" x14ac:dyDescent="0.4">
      <c r="A601">
        <v>10473</v>
      </c>
      <c r="B601" s="5" t="s">
        <v>126</v>
      </c>
      <c r="C601">
        <v>71</v>
      </c>
      <c r="D601" t="s">
        <v>1324</v>
      </c>
      <c r="E601" s="5" t="str">
        <f t="shared" si="9"/>
        <v>Helen</v>
      </c>
      <c r="F601" t="s">
        <v>48</v>
      </c>
      <c r="G601">
        <v>17.2</v>
      </c>
      <c r="H601">
        <v>12</v>
      </c>
      <c r="I601" s="5">
        <f>VLOOKUP(Order_Detail!B601,Customers!$A$2:$M$92,13,FALSE)</f>
        <v>0.25</v>
      </c>
      <c r="J601" s="5">
        <v>154.79999999999998</v>
      </c>
      <c r="K601" s="5">
        <v>51.599999999999994</v>
      </c>
      <c r="L601" s="5" t="str" cm="1">
        <f t="array" ref="L601">_xlfn.IFS(K601&lt;10,"low",K601&lt;50,"medium",K601&gt;=50,"high")</f>
        <v>high</v>
      </c>
    </row>
    <row r="602" spans="1:12" x14ac:dyDescent="0.4">
      <c r="A602">
        <v>10474</v>
      </c>
      <c r="B602" s="5" t="s">
        <v>127</v>
      </c>
      <c r="C602">
        <v>14</v>
      </c>
      <c r="D602" t="s">
        <v>1325</v>
      </c>
      <c r="E602" s="5" t="str">
        <f t="shared" si="9"/>
        <v>Guillermo</v>
      </c>
      <c r="F602" t="s">
        <v>9</v>
      </c>
      <c r="G602">
        <v>18.600000000000001</v>
      </c>
      <c r="H602">
        <v>12</v>
      </c>
      <c r="I602" s="5">
        <f>VLOOKUP(Order_Detail!B602,Customers!$A$2:$M$92,13,FALSE)</f>
        <v>0.1</v>
      </c>
      <c r="J602" s="5">
        <v>200.88000000000002</v>
      </c>
      <c r="K602" s="5">
        <v>22.320000000000004</v>
      </c>
      <c r="L602" s="5" t="str" cm="1">
        <f t="array" ref="L602">_xlfn.IFS(K602&lt;10,"low",K602&lt;50,"medium",K602&gt;=50,"high")</f>
        <v>medium</v>
      </c>
    </row>
    <row r="603" spans="1:12" x14ac:dyDescent="0.4">
      <c r="A603">
        <v>10474</v>
      </c>
      <c r="B603" s="5" t="s">
        <v>127</v>
      </c>
      <c r="C603">
        <v>28</v>
      </c>
      <c r="D603" t="s">
        <v>1326</v>
      </c>
      <c r="E603" s="5" t="str">
        <f t="shared" si="9"/>
        <v>Guillermo</v>
      </c>
      <c r="F603" t="s">
        <v>50</v>
      </c>
      <c r="G603">
        <v>36.4</v>
      </c>
      <c r="H603">
        <v>18</v>
      </c>
      <c r="I603" s="5">
        <f>VLOOKUP(Order_Detail!B603,Customers!$A$2:$M$92,13,FALSE)</f>
        <v>0.1</v>
      </c>
      <c r="J603" s="5">
        <v>589.67999999999995</v>
      </c>
      <c r="K603" s="5">
        <v>65.52</v>
      </c>
      <c r="L603" s="5" t="str" cm="1">
        <f t="array" ref="L603">_xlfn.IFS(K603&lt;10,"low",K603&lt;50,"medium",K603&gt;=50,"high")</f>
        <v>high</v>
      </c>
    </row>
    <row r="604" spans="1:12" x14ac:dyDescent="0.4">
      <c r="A604">
        <v>10474</v>
      </c>
      <c r="B604" s="5" t="s">
        <v>127</v>
      </c>
      <c r="C604">
        <v>40</v>
      </c>
      <c r="D604" t="s">
        <v>1327</v>
      </c>
      <c r="E604" s="5" t="str">
        <f t="shared" si="9"/>
        <v>Guillermo</v>
      </c>
      <c r="F604" t="s">
        <v>43</v>
      </c>
      <c r="G604">
        <v>14.7</v>
      </c>
      <c r="H604">
        <v>21</v>
      </c>
      <c r="I604" s="5">
        <f>VLOOKUP(Order_Detail!B604,Customers!$A$2:$M$92,13,FALSE)</f>
        <v>0.1</v>
      </c>
      <c r="J604" s="5">
        <v>277.83</v>
      </c>
      <c r="K604" s="5">
        <v>30.87</v>
      </c>
      <c r="L604" s="5" t="str" cm="1">
        <f t="array" ref="L604">_xlfn.IFS(K604&lt;10,"low",K604&lt;50,"medium",K604&gt;=50,"high")</f>
        <v>medium</v>
      </c>
    </row>
    <row r="605" spans="1:12" x14ac:dyDescent="0.4">
      <c r="A605">
        <v>10474</v>
      </c>
      <c r="B605" s="5" t="s">
        <v>127</v>
      </c>
      <c r="C605">
        <v>75</v>
      </c>
      <c r="D605" t="s">
        <v>1328</v>
      </c>
      <c r="E605" s="5" t="str">
        <f t="shared" si="9"/>
        <v>Guillermo</v>
      </c>
      <c r="F605" t="s">
        <v>54</v>
      </c>
      <c r="G605">
        <v>6.2</v>
      </c>
      <c r="H605">
        <v>10</v>
      </c>
      <c r="I605" s="5">
        <f>VLOOKUP(Order_Detail!B605,Customers!$A$2:$M$92,13,FALSE)</f>
        <v>0.1</v>
      </c>
      <c r="J605" s="5">
        <v>55.800000000000004</v>
      </c>
      <c r="K605" s="5">
        <v>6.2</v>
      </c>
      <c r="L605" s="5" t="str" cm="1">
        <f t="array" ref="L605">_xlfn.IFS(K605&lt;10,"low",K605&lt;50,"medium",K605&gt;=50,"high")</f>
        <v>low</v>
      </c>
    </row>
    <row r="606" spans="1:12" x14ac:dyDescent="0.4">
      <c r="A606">
        <v>10475</v>
      </c>
      <c r="B606" s="5" t="s">
        <v>88</v>
      </c>
      <c r="C606">
        <v>31</v>
      </c>
      <c r="D606" t="s">
        <v>1329</v>
      </c>
      <c r="E606" s="5" t="str">
        <f t="shared" si="9"/>
        <v>Pascale</v>
      </c>
      <c r="F606" t="s">
        <v>18</v>
      </c>
      <c r="G606">
        <v>10</v>
      </c>
      <c r="H606">
        <v>35</v>
      </c>
      <c r="I606" s="5">
        <f>VLOOKUP(Order_Detail!B606,Customers!$A$2:$M$92,13,FALSE)</f>
        <v>0.05</v>
      </c>
      <c r="J606" s="5">
        <v>332.5</v>
      </c>
      <c r="K606" s="5">
        <v>17.5</v>
      </c>
      <c r="L606" s="5" t="str" cm="1">
        <f t="array" ref="L606">_xlfn.IFS(K606&lt;10,"low",K606&lt;50,"medium",K606&gt;=50,"high")</f>
        <v>medium</v>
      </c>
    </row>
    <row r="607" spans="1:12" x14ac:dyDescent="0.4">
      <c r="A607">
        <v>10475</v>
      </c>
      <c r="B607" s="5" t="s">
        <v>88</v>
      </c>
      <c r="C607">
        <v>66</v>
      </c>
      <c r="D607" t="s">
        <v>1330</v>
      </c>
      <c r="E607" s="5" t="str">
        <f t="shared" si="9"/>
        <v>Pascale</v>
      </c>
      <c r="F607" t="s">
        <v>67</v>
      </c>
      <c r="G607">
        <v>13.6</v>
      </c>
      <c r="H607">
        <v>60</v>
      </c>
      <c r="I607" s="5">
        <f>VLOOKUP(Order_Detail!B607,Customers!$A$2:$M$92,13,FALSE)</f>
        <v>0.05</v>
      </c>
      <c r="J607" s="5">
        <v>775.19999999999993</v>
      </c>
      <c r="K607" s="5">
        <v>40.800000000000004</v>
      </c>
      <c r="L607" s="5" t="str" cm="1">
        <f t="array" ref="L607">_xlfn.IFS(K607&lt;10,"low",K607&lt;50,"medium",K607&gt;=50,"high")</f>
        <v>medium</v>
      </c>
    </row>
    <row r="608" spans="1:12" x14ac:dyDescent="0.4">
      <c r="A608">
        <v>10475</v>
      </c>
      <c r="B608" s="5" t="s">
        <v>88</v>
      </c>
      <c r="C608">
        <v>76</v>
      </c>
      <c r="D608" t="s">
        <v>1331</v>
      </c>
      <c r="E608" s="5" t="str">
        <f t="shared" si="9"/>
        <v>Pascale</v>
      </c>
      <c r="F608" t="s">
        <v>44</v>
      </c>
      <c r="G608">
        <v>14.4</v>
      </c>
      <c r="H608">
        <v>42</v>
      </c>
      <c r="I608" s="5">
        <f>VLOOKUP(Order_Detail!B608,Customers!$A$2:$M$92,13,FALSE)</f>
        <v>0.05</v>
      </c>
      <c r="J608" s="5">
        <v>574.56000000000006</v>
      </c>
      <c r="K608" s="5">
        <v>30.240000000000006</v>
      </c>
      <c r="L608" s="5" t="str" cm="1">
        <f t="array" ref="L608">_xlfn.IFS(K608&lt;10,"low",K608&lt;50,"medium",K608&gt;=50,"high")</f>
        <v>medium</v>
      </c>
    </row>
    <row r="609" spans="1:12" x14ac:dyDescent="0.4">
      <c r="A609">
        <v>10476</v>
      </c>
      <c r="B609" s="5" t="s">
        <v>92</v>
      </c>
      <c r="C609">
        <v>55</v>
      </c>
      <c r="D609" t="s">
        <v>1332</v>
      </c>
      <c r="E609" s="5" t="str">
        <f t="shared" si="9"/>
        <v>Carlos</v>
      </c>
      <c r="F609" t="s">
        <v>22</v>
      </c>
      <c r="G609">
        <v>19.2</v>
      </c>
      <c r="H609">
        <v>2</v>
      </c>
      <c r="I609" s="5">
        <f>VLOOKUP(Order_Detail!B609,Customers!$A$2:$M$92,13,FALSE)</f>
        <v>0.1</v>
      </c>
      <c r="J609" s="5">
        <v>34.56</v>
      </c>
      <c r="K609" s="5">
        <v>3.84</v>
      </c>
      <c r="L609" s="5" t="str" cm="1">
        <f t="array" ref="L609">_xlfn.IFS(K609&lt;10,"low",K609&lt;50,"medium",K609&gt;=50,"high")</f>
        <v>low</v>
      </c>
    </row>
    <row r="610" spans="1:12" x14ac:dyDescent="0.4">
      <c r="A610">
        <v>10476</v>
      </c>
      <c r="B610" s="5" t="s">
        <v>92</v>
      </c>
      <c r="C610">
        <v>70</v>
      </c>
      <c r="D610" t="s">
        <v>1333</v>
      </c>
      <c r="E610" s="5" t="str">
        <f t="shared" si="9"/>
        <v>Carlos</v>
      </c>
      <c r="F610" t="s">
        <v>36</v>
      </c>
      <c r="G610">
        <v>12</v>
      </c>
      <c r="H610">
        <v>12</v>
      </c>
      <c r="I610" s="5">
        <f>VLOOKUP(Order_Detail!B610,Customers!$A$2:$M$92,13,FALSE)</f>
        <v>0.1</v>
      </c>
      <c r="J610" s="5">
        <v>129.6</v>
      </c>
      <c r="K610" s="5">
        <v>14.4</v>
      </c>
      <c r="L610" s="5" t="str" cm="1">
        <f t="array" ref="L610">_xlfn.IFS(K610&lt;10,"low",K610&lt;50,"medium",K610&gt;=50,"high")</f>
        <v>medium</v>
      </c>
    </row>
    <row r="611" spans="1:12" x14ac:dyDescent="0.4">
      <c r="A611">
        <v>10477</v>
      </c>
      <c r="B611" s="5" t="s">
        <v>134</v>
      </c>
      <c r="C611">
        <v>1</v>
      </c>
      <c r="D611" t="s">
        <v>1334</v>
      </c>
      <c r="E611" s="5" t="str">
        <f t="shared" si="9"/>
        <v>Isabel</v>
      </c>
      <c r="F611" t="s">
        <v>58</v>
      </c>
      <c r="G611">
        <v>14.4</v>
      </c>
      <c r="H611">
        <v>15</v>
      </c>
      <c r="I611" s="5">
        <f>VLOOKUP(Order_Detail!B611,Customers!$A$2:$M$92,13,FALSE)</f>
        <v>0.05</v>
      </c>
      <c r="J611" s="5">
        <v>205.2</v>
      </c>
      <c r="K611" s="5">
        <v>10.8</v>
      </c>
      <c r="L611" s="5" t="str" cm="1">
        <f t="array" ref="L611">_xlfn.IFS(K611&lt;10,"low",K611&lt;50,"medium",K611&gt;=50,"high")</f>
        <v>medium</v>
      </c>
    </row>
    <row r="612" spans="1:12" x14ac:dyDescent="0.4">
      <c r="A612">
        <v>10477</v>
      </c>
      <c r="B612" s="5" t="s">
        <v>134</v>
      </c>
      <c r="C612">
        <v>21</v>
      </c>
      <c r="D612" t="s">
        <v>1143</v>
      </c>
      <c r="E612" s="5" t="str">
        <f t="shared" si="9"/>
        <v>Isabel</v>
      </c>
      <c r="F612" t="s">
        <v>33</v>
      </c>
      <c r="G612">
        <v>8</v>
      </c>
      <c r="H612">
        <v>21</v>
      </c>
      <c r="I612" s="5">
        <f>VLOOKUP(Order_Detail!B612,Customers!$A$2:$M$92,13,FALSE)</f>
        <v>0.05</v>
      </c>
      <c r="J612" s="5">
        <v>159.6</v>
      </c>
      <c r="K612" s="5">
        <v>8.4</v>
      </c>
      <c r="L612" s="5" t="str" cm="1">
        <f t="array" ref="L612">_xlfn.IFS(K612&lt;10,"low",K612&lt;50,"medium",K612&gt;=50,"high")</f>
        <v>low</v>
      </c>
    </row>
    <row r="613" spans="1:12" x14ac:dyDescent="0.4">
      <c r="A613">
        <v>10477</v>
      </c>
      <c r="B613" s="5" t="s">
        <v>134</v>
      </c>
      <c r="C613">
        <v>39</v>
      </c>
      <c r="D613" t="s">
        <v>1335</v>
      </c>
      <c r="E613" s="5" t="str">
        <f t="shared" si="9"/>
        <v>Isabel</v>
      </c>
      <c r="F613" t="s">
        <v>19</v>
      </c>
      <c r="G613">
        <v>14.4</v>
      </c>
      <c r="H613">
        <v>20</v>
      </c>
      <c r="I613" s="5">
        <f>VLOOKUP(Order_Detail!B613,Customers!$A$2:$M$92,13,FALSE)</f>
        <v>0.05</v>
      </c>
      <c r="J613" s="5">
        <v>273.59999999999997</v>
      </c>
      <c r="K613" s="5">
        <v>14.4</v>
      </c>
      <c r="L613" s="5" t="str" cm="1">
        <f t="array" ref="L613">_xlfn.IFS(K613&lt;10,"low",K613&lt;50,"medium",K613&gt;=50,"high")</f>
        <v>medium</v>
      </c>
    </row>
    <row r="614" spans="1:12" x14ac:dyDescent="0.4">
      <c r="A614">
        <v>10478</v>
      </c>
      <c r="B614" s="5" t="s">
        <v>87</v>
      </c>
      <c r="C614">
        <v>10</v>
      </c>
      <c r="D614" t="s">
        <v>1267</v>
      </c>
      <c r="E614" s="5" t="str">
        <f t="shared" si="9"/>
        <v>Mary</v>
      </c>
      <c r="F614" t="s">
        <v>47</v>
      </c>
      <c r="G614">
        <v>24.8</v>
      </c>
      <c r="H614">
        <v>20</v>
      </c>
      <c r="I614" s="5">
        <f>VLOOKUP(Order_Detail!B614,Customers!$A$2:$M$92,13,FALSE)</f>
        <v>0.25</v>
      </c>
      <c r="J614" s="5">
        <v>372</v>
      </c>
      <c r="K614" s="5">
        <v>124</v>
      </c>
      <c r="L614" s="5" t="str" cm="1">
        <f t="array" ref="L614">_xlfn.IFS(K614&lt;10,"low",K614&lt;50,"medium",K614&gt;=50,"high")</f>
        <v>high</v>
      </c>
    </row>
    <row r="615" spans="1:12" x14ac:dyDescent="0.4">
      <c r="A615">
        <v>10479</v>
      </c>
      <c r="B615" s="5" t="s">
        <v>97</v>
      </c>
      <c r="C615">
        <v>38</v>
      </c>
      <c r="D615" t="s">
        <v>1336</v>
      </c>
      <c r="E615" s="5" t="str">
        <f t="shared" si="9"/>
        <v>Paula</v>
      </c>
      <c r="F615" t="s">
        <v>73</v>
      </c>
      <c r="G615">
        <v>210.8</v>
      </c>
      <c r="H615">
        <v>30</v>
      </c>
      <c r="I615" s="5">
        <f>VLOOKUP(Order_Detail!B615,Customers!$A$2:$M$92,13,FALSE)</f>
        <v>0.1</v>
      </c>
      <c r="J615" s="5">
        <v>5691.6</v>
      </c>
      <c r="K615" s="5">
        <v>632.40000000000009</v>
      </c>
      <c r="L615" s="5" t="str" cm="1">
        <f t="array" ref="L615">_xlfn.IFS(K615&lt;10,"low",K615&lt;50,"medium",K615&gt;=50,"high")</f>
        <v>high</v>
      </c>
    </row>
    <row r="616" spans="1:12" x14ac:dyDescent="0.4">
      <c r="A616">
        <v>10479</v>
      </c>
      <c r="B616" s="5" t="s">
        <v>97</v>
      </c>
      <c r="C616">
        <v>53</v>
      </c>
      <c r="D616" t="s">
        <v>1337</v>
      </c>
      <c r="E616" s="5" t="str">
        <f t="shared" si="9"/>
        <v>Paula</v>
      </c>
      <c r="F616" t="s">
        <v>28</v>
      </c>
      <c r="G616">
        <v>26.2</v>
      </c>
      <c r="H616">
        <v>28</v>
      </c>
      <c r="I616" s="5">
        <f>VLOOKUP(Order_Detail!B616,Customers!$A$2:$M$92,13,FALSE)</f>
        <v>0.1</v>
      </c>
      <c r="J616" s="5">
        <v>660.24</v>
      </c>
      <c r="K616" s="5">
        <v>73.36</v>
      </c>
      <c r="L616" s="5" t="str" cm="1">
        <f t="array" ref="L616">_xlfn.IFS(K616&lt;10,"low",K616&lt;50,"medium",K616&gt;=50,"high")</f>
        <v>high</v>
      </c>
    </row>
    <row r="617" spans="1:12" x14ac:dyDescent="0.4">
      <c r="A617">
        <v>10479</v>
      </c>
      <c r="B617" s="5" t="s">
        <v>97</v>
      </c>
      <c r="C617">
        <v>59</v>
      </c>
      <c r="D617" t="s">
        <v>1338</v>
      </c>
      <c r="E617" s="5" t="str">
        <f t="shared" si="9"/>
        <v>Paula</v>
      </c>
      <c r="F617" t="s">
        <v>27</v>
      </c>
      <c r="G617">
        <v>44</v>
      </c>
      <c r="H617">
        <v>60</v>
      </c>
      <c r="I617" s="5">
        <f>VLOOKUP(Order_Detail!B617,Customers!$A$2:$M$92,13,FALSE)</f>
        <v>0.1</v>
      </c>
      <c r="J617" s="5">
        <v>2376</v>
      </c>
      <c r="K617" s="5">
        <v>264</v>
      </c>
      <c r="L617" s="5" t="str" cm="1">
        <f t="array" ref="L617">_xlfn.IFS(K617&lt;10,"low",K617&lt;50,"medium",K617&gt;=50,"high")</f>
        <v>high</v>
      </c>
    </row>
    <row r="618" spans="1:12" x14ac:dyDescent="0.4">
      <c r="A618">
        <v>10479</v>
      </c>
      <c r="B618" s="5" t="s">
        <v>97</v>
      </c>
      <c r="C618">
        <v>64</v>
      </c>
      <c r="D618" t="s">
        <v>1339</v>
      </c>
      <c r="E618" s="5" t="str">
        <f t="shared" si="9"/>
        <v>Paula</v>
      </c>
      <c r="F618" t="s">
        <v>64</v>
      </c>
      <c r="G618">
        <v>26.6</v>
      </c>
      <c r="H618">
        <v>30</v>
      </c>
      <c r="I618" s="5">
        <f>VLOOKUP(Order_Detail!B618,Customers!$A$2:$M$92,13,FALSE)</f>
        <v>0.1</v>
      </c>
      <c r="J618" s="5">
        <v>718.2</v>
      </c>
      <c r="K618" s="5">
        <v>79.800000000000011</v>
      </c>
      <c r="L618" s="5" t="str" cm="1">
        <f t="array" ref="L618">_xlfn.IFS(K618&lt;10,"low",K618&lt;50,"medium",K618&gt;=50,"high")</f>
        <v>high</v>
      </c>
    </row>
    <row r="619" spans="1:12" x14ac:dyDescent="0.4">
      <c r="A619">
        <v>10480</v>
      </c>
      <c r="B619" s="5" t="s">
        <v>152</v>
      </c>
      <c r="C619">
        <v>47</v>
      </c>
      <c r="D619" t="s">
        <v>1340</v>
      </c>
      <c r="E619" s="5" t="str">
        <f t="shared" si="9"/>
        <v>Martine</v>
      </c>
      <c r="F619" t="s">
        <v>75</v>
      </c>
      <c r="G619">
        <v>7.6</v>
      </c>
      <c r="H619">
        <v>30</v>
      </c>
      <c r="I619" s="5">
        <f>VLOOKUP(Order_Detail!B619,Customers!$A$2:$M$92,13,FALSE)</f>
        <v>0</v>
      </c>
      <c r="J619" s="5">
        <v>228</v>
      </c>
      <c r="K619" s="5">
        <v>0</v>
      </c>
      <c r="L619" s="5" t="str" cm="1">
        <f t="array" ref="L619">_xlfn.IFS(K619&lt;10,"low",K619&lt;50,"medium",K619&gt;=50,"high")</f>
        <v>low</v>
      </c>
    </row>
    <row r="620" spans="1:12" x14ac:dyDescent="0.4">
      <c r="A620">
        <v>10480</v>
      </c>
      <c r="B620" s="5" t="s">
        <v>152</v>
      </c>
      <c r="C620">
        <v>59</v>
      </c>
      <c r="D620" t="s">
        <v>1341</v>
      </c>
      <c r="E620" s="5" t="str">
        <f t="shared" si="9"/>
        <v>Martine</v>
      </c>
      <c r="F620" t="s">
        <v>27</v>
      </c>
      <c r="G620">
        <v>44</v>
      </c>
      <c r="H620">
        <v>12</v>
      </c>
      <c r="I620" s="5">
        <f>VLOOKUP(Order_Detail!B620,Customers!$A$2:$M$92,13,FALSE)</f>
        <v>0</v>
      </c>
      <c r="J620" s="5">
        <v>528</v>
      </c>
      <c r="K620" s="5">
        <v>0</v>
      </c>
      <c r="L620" s="5" t="str" cm="1">
        <f t="array" ref="L620">_xlfn.IFS(K620&lt;10,"low",K620&lt;50,"medium",K620&gt;=50,"high")</f>
        <v>low</v>
      </c>
    </row>
    <row r="621" spans="1:12" x14ac:dyDescent="0.4">
      <c r="A621">
        <v>10481</v>
      </c>
      <c r="B621" s="5" t="s">
        <v>113</v>
      </c>
      <c r="C621">
        <v>49</v>
      </c>
      <c r="D621" t="s">
        <v>1342</v>
      </c>
      <c r="E621" s="5" t="str">
        <f t="shared" si="9"/>
        <v>Janete</v>
      </c>
      <c r="F621" t="s">
        <v>20</v>
      </c>
      <c r="G621">
        <v>16</v>
      </c>
      <c r="H621">
        <v>24</v>
      </c>
      <c r="I621" s="5">
        <f>VLOOKUP(Order_Detail!B621,Customers!$A$2:$M$92,13,FALSE)</f>
        <v>0</v>
      </c>
      <c r="J621" s="5">
        <v>384</v>
      </c>
      <c r="K621" s="5">
        <v>0</v>
      </c>
      <c r="L621" s="5" t="str" cm="1">
        <f t="array" ref="L621">_xlfn.IFS(K621&lt;10,"low",K621&lt;50,"medium",K621&gt;=50,"high")</f>
        <v>low</v>
      </c>
    </row>
    <row r="622" spans="1:12" x14ac:dyDescent="0.4">
      <c r="A622">
        <v>10481</v>
      </c>
      <c r="B622" s="5" t="s">
        <v>113</v>
      </c>
      <c r="C622">
        <v>60</v>
      </c>
      <c r="D622" t="s">
        <v>1343</v>
      </c>
      <c r="E622" s="5" t="str">
        <f t="shared" si="9"/>
        <v>Janete</v>
      </c>
      <c r="F622" t="s">
        <v>17</v>
      </c>
      <c r="G622">
        <v>27.2</v>
      </c>
      <c r="H622">
        <v>40</v>
      </c>
      <c r="I622" s="5">
        <f>VLOOKUP(Order_Detail!B622,Customers!$A$2:$M$92,13,FALSE)</f>
        <v>0</v>
      </c>
      <c r="J622" s="5">
        <v>1088</v>
      </c>
      <c r="K622" s="5">
        <v>0</v>
      </c>
      <c r="L622" s="5" t="str" cm="1">
        <f t="array" ref="L622">_xlfn.IFS(K622&lt;10,"low",K622&lt;50,"medium",K622&gt;=50,"high")</f>
        <v>low</v>
      </c>
    </row>
    <row r="623" spans="1:12" x14ac:dyDescent="0.4">
      <c r="A623">
        <v>10482</v>
      </c>
      <c r="B623" s="5" t="s">
        <v>158</v>
      </c>
      <c r="C623">
        <v>40</v>
      </c>
      <c r="D623" t="s">
        <v>1344</v>
      </c>
      <c r="E623" s="5" t="str">
        <f t="shared" si="9"/>
        <v>John</v>
      </c>
      <c r="F623" t="s">
        <v>43</v>
      </c>
      <c r="G623">
        <v>14.7</v>
      </c>
      <c r="H623">
        <v>10</v>
      </c>
      <c r="I623" s="5">
        <f>VLOOKUP(Order_Detail!B623,Customers!$A$2:$M$92,13,FALSE)</f>
        <v>0.1</v>
      </c>
      <c r="J623" s="5">
        <v>132.30000000000001</v>
      </c>
      <c r="K623" s="5">
        <v>14.700000000000001</v>
      </c>
      <c r="L623" s="5" t="str" cm="1">
        <f t="array" ref="L623">_xlfn.IFS(K623&lt;10,"low",K623&lt;50,"medium",K623&gt;=50,"high")</f>
        <v>medium</v>
      </c>
    </row>
    <row r="624" spans="1:12" x14ac:dyDescent="0.4">
      <c r="A624">
        <v>10483</v>
      </c>
      <c r="B624" s="5" t="s">
        <v>103</v>
      </c>
      <c r="C624">
        <v>34</v>
      </c>
      <c r="D624" t="s">
        <v>1345</v>
      </c>
      <c r="E624" s="5" t="str">
        <f t="shared" si="9"/>
        <v>Karl</v>
      </c>
      <c r="F624" t="s">
        <v>59</v>
      </c>
      <c r="G624">
        <v>11.2</v>
      </c>
      <c r="H624">
        <v>35</v>
      </c>
      <c r="I624" s="5">
        <f>VLOOKUP(Order_Detail!B624,Customers!$A$2:$M$92,13,FALSE)</f>
        <v>0.05</v>
      </c>
      <c r="J624" s="5">
        <v>372.4</v>
      </c>
      <c r="K624" s="5">
        <v>19.600000000000001</v>
      </c>
      <c r="L624" s="5" t="str" cm="1">
        <f t="array" ref="L624">_xlfn.IFS(K624&lt;10,"low",K624&lt;50,"medium",K624&gt;=50,"high")</f>
        <v>medium</v>
      </c>
    </row>
    <row r="625" spans="1:12" x14ac:dyDescent="0.4">
      <c r="A625">
        <v>10483</v>
      </c>
      <c r="B625" s="5" t="s">
        <v>103</v>
      </c>
      <c r="C625">
        <v>77</v>
      </c>
      <c r="D625" t="s">
        <v>1346</v>
      </c>
      <c r="E625" s="5" t="str">
        <f t="shared" si="9"/>
        <v>Karl</v>
      </c>
      <c r="F625" t="s">
        <v>29</v>
      </c>
      <c r="G625">
        <v>10.4</v>
      </c>
      <c r="H625">
        <v>30</v>
      </c>
      <c r="I625" s="5">
        <f>VLOOKUP(Order_Detail!B625,Customers!$A$2:$M$92,13,FALSE)</f>
        <v>0.05</v>
      </c>
      <c r="J625" s="5">
        <v>296.39999999999998</v>
      </c>
      <c r="K625" s="5">
        <v>15.600000000000001</v>
      </c>
      <c r="L625" s="5" t="str" cm="1">
        <f t="array" ref="L625">_xlfn.IFS(K625&lt;10,"low",K625&lt;50,"medium",K625&gt;=50,"high")</f>
        <v>medium</v>
      </c>
    </row>
    <row r="626" spans="1:12" x14ac:dyDescent="0.4">
      <c r="A626">
        <v>10484</v>
      </c>
      <c r="B626" s="5" t="s">
        <v>115</v>
      </c>
      <c r="C626">
        <v>21</v>
      </c>
      <c r="D626" t="s">
        <v>1347</v>
      </c>
      <c r="E626" s="5" t="str">
        <f t="shared" si="9"/>
        <v>Victoria</v>
      </c>
      <c r="F626" t="s">
        <v>33</v>
      </c>
      <c r="G626">
        <v>8</v>
      </c>
      <c r="H626">
        <v>14</v>
      </c>
      <c r="I626" s="5">
        <f>VLOOKUP(Order_Detail!B626,Customers!$A$2:$M$92,13,FALSE)</f>
        <v>0</v>
      </c>
      <c r="J626" s="5">
        <v>112</v>
      </c>
      <c r="K626" s="5">
        <v>0</v>
      </c>
      <c r="L626" s="5" t="str" cm="1">
        <f t="array" ref="L626">_xlfn.IFS(K626&lt;10,"low",K626&lt;50,"medium",K626&gt;=50,"high")</f>
        <v>low</v>
      </c>
    </row>
    <row r="627" spans="1:12" x14ac:dyDescent="0.4">
      <c r="A627">
        <v>10484</v>
      </c>
      <c r="B627" s="5" t="s">
        <v>115</v>
      </c>
      <c r="C627">
        <v>40</v>
      </c>
      <c r="D627" t="s">
        <v>1348</v>
      </c>
      <c r="E627" s="5" t="str">
        <f t="shared" si="9"/>
        <v>Victoria</v>
      </c>
      <c r="F627" t="s">
        <v>43</v>
      </c>
      <c r="G627">
        <v>14.7</v>
      </c>
      <c r="H627">
        <v>10</v>
      </c>
      <c r="I627" s="5">
        <f>VLOOKUP(Order_Detail!B627,Customers!$A$2:$M$92,13,FALSE)</f>
        <v>0</v>
      </c>
      <c r="J627" s="5">
        <v>147</v>
      </c>
      <c r="K627" s="5">
        <v>0</v>
      </c>
      <c r="L627" s="5" t="str" cm="1">
        <f t="array" ref="L627">_xlfn.IFS(K627&lt;10,"low",K627&lt;50,"medium",K627&gt;=50,"high")</f>
        <v>low</v>
      </c>
    </row>
    <row r="628" spans="1:12" x14ac:dyDescent="0.4">
      <c r="A628">
        <v>10484</v>
      </c>
      <c r="B628" s="5" t="s">
        <v>115</v>
      </c>
      <c r="C628">
        <v>51</v>
      </c>
      <c r="D628" t="s">
        <v>1349</v>
      </c>
      <c r="E628" s="5" t="str">
        <f t="shared" si="9"/>
        <v>Victoria</v>
      </c>
      <c r="F628" t="s">
        <v>10</v>
      </c>
      <c r="G628">
        <v>42.4</v>
      </c>
      <c r="H628">
        <v>3</v>
      </c>
      <c r="I628" s="5">
        <f>VLOOKUP(Order_Detail!B628,Customers!$A$2:$M$92,13,FALSE)</f>
        <v>0</v>
      </c>
      <c r="J628" s="5">
        <v>127.19999999999999</v>
      </c>
      <c r="K628" s="5">
        <v>0</v>
      </c>
      <c r="L628" s="5" t="str" cm="1">
        <f t="array" ref="L628">_xlfn.IFS(K628&lt;10,"low",K628&lt;50,"medium",K628&gt;=50,"high")</f>
        <v>low</v>
      </c>
    </row>
    <row r="629" spans="1:12" x14ac:dyDescent="0.4">
      <c r="A629">
        <v>10485</v>
      </c>
      <c r="B629" s="5" t="s">
        <v>151</v>
      </c>
      <c r="C629">
        <v>2</v>
      </c>
      <c r="D629" t="s">
        <v>1350</v>
      </c>
      <c r="E629" s="5" t="str">
        <f t="shared" si="9"/>
        <v>Felipe</v>
      </c>
      <c r="F629" t="s">
        <v>24</v>
      </c>
      <c r="G629">
        <v>15.2</v>
      </c>
      <c r="H629">
        <v>20</v>
      </c>
      <c r="I629" s="5">
        <f>VLOOKUP(Order_Detail!B629,Customers!$A$2:$M$92,13,FALSE)</f>
        <v>0.1</v>
      </c>
      <c r="J629" s="5">
        <v>273.60000000000002</v>
      </c>
      <c r="K629" s="5">
        <v>30.400000000000002</v>
      </c>
      <c r="L629" s="5" t="str" cm="1">
        <f t="array" ref="L629">_xlfn.IFS(K629&lt;10,"low",K629&lt;50,"medium",K629&gt;=50,"high")</f>
        <v>medium</v>
      </c>
    </row>
    <row r="630" spans="1:12" x14ac:dyDescent="0.4">
      <c r="A630">
        <v>10485</v>
      </c>
      <c r="B630" s="5" t="s">
        <v>151</v>
      </c>
      <c r="C630">
        <v>3</v>
      </c>
      <c r="D630" t="s">
        <v>1161</v>
      </c>
      <c r="E630" s="5" t="str">
        <f t="shared" si="9"/>
        <v>Felipe</v>
      </c>
      <c r="F630" t="s">
        <v>63</v>
      </c>
      <c r="G630">
        <v>8</v>
      </c>
      <c r="H630">
        <v>20</v>
      </c>
      <c r="I630" s="5">
        <f>VLOOKUP(Order_Detail!B630,Customers!$A$2:$M$92,13,FALSE)</f>
        <v>0.1</v>
      </c>
      <c r="J630" s="5">
        <v>144</v>
      </c>
      <c r="K630" s="5">
        <v>16</v>
      </c>
      <c r="L630" s="5" t="str" cm="1">
        <f t="array" ref="L630">_xlfn.IFS(K630&lt;10,"low",K630&lt;50,"medium",K630&gt;=50,"high")</f>
        <v>medium</v>
      </c>
    </row>
    <row r="631" spans="1:12" x14ac:dyDescent="0.4">
      <c r="A631">
        <v>10485</v>
      </c>
      <c r="B631" s="5" t="s">
        <v>151</v>
      </c>
      <c r="C631">
        <v>55</v>
      </c>
      <c r="D631" t="s">
        <v>1351</v>
      </c>
      <c r="E631" s="5" t="str">
        <f t="shared" si="9"/>
        <v>Felipe</v>
      </c>
      <c r="F631" t="s">
        <v>22</v>
      </c>
      <c r="G631">
        <v>19.2</v>
      </c>
      <c r="H631">
        <v>30</v>
      </c>
      <c r="I631" s="5">
        <f>VLOOKUP(Order_Detail!B631,Customers!$A$2:$M$92,13,FALSE)</f>
        <v>0.1</v>
      </c>
      <c r="J631" s="5">
        <v>518.4</v>
      </c>
      <c r="K631" s="5">
        <v>57.6</v>
      </c>
      <c r="L631" s="5" t="str" cm="1">
        <f t="array" ref="L631">_xlfn.IFS(K631&lt;10,"low",K631&lt;50,"medium",K631&gt;=50,"high")</f>
        <v>high</v>
      </c>
    </row>
    <row r="632" spans="1:12" x14ac:dyDescent="0.4">
      <c r="A632">
        <v>10485</v>
      </c>
      <c r="B632" s="5" t="s">
        <v>151</v>
      </c>
      <c r="C632">
        <v>70</v>
      </c>
      <c r="D632" t="s">
        <v>1352</v>
      </c>
      <c r="E632" s="5" t="str">
        <f t="shared" si="9"/>
        <v>Felipe</v>
      </c>
      <c r="F632" t="s">
        <v>36</v>
      </c>
      <c r="G632">
        <v>12</v>
      </c>
      <c r="H632">
        <v>60</v>
      </c>
      <c r="I632" s="5">
        <f>VLOOKUP(Order_Detail!B632,Customers!$A$2:$M$92,13,FALSE)</f>
        <v>0.1</v>
      </c>
      <c r="J632" s="5">
        <v>648</v>
      </c>
      <c r="K632" s="5">
        <v>72</v>
      </c>
      <c r="L632" s="5" t="str" cm="1">
        <f t="array" ref="L632">_xlfn.IFS(K632&lt;10,"low",K632&lt;50,"medium",K632&gt;=50,"high")</f>
        <v>high</v>
      </c>
    </row>
    <row r="633" spans="1:12" x14ac:dyDescent="0.4">
      <c r="A633">
        <v>10486</v>
      </c>
      <c r="B633" s="5" t="s">
        <v>92</v>
      </c>
      <c r="C633">
        <v>11</v>
      </c>
      <c r="D633" t="s">
        <v>1353</v>
      </c>
      <c r="E633" s="5" t="str">
        <f t="shared" si="9"/>
        <v>Carlos</v>
      </c>
      <c r="F633" t="s">
        <v>6</v>
      </c>
      <c r="G633">
        <v>16.8</v>
      </c>
      <c r="H633">
        <v>5</v>
      </c>
      <c r="I633" s="5">
        <f>VLOOKUP(Order_Detail!B633,Customers!$A$2:$M$92,13,FALSE)</f>
        <v>0.1</v>
      </c>
      <c r="J633" s="5">
        <v>75.600000000000009</v>
      </c>
      <c r="K633" s="5">
        <v>8.4</v>
      </c>
      <c r="L633" s="5" t="str" cm="1">
        <f t="array" ref="L633">_xlfn.IFS(K633&lt;10,"low",K633&lt;50,"medium",K633&gt;=50,"high")</f>
        <v>low</v>
      </c>
    </row>
    <row r="634" spans="1:12" x14ac:dyDescent="0.4">
      <c r="A634">
        <v>10486</v>
      </c>
      <c r="B634" s="5" t="s">
        <v>92</v>
      </c>
      <c r="C634">
        <v>51</v>
      </c>
      <c r="D634" t="s">
        <v>1354</v>
      </c>
      <c r="E634" s="5" t="str">
        <f t="shared" si="9"/>
        <v>Carlos</v>
      </c>
      <c r="F634" t="s">
        <v>10</v>
      </c>
      <c r="G634">
        <v>42.4</v>
      </c>
      <c r="H634">
        <v>25</v>
      </c>
      <c r="I634" s="5">
        <f>VLOOKUP(Order_Detail!B634,Customers!$A$2:$M$92,13,FALSE)</f>
        <v>0.1</v>
      </c>
      <c r="J634" s="5">
        <v>954</v>
      </c>
      <c r="K634" s="5">
        <v>106</v>
      </c>
      <c r="L634" s="5" t="str" cm="1">
        <f t="array" ref="L634">_xlfn.IFS(K634&lt;10,"low",K634&lt;50,"medium",K634&gt;=50,"high")</f>
        <v>high</v>
      </c>
    </row>
    <row r="635" spans="1:12" x14ac:dyDescent="0.4">
      <c r="A635">
        <v>10486</v>
      </c>
      <c r="B635" s="5" t="s">
        <v>92</v>
      </c>
      <c r="C635">
        <v>74</v>
      </c>
      <c r="D635" t="s">
        <v>1355</v>
      </c>
      <c r="E635" s="5" t="str">
        <f t="shared" si="9"/>
        <v>Carlos</v>
      </c>
      <c r="F635" t="s">
        <v>23</v>
      </c>
      <c r="G635">
        <v>8</v>
      </c>
      <c r="H635">
        <v>16</v>
      </c>
      <c r="I635" s="5">
        <f>VLOOKUP(Order_Detail!B635,Customers!$A$2:$M$92,13,FALSE)</f>
        <v>0.1</v>
      </c>
      <c r="J635" s="5">
        <v>115.2</v>
      </c>
      <c r="K635" s="5">
        <v>12.8</v>
      </c>
      <c r="L635" s="5" t="str" cm="1">
        <f t="array" ref="L635">_xlfn.IFS(K635&lt;10,"low",K635&lt;50,"medium",K635&gt;=50,"high")</f>
        <v>medium</v>
      </c>
    </row>
    <row r="636" spans="1:12" x14ac:dyDescent="0.4">
      <c r="A636">
        <v>10487</v>
      </c>
      <c r="B636" s="5" t="s">
        <v>146</v>
      </c>
      <c r="C636">
        <v>19</v>
      </c>
      <c r="D636" t="s">
        <v>1356</v>
      </c>
      <c r="E636" s="5" t="str">
        <f t="shared" si="9"/>
        <v>Lúcia</v>
      </c>
      <c r="F636" t="s">
        <v>55</v>
      </c>
      <c r="G636">
        <v>7.3</v>
      </c>
      <c r="H636">
        <v>5</v>
      </c>
      <c r="I636" s="5">
        <f>VLOOKUP(Order_Detail!B636,Customers!$A$2:$M$92,13,FALSE)</f>
        <v>0</v>
      </c>
      <c r="J636" s="5">
        <v>36.5</v>
      </c>
      <c r="K636" s="5">
        <v>0</v>
      </c>
      <c r="L636" s="5" t="str" cm="1">
        <f t="array" ref="L636">_xlfn.IFS(K636&lt;10,"low",K636&lt;50,"medium",K636&gt;=50,"high")</f>
        <v>low</v>
      </c>
    </row>
    <row r="637" spans="1:12" x14ac:dyDescent="0.4">
      <c r="A637">
        <v>10487</v>
      </c>
      <c r="B637" s="5" t="s">
        <v>146</v>
      </c>
      <c r="C637">
        <v>26</v>
      </c>
      <c r="D637" t="s">
        <v>1357</v>
      </c>
      <c r="E637" s="5" t="str">
        <f t="shared" si="9"/>
        <v>Lúcia</v>
      </c>
      <c r="F637" t="s">
        <v>74</v>
      </c>
      <c r="G637">
        <v>24.9</v>
      </c>
      <c r="H637">
        <v>30</v>
      </c>
      <c r="I637" s="5">
        <f>VLOOKUP(Order_Detail!B637,Customers!$A$2:$M$92,13,FALSE)</f>
        <v>0</v>
      </c>
      <c r="J637" s="5">
        <v>747</v>
      </c>
      <c r="K637" s="5">
        <v>0</v>
      </c>
      <c r="L637" s="5" t="str" cm="1">
        <f t="array" ref="L637">_xlfn.IFS(K637&lt;10,"low",K637&lt;50,"medium",K637&gt;=50,"high")</f>
        <v>low</v>
      </c>
    </row>
    <row r="638" spans="1:12" x14ac:dyDescent="0.4">
      <c r="A638">
        <v>10487</v>
      </c>
      <c r="B638" s="5" t="s">
        <v>146</v>
      </c>
      <c r="C638">
        <v>54</v>
      </c>
      <c r="D638" t="s">
        <v>1358</v>
      </c>
      <c r="E638" s="5" t="str">
        <f t="shared" si="9"/>
        <v>Lúcia</v>
      </c>
      <c r="F638" t="s">
        <v>61</v>
      </c>
      <c r="G638">
        <v>5.9</v>
      </c>
      <c r="H638">
        <v>24</v>
      </c>
      <c r="I638" s="5">
        <f>VLOOKUP(Order_Detail!B638,Customers!$A$2:$M$92,13,FALSE)</f>
        <v>0</v>
      </c>
      <c r="J638" s="5">
        <v>141.60000000000002</v>
      </c>
      <c r="K638" s="5">
        <v>0</v>
      </c>
      <c r="L638" s="5" t="str" cm="1">
        <f t="array" ref="L638">_xlfn.IFS(K638&lt;10,"low",K638&lt;50,"medium",K638&gt;=50,"high")</f>
        <v>low</v>
      </c>
    </row>
    <row r="639" spans="1:12" x14ac:dyDescent="0.4">
      <c r="A639">
        <v>10488</v>
      </c>
      <c r="B639" s="5" t="s">
        <v>101</v>
      </c>
      <c r="C639">
        <v>59</v>
      </c>
      <c r="D639" t="s">
        <v>821</v>
      </c>
      <c r="E639" s="5" t="str">
        <f t="shared" si="9"/>
        <v>Peter</v>
      </c>
      <c r="F639" t="s">
        <v>27</v>
      </c>
      <c r="G639">
        <v>44</v>
      </c>
      <c r="H639">
        <v>30</v>
      </c>
      <c r="I639" s="5">
        <f>VLOOKUP(Order_Detail!B639,Customers!$A$2:$M$92,13,FALSE)</f>
        <v>0.05</v>
      </c>
      <c r="J639" s="5">
        <v>1254</v>
      </c>
      <c r="K639" s="5">
        <v>66</v>
      </c>
      <c r="L639" s="5" t="str" cm="1">
        <f t="array" ref="L639">_xlfn.IFS(K639&lt;10,"low",K639&lt;50,"medium",K639&gt;=50,"high")</f>
        <v>high</v>
      </c>
    </row>
    <row r="640" spans="1:12" x14ac:dyDescent="0.4">
      <c r="A640">
        <v>10488</v>
      </c>
      <c r="B640" s="5" t="s">
        <v>101</v>
      </c>
      <c r="C640">
        <v>73</v>
      </c>
      <c r="D640" t="s">
        <v>1359</v>
      </c>
      <c r="E640" s="5" t="str">
        <f t="shared" si="9"/>
        <v>Peter</v>
      </c>
      <c r="F640" t="s">
        <v>53</v>
      </c>
      <c r="G640">
        <v>12</v>
      </c>
      <c r="H640">
        <v>20</v>
      </c>
      <c r="I640" s="5">
        <f>VLOOKUP(Order_Detail!B640,Customers!$A$2:$M$92,13,FALSE)</f>
        <v>0.05</v>
      </c>
      <c r="J640" s="5">
        <v>228</v>
      </c>
      <c r="K640" s="5">
        <v>12</v>
      </c>
      <c r="L640" s="5" t="str" cm="1">
        <f t="array" ref="L640">_xlfn.IFS(K640&lt;10,"low",K640&lt;50,"medium",K640&gt;=50,"high")</f>
        <v>medium</v>
      </c>
    </row>
    <row r="641" spans="1:12" x14ac:dyDescent="0.4">
      <c r="A641">
        <v>10489</v>
      </c>
      <c r="B641" s="5" t="s">
        <v>138</v>
      </c>
      <c r="C641">
        <v>11</v>
      </c>
      <c r="D641" t="s">
        <v>1037</v>
      </c>
      <c r="E641" s="5" t="str">
        <f t="shared" si="9"/>
        <v>Georg</v>
      </c>
      <c r="F641" t="s">
        <v>6</v>
      </c>
      <c r="G641">
        <v>16.8</v>
      </c>
      <c r="H641">
        <v>15</v>
      </c>
      <c r="I641" s="5">
        <f>VLOOKUP(Order_Detail!B641,Customers!$A$2:$M$92,13,FALSE)</f>
        <v>0</v>
      </c>
      <c r="J641" s="5">
        <v>252</v>
      </c>
      <c r="K641" s="5">
        <v>0</v>
      </c>
      <c r="L641" s="5" t="str" cm="1">
        <f t="array" ref="L641">_xlfn.IFS(K641&lt;10,"low",K641&lt;50,"medium",K641&gt;=50,"high")</f>
        <v>low</v>
      </c>
    </row>
    <row r="642" spans="1:12" x14ac:dyDescent="0.4">
      <c r="A642">
        <v>10489</v>
      </c>
      <c r="B642" s="5" t="s">
        <v>138</v>
      </c>
      <c r="C642">
        <v>16</v>
      </c>
      <c r="D642" t="s">
        <v>1360</v>
      </c>
      <c r="E642" s="5" t="str">
        <f t="shared" si="9"/>
        <v>Georg</v>
      </c>
      <c r="F642" t="s">
        <v>25</v>
      </c>
      <c r="G642">
        <v>13.9</v>
      </c>
      <c r="H642">
        <v>18</v>
      </c>
      <c r="I642" s="5">
        <f>VLOOKUP(Order_Detail!B642,Customers!$A$2:$M$92,13,FALSE)</f>
        <v>0</v>
      </c>
      <c r="J642" s="5">
        <v>250.20000000000002</v>
      </c>
      <c r="K642" s="5">
        <v>0</v>
      </c>
      <c r="L642" s="5" t="str" cm="1">
        <f t="array" ref="L642">_xlfn.IFS(K642&lt;10,"low",K642&lt;50,"medium",K642&gt;=50,"high")</f>
        <v>low</v>
      </c>
    </row>
    <row r="643" spans="1:12" x14ac:dyDescent="0.4">
      <c r="A643">
        <v>10490</v>
      </c>
      <c r="B643" s="5" t="s">
        <v>92</v>
      </c>
      <c r="C643">
        <v>59</v>
      </c>
      <c r="D643" t="s">
        <v>1361</v>
      </c>
      <c r="E643" s="5" t="str">
        <f t="shared" ref="E643:E706" si="10">LEFT(RIGHT(D643,LEN(D643)-FIND("-",D643)),FIND("-",RIGHT(D643,LEN(D643)-FIND("-",D643)))-1)</f>
        <v>Carlos</v>
      </c>
      <c r="F643" t="s">
        <v>27</v>
      </c>
      <c r="G643">
        <v>44</v>
      </c>
      <c r="H643">
        <v>60</v>
      </c>
      <c r="I643" s="5">
        <f>VLOOKUP(Order_Detail!B643,Customers!$A$2:$M$92,13,FALSE)</f>
        <v>0.1</v>
      </c>
      <c r="J643" s="5">
        <v>2376</v>
      </c>
      <c r="K643" s="5">
        <v>264</v>
      </c>
      <c r="L643" s="5" t="str" cm="1">
        <f t="array" ref="L643">_xlfn.IFS(K643&lt;10,"low",K643&lt;50,"medium",K643&gt;=50,"high")</f>
        <v>high</v>
      </c>
    </row>
    <row r="644" spans="1:12" x14ac:dyDescent="0.4">
      <c r="A644">
        <v>10490</v>
      </c>
      <c r="B644" s="5" t="s">
        <v>92</v>
      </c>
      <c r="C644">
        <v>68</v>
      </c>
      <c r="D644" t="s">
        <v>1362</v>
      </c>
      <c r="E644" s="5" t="str">
        <f t="shared" si="10"/>
        <v>Carlos</v>
      </c>
      <c r="F644" t="s">
        <v>62</v>
      </c>
      <c r="G644">
        <v>10</v>
      </c>
      <c r="H644">
        <v>30</v>
      </c>
      <c r="I644" s="5">
        <f>VLOOKUP(Order_Detail!B644,Customers!$A$2:$M$92,13,FALSE)</f>
        <v>0.1</v>
      </c>
      <c r="J644" s="5">
        <v>270</v>
      </c>
      <c r="K644" s="5">
        <v>30</v>
      </c>
      <c r="L644" s="5" t="str" cm="1">
        <f t="array" ref="L644">_xlfn.IFS(K644&lt;10,"low",K644&lt;50,"medium",K644&gt;=50,"high")</f>
        <v>medium</v>
      </c>
    </row>
    <row r="645" spans="1:12" x14ac:dyDescent="0.4">
      <c r="A645">
        <v>10490</v>
      </c>
      <c r="B645" s="5" t="s">
        <v>92</v>
      </c>
      <c r="C645">
        <v>75</v>
      </c>
      <c r="D645" t="s">
        <v>1363</v>
      </c>
      <c r="E645" s="5" t="str">
        <f t="shared" si="10"/>
        <v>Carlos</v>
      </c>
      <c r="F645" t="s">
        <v>54</v>
      </c>
      <c r="G645">
        <v>6.2</v>
      </c>
      <c r="H645">
        <v>36</v>
      </c>
      <c r="I645" s="5">
        <f>VLOOKUP(Order_Detail!B645,Customers!$A$2:$M$92,13,FALSE)</f>
        <v>0.1</v>
      </c>
      <c r="J645" s="5">
        <v>200.88000000000002</v>
      </c>
      <c r="K645" s="5">
        <v>22.320000000000004</v>
      </c>
      <c r="L645" s="5" t="str" cm="1">
        <f t="array" ref="L645">_xlfn.IFS(K645&lt;10,"low",K645&lt;50,"medium",K645&gt;=50,"high")</f>
        <v>medium</v>
      </c>
    </row>
    <row r="646" spans="1:12" x14ac:dyDescent="0.4">
      <c r="A646">
        <v>10491</v>
      </c>
      <c r="B646" s="5" t="s">
        <v>131</v>
      </c>
      <c r="C646">
        <v>44</v>
      </c>
      <c r="D646" t="s">
        <v>1364</v>
      </c>
      <c r="E646" s="5" t="str">
        <f t="shared" si="10"/>
        <v>Lino</v>
      </c>
      <c r="F646" t="s">
        <v>51</v>
      </c>
      <c r="G646">
        <v>15.5</v>
      </c>
      <c r="H646">
        <v>15</v>
      </c>
      <c r="I646" s="5">
        <f>VLOOKUP(Order_Detail!B646,Customers!$A$2:$M$92,13,FALSE)</f>
        <v>0.1</v>
      </c>
      <c r="J646" s="5">
        <v>209.25</v>
      </c>
      <c r="K646" s="5">
        <v>23.25</v>
      </c>
      <c r="L646" s="5" t="str" cm="1">
        <f t="array" ref="L646">_xlfn.IFS(K646&lt;10,"low",K646&lt;50,"medium",K646&gt;=50,"high")</f>
        <v>medium</v>
      </c>
    </row>
    <row r="647" spans="1:12" x14ac:dyDescent="0.4">
      <c r="A647">
        <v>10491</v>
      </c>
      <c r="B647" s="5" t="s">
        <v>131</v>
      </c>
      <c r="C647">
        <v>77</v>
      </c>
      <c r="D647" t="s">
        <v>1365</v>
      </c>
      <c r="E647" s="5" t="str">
        <f t="shared" si="10"/>
        <v>Lino</v>
      </c>
      <c r="F647" t="s">
        <v>29</v>
      </c>
      <c r="G647">
        <v>10.4</v>
      </c>
      <c r="H647">
        <v>7</v>
      </c>
      <c r="I647" s="5">
        <f>VLOOKUP(Order_Detail!B647,Customers!$A$2:$M$92,13,FALSE)</f>
        <v>0.1</v>
      </c>
      <c r="J647" s="5">
        <v>65.52</v>
      </c>
      <c r="K647" s="5">
        <v>7.28</v>
      </c>
      <c r="L647" s="5" t="str" cm="1">
        <f t="array" ref="L647">_xlfn.IFS(K647&lt;10,"low",K647&lt;50,"medium",K647&gt;=50,"high")</f>
        <v>low</v>
      </c>
    </row>
    <row r="648" spans="1:12" x14ac:dyDescent="0.4">
      <c r="A648">
        <v>10492</v>
      </c>
      <c r="B648" s="5" t="s">
        <v>150</v>
      </c>
      <c r="C648">
        <v>25</v>
      </c>
      <c r="D648" t="s">
        <v>1366</v>
      </c>
      <c r="E648" s="5" t="str">
        <f t="shared" si="10"/>
        <v>Elizabeth</v>
      </c>
      <c r="F648" t="s">
        <v>72</v>
      </c>
      <c r="G648">
        <v>11.2</v>
      </c>
      <c r="H648">
        <v>60</v>
      </c>
      <c r="I648" s="5">
        <f>VLOOKUP(Order_Detail!B648,Customers!$A$2:$M$92,13,FALSE)</f>
        <v>0.05</v>
      </c>
      <c r="J648" s="5">
        <v>638.4</v>
      </c>
      <c r="K648" s="5">
        <v>33.6</v>
      </c>
      <c r="L648" s="5" t="str" cm="1">
        <f t="array" ref="L648">_xlfn.IFS(K648&lt;10,"low",K648&lt;50,"medium",K648&gt;=50,"high")</f>
        <v>medium</v>
      </c>
    </row>
    <row r="649" spans="1:12" x14ac:dyDescent="0.4">
      <c r="A649">
        <v>10492</v>
      </c>
      <c r="B649" s="5" t="s">
        <v>150</v>
      </c>
      <c r="C649">
        <v>42</v>
      </c>
      <c r="D649" t="s">
        <v>1367</v>
      </c>
      <c r="E649" s="5" t="str">
        <f t="shared" si="10"/>
        <v>Elizabeth</v>
      </c>
      <c r="F649" t="s">
        <v>7</v>
      </c>
      <c r="G649">
        <v>11.2</v>
      </c>
      <c r="H649">
        <v>20</v>
      </c>
      <c r="I649" s="5">
        <f>VLOOKUP(Order_Detail!B649,Customers!$A$2:$M$92,13,FALSE)</f>
        <v>0.05</v>
      </c>
      <c r="J649" s="5">
        <v>212.79999999999998</v>
      </c>
      <c r="K649" s="5">
        <v>11.200000000000001</v>
      </c>
      <c r="L649" s="5" t="str" cm="1">
        <f t="array" ref="L649">_xlfn.IFS(K649&lt;10,"low",K649&lt;50,"medium",K649&gt;=50,"high")</f>
        <v>medium</v>
      </c>
    </row>
    <row r="650" spans="1:12" x14ac:dyDescent="0.4">
      <c r="A650">
        <v>10493</v>
      </c>
      <c r="B650" s="5" t="s">
        <v>137</v>
      </c>
      <c r="C650">
        <v>65</v>
      </c>
      <c r="D650" t="s">
        <v>1368</v>
      </c>
      <c r="E650" s="5" t="str">
        <f t="shared" si="10"/>
        <v>Annette</v>
      </c>
      <c r="F650" t="s">
        <v>12</v>
      </c>
      <c r="G650">
        <v>16.8</v>
      </c>
      <c r="H650">
        <v>15</v>
      </c>
      <c r="I650" s="5">
        <f>VLOOKUP(Order_Detail!B650,Customers!$A$2:$M$92,13,FALSE)</f>
        <v>0.2</v>
      </c>
      <c r="J650" s="5">
        <v>201.60000000000002</v>
      </c>
      <c r="K650" s="5">
        <v>50.400000000000006</v>
      </c>
      <c r="L650" s="5" t="str" cm="1">
        <f t="array" ref="L650">_xlfn.IFS(K650&lt;10,"low",K650&lt;50,"medium",K650&gt;=50,"high")</f>
        <v>high</v>
      </c>
    </row>
    <row r="651" spans="1:12" x14ac:dyDescent="0.4">
      <c r="A651">
        <v>10493</v>
      </c>
      <c r="B651" s="5" t="s">
        <v>137</v>
      </c>
      <c r="C651">
        <v>66</v>
      </c>
      <c r="D651" t="s">
        <v>1369</v>
      </c>
      <c r="E651" s="5" t="str">
        <f t="shared" si="10"/>
        <v>Annette</v>
      </c>
      <c r="F651" t="s">
        <v>67</v>
      </c>
      <c r="G651">
        <v>13.6</v>
      </c>
      <c r="H651">
        <v>10</v>
      </c>
      <c r="I651" s="5">
        <f>VLOOKUP(Order_Detail!B651,Customers!$A$2:$M$92,13,FALSE)</f>
        <v>0.2</v>
      </c>
      <c r="J651" s="5">
        <v>108.80000000000001</v>
      </c>
      <c r="K651" s="5">
        <v>27.200000000000003</v>
      </c>
      <c r="L651" s="5" t="str" cm="1">
        <f t="array" ref="L651">_xlfn.IFS(K651&lt;10,"low",K651&lt;50,"medium",K651&gt;=50,"high")</f>
        <v>medium</v>
      </c>
    </row>
    <row r="652" spans="1:12" x14ac:dyDescent="0.4">
      <c r="A652">
        <v>10493</v>
      </c>
      <c r="B652" s="5" t="s">
        <v>137</v>
      </c>
      <c r="C652">
        <v>69</v>
      </c>
      <c r="D652" t="s">
        <v>1030</v>
      </c>
      <c r="E652" s="5" t="str">
        <f t="shared" si="10"/>
        <v>Annette</v>
      </c>
      <c r="F652" t="s">
        <v>66</v>
      </c>
      <c r="G652">
        <v>28.8</v>
      </c>
      <c r="H652">
        <v>10</v>
      </c>
      <c r="I652" s="5">
        <f>VLOOKUP(Order_Detail!B652,Customers!$A$2:$M$92,13,FALSE)</f>
        <v>0.2</v>
      </c>
      <c r="J652" s="5">
        <v>230.4</v>
      </c>
      <c r="K652" s="5">
        <v>57.6</v>
      </c>
      <c r="L652" s="5" t="str" cm="1">
        <f t="array" ref="L652">_xlfn.IFS(K652&lt;10,"low",K652&lt;50,"medium",K652&gt;=50,"high")</f>
        <v>high</v>
      </c>
    </row>
    <row r="653" spans="1:12" x14ac:dyDescent="0.4">
      <c r="A653">
        <v>10494</v>
      </c>
      <c r="B653" s="5" t="s">
        <v>116</v>
      </c>
      <c r="C653">
        <v>56</v>
      </c>
      <c r="D653" t="s">
        <v>1370</v>
      </c>
      <c r="E653" s="5" t="str">
        <f t="shared" si="10"/>
        <v>Pedro</v>
      </c>
      <c r="F653" t="s">
        <v>39</v>
      </c>
      <c r="G653">
        <v>30.4</v>
      </c>
      <c r="H653">
        <v>30</v>
      </c>
      <c r="I653" s="5">
        <f>VLOOKUP(Order_Detail!B653,Customers!$A$2:$M$92,13,FALSE)</f>
        <v>0</v>
      </c>
      <c r="J653" s="5">
        <v>912</v>
      </c>
      <c r="K653" s="5">
        <v>0</v>
      </c>
      <c r="L653" s="5" t="str" cm="1">
        <f t="array" ref="L653">_xlfn.IFS(K653&lt;10,"low",K653&lt;50,"medium",K653&gt;=50,"high")</f>
        <v>low</v>
      </c>
    </row>
    <row r="654" spans="1:12" x14ac:dyDescent="0.4">
      <c r="A654">
        <v>10495</v>
      </c>
      <c r="B654" s="5" t="s">
        <v>159</v>
      </c>
      <c r="C654">
        <v>23</v>
      </c>
      <c r="D654" t="s">
        <v>1371</v>
      </c>
      <c r="E654" s="5" t="str">
        <f t="shared" si="10"/>
        <v>Yoshi</v>
      </c>
      <c r="F654" t="s">
        <v>76</v>
      </c>
      <c r="G654">
        <v>7.2</v>
      </c>
      <c r="H654">
        <v>10</v>
      </c>
      <c r="I654" s="5">
        <f>VLOOKUP(Order_Detail!B654,Customers!$A$2:$M$92,13,FALSE)</f>
        <v>0.1</v>
      </c>
      <c r="J654" s="5">
        <v>64.8</v>
      </c>
      <c r="K654" s="5">
        <v>7.2</v>
      </c>
      <c r="L654" s="5" t="str" cm="1">
        <f t="array" ref="L654">_xlfn.IFS(K654&lt;10,"low",K654&lt;50,"medium",K654&gt;=50,"high")</f>
        <v>low</v>
      </c>
    </row>
    <row r="655" spans="1:12" x14ac:dyDescent="0.4">
      <c r="A655">
        <v>10495</v>
      </c>
      <c r="B655" s="5" t="s">
        <v>159</v>
      </c>
      <c r="C655">
        <v>41</v>
      </c>
      <c r="D655" t="s">
        <v>1372</v>
      </c>
      <c r="E655" s="5" t="str">
        <f t="shared" si="10"/>
        <v>Yoshi</v>
      </c>
      <c r="F655" t="s">
        <v>11</v>
      </c>
      <c r="G655">
        <v>7.7</v>
      </c>
      <c r="H655">
        <v>20</v>
      </c>
      <c r="I655" s="5">
        <f>VLOOKUP(Order_Detail!B655,Customers!$A$2:$M$92,13,FALSE)</f>
        <v>0.1</v>
      </c>
      <c r="J655" s="5">
        <v>138.6</v>
      </c>
      <c r="K655" s="5">
        <v>15.4</v>
      </c>
      <c r="L655" s="5" t="str" cm="1">
        <f t="array" ref="L655">_xlfn.IFS(K655&lt;10,"low",K655&lt;50,"medium",K655&gt;=50,"high")</f>
        <v>medium</v>
      </c>
    </row>
    <row r="656" spans="1:12" x14ac:dyDescent="0.4">
      <c r="A656">
        <v>10495</v>
      </c>
      <c r="B656" s="5" t="s">
        <v>159</v>
      </c>
      <c r="C656">
        <v>77</v>
      </c>
      <c r="D656" t="s">
        <v>1373</v>
      </c>
      <c r="E656" s="5" t="str">
        <f t="shared" si="10"/>
        <v>Yoshi</v>
      </c>
      <c r="F656" t="s">
        <v>29</v>
      </c>
      <c r="G656">
        <v>10.4</v>
      </c>
      <c r="H656">
        <v>5</v>
      </c>
      <c r="I656" s="5">
        <f>VLOOKUP(Order_Detail!B656,Customers!$A$2:$M$92,13,FALSE)</f>
        <v>0.1</v>
      </c>
      <c r="J656" s="5">
        <v>46.800000000000004</v>
      </c>
      <c r="K656" s="5">
        <v>5.2</v>
      </c>
      <c r="L656" s="5" t="str" cm="1">
        <f t="array" ref="L656">_xlfn.IFS(K656&lt;10,"low",K656&lt;50,"medium",K656&gt;=50,"high")</f>
        <v>low</v>
      </c>
    </row>
    <row r="657" spans="1:12" x14ac:dyDescent="0.4">
      <c r="A657">
        <v>10496</v>
      </c>
      <c r="B657" s="5" t="s">
        <v>117</v>
      </c>
      <c r="C657">
        <v>31</v>
      </c>
      <c r="D657" t="s">
        <v>1374</v>
      </c>
      <c r="E657" s="5" t="str">
        <f t="shared" si="10"/>
        <v>Anabela</v>
      </c>
      <c r="F657" t="s">
        <v>18</v>
      </c>
      <c r="G657">
        <v>10</v>
      </c>
      <c r="H657">
        <v>20</v>
      </c>
      <c r="I657" s="5">
        <f>VLOOKUP(Order_Detail!B657,Customers!$A$2:$M$92,13,FALSE)</f>
        <v>0.25</v>
      </c>
      <c r="J657" s="5">
        <v>150</v>
      </c>
      <c r="K657" s="5">
        <v>50</v>
      </c>
      <c r="L657" s="5" t="str" cm="1">
        <f t="array" ref="L657">_xlfn.IFS(K657&lt;10,"low",K657&lt;50,"medium",K657&gt;=50,"high")</f>
        <v>high</v>
      </c>
    </row>
    <row r="658" spans="1:12" x14ac:dyDescent="0.4">
      <c r="A658">
        <v>10497</v>
      </c>
      <c r="B658" s="5" t="s">
        <v>110</v>
      </c>
      <c r="C658">
        <v>56</v>
      </c>
      <c r="D658" t="s">
        <v>1375</v>
      </c>
      <c r="E658" s="5" t="str">
        <f t="shared" si="10"/>
        <v>Renate</v>
      </c>
      <c r="F658" t="s">
        <v>39</v>
      </c>
      <c r="G658">
        <v>30.4</v>
      </c>
      <c r="H658">
        <v>14</v>
      </c>
      <c r="I658" s="5">
        <f>VLOOKUP(Order_Detail!B658,Customers!$A$2:$M$92,13,FALSE)</f>
        <v>0.15</v>
      </c>
      <c r="J658" s="5">
        <v>361.75999999999993</v>
      </c>
      <c r="K658" s="5">
        <v>63.839999999999989</v>
      </c>
      <c r="L658" s="5" t="str" cm="1">
        <f t="array" ref="L658">_xlfn.IFS(K658&lt;10,"low",K658&lt;50,"medium",K658&gt;=50,"high")</f>
        <v>high</v>
      </c>
    </row>
    <row r="659" spans="1:12" x14ac:dyDescent="0.4">
      <c r="A659">
        <v>10497</v>
      </c>
      <c r="B659" s="5" t="s">
        <v>110</v>
      </c>
      <c r="C659">
        <v>72</v>
      </c>
      <c r="D659" t="s">
        <v>1376</v>
      </c>
      <c r="E659" s="5" t="str">
        <f t="shared" si="10"/>
        <v>Renate</v>
      </c>
      <c r="F659" t="s">
        <v>8</v>
      </c>
      <c r="G659">
        <v>27.8</v>
      </c>
      <c r="H659">
        <v>25</v>
      </c>
      <c r="I659" s="5">
        <f>VLOOKUP(Order_Detail!B659,Customers!$A$2:$M$92,13,FALSE)</f>
        <v>0.15</v>
      </c>
      <c r="J659" s="5">
        <v>590.75</v>
      </c>
      <c r="K659" s="5">
        <v>104.25</v>
      </c>
      <c r="L659" s="5" t="str" cm="1">
        <f t="array" ref="L659">_xlfn.IFS(K659&lt;10,"low",K659&lt;50,"medium",K659&gt;=50,"high")</f>
        <v>high</v>
      </c>
    </row>
    <row r="660" spans="1:12" x14ac:dyDescent="0.4">
      <c r="A660">
        <v>10497</v>
      </c>
      <c r="B660" s="5" t="s">
        <v>110</v>
      </c>
      <c r="C660">
        <v>77</v>
      </c>
      <c r="D660" t="s">
        <v>1377</v>
      </c>
      <c r="E660" s="5" t="str">
        <f t="shared" si="10"/>
        <v>Renate</v>
      </c>
      <c r="F660" t="s">
        <v>29</v>
      </c>
      <c r="G660">
        <v>10.4</v>
      </c>
      <c r="H660">
        <v>25</v>
      </c>
      <c r="I660" s="5">
        <f>VLOOKUP(Order_Detail!B660,Customers!$A$2:$M$92,13,FALSE)</f>
        <v>0.15</v>
      </c>
      <c r="J660" s="5">
        <v>221</v>
      </c>
      <c r="K660" s="5">
        <v>39</v>
      </c>
      <c r="L660" s="5" t="str" cm="1">
        <f t="array" ref="L660">_xlfn.IFS(K660&lt;10,"low",K660&lt;50,"medium",K660&gt;=50,"high")</f>
        <v>medium</v>
      </c>
    </row>
    <row r="661" spans="1:12" x14ac:dyDescent="0.4">
      <c r="A661">
        <v>10498</v>
      </c>
      <c r="B661" s="5" t="s">
        <v>92</v>
      </c>
      <c r="C661">
        <v>24</v>
      </c>
      <c r="D661" t="s">
        <v>1378</v>
      </c>
      <c r="E661" s="5" t="str">
        <f t="shared" si="10"/>
        <v>Carlos</v>
      </c>
      <c r="F661" t="s">
        <v>21</v>
      </c>
      <c r="G661">
        <v>4.5</v>
      </c>
      <c r="H661">
        <v>14</v>
      </c>
      <c r="I661" s="5">
        <f>VLOOKUP(Order_Detail!B661,Customers!$A$2:$M$92,13,FALSE)</f>
        <v>0.1</v>
      </c>
      <c r="J661" s="5">
        <v>56.7</v>
      </c>
      <c r="K661" s="5">
        <v>6.3000000000000007</v>
      </c>
      <c r="L661" s="5" t="str" cm="1">
        <f t="array" ref="L661">_xlfn.IFS(K661&lt;10,"low",K661&lt;50,"medium",K661&gt;=50,"high")</f>
        <v>low</v>
      </c>
    </row>
    <row r="662" spans="1:12" x14ac:dyDescent="0.4">
      <c r="A662">
        <v>10498</v>
      </c>
      <c r="B662" s="5" t="s">
        <v>92</v>
      </c>
      <c r="C662">
        <v>40</v>
      </c>
      <c r="D662" t="s">
        <v>1379</v>
      </c>
      <c r="E662" s="5" t="str">
        <f t="shared" si="10"/>
        <v>Carlos</v>
      </c>
      <c r="F662" t="s">
        <v>43</v>
      </c>
      <c r="G662">
        <v>18.399999999999999</v>
      </c>
      <c r="H662">
        <v>5</v>
      </c>
      <c r="I662" s="5">
        <f>VLOOKUP(Order_Detail!B662,Customers!$A$2:$M$92,13,FALSE)</f>
        <v>0.1</v>
      </c>
      <c r="J662" s="5">
        <v>82.8</v>
      </c>
      <c r="K662" s="5">
        <v>9.2000000000000011</v>
      </c>
      <c r="L662" s="5" t="str" cm="1">
        <f t="array" ref="L662">_xlfn.IFS(K662&lt;10,"low",K662&lt;50,"medium",K662&gt;=50,"high")</f>
        <v>low</v>
      </c>
    </row>
    <row r="663" spans="1:12" x14ac:dyDescent="0.4">
      <c r="A663">
        <v>10498</v>
      </c>
      <c r="B663" s="5" t="s">
        <v>92</v>
      </c>
      <c r="C663">
        <v>42</v>
      </c>
      <c r="D663" t="s">
        <v>1380</v>
      </c>
      <c r="E663" s="5" t="str">
        <f t="shared" si="10"/>
        <v>Carlos</v>
      </c>
      <c r="F663" t="s">
        <v>7</v>
      </c>
      <c r="G663">
        <v>14</v>
      </c>
      <c r="H663">
        <v>30</v>
      </c>
      <c r="I663" s="5">
        <f>VLOOKUP(Order_Detail!B663,Customers!$A$2:$M$92,13,FALSE)</f>
        <v>0.1</v>
      </c>
      <c r="J663" s="5">
        <v>378</v>
      </c>
      <c r="K663" s="5">
        <v>42</v>
      </c>
      <c r="L663" s="5" t="str" cm="1">
        <f t="array" ref="L663">_xlfn.IFS(K663&lt;10,"low",K663&lt;50,"medium",K663&gt;=50,"high")</f>
        <v>medium</v>
      </c>
    </row>
    <row r="664" spans="1:12" x14ac:dyDescent="0.4">
      <c r="A664">
        <v>10499</v>
      </c>
      <c r="B664" s="5" t="s">
        <v>112</v>
      </c>
      <c r="C664">
        <v>28</v>
      </c>
      <c r="D664" t="s">
        <v>1381</v>
      </c>
      <c r="E664" s="5" t="str">
        <f t="shared" si="10"/>
        <v>Carlos</v>
      </c>
      <c r="F664" t="s">
        <v>50</v>
      </c>
      <c r="G664">
        <v>45.6</v>
      </c>
      <c r="H664">
        <v>20</v>
      </c>
      <c r="I664" s="5">
        <f>VLOOKUP(Order_Detail!B664,Customers!$A$2:$M$92,13,FALSE)</f>
        <v>0.1</v>
      </c>
      <c r="J664" s="5">
        <v>820.80000000000007</v>
      </c>
      <c r="K664" s="5">
        <v>91.2</v>
      </c>
      <c r="L664" s="5" t="str" cm="1">
        <f t="array" ref="L664">_xlfn.IFS(K664&lt;10,"low",K664&lt;50,"medium",K664&gt;=50,"high")</f>
        <v>high</v>
      </c>
    </row>
    <row r="665" spans="1:12" x14ac:dyDescent="0.4">
      <c r="A665">
        <v>10499</v>
      </c>
      <c r="B665" s="5" t="s">
        <v>112</v>
      </c>
      <c r="C665">
        <v>49</v>
      </c>
      <c r="D665" t="s">
        <v>1382</v>
      </c>
      <c r="E665" s="5" t="str">
        <f t="shared" si="10"/>
        <v>Carlos</v>
      </c>
      <c r="F665" t="s">
        <v>20</v>
      </c>
      <c r="G665">
        <v>20</v>
      </c>
      <c r="H665">
        <v>25</v>
      </c>
      <c r="I665" s="5">
        <f>VLOOKUP(Order_Detail!B665,Customers!$A$2:$M$92,13,FALSE)</f>
        <v>0.1</v>
      </c>
      <c r="J665" s="5">
        <v>450</v>
      </c>
      <c r="K665" s="5">
        <v>50</v>
      </c>
      <c r="L665" s="5" t="str" cm="1">
        <f t="array" ref="L665">_xlfn.IFS(K665&lt;10,"low",K665&lt;50,"medium",K665&gt;=50,"high")</f>
        <v>high</v>
      </c>
    </row>
    <row r="666" spans="1:12" x14ac:dyDescent="0.4">
      <c r="A666">
        <v>10500</v>
      </c>
      <c r="B666" s="5" t="s">
        <v>137</v>
      </c>
      <c r="C666">
        <v>15</v>
      </c>
      <c r="D666" t="s">
        <v>1383</v>
      </c>
      <c r="E666" s="5" t="str">
        <f t="shared" si="10"/>
        <v>Annette</v>
      </c>
      <c r="F666" t="s">
        <v>56</v>
      </c>
      <c r="G666">
        <v>15.5</v>
      </c>
      <c r="H666">
        <v>12</v>
      </c>
      <c r="I666" s="5">
        <f>VLOOKUP(Order_Detail!B666,Customers!$A$2:$M$92,13,FALSE)</f>
        <v>0.2</v>
      </c>
      <c r="J666" s="5">
        <v>148.80000000000001</v>
      </c>
      <c r="K666" s="5">
        <v>37.200000000000003</v>
      </c>
      <c r="L666" s="5" t="str" cm="1">
        <f t="array" ref="L666">_xlfn.IFS(K666&lt;10,"low",K666&lt;50,"medium",K666&gt;=50,"high")</f>
        <v>medium</v>
      </c>
    </row>
    <row r="667" spans="1:12" x14ac:dyDescent="0.4">
      <c r="A667">
        <v>10500</v>
      </c>
      <c r="B667" s="5" t="s">
        <v>137</v>
      </c>
      <c r="C667">
        <v>28</v>
      </c>
      <c r="D667" t="s">
        <v>1384</v>
      </c>
      <c r="E667" s="5" t="str">
        <f t="shared" si="10"/>
        <v>Annette</v>
      </c>
      <c r="F667" t="s">
        <v>50</v>
      </c>
      <c r="G667">
        <v>45.6</v>
      </c>
      <c r="H667">
        <v>8</v>
      </c>
      <c r="I667" s="5">
        <f>VLOOKUP(Order_Detail!B667,Customers!$A$2:$M$92,13,FALSE)</f>
        <v>0.2</v>
      </c>
      <c r="J667" s="5">
        <v>291.84000000000003</v>
      </c>
      <c r="K667" s="5">
        <v>72.960000000000008</v>
      </c>
      <c r="L667" s="5" t="str" cm="1">
        <f t="array" ref="L667">_xlfn.IFS(K667&lt;10,"low",K667&lt;50,"medium",K667&gt;=50,"high")</f>
        <v>high</v>
      </c>
    </row>
    <row r="668" spans="1:12" x14ac:dyDescent="0.4">
      <c r="A668">
        <v>10501</v>
      </c>
      <c r="B668" s="5" t="s">
        <v>160</v>
      </c>
      <c r="C668">
        <v>54</v>
      </c>
      <c r="D668" t="s">
        <v>1385</v>
      </c>
      <c r="E668" s="5" t="str">
        <f t="shared" si="10"/>
        <v>Hanna</v>
      </c>
      <c r="F668" t="s">
        <v>61</v>
      </c>
      <c r="G668">
        <v>7.45</v>
      </c>
      <c r="H668">
        <v>20</v>
      </c>
      <c r="I668" s="5">
        <f>VLOOKUP(Order_Detail!B668,Customers!$A$2:$M$92,13,FALSE)</f>
        <v>0.1</v>
      </c>
      <c r="J668" s="5">
        <v>134.1</v>
      </c>
      <c r="K668" s="5">
        <v>14.9</v>
      </c>
      <c r="L668" s="5" t="str" cm="1">
        <f t="array" ref="L668">_xlfn.IFS(K668&lt;10,"low",K668&lt;50,"medium",K668&gt;=50,"high")</f>
        <v>medium</v>
      </c>
    </row>
    <row r="669" spans="1:12" x14ac:dyDescent="0.4">
      <c r="A669">
        <v>10502</v>
      </c>
      <c r="B669" s="5" t="s">
        <v>127</v>
      </c>
      <c r="C669">
        <v>45</v>
      </c>
      <c r="D669" t="s">
        <v>1386</v>
      </c>
      <c r="E669" s="5" t="str">
        <f t="shared" si="10"/>
        <v>Guillermo</v>
      </c>
      <c r="F669" t="s">
        <v>79</v>
      </c>
      <c r="G669">
        <v>9.5</v>
      </c>
      <c r="H669">
        <v>21</v>
      </c>
      <c r="I669" s="5">
        <f>VLOOKUP(Order_Detail!B669,Customers!$A$2:$M$92,13,FALSE)</f>
        <v>0.1</v>
      </c>
      <c r="J669" s="5">
        <v>179.55</v>
      </c>
      <c r="K669" s="5">
        <v>19.950000000000003</v>
      </c>
      <c r="L669" s="5" t="str" cm="1">
        <f t="array" ref="L669">_xlfn.IFS(K669&lt;10,"low",K669&lt;50,"medium",K669&gt;=50,"high")</f>
        <v>medium</v>
      </c>
    </row>
    <row r="670" spans="1:12" x14ac:dyDescent="0.4">
      <c r="A670">
        <v>10502</v>
      </c>
      <c r="B670" s="5" t="s">
        <v>127</v>
      </c>
      <c r="C670">
        <v>53</v>
      </c>
      <c r="D670" t="s">
        <v>1387</v>
      </c>
      <c r="E670" s="5" t="str">
        <f t="shared" si="10"/>
        <v>Guillermo</v>
      </c>
      <c r="F670" t="s">
        <v>28</v>
      </c>
      <c r="G670">
        <v>32.799999999999997</v>
      </c>
      <c r="H670">
        <v>6</v>
      </c>
      <c r="I670" s="5">
        <f>VLOOKUP(Order_Detail!B670,Customers!$A$2:$M$92,13,FALSE)</f>
        <v>0.1</v>
      </c>
      <c r="J670" s="5">
        <v>177.11999999999998</v>
      </c>
      <c r="K670" s="5">
        <v>19.68</v>
      </c>
      <c r="L670" s="5" t="str" cm="1">
        <f t="array" ref="L670">_xlfn.IFS(K670&lt;10,"low",K670&lt;50,"medium",K670&gt;=50,"high")</f>
        <v>medium</v>
      </c>
    </row>
    <row r="671" spans="1:12" x14ac:dyDescent="0.4">
      <c r="A671">
        <v>10502</v>
      </c>
      <c r="B671" s="5" t="s">
        <v>127</v>
      </c>
      <c r="C671">
        <v>67</v>
      </c>
      <c r="D671" t="s">
        <v>1388</v>
      </c>
      <c r="E671" s="5" t="str">
        <f t="shared" si="10"/>
        <v>Guillermo</v>
      </c>
      <c r="F671" t="s">
        <v>57</v>
      </c>
      <c r="G671">
        <v>14</v>
      </c>
      <c r="H671">
        <v>30</v>
      </c>
      <c r="I671" s="5">
        <f>VLOOKUP(Order_Detail!B671,Customers!$A$2:$M$92,13,FALSE)</f>
        <v>0.1</v>
      </c>
      <c r="J671" s="5">
        <v>378</v>
      </c>
      <c r="K671" s="5">
        <v>42</v>
      </c>
      <c r="L671" s="5" t="str" cm="1">
        <f t="array" ref="L671">_xlfn.IFS(K671&lt;10,"low",K671&lt;50,"medium",K671&gt;=50,"high")</f>
        <v>medium</v>
      </c>
    </row>
    <row r="672" spans="1:12" x14ac:dyDescent="0.4">
      <c r="A672">
        <v>10503</v>
      </c>
      <c r="B672" s="5" t="s">
        <v>118</v>
      </c>
      <c r="C672">
        <v>14</v>
      </c>
      <c r="D672" t="s">
        <v>1389</v>
      </c>
      <c r="E672" s="5" t="str">
        <f t="shared" si="10"/>
        <v>Patricia</v>
      </c>
      <c r="F672" t="s">
        <v>9</v>
      </c>
      <c r="G672">
        <v>23.25</v>
      </c>
      <c r="H672">
        <v>70</v>
      </c>
      <c r="I672" s="5">
        <f>VLOOKUP(Order_Detail!B672,Customers!$A$2:$M$92,13,FALSE)</f>
        <v>0</v>
      </c>
      <c r="J672" s="5">
        <v>1627.5</v>
      </c>
      <c r="K672" s="5">
        <v>0</v>
      </c>
      <c r="L672" s="5" t="str" cm="1">
        <f t="array" ref="L672">_xlfn.IFS(K672&lt;10,"low",K672&lt;50,"medium",K672&gt;=50,"high")</f>
        <v>low</v>
      </c>
    </row>
    <row r="673" spans="1:12" x14ac:dyDescent="0.4">
      <c r="A673">
        <v>10503</v>
      </c>
      <c r="B673" s="5" t="s">
        <v>118</v>
      </c>
      <c r="C673">
        <v>65</v>
      </c>
      <c r="D673" t="s">
        <v>1390</v>
      </c>
      <c r="E673" s="5" t="str">
        <f t="shared" si="10"/>
        <v>Patricia</v>
      </c>
      <c r="F673" t="s">
        <v>12</v>
      </c>
      <c r="G673">
        <v>21.05</v>
      </c>
      <c r="H673">
        <v>20</v>
      </c>
      <c r="I673" s="5">
        <f>VLOOKUP(Order_Detail!B673,Customers!$A$2:$M$92,13,FALSE)</f>
        <v>0</v>
      </c>
      <c r="J673" s="5">
        <v>421</v>
      </c>
      <c r="K673" s="5">
        <v>0</v>
      </c>
      <c r="L673" s="5" t="str" cm="1">
        <f t="array" ref="L673">_xlfn.IFS(K673&lt;10,"low",K673&lt;50,"medium",K673&gt;=50,"high")</f>
        <v>low</v>
      </c>
    </row>
    <row r="674" spans="1:12" x14ac:dyDescent="0.4">
      <c r="A674">
        <v>10504</v>
      </c>
      <c r="B674" s="5" t="s">
        <v>103</v>
      </c>
      <c r="C674">
        <v>2</v>
      </c>
      <c r="D674" t="s">
        <v>1314</v>
      </c>
      <c r="E674" s="5" t="str">
        <f t="shared" si="10"/>
        <v>Karl</v>
      </c>
      <c r="F674" t="s">
        <v>24</v>
      </c>
      <c r="G674">
        <v>19</v>
      </c>
      <c r="H674">
        <v>12</v>
      </c>
      <c r="I674" s="5">
        <f>VLOOKUP(Order_Detail!B674,Customers!$A$2:$M$92,13,FALSE)</f>
        <v>0.05</v>
      </c>
      <c r="J674" s="5">
        <v>216.6</v>
      </c>
      <c r="K674" s="5">
        <v>11.4</v>
      </c>
      <c r="L674" s="5" t="str" cm="1">
        <f t="array" ref="L674">_xlfn.IFS(K674&lt;10,"low",K674&lt;50,"medium",K674&gt;=50,"high")</f>
        <v>medium</v>
      </c>
    </row>
    <row r="675" spans="1:12" x14ac:dyDescent="0.4">
      <c r="A675">
        <v>10504</v>
      </c>
      <c r="B675" s="5" t="s">
        <v>103</v>
      </c>
      <c r="C675">
        <v>21</v>
      </c>
      <c r="D675" t="s">
        <v>1391</v>
      </c>
      <c r="E675" s="5" t="str">
        <f t="shared" si="10"/>
        <v>Karl</v>
      </c>
      <c r="F675" t="s">
        <v>33</v>
      </c>
      <c r="G675">
        <v>10</v>
      </c>
      <c r="H675">
        <v>12</v>
      </c>
      <c r="I675" s="5">
        <f>VLOOKUP(Order_Detail!B675,Customers!$A$2:$M$92,13,FALSE)</f>
        <v>0.05</v>
      </c>
      <c r="J675" s="5">
        <v>114</v>
      </c>
      <c r="K675" s="5">
        <v>6</v>
      </c>
      <c r="L675" s="5" t="str" cm="1">
        <f t="array" ref="L675">_xlfn.IFS(K675&lt;10,"low",K675&lt;50,"medium",K675&gt;=50,"high")</f>
        <v>low</v>
      </c>
    </row>
    <row r="676" spans="1:12" x14ac:dyDescent="0.4">
      <c r="A676">
        <v>10504</v>
      </c>
      <c r="B676" s="5" t="s">
        <v>103</v>
      </c>
      <c r="C676">
        <v>53</v>
      </c>
      <c r="D676" t="s">
        <v>1392</v>
      </c>
      <c r="E676" s="5" t="str">
        <f t="shared" si="10"/>
        <v>Karl</v>
      </c>
      <c r="F676" t="s">
        <v>28</v>
      </c>
      <c r="G676">
        <v>32.799999999999997</v>
      </c>
      <c r="H676">
        <v>10</v>
      </c>
      <c r="I676" s="5">
        <f>VLOOKUP(Order_Detail!B676,Customers!$A$2:$M$92,13,FALSE)</f>
        <v>0.05</v>
      </c>
      <c r="J676" s="5">
        <v>311.59999999999997</v>
      </c>
      <c r="K676" s="5">
        <v>16.400000000000002</v>
      </c>
      <c r="L676" s="5" t="str" cm="1">
        <f t="array" ref="L676">_xlfn.IFS(K676&lt;10,"low",K676&lt;50,"medium",K676&gt;=50,"high")</f>
        <v>medium</v>
      </c>
    </row>
    <row r="677" spans="1:12" x14ac:dyDescent="0.4">
      <c r="A677">
        <v>10504</v>
      </c>
      <c r="B677" s="5" t="s">
        <v>103</v>
      </c>
      <c r="C677">
        <v>61</v>
      </c>
      <c r="D677" t="s">
        <v>1393</v>
      </c>
      <c r="E677" s="5" t="str">
        <f t="shared" si="10"/>
        <v>Karl</v>
      </c>
      <c r="F677" t="s">
        <v>81</v>
      </c>
      <c r="G677">
        <v>28.5</v>
      </c>
      <c r="H677">
        <v>25</v>
      </c>
      <c r="I677" s="5">
        <f>VLOOKUP(Order_Detail!B677,Customers!$A$2:$M$92,13,FALSE)</f>
        <v>0.05</v>
      </c>
      <c r="J677" s="5">
        <v>676.875</v>
      </c>
      <c r="K677" s="5">
        <v>35.625</v>
      </c>
      <c r="L677" s="5" t="str" cm="1">
        <f t="array" ref="L677">_xlfn.IFS(K677&lt;10,"low",K677&lt;50,"medium",K677&gt;=50,"high")</f>
        <v>medium</v>
      </c>
    </row>
    <row r="678" spans="1:12" x14ac:dyDescent="0.4">
      <c r="A678">
        <v>10505</v>
      </c>
      <c r="B678" s="5" t="s">
        <v>133</v>
      </c>
      <c r="C678">
        <v>62</v>
      </c>
      <c r="D678" t="s">
        <v>1005</v>
      </c>
      <c r="E678" s="5" t="str">
        <f t="shared" si="10"/>
        <v>Jean</v>
      </c>
      <c r="F678" t="s">
        <v>35</v>
      </c>
      <c r="G678">
        <v>49.3</v>
      </c>
      <c r="H678">
        <v>3</v>
      </c>
      <c r="I678" s="5">
        <f>VLOOKUP(Order_Detail!B678,Customers!$A$2:$M$92,13,FALSE)</f>
        <v>0</v>
      </c>
      <c r="J678" s="5">
        <v>147.89999999999998</v>
      </c>
      <c r="K678" s="5">
        <v>0</v>
      </c>
      <c r="L678" s="5" t="str" cm="1">
        <f t="array" ref="L678">_xlfn.IFS(K678&lt;10,"low",K678&lt;50,"medium",K678&gt;=50,"high")</f>
        <v>low</v>
      </c>
    </row>
    <row r="679" spans="1:12" x14ac:dyDescent="0.4">
      <c r="A679">
        <v>10506</v>
      </c>
      <c r="B679" s="5" t="s">
        <v>128</v>
      </c>
      <c r="C679">
        <v>25</v>
      </c>
      <c r="D679" t="s">
        <v>958</v>
      </c>
      <c r="E679" s="5" t="str">
        <f t="shared" si="10"/>
        <v>Philip</v>
      </c>
      <c r="F679" t="s">
        <v>72</v>
      </c>
      <c r="G679">
        <v>14</v>
      </c>
      <c r="H679">
        <v>18</v>
      </c>
      <c r="I679" s="5">
        <f>VLOOKUP(Order_Detail!B679,Customers!$A$2:$M$92,13,FALSE)</f>
        <v>0.2</v>
      </c>
      <c r="J679" s="5">
        <v>201.60000000000002</v>
      </c>
      <c r="K679" s="5">
        <v>50.400000000000006</v>
      </c>
      <c r="L679" s="5" t="str" cm="1">
        <f t="array" ref="L679">_xlfn.IFS(K679&lt;10,"low",K679&lt;50,"medium",K679&gt;=50,"high")</f>
        <v>high</v>
      </c>
    </row>
    <row r="680" spans="1:12" x14ac:dyDescent="0.4">
      <c r="A680">
        <v>10506</v>
      </c>
      <c r="B680" s="5" t="s">
        <v>128</v>
      </c>
      <c r="C680">
        <v>70</v>
      </c>
      <c r="D680" t="s">
        <v>1394</v>
      </c>
      <c r="E680" s="5" t="str">
        <f t="shared" si="10"/>
        <v>Philip</v>
      </c>
      <c r="F680" t="s">
        <v>36</v>
      </c>
      <c r="G680">
        <v>15</v>
      </c>
      <c r="H680">
        <v>14</v>
      </c>
      <c r="I680" s="5">
        <f>VLOOKUP(Order_Detail!B680,Customers!$A$2:$M$92,13,FALSE)</f>
        <v>0.2</v>
      </c>
      <c r="J680" s="5">
        <v>168</v>
      </c>
      <c r="K680" s="5">
        <v>42</v>
      </c>
      <c r="L680" s="5" t="str" cm="1">
        <f t="array" ref="L680">_xlfn.IFS(K680&lt;10,"low",K680&lt;50,"medium",K680&gt;=50,"high")</f>
        <v>medium</v>
      </c>
    </row>
    <row r="681" spans="1:12" x14ac:dyDescent="0.4">
      <c r="A681">
        <v>10507</v>
      </c>
      <c r="B681" s="5" t="s">
        <v>143</v>
      </c>
      <c r="C681">
        <v>43</v>
      </c>
      <c r="D681" t="s">
        <v>1395</v>
      </c>
      <c r="E681" s="5" t="str">
        <f t="shared" si="10"/>
        <v>Antonio</v>
      </c>
      <c r="F681" t="s">
        <v>46</v>
      </c>
      <c r="G681">
        <v>46</v>
      </c>
      <c r="H681">
        <v>15</v>
      </c>
      <c r="I681" s="5">
        <f>VLOOKUP(Order_Detail!B681,Customers!$A$2:$M$92,13,FALSE)</f>
        <v>0.1</v>
      </c>
      <c r="J681" s="5">
        <v>621</v>
      </c>
      <c r="K681" s="5">
        <v>69</v>
      </c>
      <c r="L681" s="5" t="str" cm="1">
        <f t="array" ref="L681">_xlfn.IFS(K681&lt;10,"low",K681&lt;50,"medium",K681&gt;=50,"high")</f>
        <v>high</v>
      </c>
    </row>
    <row r="682" spans="1:12" x14ac:dyDescent="0.4">
      <c r="A682">
        <v>10507</v>
      </c>
      <c r="B682" s="5" t="s">
        <v>143</v>
      </c>
      <c r="C682">
        <v>48</v>
      </c>
      <c r="D682" t="s">
        <v>1396</v>
      </c>
      <c r="E682" s="5" t="str">
        <f t="shared" si="10"/>
        <v>Antonio</v>
      </c>
      <c r="F682" t="s">
        <v>80</v>
      </c>
      <c r="G682">
        <v>12.75</v>
      </c>
      <c r="H682">
        <v>15</v>
      </c>
      <c r="I682" s="5">
        <f>VLOOKUP(Order_Detail!B682,Customers!$A$2:$M$92,13,FALSE)</f>
        <v>0.1</v>
      </c>
      <c r="J682" s="5">
        <v>172.125</v>
      </c>
      <c r="K682" s="5">
        <v>19.125</v>
      </c>
      <c r="L682" s="5" t="str" cm="1">
        <f t="array" ref="L682">_xlfn.IFS(K682&lt;10,"low",K682&lt;50,"medium",K682&gt;=50,"high")</f>
        <v>medium</v>
      </c>
    </row>
    <row r="683" spans="1:12" x14ac:dyDescent="0.4">
      <c r="A683">
        <v>10508</v>
      </c>
      <c r="B683" s="5" t="s">
        <v>95</v>
      </c>
      <c r="C683">
        <v>13</v>
      </c>
      <c r="D683" t="s">
        <v>1397</v>
      </c>
      <c r="E683" s="5" t="str">
        <f t="shared" si="10"/>
        <v>Henriette</v>
      </c>
      <c r="F683" t="s">
        <v>49</v>
      </c>
      <c r="G683">
        <v>6</v>
      </c>
      <c r="H683">
        <v>10</v>
      </c>
      <c r="I683" s="5">
        <f>VLOOKUP(Order_Detail!B683,Customers!$A$2:$M$92,13,FALSE)</f>
        <v>0</v>
      </c>
      <c r="J683" s="5">
        <v>60</v>
      </c>
      <c r="K683" s="5">
        <v>0</v>
      </c>
      <c r="L683" s="5" t="str" cm="1">
        <f t="array" ref="L683">_xlfn.IFS(K683&lt;10,"low",K683&lt;50,"medium",K683&gt;=50,"high")</f>
        <v>low</v>
      </c>
    </row>
    <row r="684" spans="1:12" x14ac:dyDescent="0.4">
      <c r="A684">
        <v>10508</v>
      </c>
      <c r="B684" s="5" t="s">
        <v>95</v>
      </c>
      <c r="C684">
        <v>39</v>
      </c>
      <c r="D684" t="s">
        <v>1398</v>
      </c>
      <c r="E684" s="5" t="str">
        <f t="shared" si="10"/>
        <v>Henriette</v>
      </c>
      <c r="F684" t="s">
        <v>19</v>
      </c>
      <c r="G684">
        <v>18</v>
      </c>
      <c r="H684">
        <v>10</v>
      </c>
      <c r="I684" s="5">
        <f>VLOOKUP(Order_Detail!B684,Customers!$A$2:$M$92,13,FALSE)</f>
        <v>0</v>
      </c>
      <c r="J684" s="5">
        <v>180</v>
      </c>
      <c r="K684" s="5">
        <v>0</v>
      </c>
      <c r="L684" s="5" t="str" cm="1">
        <f t="array" ref="L684">_xlfn.IFS(K684&lt;10,"low",K684&lt;50,"medium",K684&gt;=50,"high")</f>
        <v>low</v>
      </c>
    </row>
    <row r="685" spans="1:12" x14ac:dyDescent="0.4">
      <c r="A685">
        <v>10509</v>
      </c>
      <c r="B685" s="5" t="s">
        <v>160</v>
      </c>
      <c r="C685">
        <v>28</v>
      </c>
      <c r="D685" t="s">
        <v>1399</v>
      </c>
      <c r="E685" s="5" t="str">
        <f t="shared" si="10"/>
        <v>Hanna</v>
      </c>
      <c r="F685" t="s">
        <v>50</v>
      </c>
      <c r="G685">
        <v>45.6</v>
      </c>
      <c r="H685">
        <v>3</v>
      </c>
      <c r="I685" s="5">
        <f>VLOOKUP(Order_Detail!B685,Customers!$A$2:$M$92,13,FALSE)</f>
        <v>0.1</v>
      </c>
      <c r="J685" s="5">
        <v>123.12000000000002</v>
      </c>
      <c r="K685" s="5">
        <v>13.680000000000001</v>
      </c>
      <c r="L685" s="5" t="str" cm="1">
        <f t="array" ref="L685">_xlfn.IFS(K685&lt;10,"low",K685&lt;50,"medium",K685&gt;=50,"high")</f>
        <v>medium</v>
      </c>
    </row>
    <row r="686" spans="1:12" x14ac:dyDescent="0.4">
      <c r="A686">
        <v>10510</v>
      </c>
      <c r="B686" s="5" t="s">
        <v>129</v>
      </c>
      <c r="C686">
        <v>29</v>
      </c>
      <c r="D686" t="s">
        <v>1243</v>
      </c>
      <c r="E686" s="5" t="str">
        <f t="shared" si="10"/>
        <v>Jose</v>
      </c>
      <c r="F686" t="s">
        <v>45</v>
      </c>
      <c r="G686">
        <v>123.79</v>
      </c>
      <c r="H686">
        <v>36</v>
      </c>
      <c r="I686" s="5">
        <f>VLOOKUP(Order_Detail!B686,Customers!$A$2:$M$92,13,FALSE)</f>
        <v>0.1</v>
      </c>
      <c r="J686" s="5">
        <v>4010.7960000000007</v>
      </c>
      <c r="K686" s="5">
        <v>445.64400000000006</v>
      </c>
      <c r="L686" s="5" t="str" cm="1">
        <f t="array" ref="L686">_xlfn.IFS(K686&lt;10,"low",K686&lt;50,"medium",K686&gt;=50,"high")</f>
        <v>high</v>
      </c>
    </row>
    <row r="687" spans="1:12" x14ac:dyDescent="0.4">
      <c r="A687">
        <v>10510</v>
      </c>
      <c r="B687" s="5" t="s">
        <v>129</v>
      </c>
      <c r="C687">
        <v>75</v>
      </c>
      <c r="D687" t="s">
        <v>1400</v>
      </c>
      <c r="E687" s="5" t="str">
        <f t="shared" si="10"/>
        <v>Jose</v>
      </c>
      <c r="F687" t="s">
        <v>54</v>
      </c>
      <c r="G687">
        <v>7.75</v>
      </c>
      <c r="H687">
        <v>36</v>
      </c>
      <c r="I687" s="5">
        <f>VLOOKUP(Order_Detail!B687,Customers!$A$2:$M$92,13,FALSE)</f>
        <v>0.1</v>
      </c>
      <c r="J687" s="5">
        <v>251.1</v>
      </c>
      <c r="K687" s="5">
        <v>27.900000000000002</v>
      </c>
      <c r="L687" s="5" t="str" cm="1">
        <f t="array" ref="L687">_xlfn.IFS(K687&lt;10,"low",K687&lt;50,"medium",K687&gt;=50,"high")</f>
        <v>medium</v>
      </c>
    </row>
    <row r="688" spans="1:12" x14ac:dyDescent="0.4">
      <c r="A688">
        <v>10511</v>
      </c>
      <c r="B688" s="5" t="s">
        <v>132</v>
      </c>
      <c r="C688">
        <v>4</v>
      </c>
      <c r="D688" t="s">
        <v>1401</v>
      </c>
      <c r="E688" s="5" t="str">
        <f t="shared" si="10"/>
        <v>Laurence</v>
      </c>
      <c r="F688" t="s">
        <v>68</v>
      </c>
      <c r="G688">
        <v>22</v>
      </c>
      <c r="H688">
        <v>50</v>
      </c>
      <c r="I688" s="5">
        <f>VLOOKUP(Order_Detail!B688,Customers!$A$2:$M$92,13,FALSE)</f>
        <v>0</v>
      </c>
      <c r="J688" s="5">
        <v>1100</v>
      </c>
      <c r="K688" s="5">
        <v>0</v>
      </c>
      <c r="L688" s="5" t="str" cm="1">
        <f t="array" ref="L688">_xlfn.IFS(K688&lt;10,"low",K688&lt;50,"medium",K688&gt;=50,"high")</f>
        <v>low</v>
      </c>
    </row>
    <row r="689" spans="1:12" x14ac:dyDescent="0.4">
      <c r="A689">
        <v>10511</v>
      </c>
      <c r="B689" s="5" t="s">
        <v>132</v>
      </c>
      <c r="C689">
        <v>7</v>
      </c>
      <c r="D689" t="s">
        <v>1402</v>
      </c>
      <c r="E689" s="5" t="str">
        <f t="shared" si="10"/>
        <v>Laurence</v>
      </c>
      <c r="F689" t="s">
        <v>38</v>
      </c>
      <c r="G689">
        <v>30</v>
      </c>
      <c r="H689">
        <v>50</v>
      </c>
      <c r="I689" s="5">
        <f>VLOOKUP(Order_Detail!B689,Customers!$A$2:$M$92,13,FALSE)</f>
        <v>0</v>
      </c>
      <c r="J689" s="5">
        <v>1500</v>
      </c>
      <c r="K689" s="5">
        <v>0</v>
      </c>
      <c r="L689" s="5" t="str" cm="1">
        <f t="array" ref="L689">_xlfn.IFS(K689&lt;10,"low",K689&lt;50,"medium",K689&gt;=50,"high")</f>
        <v>low</v>
      </c>
    </row>
    <row r="690" spans="1:12" x14ac:dyDescent="0.4">
      <c r="A690">
        <v>10511</v>
      </c>
      <c r="B690" s="5" t="s">
        <v>132</v>
      </c>
      <c r="C690">
        <v>8</v>
      </c>
      <c r="D690" t="s">
        <v>1403</v>
      </c>
      <c r="E690" s="5" t="str">
        <f t="shared" si="10"/>
        <v>Laurence</v>
      </c>
      <c r="F690" t="s">
        <v>77</v>
      </c>
      <c r="G690">
        <v>40</v>
      </c>
      <c r="H690">
        <v>10</v>
      </c>
      <c r="I690" s="5">
        <f>VLOOKUP(Order_Detail!B690,Customers!$A$2:$M$92,13,FALSE)</f>
        <v>0</v>
      </c>
      <c r="J690" s="5">
        <v>400</v>
      </c>
      <c r="K690" s="5">
        <v>0</v>
      </c>
      <c r="L690" s="5" t="str" cm="1">
        <f t="array" ref="L690">_xlfn.IFS(K690&lt;10,"low",K690&lt;50,"medium",K690&gt;=50,"high")</f>
        <v>low</v>
      </c>
    </row>
    <row r="691" spans="1:12" x14ac:dyDescent="0.4">
      <c r="A691">
        <v>10512</v>
      </c>
      <c r="B691" s="5" t="s">
        <v>136</v>
      </c>
      <c r="C691">
        <v>24</v>
      </c>
      <c r="D691" t="s">
        <v>1113</v>
      </c>
      <c r="E691" s="5" t="str">
        <f t="shared" si="10"/>
        <v>Aria</v>
      </c>
      <c r="F691" t="s">
        <v>21</v>
      </c>
      <c r="G691">
        <v>4.5</v>
      </c>
      <c r="H691">
        <v>10</v>
      </c>
      <c r="I691" s="5">
        <f>VLOOKUP(Order_Detail!B691,Customers!$A$2:$M$92,13,FALSE)</f>
        <v>0.05</v>
      </c>
      <c r="J691" s="5">
        <v>42.75</v>
      </c>
      <c r="K691" s="5">
        <v>2.25</v>
      </c>
      <c r="L691" s="5" t="str" cm="1">
        <f t="array" ref="L691">_xlfn.IFS(K691&lt;10,"low",K691&lt;50,"medium",K691&gt;=50,"high")</f>
        <v>low</v>
      </c>
    </row>
    <row r="692" spans="1:12" x14ac:dyDescent="0.4">
      <c r="A692">
        <v>10512</v>
      </c>
      <c r="B692" s="5" t="s">
        <v>136</v>
      </c>
      <c r="C692">
        <v>46</v>
      </c>
      <c r="D692" t="s">
        <v>1404</v>
      </c>
      <c r="E692" s="5" t="str">
        <f t="shared" si="10"/>
        <v>Aria</v>
      </c>
      <c r="F692" t="s">
        <v>60</v>
      </c>
      <c r="G692">
        <v>12</v>
      </c>
      <c r="H692">
        <v>9</v>
      </c>
      <c r="I692" s="5">
        <f>VLOOKUP(Order_Detail!B692,Customers!$A$2:$M$92,13,FALSE)</f>
        <v>0.05</v>
      </c>
      <c r="J692" s="5">
        <v>102.6</v>
      </c>
      <c r="K692" s="5">
        <v>5.4</v>
      </c>
      <c r="L692" s="5" t="str" cm="1">
        <f t="array" ref="L692">_xlfn.IFS(K692&lt;10,"low",K692&lt;50,"medium",K692&gt;=50,"high")</f>
        <v>low</v>
      </c>
    </row>
    <row r="693" spans="1:12" x14ac:dyDescent="0.4">
      <c r="A693">
        <v>10512</v>
      </c>
      <c r="B693" s="5" t="s">
        <v>136</v>
      </c>
      <c r="C693">
        <v>47</v>
      </c>
      <c r="D693" t="s">
        <v>1405</v>
      </c>
      <c r="E693" s="5" t="str">
        <f t="shared" si="10"/>
        <v>Aria</v>
      </c>
      <c r="F693" t="s">
        <v>75</v>
      </c>
      <c r="G693">
        <v>9.5</v>
      </c>
      <c r="H693">
        <v>6</v>
      </c>
      <c r="I693" s="5">
        <f>VLOOKUP(Order_Detail!B693,Customers!$A$2:$M$92,13,FALSE)</f>
        <v>0.05</v>
      </c>
      <c r="J693" s="5">
        <v>54.15</v>
      </c>
      <c r="K693" s="5">
        <v>2.85</v>
      </c>
      <c r="L693" s="5" t="str" cm="1">
        <f t="array" ref="L693">_xlfn.IFS(K693&lt;10,"low",K693&lt;50,"medium",K693&gt;=50,"high")</f>
        <v>low</v>
      </c>
    </row>
    <row r="694" spans="1:12" x14ac:dyDescent="0.4">
      <c r="A694">
        <v>10512</v>
      </c>
      <c r="B694" s="5" t="s">
        <v>136</v>
      </c>
      <c r="C694">
        <v>60</v>
      </c>
      <c r="D694" t="s">
        <v>1406</v>
      </c>
      <c r="E694" s="5" t="str">
        <f t="shared" si="10"/>
        <v>Aria</v>
      </c>
      <c r="F694" t="s">
        <v>17</v>
      </c>
      <c r="G694">
        <v>34</v>
      </c>
      <c r="H694">
        <v>12</v>
      </c>
      <c r="I694" s="5">
        <f>VLOOKUP(Order_Detail!B694,Customers!$A$2:$M$92,13,FALSE)</f>
        <v>0.05</v>
      </c>
      <c r="J694" s="5">
        <v>387.59999999999997</v>
      </c>
      <c r="K694" s="5">
        <v>20.400000000000002</v>
      </c>
      <c r="L694" s="5" t="str" cm="1">
        <f t="array" ref="L694">_xlfn.IFS(K694&lt;10,"low",K694&lt;50,"medium",K694&gt;=50,"high")</f>
        <v>medium</v>
      </c>
    </row>
    <row r="695" spans="1:12" x14ac:dyDescent="0.4">
      <c r="A695">
        <v>10513</v>
      </c>
      <c r="B695" s="5" t="s">
        <v>119</v>
      </c>
      <c r="C695">
        <v>21</v>
      </c>
      <c r="D695" t="s">
        <v>1407</v>
      </c>
      <c r="E695" s="5" t="str">
        <f t="shared" si="10"/>
        <v>Rita</v>
      </c>
      <c r="F695" t="s">
        <v>33</v>
      </c>
      <c r="G695">
        <v>10</v>
      </c>
      <c r="H695">
        <v>40</v>
      </c>
      <c r="I695" s="5">
        <f>VLOOKUP(Order_Detail!B695,Customers!$A$2:$M$92,13,FALSE)</f>
        <v>0.1</v>
      </c>
      <c r="J695" s="5">
        <v>360</v>
      </c>
      <c r="K695" s="5">
        <v>40</v>
      </c>
      <c r="L695" s="5" t="str" cm="1">
        <f t="array" ref="L695">_xlfn.IFS(K695&lt;10,"low",K695&lt;50,"medium",K695&gt;=50,"high")</f>
        <v>medium</v>
      </c>
    </row>
    <row r="696" spans="1:12" x14ac:dyDescent="0.4">
      <c r="A696">
        <v>10513</v>
      </c>
      <c r="B696" s="5" t="s">
        <v>119</v>
      </c>
      <c r="C696">
        <v>32</v>
      </c>
      <c r="D696" t="s">
        <v>1408</v>
      </c>
      <c r="E696" s="5" t="str">
        <f t="shared" si="10"/>
        <v>Rita</v>
      </c>
      <c r="F696" t="s">
        <v>32</v>
      </c>
      <c r="G696">
        <v>32</v>
      </c>
      <c r="H696">
        <v>50</v>
      </c>
      <c r="I696" s="5">
        <f>VLOOKUP(Order_Detail!B696,Customers!$A$2:$M$92,13,FALSE)</f>
        <v>0.1</v>
      </c>
      <c r="J696" s="5">
        <v>1440</v>
      </c>
      <c r="K696" s="5">
        <v>160</v>
      </c>
      <c r="L696" s="5" t="str" cm="1">
        <f t="array" ref="L696">_xlfn.IFS(K696&lt;10,"low",K696&lt;50,"medium",K696&gt;=50,"high")</f>
        <v>high</v>
      </c>
    </row>
    <row r="697" spans="1:12" x14ac:dyDescent="0.4">
      <c r="A697">
        <v>10513</v>
      </c>
      <c r="B697" s="5" t="s">
        <v>119</v>
      </c>
      <c r="C697">
        <v>61</v>
      </c>
      <c r="D697" t="s">
        <v>1409</v>
      </c>
      <c r="E697" s="5" t="str">
        <f t="shared" si="10"/>
        <v>Rita</v>
      </c>
      <c r="F697" t="s">
        <v>81</v>
      </c>
      <c r="G697">
        <v>28.5</v>
      </c>
      <c r="H697">
        <v>15</v>
      </c>
      <c r="I697" s="5">
        <f>VLOOKUP(Order_Detail!B697,Customers!$A$2:$M$92,13,FALSE)</f>
        <v>0.1</v>
      </c>
      <c r="J697" s="5">
        <v>384.75</v>
      </c>
      <c r="K697" s="5">
        <v>42.75</v>
      </c>
      <c r="L697" s="5" t="str" cm="1">
        <f t="array" ref="L697">_xlfn.IFS(K697&lt;10,"low",K697&lt;50,"medium",K697&gt;=50,"high")</f>
        <v>medium</v>
      </c>
    </row>
    <row r="698" spans="1:12" x14ac:dyDescent="0.4">
      <c r="A698">
        <v>10514</v>
      </c>
      <c r="B698" s="5" t="s">
        <v>93</v>
      </c>
      <c r="C698">
        <v>20</v>
      </c>
      <c r="D698" t="s">
        <v>1410</v>
      </c>
      <c r="E698" s="5" t="str">
        <f t="shared" si="10"/>
        <v>Roland</v>
      </c>
      <c r="F698" t="s">
        <v>15</v>
      </c>
      <c r="G698">
        <v>81</v>
      </c>
      <c r="H698">
        <v>39</v>
      </c>
      <c r="I698" s="5">
        <f>VLOOKUP(Order_Detail!B698,Customers!$A$2:$M$92,13,FALSE)</f>
        <v>0.2</v>
      </c>
      <c r="J698" s="5">
        <v>2527.2000000000003</v>
      </c>
      <c r="K698" s="5">
        <v>631.80000000000007</v>
      </c>
      <c r="L698" s="5" t="str" cm="1">
        <f t="array" ref="L698">_xlfn.IFS(K698&lt;10,"low",K698&lt;50,"medium",K698&gt;=50,"high")</f>
        <v>high</v>
      </c>
    </row>
    <row r="699" spans="1:12" x14ac:dyDescent="0.4">
      <c r="A699">
        <v>10514</v>
      </c>
      <c r="B699" s="5" t="s">
        <v>93</v>
      </c>
      <c r="C699">
        <v>28</v>
      </c>
      <c r="D699" t="s">
        <v>1075</v>
      </c>
      <c r="E699" s="5" t="str">
        <f t="shared" si="10"/>
        <v>Roland</v>
      </c>
      <c r="F699" t="s">
        <v>50</v>
      </c>
      <c r="G699">
        <v>45.6</v>
      </c>
      <c r="H699">
        <v>35</v>
      </c>
      <c r="I699" s="5">
        <f>VLOOKUP(Order_Detail!B699,Customers!$A$2:$M$92,13,FALSE)</f>
        <v>0.2</v>
      </c>
      <c r="J699" s="5">
        <v>1276.8000000000002</v>
      </c>
      <c r="K699" s="5">
        <v>319.20000000000005</v>
      </c>
      <c r="L699" s="5" t="str" cm="1">
        <f t="array" ref="L699">_xlfn.IFS(K699&lt;10,"low",K699&lt;50,"medium",K699&gt;=50,"high")</f>
        <v>high</v>
      </c>
    </row>
    <row r="700" spans="1:12" x14ac:dyDescent="0.4">
      <c r="A700">
        <v>10514</v>
      </c>
      <c r="B700" s="5" t="s">
        <v>93</v>
      </c>
      <c r="C700">
        <v>56</v>
      </c>
      <c r="D700" t="s">
        <v>1221</v>
      </c>
      <c r="E700" s="5" t="str">
        <f t="shared" si="10"/>
        <v>Roland</v>
      </c>
      <c r="F700" t="s">
        <v>39</v>
      </c>
      <c r="G700">
        <v>38</v>
      </c>
      <c r="H700">
        <v>70</v>
      </c>
      <c r="I700" s="5">
        <f>VLOOKUP(Order_Detail!B700,Customers!$A$2:$M$92,13,FALSE)</f>
        <v>0.2</v>
      </c>
      <c r="J700" s="5">
        <v>2128</v>
      </c>
      <c r="K700" s="5">
        <v>532</v>
      </c>
      <c r="L700" s="5" t="str" cm="1">
        <f t="array" ref="L700">_xlfn.IFS(K700&lt;10,"low",K700&lt;50,"medium",K700&gt;=50,"high")</f>
        <v>high</v>
      </c>
    </row>
    <row r="701" spans="1:12" x14ac:dyDescent="0.4">
      <c r="A701">
        <v>10514</v>
      </c>
      <c r="B701" s="5" t="s">
        <v>93</v>
      </c>
      <c r="C701">
        <v>65</v>
      </c>
      <c r="D701" t="s">
        <v>1034</v>
      </c>
      <c r="E701" s="5" t="str">
        <f t="shared" si="10"/>
        <v>Roland</v>
      </c>
      <c r="F701" t="s">
        <v>12</v>
      </c>
      <c r="G701">
        <v>21.05</v>
      </c>
      <c r="H701">
        <v>39</v>
      </c>
      <c r="I701" s="5">
        <f>VLOOKUP(Order_Detail!B701,Customers!$A$2:$M$92,13,FALSE)</f>
        <v>0.2</v>
      </c>
      <c r="J701" s="5">
        <v>656.7600000000001</v>
      </c>
      <c r="K701" s="5">
        <v>164.19000000000003</v>
      </c>
      <c r="L701" s="5" t="str" cm="1">
        <f t="array" ref="L701">_xlfn.IFS(K701&lt;10,"low",K701&lt;50,"medium",K701&gt;=50,"high")</f>
        <v>high</v>
      </c>
    </row>
    <row r="702" spans="1:12" x14ac:dyDescent="0.4">
      <c r="A702">
        <v>10514</v>
      </c>
      <c r="B702" s="5" t="s">
        <v>93</v>
      </c>
      <c r="C702">
        <v>75</v>
      </c>
      <c r="D702" t="s">
        <v>1411</v>
      </c>
      <c r="E702" s="5" t="str">
        <f t="shared" si="10"/>
        <v>Roland</v>
      </c>
      <c r="F702" t="s">
        <v>54</v>
      </c>
      <c r="G702">
        <v>7.75</v>
      </c>
      <c r="H702">
        <v>50</v>
      </c>
      <c r="I702" s="5">
        <f>VLOOKUP(Order_Detail!B702,Customers!$A$2:$M$92,13,FALSE)</f>
        <v>0.2</v>
      </c>
      <c r="J702" s="5">
        <v>310</v>
      </c>
      <c r="K702" s="5">
        <v>77.5</v>
      </c>
      <c r="L702" s="5" t="str" cm="1">
        <f t="array" ref="L702">_xlfn.IFS(K702&lt;10,"low",K702&lt;50,"medium",K702&gt;=50,"high")</f>
        <v>high</v>
      </c>
    </row>
    <row r="703" spans="1:12" x14ac:dyDescent="0.4">
      <c r="A703">
        <v>10515</v>
      </c>
      <c r="B703" s="5" t="s">
        <v>105</v>
      </c>
      <c r="C703">
        <v>9</v>
      </c>
      <c r="D703" t="s">
        <v>1412</v>
      </c>
      <c r="E703" s="5" t="str">
        <f t="shared" si="10"/>
        <v>Horst</v>
      </c>
      <c r="F703" t="s">
        <v>82</v>
      </c>
      <c r="G703">
        <v>97</v>
      </c>
      <c r="H703">
        <v>16</v>
      </c>
      <c r="I703" s="5">
        <f>VLOOKUP(Order_Detail!B703,Customers!$A$2:$M$92,13,FALSE)</f>
        <v>0.15</v>
      </c>
      <c r="J703" s="5">
        <v>1319.2</v>
      </c>
      <c r="K703" s="5">
        <v>232.79999999999998</v>
      </c>
      <c r="L703" s="5" t="str" cm="1">
        <f t="array" ref="L703">_xlfn.IFS(K703&lt;10,"low",K703&lt;50,"medium",K703&gt;=50,"high")</f>
        <v>high</v>
      </c>
    </row>
    <row r="704" spans="1:12" x14ac:dyDescent="0.4">
      <c r="A704">
        <v>10515</v>
      </c>
      <c r="B704" s="5" t="s">
        <v>105</v>
      </c>
      <c r="C704">
        <v>16</v>
      </c>
      <c r="D704" t="s">
        <v>1413</v>
      </c>
      <c r="E704" s="5" t="str">
        <f t="shared" si="10"/>
        <v>Horst</v>
      </c>
      <c r="F704" t="s">
        <v>25</v>
      </c>
      <c r="G704">
        <v>17.45</v>
      </c>
      <c r="H704">
        <v>50</v>
      </c>
      <c r="I704" s="5">
        <f>VLOOKUP(Order_Detail!B704,Customers!$A$2:$M$92,13,FALSE)</f>
        <v>0.15</v>
      </c>
      <c r="J704" s="5">
        <v>741.625</v>
      </c>
      <c r="K704" s="5">
        <v>130.875</v>
      </c>
      <c r="L704" s="5" t="str" cm="1">
        <f t="array" ref="L704">_xlfn.IFS(K704&lt;10,"low",K704&lt;50,"medium",K704&gt;=50,"high")</f>
        <v>high</v>
      </c>
    </row>
    <row r="705" spans="1:12" x14ac:dyDescent="0.4">
      <c r="A705">
        <v>10515</v>
      </c>
      <c r="B705" s="5" t="s">
        <v>105</v>
      </c>
      <c r="C705">
        <v>27</v>
      </c>
      <c r="D705" t="s">
        <v>1414</v>
      </c>
      <c r="E705" s="5" t="str">
        <f t="shared" si="10"/>
        <v>Horst</v>
      </c>
      <c r="F705" t="s">
        <v>30</v>
      </c>
      <c r="G705">
        <v>43.9</v>
      </c>
      <c r="H705">
        <v>120</v>
      </c>
      <c r="I705" s="5">
        <f>VLOOKUP(Order_Detail!B705,Customers!$A$2:$M$92,13,FALSE)</f>
        <v>0.15</v>
      </c>
      <c r="J705" s="5">
        <v>4477.8</v>
      </c>
      <c r="K705" s="5">
        <v>790.19999999999993</v>
      </c>
      <c r="L705" s="5" t="str" cm="1">
        <f t="array" ref="L705">_xlfn.IFS(K705&lt;10,"low",K705&lt;50,"medium",K705&gt;=50,"high")</f>
        <v>high</v>
      </c>
    </row>
    <row r="706" spans="1:12" x14ac:dyDescent="0.4">
      <c r="A706">
        <v>10515</v>
      </c>
      <c r="B706" s="5" t="s">
        <v>105</v>
      </c>
      <c r="C706">
        <v>33</v>
      </c>
      <c r="D706" t="s">
        <v>835</v>
      </c>
      <c r="E706" s="5" t="str">
        <f t="shared" si="10"/>
        <v>Horst</v>
      </c>
      <c r="F706" t="s">
        <v>16</v>
      </c>
      <c r="G706">
        <v>2.5</v>
      </c>
      <c r="H706">
        <v>16</v>
      </c>
      <c r="I706" s="5">
        <f>VLOOKUP(Order_Detail!B706,Customers!$A$2:$M$92,13,FALSE)</f>
        <v>0.15</v>
      </c>
      <c r="J706" s="5">
        <v>34</v>
      </c>
      <c r="K706" s="5">
        <v>6</v>
      </c>
      <c r="L706" s="5" t="str" cm="1">
        <f t="array" ref="L706">_xlfn.IFS(K706&lt;10,"low",K706&lt;50,"medium",K706&gt;=50,"high")</f>
        <v>low</v>
      </c>
    </row>
    <row r="707" spans="1:12" x14ac:dyDescent="0.4">
      <c r="A707">
        <v>10515</v>
      </c>
      <c r="B707" s="5" t="s">
        <v>105</v>
      </c>
      <c r="C707">
        <v>60</v>
      </c>
      <c r="D707" t="s">
        <v>1059</v>
      </c>
      <c r="E707" s="5" t="str">
        <f t="shared" ref="E707:E770" si="11">LEFT(RIGHT(D707,LEN(D707)-FIND("-",D707)),FIND("-",RIGHT(D707,LEN(D707)-FIND("-",D707)))-1)</f>
        <v>Horst</v>
      </c>
      <c r="F707" t="s">
        <v>17</v>
      </c>
      <c r="G707">
        <v>34</v>
      </c>
      <c r="H707">
        <v>84</v>
      </c>
      <c r="I707" s="5">
        <f>VLOOKUP(Order_Detail!B707,Customers!$A$2:$M$92,13,FALSE)</f>
        <v>0.15</v>
      </c>
      <c r="J707" s="5">
        <v>2427.6</v>
      </c>
      <c r="K707" s="5">
        <v>428.4</v>
      </c>
      <c r="L707" s="5" t="str" cm="1">
        <f t="array" ref="L707">_xlfn.IFS(K707&lt;10,"low",K707&lt;50,"medium",K707&gt;=50,"high")</f>
        <v>high</v>
      </c>
    </row>
    <row r="708" spans="1:12" x14ac:dyDescent="0.4">
      <c r="A708">
        <v>10516</v>
      </c>
      <c r="B708" s="5" t="s">
        <v>118</v>
      </c>
      <c r="C708">
        <v>18</v>
      </c>
      <c r="D708" t="s">
        <v>1415</v>
      </c>
      <c r="E708" s="5" t="str">
        <f t="shared" si="11"/>
        <v>Patricia</v>
      </c>
      <c r="F708" t="s">
        <v>65</v>
      </c>
      <c r="G708">
        <v>62.5</v>
      </c>
      <c r="H708">
        <v>25</v>
      </c>
      <c r="I708" s="5">
        <f>VLOOKUP(Order_Detail!B708,Customers!$A$2:$M$92,13,FALSE)</f>
        <v>0</v>
      </c>
      <c r="J708" s="5">
        <v>1562.5</v>
      </c>
      <c r="K708" s="5">
        <v>0</v>
      </c>
      <c r="L708" s="5" t="str" cm="1">
        <f t="array" ref="L708">_xlfn.IFS(K708&lt;10,"low",K708&lt;50,"medium",K708&gt;=50,"high")</f>
        <v>low</v>
      </c>
    </row>
    <row r="709" spans="1:12" x14ac:dyDescent="0.4">
      <c r="A709">
        <v>10516</v>
      </c>
      <c r="B709" s="5" t="s">
        <v>118</v>
      </c>
      <c r="C709">
        <v>41</v>
      </c>
      <c r="D709" t="s">
        <v>1416</v>
      </c>
      <c r="E709" s="5" t="str">
        <f t="shared" si="11"/>
        <v>Patricia</v>
      </c>
      <c r="F709" t="s">
        <v>11</v>
      </c>
      <c r="G709">
        <v>9.65</v>
      </c>
      <c r="H709">
        <v>80</v>
      </c>
      <c r="I709" s="5">
        <f>VLOOKUP(Order_Detail!B709,Customers!$A$2:$M$92,13,FALSE)</f>
        <v>0</v>
      </c>
      <c r="J709" s="5">
        <v>772</v>
      </c>
      <c r="K709" s="5">
        <v>0</v>
      </c>
      <c r="L709" s="5" t="str" cm="1">
        <f t="array" ref="L709">_xlfn.IFS(K709&lt;10,"low",K709&lt;50,"medium",K709&gt;=50,"high")</f>
        <v>low</v>
      </c>
    </row>
    <row r="710" spans="1:12" x14ac:dyDescent="0.4">
      <c r="A710">
        <v>10516</v>
      </c>
      <c r="B710" s="5" t="s">
        <v>118</v>
      </c>
      <c r="C710">
        <v>42</v>
      </c>
      <c r="D710" t="s">
        <v>930</v>
      </c>
      <c r="E710" s="5" t="str">
        <f t="shared" si="11"/>
        <v>Patricia</v>
      </c>
      <c r="F710" t="s">
        <v>7</v>
      </c>
      <c r="G710">
        <v>14</v>
      </c>
      <c r="H710">
        <v>20</v>
      </c>
      <c r="I710" s="5">
        <f>VLOOKUP(Order_Detail!B710,Customers!$A$2:$M$92,13,FALSE)</f>
        <v>0</v>
      </c>
      <c r="J710" s="5">
        <v>280</v>
      </c>
      <c r="K710" s="5">
        <v>0</v>
      </c>
      <c r="L710" s="5" t="str" cm="1">
        <f t="array" ref="L710">_xlfn.IFS(K710&lt;10,"low",K710&lt;50,"medium",K710&gt;=50,"high")</f>
        <v>low</v>
      </c>
    </row>
    <row r="711" spans="1:12" x14ac:dyDescent="0.4">
      <c r="A711">
        <v>10517</v>
      </c>
      <c r="B711" s="5" t="s">
        <v>161</v>
      </c>
      <c r="C711">
        <v>52</v>
      </c>
      <c r="D711" t="s">
        <v>1417</v>
      </c>
      <c r="E711" s="5" t="str">
        <f t="shared" si="11"/>
        <v>Simon</v>
      </c>
      <c r="F711" t="s">
        <v>71</v>
      </c>
      <c r="G711">
        <v>7</v>
      </c>
      <c r="H711">
        <v>6</v>
      </c>
      <c r="I711" s="5">
        <f>VLOOKUP(Order_Detail!B711,Customers!$A$2:$M$92,13,FALSE)</f>
        <v>0</v>
      </c>
      <c r="J711" s="5">
        <v>42</v>
      </c>
      <c r="K711" s="5">
        <v>0</v>
      </c>
      <c r="L711" s="5" t="str" cm="1">
        <f t="array" ref="L711">_xlfn.IFS(K711&lt;10,"low",K711&lt;50,"medium",K711&gt;=50,"high")</f>
        <v>low</v>
      </c>
    </row>
    <row r="712" spans="1:12" x14ac:dyDescent="0.4">
      <c r="A712">
        <v>10517</v>
      </c>
      <c r="B712" s="5" t="s">
        <v>161</v>
      </c>
      <c r="C712">
        <v>59</v>
      </c>
      <c r="D712" t="s">
        <v>1418</v>
      </c>
      <c r="E712" s="5" t="str">
        <f t="shared" si="11"/>
        <v>Simon</v>
      </c>
      <c r="F712" t="s">
        <v>27</v>
      </c>
      <c r="G712">
        <v>55</v>
      </c>
      <c r="H712">
        <v>4</v>
      </c>
      <c r="I712" s="5">
        <f>VLOOKUP(Order_Detail!B712,Customers!$A$2:$M$92,13,FALSE)</f>
        <v>0</v>
      </c>
      <c r="J712" s="5">
        <v>220</v>
      </c>
      <c r="K712" s="5">
        <v>0</v>
      </c>
      <c r="L712" s="5" t="str" cm="1">
        <f t="array" ref="L712">_xlfn.IFS(K712&lt;10,"low",K712&lt;50,"medium",K712&gt;=50,"high")</f>
        <v>low</v>
      </c>
    </row>
    <row r="713" spans="1:12" x14ac:dyDescent="0.4">
      <c r="A713">
        <v>10517</v>
      </c>
      <c r="B713" s="5" t="s">
        <v>161</v>
      </c>
      <c r="C713">
        <v>70</v>
      </c>
      <c r="D713" t="s">
        <v>1419</v>
      </c>
      <c r="E713" s="5" t="str">
        <f t="shared" si="11"/>
        <v>Simon</v>
      </c>
      <c r="F713" t="s">
        <v>36</v>
      </c>
      <c r="G713">
        <v>15</v>
      </c>
      <c r="H713">
        <v>6</v>
      </c>
      <c r="I713" s="5">
        <f>VLOOKUP(Order_Detail!B713,Customers!$A$2:$M$92,13,FALSE)</f>
        <v>0</v>
      </c>
      <c r="J713" s="5">
        <v>90</v>
      </c>
      <c r="K713" s="5">
        <v>0</v>
      </c>
      <c r="L713" s="5" t="str" cm="1">
        <f t="array" ref="L713">_xlfn.IFS(K713&lt;10,"low",K713&lt;50,"medium",K713&gt;=50,"high")</f>
        <v>low</v>
      </c>
    </row>
    <row r="714" spans="1:12" x14ac:dyDescent="0.4">
      <c r="A714">
        <v>10518</v>
      </c>
      <c r="B714" s="5" t="s">
        <v>107</v>
      </c>
      <c r="C714">
        <v>24</v>
      </c>
      <c r="D714" t="s">
        <v>886</v>
      </c>
      <c r="E714" s="5" t="str">
        <f t="shared" si="11"/>
        <v>Miguel</v>
      </c>
      <c r="F714" t="s">
        <v>21</v>
      </c>
      <c r="G714">
        <v>4.5</v>
      </c>
      <c r="H714">
        <v>5</v>
      </c>
      <c r="I714" s="5">
        <f>VLOOKUP(Order_Detail!B714,Customers!$A$2:$M$92,13,FALSE)</f>
        <v>0</v>
      </c>
      <c r="J714" s="5">
        <v>22.5</v>
      </c>
      <c r="K714" s="5">
        <v>0</v>
      </c>
      <c r="L714" s="5" t="str" cm="1">
        <f t="array" ref="L714">_xlfn.IFS(K714&lt;10,"low",K714&lt;50,"medium",K714&gt;=50,"high")</f>
        <v>low</v>
      </c>
    </row>
    <row r="715" spans="1:12" x14ac:dyDescent="0.4">
      <c r="A715">
        <v>10518</v>
      </c>
      <c r="B715" s="5" t="s">
        <v>107</v>
      </c>
      <c r="C715">
        <v>38</v>
      </c>
      <c r="D715" t="s">
        <v>1420</v>
      </c>
      <c r="E715" s="5" t="str">
        <f t="shared" si="11"/>
        <v>Miguel</v>
      </c>
      <c r="F715" t="s">
        <v>73</v>
      </c>
      <c r="G715">
        <v>263.5</v>
      </c>
      <c r="H715">
        <v>15</v>
      </c>
      <c r="I715" s="5">
        <f>VLOOKUP(Order_Detail!B715,Customers!$A$2:$M$92,13,FALSE)</f>
        <v>0</v>
      </c>
      <c r="J715" s="5">
        <v>3952.5</v>
      </c>
      <c r="K715" s="5">
        <v>0</v>
      </c>
      <c r="L715" s="5" t="str" cm="1">
        <f t="array" ref="L715">_xlfn.IFS(K715&lt;10,"low",K715&lt;50,"medium",K715&gt;=50,"high")</f>
        <v>low</v>
      </c>
    </row>
    <row r="716" spans="1:12" x14ac:dyDescent="0.4">
      <c r="A716">
        <v>10518</v>
      </c>
      <c r="B716" s="5" t="s">
        <v>107</v>
      </c>
      <c r="C716">
        <v>44</v>
      </c>
      <c r="D716" t="s">
        <v>1421</v>
      </c>
      <c r="E716" s="5" t="str">
        <f t="shared" si="11"/>
        <v>Miguel</v>
      </c>
      <c r="F716" t="s">
        <v>51</v>
      </c>
      <c r="G716">
        <v>19.45</v>
      </c>
      <c r="H716">
        <v>9</v>
      </c>
      <c r="I716" s="5">
        <f>VLOOKUP(Order_Detail!B716,Customers!$A$2:$M$92,13,FALSE)</f>
        <v>0</v>
      </c>
      <c r="J716" s="5">
        <v>175.04999999999998</v>
      </c>
      <c r="K716" s="5">
        <v>0</v>
      </c>
      <c r="L716" s="5" t="str" cm="1">
        <f t="array" ref="L716">_xlfn.IFS(K716&lt;10,"low",K716&lt;50,"medium",K716&gt;=50,"high")</f>
        <v>low</v>
      </c>
    </row>
    <row r="717" spans="1:12" x14ac:dyDescent="0.4">
      <c r="A717">
        <v>10519</v>
      </c>
      <c r="B717" s="5" t="s">
        <v>89</v>
      </c>
      <c r="C717">
        <v>10</v>
      </c>
      <c r="D717" t="s">
        <v>1422</v>
      </c>
      <c r="E717" s="5" t="str">
        <f t="shared" si="11"/>
        <v>Yang</v>
      </c>
      <c r="F717" t="s">
        <v>47</v>
      </c>
      <c r="G717">
        <v>31</v>
      </c>
      <c r="H717">
        <v>16</v>
      </c>
      <c r="I717" s="5">
        <f>VLOOKUP(Order_Detail!B717,Customers!$A$2:$M$92,13,FALSE)</f>
        <v>0.05</v>
      </c>
      <c r="J717" s="5">
        <v>471.2</v>
      </c>
      <c r="K717" s="5">
        <v>24.8</v>
      </c>
      <c r="L717" s="5" t="str" cm="1">
        <f t="array" ref="L717">_xlfn.IFS(K717&lt;10,"low",K717&lt;50,"medium",K717&gt;=50,"high")</f>
        <v>medium</v>
      </c>
    </row>
    <row r="718" spans="1:12" x14ac:dyDescent="0.4">
      <c r="A718">
        <v>10519</v>
      </c>
      <c r="B718" s="5" t="s">
        <v>89</v>
      </c>
      <c r="C718">
        <v>56</v>
      </c>
      <c r="D718" t="s">
        <v>1423</v>
      </c>
      <c r="E718" s="5" t="str">
        <f t="shared" si="11"/>
        <v>Yang</v>
      </c>
      <c r="F718" t="s">
        <v>39</v>
      </c>
      <c r="G718">
        <v>38</v>
      </c>
      <c r="H718">
        <v>40</v>
      </c>
      <c r="I718" s="5">
        <f>VLOOKUP(Order_Detail!B718,Customers!$A$2:$M$92,13,FALSE)</f>
        <v>0.05</v>
      </c>
      <c r="J718" s="5">
        <v>1444</v>
      </c>
      <c r="K718" s="5">
        <v>76</v>
      </c>
      <c r="L718" s="5" t="str" cm="1">
        <f t="array" ref="L718">_xlfn.IFS(K718&lt;10,"low",K718&lt;50,"medium",K718&gt;=50,"high")</f>
        <v>high</v>
      </c>
    </row>
    <row r="719" spans="1:12" x14ac:dyDescent="0.4">
      <c r="A719">
        <v>10519</v>
      </c>
      <c r="B719" s="5" t="s">
        <v>89</v>
      </c>
      <c r="C719">
        <v>60</v>
      </c>
      <c r="D719" t="s">
        <v>1424</v>
      </c>
      <c r="E719" s="5" t="str">
        <f t="shared" si="11"/>
        <v>Yang</v>
      </c>
      <c r="F719" t="s">
        <v>17</v>
      </c>
      <c r="G719">
        <v>34</v>
      </c>
      <c r="H719">
        <v>10</v>
      </c>
      <c r="I719" s="5">
        <f>VLOOKUP(Order_Detail!B719,Customers!$A$2:$M$92,13,FALSE)</f>
        <v>0.05</v>
      </c>
      <c r="J719" s="5">
        <v>323</v>
      </c>
      <c r="K719" s="5">
        <v>17</v>
      </c>
      <c r="L719" s="5" t="str" cm="1">
        <f t="array" ref="L719">_xlfn.IFS(K719&lt;10,"low",K719&lt;50,"medium",K719&gt;=50,"high")</f>
        <v>medium</v>
      </c>
    </row>
    <row r="720" spans="1:12" x14ac:dyDescent="0.4">
      <c r="A720">
        <v>10520</v>
      </c>
      <c r="B720" s="5" t="s">
        <v>149</v>
      </c>
      <c r="C720">
        <v>24</v>
      </c>
      <c r="D720" t="s">
        <v>1115</v>
      </c>
      <c r="E720" s="5" t="str">
        <f t="shared" si="11"/>
        <v>Jonas</v>
      </c>
      <c r="F720" t="s">
        <v>21</v>
      </c>
      <c r="G720">
        <v>4.5</v>
      </c>
      <c r="H720">
        <v>8</v>
      </c>
      <c r="I720" s="5">
        <f>VLOOKUP(Order_Detail!B720,Customers!$A$2:$M$92,13,FALSE)</f>
        <v>0</v>
      </c>
      <c r="J720" s="5">
        <v>36</v>
      </c>
      <c r="K720" s="5">
        <v>0</v>
      </c>
      <c r="L720" s="5" t="str" cm="1">
        <f t="array" ref="L720">_xlfn.IFS(K720&lt;10,"low",K720&lt;50,"medium",K720&gt;=50,"high")</f>
        <v>low</v>
      </c>
    </row>
    <row r="721" spans="1:12" x14ac:dyDescent="0.4">
      <c r="A721">
        <v>10520</v>
      </c>
      <c r="B721" s="5" t="s">
        <v>149</v>
      </c>
      <c r="C721">
        <v>53</v>
      </c>
      <c r="D721" t="s">
        <v>1425</v>
      </c>
      <c r="E721" s="5" t="str">
        <f t="shared" si="11"/>
        <v>Jonas</v>
      </c>
      <c r="F721" t="s">
        <v>28</v>
      </c>
      <c r="G721">
        <v>32.799999999999997</v>
      </c>
      <c r="H721">
        <v>5</v>
      </c>
      <c r="I721" s="5">
        <f>VLOOKUP(Order_Detail!B721,Customers!$A$2:$M$92,13,FALSE)</f>
        <v>0</v>
      </c>
      <c r="J721" s="5">
        <v>164</v>
      </c>
      <c r="K721" s="5">
        <v>0</v>
      </c>
      <c r="L721" s="5" t="str" cm="1">
        <f t="array" ref="L721">_xlfn.IFS(K721&lt;10,"low",K721&lt;50,"medium",K721&gt;=50,"high")</f>
        <v>low</v>
      </c>
    </row>
    <row r="722" spans="1:12" x14ac:dyDescent="0.4">
      <c r="A722">
        <v>10521</v>
      </c>
      <c r="B722" s="5" t="s">
        <v>162</v>
      </c>
      <c r="C722">
        <v>35</v>
      </c>
      <c r="D722" t="s">
        <v>1426</v>
      </c>
      <c r="E722" s="5" t="str">
        <f t="shared" si="11"/>
        <v>Patricio</v>
      </c>
      <c r="F722" t="s">
        <v>37</v>
      </c>
      <c r="G722">
        <v>18</v>
      </c>
      <c r="H722">
        <v>3</v>
      </c>
      <c r="I722" s="5">
        <f>VLOOKUP(Order_Detail!B722,Customers!$A$2:$M$92,13,FALSE)</f>
        <v>0</v>
      </c>
      <c r="J722" s="5">
        <v>54</v>
      </c>
      <c r="K722" s="5">
        <v>0</v>
      </c>
      <c r="L722" s="5" t="str" cm="1">
        <f t="array" ref="L722">_xlfn.IFS(K722&lt;10,"low",K722&lt;50,"medium",K722&gt;=50,"high")</f>
        <v>low</v>
      </c>
    </row>
    <row r="723" spans="1:12" x14ac:dyDescent="0.4">
      <c r="A723">
        <v>10521</v>
      </c>
      <c r="B723" s="5" t="s">
        <v>162</v>
      </c>
      <c r="C723">
        <v>41</v>
      </c>
      <c r="D723" t="s">
        <v>1427</v>
      </c>
      <c r="E723" s="5" t="str">
        <f t="shared" si="11"/>
        <v>Patricio</v>
      </c>
      <c r="F723" t="s">
        <v>11</v>
      </c>
      <c r="G723">
        <v>9.65</v>
      </c>
      <c r="H723">
        <v>10</v>
      </c>
      <c r="I723" s="5">
        <f>VLOOKUP(Order_Detail!B723,Customers!$A$2:$M$92,13,FALSE)</f>
        <v>0</v>
      </c>
      <c r="J723" s="5">
        <v>96.5</v>
      </c>
      <c r="K723" s="5">
        <v>0</v>
      </c>
      <c r="L723" s="5" t="str" cm="1">
        <f t="array" ref="L723">_xlfn.IFS(K723&lt;10,"low",K723&lt;50,"medium",K723&gt;=50,"high")</f>
        <v>low</v>
      </c>
    </row>
    <row r="724" spans="1:12" x14ac:dyDescent="0.4">
      <c r="A724">
        <v>10521</v>
      </c>
      <c r="B724" s="5" t="s">
        <v>162</v>
      </c>
      <c r="C724">
        <v>68</v>
      </c>
      <c r="D724" t="s">
        <v>1428</v>
      </c>
      <c r="E724" s="5" t="str">
        <f t="shared" si="11"/>
        <v>Patricio</v>
      </c>
      <c r="F724" t="s">
        <v>62</v>
      </c>
      <c r="G724">
        <v>12.5</v>
      </c>
      <c r="H724">
        <v>6</v>
      </c>
      <c r="I724" s="5">
        <f>VLOOKUP(Order_Detail!B724,Customers!$A$2:$M$92,13,FALSE)</f>
        <v>0</v>
      </c>
      <c r="J724" s="5">
        <v>75</v>
      </c>
      <c r="K724" s="5">
        <v>0</v>
      </c>
      <c r="L724" s="5" t="str" cm="1">
        <f t="array" ref="L724">_xlfn.IFS(K724&lt;10,"low",K724&lt;50,"medium",K724&gt;=50,"high")</f>
        <v>low</v>
      </c>
    </row>
    <row r="725" spans="1:12" x14ac:dyDescent="0.4">
      <c r="A725">
        <v>10522</v>
      </c>
      <c r="B725" s="5" t="s">
        <v>110</v>
      </c>
      <c r="C725">
        <v>1</v>
      </c>
      <c r="D725" t="s">
        <v>1429</v>
      </c>
      <c r="E725" s="5" t="str">
        <f t="shared" si="11"/>
        <v>Renate</v>
      </c>
      <c r="F725" t="s">
        <v>58</v>
      </c>
      <c r="G725">
        <v>18</v>
      </c>
      <c r="H725">
        <v>40</v>
      </c>
      <c r="I725" s="5">
        <f>VLOOKUP(Order_Detail!B725,Customers!$A$2:$M$92,13,FALSE)</f>
        <v>0.15</v>
      </c>
      <c r="J725" s="5">
        <v>612</v>
      </c>
      <c r="K725" s="5">
        <v>108</v>
      </c>
      <c r="L725" s="5" t="str" cm="1">
        <f t="array" ref="L725">_xlfn.IFS(K725&lt;10,"low",K725&lt;50,"medium",K725&gt;=50,"high")</f>
        <v>high</v>
      </c>
    </row>
    <row r="726" spans="1:12" x14ac:dyDescent="0.4">
      <c r="A726">
        <v>10522</v>
      </c>
      <c r="B726" s="5" t="s">
        <v>110</v>
      </c>
      <c r="C726">
        <v>8</v>
      </c>
      <c r="D726" t="s">
        <v>1430</v>
      </c>
      <c r="E726" s="5" t="str">
        <f t="shared" si="11"/>
        <v>Renate</v>
      </c>
      <c r="F726" t="s">
        <v>77</v>
      </c>
      <c r="G726">
        <v>40</v>
      </c>
      <c r="H726">
        <v>24</v>
      </c>
      <c r="I726" s="5">
        <f>VLOOKUP(Order_Detail!B726,Customers!$A$2:$M$92,13,FALSE)</f>
        <v>0.15</v>
      </c>
      <c r="J726" s="5">
        <v>816</v>
      </c>
      <c r="K726" s="5">
        <v>144</v>
      </c>
      <c r="L726" s="5" t="str" cm="1">
        <f t="array" ref="L726">_xlfn.IFS(K726&lt;10,"low",K726&lt;50,"medium",K726&gt;=50,"high")</f>
        <v>high</v>
      </c>
    </row>
    <row r="727" spans="1:12" x14ac:dyDescent="0.4">
      <c r="A727">
        <v>10522</v>
      </c>
      <c r="B727" s="5" t="s">
        <v>110</v>
      </c>
      <c r="C727">
        <v>30</v>
      </c>
      <c r="D727" t="s">
        <v>1431</v>
      </c>
      <c r="E727" s="5" t="str">
        <f t="shared" si="11"/>
        <v>Renate</v>
      </c>
      <c r="F727" t="s">
        <v>40</v>
      </c>
      <c r="G727">
        <v>25.89</v>
      </c>
      <c r="H727">
        <v>20</v>
      </c>
      <c r="I727" s="5">
        <f>VLOOKUP(Order_Detail!B727,Customers!$A$2:$M$92,13,FALSE)</f>
        <v>0.15</v>
      </c>
      <c r="J727" s="5">
        <v>440.12999999999994</v>
      </c>
      <c r="K727" s="5">
        <v>77.669999999999987</v>
      </c>
      <c r="L727" s="5" t="str" cm="1">
        <f t="array" ref="L727">_xlfn.IFS(K727&lt;10,"low",K727&lt;50,"medium",K727&gt;=50,"high")</f>
        <v>high</v>
      </c>
    </row>
    <row r="728" spans="1:12" x14ac:dyDescent="0.4">
      <c r="A728">
        <v>10522</v>
      </c>
      <c r="B728" s="5" t="s">
        <v>110</v>
      </c>
      <c r="C728">
        <v>40</v>
      </c>
      <c r="D728" t="s">
        <v>1432</v>
      </c>
      <c r="E728" s="5" t="str">
        <f t="shared" si="11"/>
        <v>Renate</v>
      </c>
      <c r="F728" t="s">
        <v>43</v>
      </c>
      <c r="G728">
        <v>18.399999999999999</v>
      </c>
      <c r="H728">
        <v>25</v>
      </c>
      <c r="I728" s="5">
        <f>VLOOKUP(Order_Detail!B728,Customers!$A$2:$M$92,13,FALSE)</f>
        <v>0.15</v>
      </c>
      <c r="J728" s="5">
        <v>390.99999999999994</v>
      </c>
      <c r="K728" s="5">
        <v>68.999999999999986</v>
      </c>
      <c r="L728" s="5" t="str" cm="1">
        <f t="array" ref="L728">_xlfn.IFS(K728&lt;10,"low",K728&lt;50,"medium",K728&gt;=50,"high")</f>
        <v>high</v>
      </c>
    </row>
    <row r="729" spans="1:12" x14ac:dyDescent="0.4">
      <c r="A729">
        <v>10523</v>
      </c>
      <c r="B729" s="5" t="s">
        <v>140</v>
      </c>
      <c r="C729">
        <v>17</v>
      </c>
      <c r="D729" t="s">
        <v>1433</v>
      </c>
      <c r="E729" s="5" t="str">
        <f t="shared" si="11"/>
        <v>Hari</v>
      </c>
      <c r="F729" t="s">
        <v>41</v>
      </c>
      <c r="G729">
        <v>39</v>
      </c>
      <c r="H729">
        <v>25</v>
      </c>
      <c r="I729" s="5">
        <f>VLOOKUP(Order_Detail!B729,Customers!$A$2:$M$92,13,FALSE)</f>
        <v>0.1</v>
      </c>
      <c r="J729" s="5">
        <v>877.5</v>
      </c>
      <c r="K729" s="5">
        <v>97.5</v>
      </c>
      <c r="L729" s="5" t="str" cm="1">
        <f t="array" ref="L729">_xlfn.IFS(K729&lt;10,"low",K729&lt;50,"medium",K729&gt;=50,"high")</f>
        <v>high</v>
      </c>
    </row>
    <row r="730" spans="1:12" x14ac:dyDescent="0.4">
      <c r="A730">
        <v>10523</v>
      </c>
      <c r="B730" s="5" t="s">
        <v>140</v>
      </c>
      <c r="C730">
        <v>20</v>
      </c>
      <c r="D730" t="s">
        <v>1434</v>
      </c>
      <c r="E730" s="5" t="str">
        <f t="shared" si="11"/>
        <v>Hari</v>
      </c>
      <c r="F730" t="s">
        <v>15</v>
      </c>
      <c r="G730">
        <v>81</v>
      </c>
      <c r="H730">
        <v>15</v>
      </c>
      <c r="I730" s="5">
        <f>VLOOKUP(Order_Detail!B730,Customers!$A$2:$M$92,13,FALSE)</f>
        <v>0.1</v>
      </c>
      <c r="J730" s="5">
        <v>1093.5</v>
      </c>
      <c r="K730" s="5">
        <v>121.5</v>
      </c>
      <c r="L730" s="5" t="str" cm="1">
        <f t="array" ref="L730">_xlfn.IFS(K730&lt;10,"low",K730&lt;50,"medium",K730&gt;=50,"high")</f>
        <v>high</v>
      </c>
    </row>
    <row r="731" spans="1:12" x14ac:dyDescent="0.4">
      <c r="A731">
        <v>10523</v>
      </c>
      <c r="B731" s="5" t="s">
        <v>140</v>
      </c>
      <c r="C731">
        <v>37</v>
      </c>
      <c r="D731" t="s">
        <v>1435</v>
      </c>
      <c r="E731" s="5" t="str">
        <f t="shared" si="11"/>
        <v>Hari</v>
      </c>
      <c r="F731" t="s">
        <v>34</v>
      </c>
      <c r="G731">
        <v>26</v>
      </c>
      <c r="H731">
        <v>18</v>
      </c>
      <c r="I731" s="5">
        <f>VLOOKUP(Order_Detail!B731,Customers!$A$2:$M$92,13,FALSE)</f>
        <v>0.1</v>
      </c>
      <c r="J731" s="5">
        <v>421.2</v>
      </c>
      <c r="K731" s="5">
        <v>46.800000000000004</v>
      </c>
      <c r="L731" s="5" t="str" cm="1">
        <f t="array" ref="L731">_xlfn.IFS(K731&lt;10,"low",K731&lt;50,"medium",K731&gt;=50,"high")</f>
        <v>medium</v>
      </c>
    </row>
    <row r="732" spans="1:12" x14ac:dyDescent="0.4">
      <c r="A732">
        <v>10523</v>
      </c>
      <c r="B732" s="5" t="s">
        <v>140</v>
      </c>
      <c r="C732">
        <v>41</v>
      </c>
      <c r="D732" t="s">
        <v>1436</v>
      </c>
      <c r="E732" s="5" t="str">
        <f t="shared" si="11"/>
        <v>Hari</v>
      </c>
      <c r="F732" t="s">
        <v>11</v>
      </c>
      <c r="G732">
        <v>9.65</v>
      </c>
      <c r="H732">
        <v>6</v>
      </c>
      <c r="I732" s="5">
        <f>VLOOKUP(Order_Detail!B732,Customers!$A$2:$M$92,13,FALSE)</f>
        <v>0.1</v>
      </c>
      <c r="J732" s="5">
        <v>52.110000000000007</v>
      </c>
      <c r="K732" s="5">
        <v>5.7900000000000009</v>
      </c>
      <c r="L732" s="5" t="str" cm="1">
        <f t="array" ref="L732">_xlfn.IFS(K732&lt;10,"low",K732&lt;50,"medium",K732&gt;=50,"high")</f>
        <v>low</v>
      </c>
    </row>
    <row r="733" spans="1:12" x14ac:dyDescent="0.4">
      <c r="A733">
        <v>10524</v>
      </c>
      <c r="B733" s="5" t="s">
        <v>109</v>
      </c>
      <c r="C733">
        <v>10</v>
      </c>
      <c r="D733" t="s">
        <v>1437</v>
      </c>
      <c r="E733" s="5" t="str">
        <f t="shared" si="11"/>
        <v>Christina</v>
      </c>
      <c r="F733" t="s">
        <v>47</v>
      </c>
      <c r="G733">
        <v>31</v>
      </c>
      <c r="H733">
        <v>2</v>
      </c>
      <c r="I733" s="5">
        <f>VLOOKUP(Order_Detail!B733,Customers!$A$2:$M$92,13,FALSE)</f>
        <v>0</v>
      </c>
      <c r="J733" s="5">
        <v>62</v>
      </c>
      <c r="K733" s="5">
        <v>0</v>
      </c>
      <c r="L733" s="5" t="str" cm="1">
        <f t="array" ref="L733">_xlfn.IFS(K733&lt;10,"low",K733&lt;50,"medium",K733&gt;=50,"high")</f>
        <v>low</v>
      </c>
    </row>
    <row r="734" spans="1:12" x14ac:dyDescent="0.4">
      <c r="A734">
        <v>10524</v>
      </c>
      <c r="B734" s="5" t="s">
        <v>109</v>
      </c>
      <c r="C734">
        <v>30</v>
      </c>
      <c r="D734" t="s">
        <v>1438</v>
      </c>
      <c r="E734" s="5" t="str">
        <f t="shared" si="11"/>
        <v>Christina</v>
      </c>
      <c r="F734" t="s">
        <v>40</v>
      </c>
      <c r="G734">
        <v>25.89</v>
      </c>
      <c r="H734">
        <v>10</v>
      </c>
      <c r="I734" s="5">
        <f>VLOOKUP(Order_Detail!B734,Customers!$A$2:$M$92,13,FALSE)</f>
        <v>0</v>
      </c>
      <c r="J734" s="5">
        <v>258.89999999999998</v>
      </c>
      <c r="K734" s="5">
        <v>0</v>
      </c>
      <c r="L734" s="5" t="str" cm="1">
        <f t="array" ref="L734">_xlfn.IFS(K734&lt;10,"low",K734&lt;50,"medium",K734&gt;=50,"high")</f>
        <v>low</v>
      </c>
    </row>
    <row r="735" spans="1:12" x14ac:dyDescent="0.4">
      <c r="A735">
        <v>10524</v>
      </c>
      <c r="B735" s="5" t="s">
        <v>109</v>
      </c>
      <c r="C735">
        <v>43</v>
      </c>
      <c r="D735" t="s">
        <v>1439</v>
      </c>
      <c r="E735" s="5" t="str">
        <f t="shared" si="11"/>
        <v>Christina</v>
      </c>
      <c r="F735" t="s">
        <v>46</v>
      </c>
      <c r="G735">
        <v>46</v>
      </c>
      <c r="H735">
        <v>60</v>
      </c>
      <c r="I735" s="5">
        <f>VLOOKUP(Order_Detail!B735,Customers!$A$2:$M$92,13,FALSE)</f>
        <v>0</v>
      </c>
      <c r="J735" s="5">
        <v>2760</v>
      </c>
      <c r="K735" s="5">
        <v>0</v>
      </c>
      <c r="L735" s="5" t="str" cm="1">
        <f t="array" ref="L735">_xlfn.IFS(K735&lt;10,"low",K735&lt;50,"medium",K735&gt;=50,"high")</f>
        <v>low</v>
      </c>
    </row>
    <row r="736" spans="1:12" x14ac:dyDescent="0.4">
      <c r="A736">
        <v>10524</v>
      </c>
      <c r="B736" s="5" t="s">
        <v>109</v>
      </c>
      <c r="C736">
        <v>54</v>
      </c>
      <c r="D736" t="s">
        <v>1256</v>
      </c>
      <c r="E736" s="5" t="str">
        <f t="shared" si="11"/>
        <v>Christina</v>
      </c>
      <c r="F736" t="s">
        <v>61</v>
      </c>
      <c r="G736">
        <v>7.45</v>
      </c>
      <c r="H736">
        <v>15</v>
      </c>
      <c r="I736" s="5">
        <f>VLOOKUP(Order_Detail!B736,Customers!$A$2:$M$92,13,FALSE)</f>
        <v>0</v>
      </c>
      <c r="J736" s="5">
        <v>111.75</v>
      </c>
      <c r="K736" s="5">
        <v>0</v>
      </c>
      <c r="L736" s="5" t="str" cm="1">
        <f t="array" ref="L736">_xlfn.IFS(K736&lt;10,"low",K736&lt;50,"medium",K736&gt;=50,"high")</f>
        <v>low</v>
      </c>
    </row>
    <row r="737" spans="1:12" x14ac:dyDescent="0.4">
      <c r="A737">
        <v>10525</v>
      </c>
      <c r="B737" s="5" t="s">
        <v>132</v>
      </c>
      <c r="C737">
        <v>36</v>
      </c>
      <c r="D737" t="s">
        <v>1440</v>
      </c>
      <c r="E737" s="5" t="str">
        <f t="shared" si="11"/>
        <v>Laurence</v>
      </c>
      <c r="F737" t="s">
        <v>26</v>
      </c>
      <c r="G737">
        <v>19</v>
      </c>
      <c r="H737">
        <v>30</v>
      </c>
      <c r="I737" s="5">
        <f>VLOOKUP(Order_Detail!B737,Customers!$A$2:$M$92,13,FALSE)</f>
        <v>0</v>
      </c>
      <c r="J737" s="5">
        <v>570</v>
      </c>
      <c r="K737" s="5">
        <v>0</v>
      </c>
      <c r="L737" s="5" t="str" cm="1">
        <f t="array" ref="L737">_xlfn.IFS(K737&lt;10,"low",K737&lt;50,"medium",K737&gt;=50,"high")</f>
        <v>low</v>
      </c>
    </row>
    <row r="738" spans="1:12" x14ac:dyDescent="0.4">
      <c r="A738">
        <v>10525</v>
      </c>
      <c r="B738" s="5" t="s">
        <v>132</v>
      </c>
      <c r="C738">
        <v>40</v>
      </c>
      <c r="D738" t="s">
        <v>1441</v>
      </c>
      <c r="E738" s="5" t="str">
        <f t="shared" si="11"/>
        <v>Laurence</v>
      </c>
      <c r="F738" t="s">
        <v>43</v>
      </c>
      <c r="G738">
        <v>18.399999999999999</v>
      </c>
      <c r="H738">
        <v>15</v>
      </c>
      <c r="I738" s="5">
        <f>VLOOKUP(Order_Detail!B738,Customers!$A$2:$M$92,13,FALSE)</f>
        <v>0</v>
      </c>
      <c r="J738" s="5">
        <v>276</v>
      </c>
      <c r="K738" s="5">
        <v>0</v>
      </c>
      <c r="L738" s="5" t="str" cm="1">
        <f t="array" ref="L738">_xlfn.IFS(K738&lt;10,"low",K738&lt;50,"medium",K738&gt;=50,"high")</f>
        <v>low</v>
      </c>
    </row>
    <row r="739" spans="1:12" x14ac:dyDescent="0.4">
      <c r="A739">
        <v>10526</v>
      </c>
      <c r="B739" s="5" t="s">
        <v>100</v>
      </c>
      <c r="C739">
        <v>1</v>
      </c>
      <c r="D739" t="s">
        <v>1442</v>
      </c>
      <c r="E739" s="5" t="str">
        <f t="shared" si="11"/>
        <v>Pirkko</v>
      </c>
      <c r="F739" t="s">
        <v>58</v>
      </c>
      <c r="G739">
        <v>18</v>
      </c>
      <c r="H739">
        <v>8</v>
      </c>
      <c r="I739" s="5">
        <f>VLOOKUP(Order_Detail!B739,Customers!$A$2:$M$92,13,FALSE)</f>
        <v>0.1</v>
      </c>
      <c r="J739" s="5">
        <v>129.6</v>
      </c>
      <c r="K739" s="5">
        <v>14.4</v>
      </c>
      <c r="L739" s="5" t="str" cm="1">
        <f t="array" ref="L739">_xlfn.IFS(K739&lt;10,"low",K739&lt;50,"medium",K739&gt;=50,"high")</f>
        <v>medium</v>
      </c>
    </row>
    <row r="740" spans="1:12" x14ac:dyDescent="0.4">
      <c r="A740">
        <v>10526</v>
      </c>
      <c r="B740" s="5" t="s">
        <v>100</v>
      </c>
      <c r="C740">
        <v>13</v>
      </c>
      <c r="D740" t="s">
        <v>1443</v>
      </c>
      <c r="E740" s="5" t="str">
        <f t="shared" si="11"/>
        <v>Pirkko</v>
      </c>
      <c r="F740" t="s">
        <v>49</v>
      </c>
      <c r="G740">
        <v>6</v>
      </c>
      <c r="H740">
        <v>10</v>
      </c>
      <c r="I740" s="5">
        <f>VLOOKUP(Order_Detail!B740,Customers!$A$2:$M$92,13,FALSE)</f>
        <v>0.1</v>
      </c>
      <c r="J740" s="5">
        <v>54</v>
      </c>
      <c r="K740" s="5">
        <v>6</v>
      </c>
      <c r="L740" s="5" t="str" cm="1">
        <f t="array" ref="L740">_xlfn.IFS(K740&lt;10,"low",K740&lt;50,"medium",K740&gt;=50,"high")</f>
        <v>low</v>
      </c>
    </row>
    <row r="741" spans="1:12" x14ac:dyDescent="0.4">
      <c r="A741">
        <v>10526</v>
      </c>
      <c r="B741" s="5" t="s">
        <v>100</v>
      </c>
      <c r="C741">
        <v>56</v>
      </c>
      <c r="D741" t="s">
        <v>1444</v>
      </c>
      <c r="E741" s="5" t="str">
        <f t="shared" si="11"/>
        <v>Pirkko</v>
      </c>
      <c r="F741" t="s">
        <v>39</v>
      </c>
      <c r="G741">
        <v>38</v>
      </c>
      <c r="H741">
        <v>30</v>
      </c>
      <c r="I741" s="5">
        <f>VLOOKUP(Order_Detail!B741,Customers!$A$2:$M$92,13,FALSE)</f>
        <v>0.1</v>
      </c>
      <c r="J741" s="5">
        <v>1026</v>
      </c>
      <c r="K741" s="5">
        <v>114</v>
      </c>
      <c r="L741" s="5" t="str" cm="1">
        <f t="array" ref="L741">_xlfn.IFS(K741&lt;10,"low",K741&lt;50,"medium",K741&gt;=50,"high")</f>
        <v>high</v>
      </c>
    </row>
    <row r="742" spans="1:12" x14ac:dyDescent="0.4">
      <c r="A742">
        <v>10527</v>
      </c>
      <c r="B742" s="5" t="s">
        <v>105</v>
      </c>
      <c r="C742">
        <v>4</v>
      </c>
      <c r="D742" t="s">
        <v>1445</v>
      </c>
      <c r="E742" s="5" t="str">
        <f t="shared" si="11"/>
        <v>Horst</v>
      </c>
      <c r="F742" t="s">
        <v>68</v>
      </c>
      <c r="G742">
        <v>22</v>
      </c>
      <c r="H742">
        <v>50</v>
      </c>
      <c r="I742" s="5">
        <f>VLOOKUP(Order_Detail!B742,Customers!$A$2:$M$92,13,FALSE)</f>
        <v>0.15</v>
      </c>
      <c r="J742" s="5">
        <v>935</v>
      </c>
      <c r="K742" s="5">
        <v>165</v>
      </c>
      <c r="L742" s="5" t="str" cm="1">
        <f t="array" ref="L742">_xlfn.IFS(K742&lt;10,"low",K742&lt;50,"medium",K742&gt;=50,"high")</f>
        <v>high</v>
      </c>
    </row>
    <row r="743" spans="1:12" x14ac:dyDescent="0.4">
      <c r="A743">
        <v>10527</v>
      </c>
      <c r="B743" s="5" t="s">
        <v>105</v>
      </c>
      <c r="C743">
        <v>36</v>
      </c>
      <c r="D743" t="s">
        <v>941</v>
      </c>
      <c r="E743" s="5" t="str">
        <f t="shared" si="11"/>
        <v>Horst</v>
      </c>
      <c r="F743" t="s">
        <v>26</v>
      </c>
      <c r="G743">
        <v>19</v>
      </c>
      <c r="H743">
        <v>30</v>
      </c>
      <c r="I743" s="5">
        <f>VLOOKUP(Order_Detail!B743,Customers!$A$2:$M$92,13,FALSE)</f>
        <v>0.15</v>
      </c>
      <c r="J743" s="5">
        <v>484.5</v>
      </c>
      <c r="K743" s="5">
        <v>85.5</v>
      </c>
      <c r="L743" s="5" t="str" cm="1">
        <f t="array" ref="L743">_xlfn.IFS(K743&lt;10,"low",K743&lt;50,"medium",K743&gt;=50,"high")</f>
        <v>high</v>
      </c>
    </row>
    <row r="744" spans="1:12" x14ac:dyDescent="0.4">
      <c r="A744">
        <v>10528</v>
      </c>
      <c r="B744" s="5" t="s">
        <v>163</v>
      </c>
      <c r="C744">
        <v>11</v>
      </c>
      <c r="D744" t="s">
        <v>1446</v>
      </c>
      <c r="E744" s="5" t="str">
        <f t="shared" si="11"/>
        <v>Howard</v>
      </c>
      <c r="F744" t="s">
        <v>6</v>
      </c>
      <c r="G744">
        <v>21</v>
      </c>
      <c r="H744">
        <v>3</v>
      </c>
      <c r="I744" s="5">
        <f>VLOOKUP(Order_Detail!B744,Customers!$A$2:$M$92,13,FALSE)</f>
        <v>0.1</v>
      </c>
      <c r="J744" s="5">
        <v>56.7</v>
      </c>
      <c r="K744" s="5">
        <v>6.3000000000000007</v>
      </c>
      <c r="L744" s="5" t="str" cm="1">
        <f t="array" ref="L744">_xlfn.IFS(K744&lt;10,"low",K744&lt;50,"medium",K744&gt;=50,"high")</f>
        <v>low</v>
      </c>
    </row>
    <row r="745" spans="1:12" x14ac:dyDescent="0.4">
      <c r="A745">
        <v>10528</v>
      </c>
      <c r="B745" s="5" t="s">
        <v>163</v>
      </c>
      <c r="C745">
        <v>33</v>
      </c>
      <c r="D745" t="s">
        <v>1447</v>
      </c>
      <c r="E745" s="5" t="str">
        <f t="shared" si="11"/>
        <v>Howard</v>
      </c>
      <c r="F745" t="s">
        <v>16</v>
      </c>
      <c r="G745">
        <v>2.5</v>
      </c>
      <c r="H745">
        <v>8</v>
      </c>
      <c r="I745" s="5">
        <f>VLOOKUP(Order_Detail!B745,Customers!$A$2:$M$92,13,FALSE)</f>
        <v>0.1</v>
      </c>
      <c r="J745" s="5">
        <v>18</v>
      </c>
      <c r="K745" s="5">
        <v>2</v>
      </c>
      <c r="L745" s="5" t="str" cm="1">
        <f t="array" ref="L745">_xlfn.IFS(K745&lt;10,"low",K745&lt;50,"medium",K745&gt;=50,"high")</f>
        <v>low</v>
      </c>
    </row>
    <row r="746" spans="1:12" x14ac:dyDescent="0.4">
      <c r="A746">
        <v>10528</v>
      </c>
      <c r="B746" s="5" t="s">
        <v>163</v>
      </c>
      <c r="C746">
        <v>72</v>
      </c>
      <c r="D746" t="s">
        <v>1448</v>
      </c>
      <c r="E746" s="5" t="str">
        <f t="shared" si="11"/>
        <v>Howard</v>
      </c>
      <c r="F746" t="s">
        <v>8</v>
      </c>
      <c r="G746">
        <v>34.799999999999997</v>
      </c>
      <c r="H746">
        <v>9</v>
      </c>
      <c r="I746" s="5">
        <f>VLOOKUP(Order_Detail!B746,Customers!$A$2:$M$92,13,FALSE)</f>
        <v>0.1</v>
      </c>
      <c r="J746" s="5">
        <v>281.88</v>
      </c>
      <c r="K746" s="5">
        <v>31.32</v>
      </c>
      <c r="L746" s="5" t="str" cm="1">
        <f t="array" ref="L746">_xlfn.IFS(K746&lt;10,"low",K746&lt;50,"medium",K746&gt;=50,"high")</f>
        <v>medium</v>
      </c>
    </row>
    <row r="747" spans="1:12" x14ac:dyDescent="0.4">
      <c r="A747">
        <v>10529</v>
      </c>
      <c r="B747" s="5" t="s">
        <v>164</v>
      </c>
      <c r="C747">
        <v>55</v>
      </c>
      <c r="D747" t="s">
        <v>1449</v>
      </c>
      <c r="E747" s="5" t="str">
        <f t="shared" si="11"/>
        <v>Catherine</v>
      </c>
      <c r="F747" t="s">
        <v>22</v>
      </c>
      <c r="G747">
        <v>24</v>
      </c>
      <c r="H747">
        <v>14</v>
      </c>
      <c r="I747" s="5">
        <f>VLOOKUP(Order_Detail!B747,Customers!$A$2:$M$92,13,FALSE)</f>
        <v>0.2</v>
      </c>
      <c r="J747" s="5">
        <v>268.8</v>
      </c>
      <c r="K747" s="5">
        <v>67.2</v>
      </c>
      <c r="L747" s="5" t="str" cm="1">
        <f t="array" ref="L747">_xlfn.IFS(K747&lt;10,"low",K747&lt;50,"medium",K747&gt;=50,"high")</f>
        <v>high</v>
      </c>
    </row>
    <row r="748" spans="1:12" x14ac:dyDescent="0.4">
      <c r="A748">
        <v>10529</v>
      </c>
      <c r="B748" s="5" t="s">
        <v>164</v>
      </c>
      <c r="C748">
        <v>68</v>
      </c>
      <c r="D748" t="s">
        <v>1450</v>
      </c>
      <c r="E748" s="5" t="str">
        <f t="shared" si="11"/>
        <v>Catherine</v>
      </c>
      <c r="F748" t="s">
        <v>62</v>
      </c>
      <c r="G748">
        <v>12.5</v>
      </c>
      <c r="H748">
        <v>20</v>
      </c>
      <c r="I748" s="5">
        <f>VLOOKUP(Order_Detail!B748,Customers!$A$2:$M$92,13,FALSE)</f>
        <v>0.2</v>
      </c>
      <c r="J748" s="5">
        <v>200</v>
      </c>
      <c r="K748" s="5">
        <v>50</v>
      </c>
      <c r="L748" s="5" t="str" cm="1">
        <f t="array" ref="L748">_xlfn.IFS(K748&lt;10,"low",K748&lt;50,"medium",K748&gt;=50,"high")</f>
        <v>high</v>
      </c>
    </row>
    <row r="749" spans="1:12" x14ac:dyDescent="0.4">
      <c r="A749">
        <v>10529</v>
      </c>
      <c r="B749" s="5" t="s">
        <v>164</v>
      </c>
      <c r="C749">
        <v>69</v>
      </c>
      <c r="D749" t="s">
        <v>1451</v>
      </c>
      <c r="E749" s="5" t="str">
        <f t="shared" si="11"/>
        <v>Catherine</v>
      </c>
      <c r="F749" t="s">
        <v>66</v>
      </c>
      <c r="G749">
        <v>36</v>
      </c>
      <c r="H749">
        <v>10</v>
      </c>
      <c r="I749" s="5">
        <f>VLOOKUP(Order_Detail!B749,Customers!$A$2:$M$92,13,FALSE)</f>
        <v>0.2</v>
      </c>
      <c r="J749" s="5">
        <v>288</v>
      </c>
      <c r="K749" s="5">
        <v>72</v>
      </c>
      <c r="L749" s="5" t="str" cm="1">
        <f t="array" ref="L749">_xlfn.IFS(K749&lt;10,"low",K749&lt;50,"medium",K749&gt;=50,"high")</f>
        <v>high</v>
      </c>
    </row>
    <row r="750" spans="1:12" x14ac:dyDescent="0.4">
      <c r="A750">
        <v>10530</v>
      </c>
      <c r="B750" s="5" t="s">
        <v>138</v>
      </c>
      <c r="C750">
        <v>17</v>
      </c>
      <c r="D750" t="s">
        <v>1452</v>
      </c>
      <c r="E750" s="5" t="str">
        <f t="shared" si="11"/>
        <v>Georg</v>
      </c>
      <c r="F750" t="s">
        <v>41</v>
      </c>
      <c r="G750">
        <v>39</v>
      </c>
      <c r="H750">
        <v>40</v>
      </c>
      <c r="I750" s="5">
        <f>VLOOKUP(Order_Detail!B750,Customers!$A$2:$M$92,13,FALSE)</f>
        <v>0</v>
      </c>
      <c r="J750" s="5">
        <v>1560</v>
      </c>
      <c r="K750" s="5">
        <v>0</v>
      </c>
      <c r="L750" s="5" t="str" cm="1">
        <f t="array" ref="L750">_xlfn.IFS(K750&lt;10,"low",K750&lt;50,"medium",K750&gt;=50,"high")</f>
        <v>low</v>
      </c>
    </row>
    <row r="751" spans="1:12" x14ac:dyDescent="0.4">
      <c r="A751">
        <v>10530</v>
      </c>
      <c r="B751" s="5" t="s">
        <v>138</v>
      </c>
      <c r="C751">
        <v>43</v>
      </c>
      <c r="D751" t="s">
        <v>1453</v>
      </c>
      <c r="E751" s="5" t="str">
        <f t="shared" si="11"/>
        <v>Georg</v>
      </c>
      <c r="F751" t="s">
        <v>46</v>
      </c>
      <c r="G751">
        <v>46</v>
      </c>
      <c r="H751">
        <v>25</v>
      </c>
      <c r="I751" s="5">
        <f>VLOOKUP(Order_Detail!B751,Customers!$A$2:$M$92,13,FALSE)</f>
        <v>0</v>
      </c>
      <c r="J751" s="5">
        <v>1150</v>
      </c>
      <c r="K751" s="5">
        <v>0</v>
      </c>
      <c r="L751" s="5" t="str" cm="1">
        <f t="array" ref="L751">_xlfn.IFS(K751&lt;10,"low",K751&lt;50,"medium",K751&gt;=50,"high")</f>
        <v>low</v>
      </c>
    </row>
    <row r="752" spans="1:12" x14ac:dyDescent="0.4">
      <c r="A752">
        <v>10530</v>
      </c>
      <c r="B752" s="5" t="s">
        <v>138</v>
      </c>
      <c r="C752">
        <v>61</v>
      </c>
      <c r="D752" t="s">
        <v>1454</v>
      </c>
      <c r="E752" s="5" t="str">
        <f t="shared" si="11"/>
        <v>Georg</v>
      </c>
      <c r="F752" t="s">
        <v>81</v>
      </c>
      <c r="G752">
        <v>28.5</v>
      </c>
      <c r="H752">
        <v>20</v>
      </c>
      <c r="I752" s="5">
        <f>VLOOKUP(Order_Detail!B752,Customers!$A$2:$M$92,13,FALSE)</f>
        <v>0</v>
      </c>
      <c r="J752" s="5">
        <v>570</v>
      </c>
      <c r="K752" s="5">
        <v>0</v>
      </c>
      <c r="L752" s="5" t="str" cm="1">
        <f t="array" ref="L752">_xlfn.IFS(K752&lt;10,"low",K752&lt;50,"medium",K752&gt;=50,"high")</f>
        <v>low</v>
      </c>
    </row>
    <row r="753" spans="1:12" x14ac:dyDescent="0.4">
      <c r="A753">
        <v>10530</v>
      </c>
      <c r="B753" s="5" t="s">
        <v>138</v>
      </c>
      <c r="C753">
        <v>76</v>
      </c>
      <c r="D753" t="s">
        <v>1455</v>
      </c>
      <c r="E753" s="5" t="str">
        <f t="shared" si="11"/>
        <v>Georg</v>
      </c>
      <c r="F753" t="s">
        <v>44</v>
      </c>
      <c r="G753">
        <v>18</v>
      </c>
      <c r="H753">
        <v>50</v>
      </c>
      <c r="I753" s="5">
        <f>VLOOKUP(Order_Detail!B753,Customers!$A$2:$M$92,13,FALSE)</f>
        <v>0</v>
      </c>
      <c r="J753" s="5">
        <v>900</v>
      </c>
      <c r="K753" s="5">
        <v>0</v>
      </c>
      <c r="L753" s="5" t="str" cm="1">
        <f t="array" ref="L753">_xlfn.IFS(K753&lt;10,"low",K753&lt;50,"medium",K753&gt;=50,"high")</f>
        <v>low</v>
      </c>
    </row>
    <row r="754" spans="1:12" x14ac:dyDescent="0.4">
      <c r="A754">
        <v>10531</v>
      </c>
      <c r="B754" s="5" t="s">
        <v>153</v>
      </c>
      <c r="C754">
        <v>59</v>
      </c>
      <c r="D754" t="s">
        <v>1456</v>
      </c>
      <c r="E754" s="5" t="str">
        <f t="shared" si="11"/>
        <v>Yvonne</v>
      </c>
      <c r="F754" t="s">
        <v>27</v>
      </c>
      <c r="G754">
        <v>55</v>
      </c>
      <c r="H754">
        <v>2</v>
      </c>
      <c r="I754" s="5">
        <f>VLOOKUP(Order_Detail!B754,Customers!$A$2:$M$92,13,FALSE)</f>
        <v>0.1</v>
      </c>
      <c r="J754" s="5">
        <v>99</v>
      </c>
      <c r="K754" s="5">
        <v>11</v>
      </c>
      <c r="L754" s="5" t="str" cm="1">
        <f t="array" ref="L754">_xlfn.IFS(K754&lt;10,"low",K754&lt;50,"medium",K754&gt;=50,"high")</f>
        <v>medium</v>
      </c>
    </row>
    <row r="755" spans="1:12" x14ac:dyDescent="0.4">
      <c r="A755">
        <v>10532</v>
      </c>
      <c r="B755" s="5" t="s">
        <v>142</v>
      </c>
      <c r="C755">
        <v>30</v>
      </c>
      <c r="D755" t="s">
        <v>1457</v>
      </c>
      <c r="E755" s="5" t="str">
        <f t="shared" si="11"/>
        <v>Ann</v>
      </c>
      <c r="F755" t="s">
        <v>40</v>
      </c>
      <c r="G755">
        <v>25.89</v>
      </c>
      <c r="H755">
        <v>15</v>
      </c>
      <c r="I755" s="5">
        <f>VLOOKUP(Order_Detail!B755,Customers!$A$2:$M$92,13,FALSE)</f>
        <v>0.15</v>
      </c>
      <c r="J755" s="5">
        <v>330.09750000000003</v>
      </c>
      <c r="K755" s="5">
        <v>58.252499999999998</v>
      </c>
      <c r="L755" s="5" t="str" cm="1">
        <f t="array" ref="L755">_xlfn.IFS(K755&lt;10,"low",K755&lt;50,"medium",K755&gt;=50,"high")</f>
        <v>high</v>
      </c>
    </row>
    <row r="756" spans="1:12" x14ac:dyDescent="0.4">
      <c r="A756">
        <v>10532</v>
      </c>
      <c r="B756" s="5" t="s">
        <v>142</v>
      </c>
      <c r="C756">
        <v>66</v>
      </c>
      <c r="D756" t="s">
        <v>1458</v>
      </c>
      <c r="E756" s="5" t="str">
        <f t="shared" si="11"/>
        <v>Ann</v>
      </c>
      <c r="F756" t="s">
        <v>67</v>
      </c>
      <c r="G756">
        <v>17</v>
      </c>
      <c r="H756">
        <v>24</v>
      </c>
      <c r="I756" s="5">
        <f>VLOOKUP(Order_Detail!B756,Customers!$A$2:$M$92,13,FALSE)</f>
        <v>0.15</v>
      </c>
      <c r="J756" s="5">
        <v>346.8</v>
      </c>
      <c r="K756" s="5">
        <v>61.199999999999996</v>
      </c>
      <c r="L756" s="5" t="str" cm="1">
        <f t="array" ref="L756">_xlfn.IFS(K756&lt;10,"low",K756&lt;50,"medium",K756&gt;=50,"high")</f>
        <v>high</v>
      </c>
    </row>
    <row r="757" spans="1:12" x14ac:dyDescent="0.4">
      <c r="A757">
        <v>10533</v>
      </c>
      <c r="B757" s="5" t="s">
        <v>98</v>
      </c>
      <c r="C757">
        <v>4</v>
      </c>
      <c r="D757" t="s">
        <v>1459</v>
      </c>
      <c r="E757" s="5" t="str">
        <f t="shared" si="11"/>
        <v>Maria</v>
      </c>
      <c r="F757" t="s">
        <v>68</v>
      </c>
      <c r="G757">
        <v>22</v>
      </c>
      <c r="H757">
        <v>50</v>
      </c>
      <c r="I757" s="5">
        <f>VLOOKUP(Order_Detail!B757,Customers!$A$2:$M$92,13,FALSE)</f>
        <v>0</v>
      </c>
      <c r="J757" s="5">
        <v>1100</v>
      </c>
      <c r="K757" s="5">
        <v>0</v>
      </c>
      <c r="L757" s="5" t="str" cm="1">
        <f t="array" ref="L757">_xlfn.IFS(K757&lt;10,"low",K757&lt;50,"medium",K757&gt;=50,"high")</f>
        <v>low</v>
      </c>
    </row>
    <row r="758" spans="1:12" x14ac:dyDescent="0.4">
      <c r="A758">
        <v>10533</v>
      </c>
      <c r="B758" s="5" t="s">
        <v>98</v>
      </c>
      <c r="C758">
        <v>72</v>
      </c>
      <c r="D758" t="s">
        <v>1460</v>
      </c>
      <c r="E758" s="5" t="str">
        <f t="shared" si="11"/>
        <v>Maria</v>
      </c>
      <c r="F758" t="s">
        <v>8</v>
      </c>
      <c r="G758">
        <v>34.799999999999997</v>
      </c>
      <c r="H758">
        <v>24</v>
      </c>
      <c r="I758" s="5">
        <f>VLOOKUP(Order_Detail!B758,Customers!$A$2:$M$92,13,FALSE)</f>
        <v>0</v>
      </c>
      <c r="J758" s="5">
        <v>835.19999999999993</v>
      </c>
      <c r="K758" s="5">
        <v>0</v>
      </c>
      <c r="L758" s="5" t="str" cm="1">
        <f t="array" ref="L758">_xlfn.IFS(K758&lt;10,"low",K758&lt;50,"medium",K758&gt;=50,"high")</f>
        <v>low</v>
      </c>
    </row>
    <row r="759" spans="1:12" x14ac:dyDescent="0.4">
      <c r="A759">
        <v>10533</v>
      </c>
      <c r="B759" s="5" t="s">
        <v>98</v>
      </c>
      <c r="C759">
        <v>73</v>
      </c>
      <c r="D759" t="s">
        <v>1461</v>
      </c>
      <c r="E759" s="5" t="str">
        <f t="shared" si="11"/>
        <v>Maria</v>
      </c>
      <c r="F759" t="s">
        <v>53</v>
      </c>
      <c r="G759">
        <v>15</v>
      </c>
      <c r="H759">
        <v>24</v>
      </c>
      <c r="I759" s="5">
        <f>VLOOKUP(Order_Detail!B759,Customers!$A$2:$M$92,13,FALSE)</f>
        <v>0</v>
      </c>
      <c r="J759" s="5">
        <v>360</v>
      </c>
      <c r="K759" s="5">
        <v>0</v>
      </c>
      <c r="L759" s="5" t="str" cm="1">
        <f t="array" ref="L759">_xlfn.IFS(K759&lt;10,"low",K759&lt;50,"medium",K759&gt;=50,"high")</f>
        <v>low</v>
      </c>
    </row>
    <row r="760" spans="1:12" x14ac:dyDescent="0.4">
      <c r="A760">
        <v>10534</v>
      </c>
      <c r="B760" s="5" t="s">
        <v>110</v>
      </c>
      <c r="C760">
        <v>30</v>
      </c>
      <c r="D760" t="s">
        <v>1431</v>
      </c>
      <c r="E760" s="5" t="str">
        <f t="shared" si="11"/>
        <v>Renate</v>
      </c>
      <c r="F760" t="s">
        <v>40</v>
      </c>
      <c r="G760">
        <v>25.89</v>
      </c>
      <c r="H760">
        <v>10</v>
      </c>
      <c r="I760" s="5">
        <f>VLOOKUP(Order_Detail!B760,Customers!$A$2:$M$92,13,FALSE)</f>
        <v>0.15</v>
      </c>
      <c r="J760" s="5">
        <v>220.06499999999997</v>
      </c>
      <c r="K760" s="5">
        <v>38.834999999999994</v>
      </c>
      <c r="L760" s="5" t="str" cm="1">
        <f t="array" ref="L760">_xlfn.IFS(K760&lt;10,"low",K760&lt;50,"medium",K760&gt;=50,"high")</f>
        <v>medium</v>
      </c>
    </row>
    <row r="761" spans="1:12" x14ac:dyDescent="0.4">
      <c r="A761">
        <v>10534</v>
      </c>
      <c r="B761" s="5" t="s">
        <v>110</v>
      </c>
      <c r="C761">
        <v>40</v>
      </c>
      <c r="D761" t="s">
        <v>1432</v>
      </c>
      <c r="E761" s="5" t="str">
        <f t="shared" si="11"/>
        <v>Renate</v>
      </c>
      <c r="F761" t="s">
        <v>43</v>
      </c>
      <c r="G761">
        <v>18.399999999999999</v>
      </c>
      <c r="H761">
        <v>10</v>
      </c>
      <c r="I761" s="5">
        <f>VLOOKUP(Order_Detail!B761,Customers!$A$2:$M$92,13,FALSE)</f>
        <v>0.15</v>
      </c>
      <c r="J761" s="5">
        <v>156.4</v>
      </c>
      <c r="K761" s="5">
        <v>27.599999999999998</v>
      </c>
      <c r="L761" s="5" t="str" cm="1">
        <f t="array" ref="L761">_xlfn.IFS(K761&lt;10,"low",K761&lt;50,"medium",K761&gt;=50,"high")</f>
        <v>medium</v>
      </c>
    </row>
    <row r="762" spans="1:12" x14ac:dyDescent="0.4">
      <c r="A762">
        <v>10534</v>
      </c>
      <c r="B762" s="5" t="s">
        <v>110</v>
      </c>
      <c r="C762">
        <v>54</v>
      </c>
      <c r="D762" t="s">
        <v>1462</v>
      </c>
      <c r="E762" s="5" t="str">
        <f t="shared" si="11"/>
        <v>Renate</v>
      </c>
      <c r="F762" t="s">
        <v>61</v>
      </c>
      <c r="G762">
        <v>7.45</v>
      </c>
      <c r="H762">
        <v>10</v>
      </c>
      <c r="I762" s="5">
        <f>VLOOKUP(Order_Detail!B762,Customers!$A$2:$M$92,13,FALSE)</f>
        <v>0.15</v>
      </c>
      <c r="J762" s="5">
        <v>63.324999999999996</v>
      </c>
      <c r="K762" s="5">
        <v>11.174999999999999</v>
      </c>
      <c r="L762" s="5" t="str" cm="1">
        <f t="array" ref="L762">_xlfn.IFS(K762&lt;10,"low",K762&lt;50,"medium",K762&gt;=50,"high")</f>
        <v>medium</v>
      </c>
    </row>
    <row r="763" spans="1:12" x14ac:dyDescent="0.4">
      <c r="A763">
        <v>10535</v>
      </c>
      <c r="B763" s="5" t="s">
        <v>143</v>
      </c>
      <c r="C763">
        <v>11</v>
      </c>
      <c r="D763" t="s">
        <v>1067</v>
      </c>
      <c r="E763" s="5" t="str">
        <f t="shared" si="11"/>
        <v>Antonio</v>
      </c>
      <c r="F763" t="s">
        <v>6</v>
      </c>
      <c r="G763">
        <v>21</v>
      </c>
      <c r="H763">
        <v>50</v>
      </c>
      <c r="I763" s="5">
        <f>VLOOKUP(Order_Detail!B763,Customers!$A$2:$M$92,13,FALSE)</f>
        <v>0.1</v>
      </c>
      <c r="J763" s="5">
        <v>945</v>
      </c>
      <c r="K763" s="5">
        <v>105</v>
      </c>
      <c r="L763" s="5" t="str" cm="1">
        <f t="array" ref="L763">_xlfn.IFS(K763&lt;10,"low",K763&lt;50,"medium",K763&gt;=50,"high")</f>
        <v>high</v>
      </c>
    </row>
    <row r="764" spans="1:12" x14ac:dyDescent="0.4">
      <c r="A764">
        <v>10535</v>
      </c>
      <c r="B764" s="5" t="s">
        <v>143</v>
      </c>
      <c r="C764">
        <v>40</v>
      </c>
      <c r="D764" t="s">
        <v>1463</v>
      </c>
      <c r="E764" s="5" t="str">
        <f t="shared" si="11"/>
        <v>Antonio</v>
      </c>
      <c r="F764" t="s">
        <v>43</v>
      </c>
      <c r="G764">
        <v>18.399999999999999</v>
      </c>
      <c r="H764">
        <v>10</v>
      </c>
      <c r="I764" s="5">
        <f>VLOOKUP(Order_Detail!B764,Customers!$A$2:$M$92,13,FALSE)</f>
        <v>0.1</v>
      </c>
      <c r="J764" s="5">
        <v>165.6</v>
      </c>
      <c r="K764" s="5">
        <v>18.400000000000002</v>
      </c>
      <c r="L764" s="5" t="str" cm="1">
        <f t="array" ref="L764">_xlfn.IFS(K764&lt;10,"low",K764&lt;50,"medium",K764&gt;=50,"high")</f>
        <v>medium</v>
      </c>
    </row>
    <row r="765" spans="1:12" x14ac:dyDescent="0.4">
      <c r="A765">
        <v>10535</v>
      </c>
      <c r="B765" s="5" t="s">
        <v>143</v>
      </c>
      <c r="C765">
        <v>57</v>
      </c>
      <c r="D765" t="s">
        <v>1464</v>
      </c>
      <c r="E765" s="5" t="str">
        <f t="shared" si="11"/>
        <v>Antonio</v>
      </c>
      <c r="F765" t="s">
        <v>14</v>
      </c>
      <c r="G765">
        <v>19.5</v>
      </c>
      <c r="H765">
        <v>5</v>
      </c>
      <c r="I765" s="5">
        <f>VLOOKUP(Order_Detail!B765,Customers!$A$2:$M$92,13,FALSE)</f>
        <v>0.1</v>
      </c>
      <c r="J765" s="5">
        <v>87.75</v>
      </c>
      <c r="K765" s="5">
        <v>9.75</v>
      </c>
      <c r="L765" s="5" t="str" cm="1">
        <f t="array" ref="L765">_xlfn.IFS(K765&lt;10,"low",K765&lt;50,"medium",K765&gt;=50,"high")</f>
        <v>low</v>
      </c>
    </row>
    <row r="766" spans="1:12" x14ac:dyDescent="0.4">
      <c r="A766">
        <v>10535</v>
      </c>
      <c r="B766" s="5" t="s">
        <v>143</v>
      </c>
      <c r="C766">
        <v>59</v>
      </c>
      <c r="D766" t="s">
        <v>1465</v>
      </c>
      <c r="E766" s="5" t="str">
        <f t="shared" si="11"/>
        <v>Antonio</v>
      </c>
      <c r="F766" t="s">
        <v>27</v>
      </c>
      <c r="G766">
        <v>55</v>
      </c>
      <c r="H766">
        <v>15</v>
      </c>
      <c r="I766" s="5">
        <f>VLOOKUP(Order_Detail!B766,Customers!$A$2:$M$92,13,FALSE)</f>
        <v>0.1</v>
      </c>
      <c r="J766" s="5">
        <v>742.5</v>
      </c>
      <c r="K766" s="5">
        <v>82.5</v>
      </c>
      <c r="L766" s="5" t="str" cm="1">
        <f t="array" ref="L766">_xlfn.IFS(K766&lt;10,"low",K766&lt;50,"medium",K766&gt;=50,"high")</f>
        <v>high</v>
      </c>
    </row>
    <row r="767" spans="1:12" x14ac:dyDescent="0.4">
      <c r="A767">
        <v>10536</v>
      </c>
      <c r="B767" s="5" t="s">
        <v>110</v>
      </c>
      <c r="C767">
        <v>12</v>
      </c>
      <c r="D767" t="s">
        <v>1466</v>
      </c>
      <c r="E767" s="5" t="str">
        <f t="shared" si="11"/>
        <v>Renate</v>
      </c>
      <c r="F767" t="s">
        <v>42</v>
      </c>
      <c r="G767">
        <v>38</v>
      </c>
      <c r="H767">
        <v>15</v>
      </c>
      <c r="I767" s="5">
        <f>VLOOKUP(Order_Detail!B767,Customers!$A$2:$M$92,13,FALSE)</f>
        <v>0.15</v>
      </c>
      <c r="J767" s="5">
        <v>484.5</v>
      </c>
      <c r="K767" s="5">
        <v>85.5</v>
      </c>
      <c r="L767" s="5" t="str" cm="1">
        <f t="array" ref="L767">_xlfn.IFS(K767&lt;10,"low",K767&lt;50,"medium",K767&gt;=50,"high")</f>
        <v>high</v>
      </c>
    </row>
    <row r="768" spans="1:12" x14ac:dyDescent="0.4">
      <c r="A768">
        <v>10536</v>
      </c>
      <c r="B768" s="5" t="s">
        <v>110</v>
      </c>
      <c r="C768">
        <v>31</v>
      </c>
      <c r="D768" t="s">
        <v>1467</v>
      </c>
      <c r="E768" s="5" t="str">
        <f t="shared" si="11"/>
        <v>Renate</v>
      </c>
      <c r="F768" t="s">
        <v>18</v>
      </c>
      <c r="G768">
        <v>12.5</v>
      </c>
      <c r="H768">
        <v>20</v>
      </c>
      <c r="I768" s="5">
        <f>VLOOKUP(Order_Detail!B768,Customers!$A$2:$M$92,13,FALSE)</f>
        <v>0.15</v>
      </c>
      <c r="J768" s="5">
        <v>212.5</v>
      </c>
      <c r="K768" s="5">
        <v>37.5</v>
      </c>
      <c r="L768" s="5" t="str" cm="1">
        <f t="array" ref="L768">_xlfn.IFS(K768&lt;10,"low",K768&lt;50,"medium",K768&gt;=50,"high")</f>
        <v>medium</v>
      </c>
    </row>
    <row r="769" spans="1:12" x14ac:dyDescent="0.4">
      <c r="A769">
        <v>10536</v>
      </c>
      <c r="B769" s="5" t="s">
        <v>110</v>
      </c>
      <c r="C769">
        <v>33</v>
      </c>
      <c r="D769" t="s">
        <v>1468</v>
      </c>
      <c r="E769" s="5" t="str">
        <f t="shared" si="11"/>
        <v>Renate</v>
      </c>
      <c r="F769" t="s">
        <v>16</v>
      </c>
      <c r="G769">
        <v>2.5</v>
      </c>
      <c r="H769">
        <v>30</v>
      </c>
      <c r="I769" s="5">
        <f>VLOOKUP(Order_Detail!B769,Customers!$A$2:$M$92,13,FALSE)</f>
        <v>0.15</v>
      </c>
      <c r="J769" s="5">
        <v>63.75</v>
      </c>
      <c r="K769" s="5">
        <v>11.25</v>
      </c>
      <c r="L769" s="5" t="str" cm="1">
        <f t="array" ref="L769">_xlfn.IFS(K769&lt;10,"low",K769&lt;50,"medium",K769&gt;=50,"high")</f>
        <v>medium</v>
      </c>
    </row>
    <row r="770" spans="1:12" x14ac:dyDescent="0.4">
      <c r="A770">
        <v>10536</v>
      </c>
      <c r="B770" s="5" t="s">
        <v>110</v>
      </c>
      <c r="C770">
        <v>60</v>
      </c>
      <c r="D770" t="s">
        <v>864</v>
      </c>
      <c r="E770" s="5" t="str">
        <f t="shared" si="11"/>
        <v>Renate</v>
      </c>
      <c r="F770" t="s">
        <v>17</v>
      </c>
      <c r="G770">
        <v>34</v>
      </c>
      <c r="H770">
        <v>35</v>
      </c>
      <c r="I770" s="5">
        <f>VLOOKUP(Order_Detail!B770,Customers!$A$2:$M$92,13,FALSE)</f>
        <v>0.15</v>
      </c>
      <c r="J770" s="5">
        <v>1011.5</v>
      </c>
      <c r="K770" s="5">
        <v>178.5</v>
      </c>
      <c r="L770" s="5" t="str" cm="1">
        <f t="array" ref="L770">_xlfn.IFS(K770&lt;10,"low",K770&lt;50,"medium",K770&gt;=50,"high")</f>
        <v>high</v>
      </c>
    </row>
    <row r="771" spans="1:12" x14ac:dyDescent="0.4">
      <c r="A771">
        <v>10537</v>
      </c>
      <c r="B771" s="5" t="s">
        <v>90</v>
      </c>
      <c r="C771">
        <v>31</v>
      </c>
      <c r="D771" t="s">
        <v>1469</v>
      </c>
      <c r="E771" s="5" t="str">
        <f t="shared" ref="E771:E834" si="12">LEFT(RIGHT(D771,LEN(D771)-FIND("-",D771)),FIND("-",RIGHT(D771,LEN(D771)-FIND("-",D771)))-1)</f>
        <v>Michael</v>
      </c>
      <c r="F771" t="s">
        <v>18</v>
      </c>
      <c r="G771">
        <v>12.5</v>
      </c>
      <c r="H771">
        <v>30</v>
      </c>
      <c r="I771" s="5">
        <f>VLOOKUP(Order_Detail!B771,Customers!$A$2:$M$92,13,FALSE)</f>
        <v>0.05</v>
      </c>
      <c r="J771" s="5">
        <v>356.25</v>
      </c>
      <c r="K771" s="5">
        <v>18.75</v>
      </c>
      <c r="L771" s="5" t="str" cm="1">
        <f t="array" ref="L771">_xlfn.IFS(K771&lt;10,"low",K771&lt;50,"medium",K771&gt;=50,"high")</f>
        <v>medium</v>
      </c>
    </row>
    <row r="772" spans="1:12" x14ac:dyDescent="0.4">
      <c r="A772">
        <v>10537</v>
      </c>
      <c r="B772" s="5" t="s">
        <v>90</v>
      </c>
      <c r="C772">
        <v>51</v>
      </c>
      <c r="D772" t="s">
        <v>1470</v>
      </c>
      <c r="E772" s="5" t="str">
        <f t="shared" si="12"/>
        <v>Michael</v>
      </c>
      <c r="F772" t="s">
        <v>10</v>
      </c>
      <c r="G772">
        <v>53</v>
      </c>
      <c r="H772">
        <v>6</v>
      </c>
      <c r="I772" s="5">
        <f>VLOOKUP(Order_Detail!B772,Customers!$A$2:$M$92,13,FALSE)</f>
        <v>0.05</v>
      </c>
      <c r="J772" s="5">
        <v>302.09999999999997</v>
      </c>
      <c r="K772" s="5">
        <v>15.9</v>
      </c>
      <c r="L772" s="5" t="str" cm="1">
        <f t="array" ref="L772">_xlfn.IFS(K772&lt;10,"low",K772&lt;50,"medium",K772&gt;=50,"high")</f>
        <v>medium</v>
      </c>
    </row>
    <row r="773" spans="1:12" x14ac:dyDescent="0.4">
      <c r="A773">
        <v>10537</v>
      </c>
      <c r="B773" s="5" t="s">
        <v>90</v>
      </c>
      <c r="C773">
        <v>58</v>
      </c>
      <c r="D773" t="s">
        <v>1471</v>
      </c>
      <c r="E773" s="5" t="str">
        <f t="shared" si="12"/>
        <v>Michael</v>
      </c>
      <c r="F773" t="s">
        <v>70</v>
      </c>
      <c r="G773">
        <v>13.25</v>
      </c>
      <c r="H773">
        <v>20</v>
      </c>
      <c r="I773" s="5">
        <f>VLOOKUP(Order_Detail!B773,Customers!$A$2:$M$92,13,FALSE)</f>
        <v>0.05</v>
      </c>
      <c r="J773" s="5">
        <v>251.75</v>
      </c>
      <c r="K773" s="5">
        <v>13.25</v>
      </c>
      <c r="L773" s="5" t="str" cm="1">
        <f t="array" ref="L773">_xlfn.IFS(K773&lt;10,"low",K773&lt;50,"medium",K773&gt;=50,"high")</f>
        <v>medium</v>
      </c>
    </row>
    <row r="774" spans="1:12" x14ac:dyDescent="0.4">
      <c r="A774">
        <v>10537</v>
      </c>
      <c r="B774" s="5" t="s">
        <v>90</v>
      </c>
      <c r="C774">
        <v>72</v>
      </c>
      <c r="D774" t="s">
        <v>1472</v>
      </c>
      <c r="E774" s="5" t="str">
        <f t="shared" si="12"/>
        <v>Michael</v>
      </c>
      <c r="F774" t="s">
        <v>8</v>
      </c>
      <c r="G774">
        <v>34.799999999999997</v>
      </c>
      <c r="H774">
        <v>21</v>
      </c>
      <c r="I774" s="5">
        <f>VLOOKUP(Order_Detail!B774,Customers!$A$2:$M$92,13,FALSE)</f>
        <v>0.05</v>
      </c>
      <c r="J774" s="5">
        <v>694.25999999999988</v>
      </c>
      <c r="K774" s="5">
        <v>36.54</v>
      </c>
      <c r="L774" s="5" t="str" cm="1">
        <f t="array" ref="L774">_xlfn.IFS(K774&lt;10,"low",K774&lt;50,"medium",K774&gt;=50,"high")</f>
        <v>medium</v>
      </c>
    </row>
    <row r="775" spans="1:12" x14ac:dyDescent="0.4">
      <c r="A775">
        <v>10537</v>
      </c>
      <c r="B775" s="5" t="s">
        <v>90</v>
      </c>
      <c r="C775">
        <v>73</v>
      </c>
      <c r="D775" t="s">
        <v>1473</v>
      </c>
      <c r="E775" s="5" t="str">
        <f t="shared" si="12"/>
        <v>Michael</v>
      </c>
      <c r="F775" t="s">
        <v>53</v>
      </c>
      <c r="G775">
        <v>15</v>
      </c>
      <c r="H775">
        <v>9</v>
      </c>
      <c r="I775" s="5">
        <f>VLOOKUP(Order_Detail!B775,Customers!$A$2:$M$92,13,FALSE)</f>
        <v>0.05</v>
      </c>
      <c r="J775" s="5">
        <v>128.25</v>
      </c>
      <c r="K775" s="5">
        <v>6.75</v>
      </c>
      <c r="L775" s="5" t="str" cm="1">
        <f t="array" ref="L775">_xlfn.IFS(K775&lt;10,"low",K775&lt;50,"medium",K775&gt;=50,"high")</f>
        <v>low</v>
      </c>
    </row>
    <row r="776" spans="1:12" x14ac:dyDescent="0.4">
      <c r="A776">
        <v>10538</v>
      </c>
      <c r="B776" s="5" t="s">
        <v>115</v>
      </c>
      <c r="C776">
        <v>70</v>
      </c>
      <c r="D776" t="s">
        <v>1474</v>
      </c>
      <c r="E776" s="5" t="str">
        <f t="shared" si="12"/>
        <v>Victoria</v>
      </c>
      <c r="F776" t="s">
        <v>36</v>
      </c>
      <c r="G776">
        <v>15</v>
      </c>
      <c r="H776">
        <v>7</v>
      </c>
      <c r="I776" s="5">
        <f>VLOOKUP(Order_Detail!B776,Customers!$A$2:$M$92,13,FALSE)</f>
        <v>0</v>
      </c>
      <c r="J776" s="5">
        <v>105</v>
      </c>
      <c r="K776" s="5">
        <v>0</v>
      </c>
      <c r="L776" s="5" t="str" cm="1">
        <f t="array" ref="L776">_xlfn.IFS(K776&lt;10,"low",K776&lt;50,"medium",K776&gt;=50,"high")</f>
        <v>low</v>
      </c>
    </row>
    <row r="777" spans="1:12" x14ac:dyDescent="0.4">
      <c r="A777">
        <v>10538</v>
      </c>
      <c r="B777" s="5" t="s">
        <v>115</v>
      </c>
      <c r="C777">
        <v>72</v>
      </c>
      <c r="D777" t="s">
        <v>1475</v>
      </c>
      <c r="E777" s="5" t="str">
        <f t="shared" si="12"/>
        <v>Victoria</v>
      </c>
      <c r="F777" t="s">
        <v>8</v>
      </c>
      <c r="G777">
        <v>34.799999999999997</v>
      </c>
      <c r="H777">
        <v>1</v>
      </c>
      <c r="I777" s="5">
        <f>VLOOKUP(Order_Detail!B777,Customers!$A$2:$M$92,13,FALSE)</f>
        <v>0</v>
      </c>
      <c r="J777" s="5">
        <v>34.799999999999997</v>
      </c>
      <c r="K777" s="5">
        <v>0</v>
      </c>
      <c r="L777" s="5" t="str" cm="1">
        <f t="array" ref="L777">_xlfn.IFS(K777&lt;10,"low",K777&lt;50,"medium",K777&gt;=50,"high")</f>
        <v>low</v>
      </c>
    </row>
    <row r="778" spans="1:12" x14ac:dyDescent="0.4">
      <c r="A778">
        <v>10539</v>
      </c>
      <c r="B778" s="5" t="s">
        <v>115</v>
      </c>
      <c r="C778">
        <v>13</v>
      </c>
      <c r="D778" t="s">
        <v>1476</v>
      </c>
      <c r="E778" s="5" t="str">
        <f t="shared" si="12"/>
        <v>Victoria</v>
      </c>
      <c r="F778" t="s">
        <v>49</v>
      </c>
      <c r="G778">
        <v>6</v>
      </c>
      <c r="H778">
        <v>8</v>
      </c>
      <c r="I778" s="5">
        <f>VLOOKUP(Order_Detail!B778,Customers!$A$2:$M$92,13,FALSE)</f>
        <v>0</v>
      </c>
      <c r="J778" s="5">
        <v>48</v>
      </c>
      <c r="K778" s="5">
        <v>0</v>
      </c>
      <c r="L778" s="5" t="str" cm="1">
        <f t="array" ref="L778">_xlfn.IFS(K778&lt;10,"low",K778&lt;50,"medium",K778&gt;=50,"high")</f>
        <v>low</v>
      </c>
    </row>
    <row r="779" spans="1:12" x14ac:dyDescent="0.4">
      <c r="A779">
        <v>10539</v>
      </c>
      <c r="B779" s="5" t="s">
        <v>115</v>
      </c>
      <c r="C779">
        <v>21</v>
      </c>
      <c r="D779" t="s">
        <v>1347</v>
      </c>
      <c r="E779" s="5" t="str">
        <f t="shared" si="12"/>
        <v>Victoria</v>
      </c>
      <c r="F779" t="s">
        <v>33</v>
      </c>
      <c r="G779">
        <v>10</v>
      </c>
      <c r="H779">
        <v>15</v>
      </c>
      <c r="I779" s="5">
        <f>VLOOKUP(Order_Detail!B779,Customers!$A$2:$M$92,13,FALSE)</f>
        <v>0</v>
      </c>
      <c r="J779" s="5">
        <v>150</v>
      </c>
      <c r="K779" s="5">
        <v>0</v>
      </c>
      <c r="L779" s="5" t="str" cm="1">
        <f t="array" ref="L779">_xlfn.IFS(K779&lt;10,"low",K779&lt;50,"medium",K779&gt;=50,"high")</f>
        <v>low</v>
      </c>
    </row>
    <row r="780" spans="1:12" x14ac:dyDescent="0.4">
      <c r="A780">
        <v>10539</v>
      </c>
      <c r="B780" s="5" t="s">
        <v>115</v>
      </c>
      <c r="C780">
        <v>33</v>
      </c>
      <c r="D780" t="s">
        <v>1477</v>
      </c>
      <c r="E780" s="5" t="str">
        <f t="shared" si="12"/>
        <v>Victoria</v>
      </c>
      <c r="F780" t="s">
        <v>16</v>
      </c>
      <c r="G780">
        <v>2.5</v>
      </c>
      <c r="H780">
        <v>15</v>
      </c>
      <c r="I780" s="5">
        <f>VLOOKUP(Order_Detail!B780,Customers!$A$2:$M$92,13,FALSE)</f>
        <v>0</v>
      </c>
      <c r="J780" s="5">
        <v>37.5</v>
      </c>
      <c r="K780" s="5">
        <v>0</v>
      </c>
      <c r="L780" s="5" t="str" cm="1">
        <f t="array" ref="L780">_xlfn.IFS(K780&lt;10,"low",K780&lt;50,"medium",K780&gt;=50,"high")</f>
        <v>low</v>
      </c>
    </row>
    <row r="781" spans="1:12" x14ac:dyDescent="0.4">
      <c r="A781">
        <v>10539</v>
      </c>
      <c r="B781" s="5" t="s">
        <v>115</v>
      </c>
      <c r="C781">
        <v>49</v>
      </c>
      <c r="D781" t="s">
        <v>1478</v>
      </c>
      <c r="E781" s="5" t="str">
        <f t="shared" si="12"/>
        <v>Victoria</v>
      </c>
      <c r="F781" t="s">
        <v>20</v>
      </c>
      <c r="G781">
        <v>20</v>
      </c>
      <c r="H781">
        <v>6</v>
      </c>
      <c r="I781" s="5">
        <f>VLOOKUP(Order_Detail!B781,Customers!$A$2:$M$92,13,FALSE)</f>
        <v>0</v>
      </c>
      <c r="J781" s="5">
        <v>120</v>
      </c>
      <c r="K781" s="5">
        <v>0</v>
      </c>
      <c r="L781" s="5" t="str" cm="1">
        <f t="array" ref="L781">_xlfn.IFS(K781&lt;10,"low",K781&lt;50,"medium",K781&gt;=50,"high")</f>
        <v>low</v>
      </c>
    </row>
    <row r="782" spans="1:12" x14ac:dyDescent="0.4">
      <c r="A782">
        <v>10540</v>
      </c>
      <c r="B782" s="5" t="s">
        <v>105</v>
      </c>
      <c r="C782">
        <v>3</v>
      </c>
      <c r="D782" t="s">
        <v>1479</v>
      </c>
      <c r="E782" s="5" t="str">
        <f t="shared" si="12"/>
        <v>Horst</v>
      </c>
      <c r="F782" t="s">
        <v>63</v>
      </c>
      <c r="G782">
        <v>10</v>
      </c>
      <c r="H782">
        <v>60</v>
      </c>
      <c r="I782" s="5">
        <f>VLOOKUP(Order_Detail!B782,Customers!$A$2:$M$92,13,FALSE)</f>
        <v>0.15</v>
      </c>
      <c r="J782" s="5">
        <v>510</v>
      </c>
      <c r="K782" s="5">
        <v>90</v>
      </c>
      <c r="L782" s="5" t="str" cm="1">
        <f t="array" ref="L782">_xlfn.IFS(K782&lt;10,"low",K782&lt;50,"medium",K782&gt;=50,"high")</f>
        <v>high</v>
      </c>
    </row>
    <row r="783" spans="1:12" x14ac:dyDescent="0.4">
      <c r="A783">
        <v>10540</v>
      </c>
      <c r="B783" s="5" t="s">
        <v>105</v>
      </c>
      <c r="C783">
        <v>26</v>
      </c>
      <c r="D783" t="s">
        <v>1480</v>
      </c>
      <c r="E783" s="5" t="str">
        <f t="shared" si="12"/>
        <v>Horst</v>
      </c>
      <c r="F783" t="s">
        <v>74</v>
      </c>
      <c r="G783">
        <v>31.23</v>
      </c>
      <c r="H783">
        <v>40</v>
      </c>
      <c r="I783" s="5">
        <f>VLOOKUP(Order_Detail!B783,Customers!$A$2:$M$92,13,FALSE)</f>
        <v>0.15</v>
      </c>
      <c r="J783" s="5">
        <v>1061.82</v>
      </c>
      <c r="K783" s="5">
        <v>187.38</v>
      </c>
      <c r="L783" s="5" t="str" cm="1">
        <f t="array" ref="L783">_xlfn.IFS(K783&lt;10,"low",K783&lt;50,"medium",K783&gt;=50,"high")</f>
        <v>high</v>
      </c>
    </row>
    <row r="784" spans="1:12" x14ac:dyDescent="0.4">
      <c r="A784">
        <v>10540</v>
      </c>
      <c r="B784" s="5" t="s">
        <v>105</v>
      </c>
      <c r="C784">
        <v>38</v>
      </c>
      <c r="D784" t="s">
        <v>1481</v>
      </c>
      <c r="E784" s="5" t="str">
        <f t="shared" si="12"/>
        <v>Horst</v>
      </c>
      <c r="F784" t="s">
        <v>73</v>
      </c>
      <c r="G784">
        <v>263.5</v>
      </c>
      <c r="H784">
        <v>30</v>
      </c>
      <c r="I784" s="5">
        <f>VLOOKUP(Order_Detail!B784,Customers!$A$2:$M$92,13,FALSE)</f>
        <v>0.15</v>
      </c>
      <c r="J784" s="5">
        <v>6719.25</v>
      </c>
      <c r="K784" s="5">
        <v>1185.75</v>
      </c>
      <c r="L784" s="5" t="str" cm="1">
        <f t="array" ref="L784">_xlfn.IFS(K784&lt;10,"low",K784&lt;50,"medium",K784&gt;=50,"high")</f>
        <v>high</v>
      </c>
    </row>
    <row r="785" spans="1:12" x14ac:dyDescent="0.4">
      <c r="A785">
        <v>10540</v>
      </c>
      <c r="B785" s="5" t="s">
        <v>105</v>
      </c>
      <c r="C785">
        <v>68</v>
      </c>
      <c r="D785" t="s">
        <v>1482</v>
      </c>
      <c r="E785" s="5" t="str">
        <f t="shared" si="12"/>
        <v>Horst</v>
      </c>
      <c r="F785" t="s">
        <v>62</v>
      </c>
      <c r="G785">
        <v>12.5</v>
      </c>
      <c r="H785">
        <v>35</v>
      </c>
      <c r="I785" s="5">
        <f>VLOOKUP(Order_Detail!B785,Customers!$A$2:$M$92,13,FALSE)</f>
        <v>0.15</v>
      </c>
      <c r="J785" s="5">
        <v>371.875</v>
      </c>
      <c r="K785" s="5">
        <v>65.625</v>
      </c>
      <c r="L785" s="5" t="str" cm="1">
        <f t="array" ref="L785">_xlfn.IFS(K785&lt;10,"low",K785&lt;50,"medium",K785&gt;=50,"high")</f>
        <v>high</v>
      </c>
    </row>
    <row r="786" spans="1:12" x14ac:dyDescent="0.4">
      <c r="A786">
        <v>10541</v>
      </c>
      <c r="B786" s="5" t="s">
        <v>86</v>
      </c>
      <c r="C786">
        <v>24</v>
      </c>
      <c r="D786" t="s">
        <v>1483</v>
      </c>
      <c r="E786" s="5" t="str">
        <f t="shared" si="12"/>
        <v>Mario</v>
      </c>
      <c r="F786" t="s">
        <v>21</v>
      </c>
      <c r="G786">
        <v>4.5</v>
      </c>
      <c r="H786">
        <v>35</v>
      </c>
      <c r="I786" s="5">
        <f>VLOOKUP(Order_Detail!B786,Customers!$A$2:$M$92,13,FALSE)</f>
        <v>0</v>
      </c>
      <c r="J786" s="5">
        <v>157.5</v>
      </c>
      <c r="K786" s="5">
        <v>0</v>
      </c>
      <c r="L786" s="5" t="str" cm="1">
        <f t="array" ref="L786">_xlfn.IFS(K786&lt;10,"low",K786&lt;50,"medium",K786&gt;=50,"high")</f>
        <v>low</v>
      </c>
    </row>
    <row r="787" spans="1:12" x14ac:dyDescent="0.4">
      <c r="A787">
        <v>10541</v>
      </c>
      <c r="B787" s="5" t="s">
        <v>86</v>
      </c>
      <c r="C787">
        <v>38</v>
      </c>
      <c r="D787" t="s">
        <v>1484</v>
      </c>
      <c r="E787" s="5" t="str">
        <f t="shared" si="12"/>
        <v>Mario</v>
      </c>
      <c r="F787" t="s">
        <v>73</v>
      </c>
      <c r="G787">
        <v>263.5</v>
      </c>
      <c r="H787">
        <v>4</v>
      </c>
      <c r="I787" s="5">
        <f>VLOOKUP(Order_Detail!B787,Customers!$A$2:$M$92,13,FALSE)</f>
        <v>0</v>
      </c>
      <c r="J787" s="5">
        <v>1054</v>
      </c>
      <c r="K787" s="5">
        <v>0</v>
      </c>
      <c r="L787" s="5" t="str" cm="1">
        <f t="array" ref="L787">_xlfn.IFS(K787&lt;10,"low",K787&lt;50,"medium",K787&gt;=50,"high")</f>
        <v>low</v>
      </c>
    </row>
    <row r="788" spans="1:12" x14ac:dyDescent="0.4">
      <c r="A788">
        <v>10541</v>
      </c>
      <c r="B788" s="5" t="s">
        <v>86</v>
      </c>
      <c r="C788">
        <v>65</v>
      </c>
      <c r="D788" t="s">
        <v>775</v>
      </c>
      <c r="E788" s="5" t="str">
        <f t="shared" si="12"/>
        <v>Mario</v>
      </c>
      <c r="F788" t="s">
        <v>12</v>
      </c>
      <c r="G788">
        <v>21.05</v>
      </c>
      <c r="H788">
        <v>36</v>
      </c>
      <c r="I788" s="5">
        <f>VLOOKUP(Order_Detail!B788,Customers!$A$2:$M$92,13,FALSE)</f>
        <v>0</v>
      </c>
      <c r="J788" s="5">
        <v>757.80000000000007</v>
      </c>
      <c r="K788" s="5">
        <v>0</v>
      </c>
      <c r="L788" s="5" t="str" cm="1">
        <f t="array" ref="L788">_xlfn.IFS(K788&lt;10,"low",K788&lt;50,"medium",K788&gt;=50,"high")</f>
        <v>low</v>
      </c>
    </row>
    <row r="789" spans="1:12" x14ac:dyDescent="0.4">
      <c r="A789">
        <v>10541</v>
      </c>
      <c r="B789" s="5" t="s">
        <v>86</v>
      </c>
      <c r="C789">
        <v>71</v>
      </c>
      <c r="D789" t="s">
        <v>1485</v>
      </c>
      <c r="E789" s="5" t="str">
        <f t="shared" si="12"/>
        <v>Mario</v>
      </c>
      <c r="F789" t="s">
        <v>48</v>
      </c>
      <c r="G789">
        <v>21.5</v>
      </c>
      <c r="H789">
        <v>9</v>
      </c>
      <c r="I789" s="5">
        <f>VLOOKUP(Order_Detail!B789,Customers!$A$2:$M$92,13,FALSE)</f>
        <v>0</v>
      </c>
      <c r="J789" s="5">
        <v>193.5</v>
      </c>
      <c r="K789" s="5">
        <v>0</v>
      </c>
      <c r="L789" s="5" t="str" cm="1">
        <f t="array" ref="L789">_xlfn.IFS(K789&lt;10,"low",K789&lt;50,"medium",K789&gt;=50,"high")</f>
        <v>low</v>
      </c>
    </row>
    <row r="790" spans="1:12" x14ac:dyDescent="0.4">
      <c r="A790">
        <v>10542</v>
      </c>
      <c r="B790" s="5" t="s">
        <v>128</v>
      </c>
      <c r="C790">
        <v>11</v>
      </c>
      <c r="D790" t="s">
        <v>1486</v>
      </c>
      <c r="E790" s="5" t="str">
        <f t="shared" si="12"/>
        <v>Philip</v>
      </c>
      <c r="F790" t="s">
        <v>6</v>
      </c>
      <c r="G790">
        <v>21</v>
      </c>
      <c r="H790">
        <v>15</v>
      </c>
      <c r="I790" s="5">
        <f>VLOOKUP(Order_Detail!B790,Customers!$A$2:$M$92,13,FALSE)</f>
        <v>0.2</v>
      </c>
      <c r="J790" s="5">
        <v>252</v>
      </c>
      <c r="K790" s="5">
        <v>63</v>
      </c>
      <c r="L790" s="5" t="str" cm="1">
        <f t="array" ref="L790">_xlfn.IFS(K790&lt;10,"low",K790&lt;50,"medium",K790&gt;=50,"high")</f>
        <v>high</v>
      </c>
    </row>
    <row r="791" spans="1:12" x14ac:dyDescent="0.4">
      <c r="A791">
        <v>10542</v>
      </c>
      <c r="B791" s="5" t="s">
        <v>128</v>
      </c>
      <c r="C791">
        <v>54</v>
      </c>
      <c r="D791" t="s">
        <v>1487</v>
      </c>
      <c r="E791" s="5" t="str">
        <f t="shared" si="12"/>
        <v>Philip</v>
      </c>
      <c r="F791" t="s">
        <v>61</v>
      </c>
      <c r="G791">
        <v>7.45</v>
      </c>
      <c r="H791">
        <v>24</v>
      </c>
      <c r="I791" s="5">
        <f>VLOOKUP(Order_Detail!B791,Customers!$A$2:$M$92,13,FALSE)</f>
        <v>0.2</v>
      </c>
      <c r="J791" s="5">
        <v>143.04000000000002</v>
      </c>
      <c r="K791" s="5">
        <v>35.760000000000005</v>
      </c>
      <c r="L791" s="5" t="str" cm="1">
        <f t="array" ref="L791">_xlfn.IFS(K791&lt;10,"low",K791&lt;50,"medium",K791&gt;=50,"high")</f>
        <v>medium</v>
      </c>
    </row>
    <row r="792" spans="1:12" x14ac:dyDescent="0.4">
      <c r="A792">
        <v>10543</v>
      </c>
      <c r="B792" s="5" t="s">
        <v>112</v>
      </c>
      <c r="C792">
        <v>12</v>
      </c>
      <c r="D792" t="s">
        <v>1488</v>
      </c>
      <c r="E792" s="5" t="str">
        <f t="shared" si="12"/>
        <v>Carlos</v>
      </c>
      <c r="F792" t="s">
        <v>42</v>
      </c>
      <c r="G792">
        <v>38</v>
      </c>
      <c r="H792">
        <v>30</v>
      </c>
      <c r="I792" s="5">
        <f>VLOOKUP(Order_Detail!B792,Customers!$A$2:$M$92,13,FALSE)</f>
        <v>0.1</v>
      </c>
      <c r="J792" s="5">
        <v>1026</v>
      </c>
      <c r="K792" s="5">
        <v>114</v>
      </c>
      <c r="L792" s="5" t="str" cm="1">
        <f t="array" ref="L792">_xlfn.IFS(K792&lt;10,"low",K792&lt;50,"medium",K792&gt;=50,"high")</f>
        <v>high</v>
      </c>
    </row>
    <row r="793" spans="1:12" x14ac:dyDescent="0.4">
      <c r="A793">
        <v>10543</v>
      </c>
      <c r="B793" s="5" t="s">
        <v>112</v>
      </c>
      <c r="C793">
        <v>23</v>
      </c>
      <c r="D793" t="s">
        <v>1489</v>
      </c>
      <c r="E793" s="5" t="str">
        <f t="shared" si="12"/>
        <v>Carlos</v>
      </c>
      <c r="F793" t="s">
        <v>76</v>
      </c>
      <c r="G793">
        <v>9</v>
      </c>
      <c r="H793">
        <v>70</v>
      </c>
      <c r="I793" s="5">
        <f>VLOOKUP(Order_Detail!B793,Customers!$A$2:$M$92,13,FALSE)</f>
        <v>0.1</v>
      </c>
      <c r="J793" s="5">
        <v>567</v>
      </c>
      <c r="K793" s="5">
        <v>63</v>
      </c>
      <c r="L793" s="5" t="str" cm="1">
        <f t="array" ref="L793">_xlfn.IFS(K793&lt;10,"low",K793&lt;50,"medium",K793&gt;=50,"high")</f>
        <v>high</v>
      </c>
    </row>
    <row r="794" spans="1:12" x14ac:dyDescent="0.4">
      <c r="A794">
        <v>10544</v>
      </c>
      <c r="B794" s="5" t="s">
        <v>122</v>
      </c>
      <c r="C794">
        <v>28</v>
      </c>
      <c r="D794" t="s">
        <v>1490</v>
      </c>
      <c r="E794" s="5" t="str">
        <f t="shared" si="12"/>
        <v>Fran</v>
      </c>
      <c r="F794" t="s">
        <v>50</v>
      </c>
      <c r="G794">
        <v>45.6</v>
      </c>
      <c r="H794">
        <v>7</v>
      </c>
      <c r="I794" s="5">
        <f>VLOOKUP(Order_Detail!B794,Customers!$A$2:$M$92,13,FALSE)</f>
        <v>0.25</v>
      </c>
      <c r="J794" s="5">
        <v>239.39999999999998</v>
      </c>
      <c r="K794" s="5">
        <v>79.8</v>
      </c>
      <c r="L794" s="5" t="str" cm="1">
        <f t="array" ref="L794">_xlfn.IFS(K794&lt;10,"low",K794&lt;50,"medium",K794&gt;=50,"high")</f>
        <v>high</v>
      </c>
    </row>
    <row r="795" spans="1:12" x14ac:dyDescent="0.4">
      <c r="A795">
        <v>10544</v>
      </c>
      <c r="B795" s="5" t="s">
        <v>122</v>
      </c>
      <c r="C795">
        <v>67</v>
      </c>
      <c r="D795" t="s">
        <v>1491</v>
      </c>
      <c r="E795" s="5" t="str">
        <f t="shared" si="12"/>
        <v>Fran</v>
      </c>
      <c r="F795" t="s">
        <v>57</v>
      </c>
      <c r="G795">
        <v>14</v>
      </c>
      <c r="H795">
        <v>7</v>
      </c>
      <c r="I795" s="5">
        <f>VLOOKUP(Order_Detail!B795,Customers!$A$2:$M$92,13,FALSE)</f>
        <v>0.25</v>
      </c>
      <c r="J795" s="5">
        <v>73.5</v>
      </c>
      <c r="K795" s="5">
        <v>24.5</v>
      </c>
      <c r="L795" s="5" t="str" cm="1">
        <f t="array" ref="L795">_xlfn.IFS(K795&lt;10,"low",K795&lt;50,"medium",K795&gt;=50,"high")</f>
        <v>medium</v>
      </c>
    </row>
    <row r="796" spans="1:12" x14ac:dyDescent="0.4">
      <c r="A796">
        <v>10545</v>
      </c>
      <c r="B796" s="5" t="s">
        <v>158</v>
      </c>
      <c r="C796">
        <v>11</v>
      </c>
      <c r="D796" t="s">
        <v>1492</v>
      </c>
      <c r="E796" s="5" t="str">
        <f t="shared" si="12"/>
        <v>John</v>
      </c>
      <c r="F796" t="s">
        <v>6</v>
      </c>
      <c r="G796">
        <v>21</v>
      </c>
      <c r="H796">
        <v>10</v>
      </c>
      <c r="I796" s="5">
        <f>VLOOKUP(Order_Detail!B796,Customers!$A$2:$M$92,13,FALSE)</f>
        <v>0.1</v>
      </c>
      <c r="J796" s="5">
        <v>189</v>
      </c>
      <c r="K796" s="5">
        <v>21</v>
      </c>
      <c r="L796" s="5" t="str" cm="1">
        <f t="array" ref="L796">_xlfn.IFS(K796&lt;10,"low",K796&lt;50,"medium",K796&gt;=50,"high")</f>
        <v>medium</v>
      </c>
    </row>
    <row r="797" spans="1:12" x14ac:dyDescent="0.4">
      <c r="A797">
        <v>10546</v>
      </c>
      <c r="B797" s="5" t="s">
        <v>87</v>
      </c>
      <c r="C797">
        <v>7</v>
      </c>
      <c r="D797" t="s">
        <v>1288</v>
      </c>
      <c r="E797" s="5" t="str">
        <f t="shared" si="12"/>
        <v>Mary</v>
      </c>
      <c r="F797" t="s">
        <v>38</v>
      </c>
      <c r="G797">
        <v>30</v>
      </c>
      <c r="H797">
        <v>10</v>
      </c>
      <c r="I797" s="5">
        <f>VLOOKUP(Order_Detail!B797,Customers!$A$2:$M$92,13,FALSE)</f>
        <v>0.25</v>
      </c>
      <c r="J797" s="5">
        <v>225</v>
      </c>
      <c r="K797" s="5">
        <v>75</v>
      </c>
      <c r="L797" s="5" t="str" cm="1">
        <f t="array" ref="L797">_xlfn.IFS(K797&lt;10,"low",K797&lt;50,"medium",K797&gt;=50,"high")</f>
        <v>high</v>
      </c>
    </row>
    <row r="798" spans="1:12" x14ac:dyDescent="0.4">
      <c r="A798">
        <v>10546</v>
      </c>
      <c r="B798" s="5" t="s">
        <v>87</v>
      </c>
      <c r="C798">
        <v>35</v>
      </c>
      <c r="D798" t="s">
        <v>1493</v>
      </c>
      <c r="E798" s="5" t="str">
        <f t="shared" si="12"/>
        <v>Mary</v>
      </c>
      <c r="F798" t="s">
        <v>37</v>
      </c>
      <c r="G798">
        <v>18</v>
      </c>
      <c r="H798">
        <v>30</v>
      </c>
      <c r="I798" s="5">
        <f>VLOOKUP(Order_Detail!B798,Customers!$A$2:$M$92,13,FALSE)</f>
        <v>0.25</v>
      </c>
      <c r="J798" s="5">
        <v>405</v>
      </c>
      <c r="K798" s="5">
        <v>135</v>
      </c>
      <c r="L798" s="5" t="str" cm="1">
        <f t="array" ref="L798">_xlfn.IFS(K798&lt;10,"low",K798&lt;50,"medium",K798&gt;=50,"high")</f>
        <v>high</v>
      </c>
    </row>
    <row r="799" spans="1:12" x14ac:dyDescent="0.4">
      <c r="A799">
        <v>10546</v>
      </c>
      <c r="B799" s="5" t="s">
        <v>87</v>
      </c>
      <c r="C799">
        <v>62</v>
      </c>
      <c r="D799" t="s">
        <v>1494</v>
      </c>
      <c r="E799" s="5" t="str">
        <f t="shared" si="12"/>
        <v>Mary</v>
      </c>
      <c r="F799" t="s">
        <v>35</v>
      </c>
      <c r="G799">
        <v>49.3</v>
      </c>
      <c r="H799">
        <v>40</v>
      </c>
      <c r="I799" s="5">
        <f>VLOOKUP(Order_Detail!B799,Customers!$A$2:$M$92,13,FALSE)</f>
        <v>0.25</v>
      </c>
      <c r="J799" s="5">
        <v>1479</v>
      </c>
      <c r="K799" s="5">
        <v>493</v>
      </c>
      <c r="L799" s="5" t="str" cm="1">
        <f t="array" ref="L799">_xlfn.IFS(K799&lt;10,"low",K799&lt;50,"medium",K799&gt;=50,"high")</f>
        <v>high</v>
      </c>
    </row>
    <row r="800" spans="1:12" x14ac:dyDescent="0.4">
      <c r="A800">
        <v>10547</v>
      </c>
      <c r="B800" s="5" t="s">
        <v>140</v>
      </c>
      <c r="C800">
        <v>32</v>
      </c>
      <c r="D800" t="s">
        <v>1495</v>
      </c>
      <c r="E800" s="5" t="str">
        <f t="shared" si="12"/>
        <v>Hari</v>
      </c>
      <c r="F800" t="s">
        <v>32</v>
      </c>
      <c r="G800">
        <v>32</v>
      </c>
      <c r="H800">
        <v>24</v>
      </c>
      <c r="I800" s="5">
        <f>VLOOKUP(Order_Detail!B800,Customers!$A$2:$M$92,13,FALSE)</f>
        <v>0.1</v>
      </c>
      <c r="J800" s="5">
        <v>691.2</v>
      </c>
      <c r="K800" s="5">
        <v>76.800000000000011</v>
      </c>
      <c r="L800" s="5" t="str" cm="1">
        <f t="array" ref="L800">_xlfn.IFS(K800&lt;10,"low",K800&lt;50,"medium",K800&gt;=50,"high")</f>
        <v>high</v>
      </c>
    </row>
    <row r="801" spans="1:12" x14ac:dyDescent="0.4">
      <c r="A801">
        <v>10547</v>
      </c>
      <c r="B801" s="5" t="s">
        <v>140</v>
      </c>
      <c r="C801">
        <v>36</v>
      </c>
      <c r="D801" t="s">
        <v>1496</v>
      </c>
      <c r="E801" s="5" t="str">
        <f t="shared" si="12"/>
        <v>Hari</v>
      </c>
      <c r="F801" t="s">
        <v>26</v>
      </c>
      <c r="G801">
        <v>19</v>
      </c>
      <c r="H801">
        <v>60</v>
      </c>
      <c r="I801" s="5">
        <f>VLOOKUP(Order_Detail!B801,Customers!$A$2:$M$92,13,FALSE)</f>
        <v>0.1</v>
      </c>
      <c r="J801" s="5">
        <v>1026</v>
      </c>
      <c r="K801" s="5">
        <v>114</v>
      </c>
      <c r="L801" s="5" t="str" cm="1">
        <f t="array" ref="L801">_xlfn.IFS(K801&lt;10,"low",K801&lt;50,"medium",K801&gt;=50,"high")</f>
        <v>high</v>
      </c>
    </row>
    <row r="802" spans="1:12" x14ac:dyDescent="0.4">
      <c r="A802">
        <v>10548</v>
      </c>
      <c r="B802" s="5" t="s">
        <v>85</v>
      </c>
      <c r="C802">
        <v>34</v>
      </c>
      <c r="D802" t="s">
        <v>1237</v>
      </c>
      <c r="E802" s="5" t="str">
        <f t="shared" si="12"/>
        <v>Karin</v>
      </c>
      <c r="F802" t="s">
        <v>59</v>
      </c>
      <c r="G802">
        <v>14</v>
      </c>
      <c r="H802">
        <v>10</v>
      </c>
      <c r="I802" s="5">
        <f>VLOOKUP(Order_Detail!B802,Customers!$A$2:$M$92,13,FALSE)</f>
        <v>0.05</v>
      </c>
      <c r="J802" s="5">
        <v>133</v>
      </c>
      <c r="K802" s="5">
        <v>7</v>
      </c>
      <c r="L802" s="5" t="str" cm="1">
        <f t="array" ref="L802">_xlfn.IFS(K802&lt;10,"low",K802&lt;50,"medium",K802&gt;=50,"high")</f>
        <v>low</v>
      </c>
    </row>
    <row r="803" spans="1:12" x14ac:dyDescent="0.4">
      <c r="A803">
        <v>10548</v>
      </c>
      <c r="B803" s="5" t="s">
        <v>85</v>
      </c>
      <c r="C803">
        <v>41</v>
      </c>
      <c r="D803" t="s">
        <v>1497</v>
      </c>
      <c r="E803" s="5" t="str">
        <f t="shared" si="12"/>
        <v>Karin</v>
      </c>
      <c r="F803" t="s">
        <v>11</v>
      </c>
      <c r="G803">
        <v>9.65</v>
      </c>
      <c r="H803">
        <v>14</v>
      </c>
      <c r="I803" s="5">
        <f>VLOOKUP(Order_Detail!B803,Customers!$A$2:$M$92,13,FALSE)</f>
        <v>0.05</v>
      </c>
      <c r="J803" s="5">
        <v>128.345</v>
      </c>
      <c r="K803" s="5">
        <v>6.7549999999999999</v>
      </c>
      <c r="L803" s="5" t="str" cm="1">
        <f t="array" ref="L803">_xlfn.IFS(K803&lt;10,"low",K803&lt;50,"medium",K803&gt;=50,"high")</f>
        <v>low</v>
      </c>
    </row>
    <row r="804" spans="1:12" x14ac:dyDescent="0.4">
      <c r="A804">
        <v>10549</v>
      </c>
      <c r="B804" s="5" t="s">
        <v>105</v>
      </c>
      <c r="C804">
        <v>31</v>
      </c>
      <c r="D804" t="s">
        <v>834</v>
      </c>
      <c r="E804" s="5" t="str">
        <f t="shared" si="12"/>
        <v>Horst</v>
      </c>
      <c r="F804" t="s">
        <v>18</v>
      </c>
      <c r="G804">
        <v>12.5</v>
      </c>
      <c r="H804">
        <v>55</v>
      </c>
      <c r="I804" s="5">
        <f>VLOOKUP(Order_Detail!B804,Customers!$A$2:$M$92,13,FALSE)</f>
        <v>0.15</v>
      </c>
      <c r="J804" s="5">
        <v>584.375</v>
      </c>
      <c r="K804" s="5">
        <v>103.125</v>
      </c>
      <c r="L804" s="5" t="str" cm="1">
        <f t="array" ref="L804">_xlfn.IFS(K804&lt;10,"low",K804&lt;50,"medium",K804&gt;=50,"high")</f>
        <v>high</v>
      </c>
    </row>
    <row r="805" spans="1:12" x14ac:dyDescent="0.4">
      <c r="A805">
        <v>10549</v>
      </c>
      <c r="B805" s="5" t="s">
        <v>105</v>
      </c>
      <c r="C805">
        <v>45</v>
      </c>
      <c r="D805" t="s">
        <v>1498</v>
      </c>
      <c r="E805" s="5" t="str">
        <f t="shared" si="12"/>
        <v>Horst</v>
      </c>
      <c r="F805" t="s">
        <v>79</v>
      </c>
      <c r="G805">
        <v>9.5</v>
      </c>
      <c r="H805">
        <v>100</v>
      </c>
      <c r="I805" s="5">
        <f>VLOOKUP(Order_Detail!B805,Customers!$A$2:$M$92,13,FALSE)</f>
        <v>0.15</v>
      </c>
      <c r="J805" s="5">
        <v>807.5</v>
      </c>
      <c r="K805" s="5">
        <v>142.5</v>
      </c>
      <c r="L805" s="5" t="str" cm="1">
        <f t="array" ref="L805">_xlfn.IFS(K805&lt;10,"low",K805&lt;50,"medium",K805&gt;=50,"high")</f>
        <v>high</v>
      </c>
    </row>
    <row r="806" spans="1:12" x14ac:dyDescent="0.4">
      <c r="A806">
        <v>10549</v>
      </c>
      <c r="B806" s="5" t="s">
        <v>105</v>
      </c>
      <c r="C806">
        <v>51</v>
      </c>
      <c r="D806" t="s">
        <v>1499</v>
      </c>
      <c r="E806" s="5" t="str">
        <f t="shared" si="12"/>
        <v>Horst</v>
      </c>
      <c r="F806" t="s">
        <v>10</v>
      </c>
      <c r="G806">
        <v>53</v>
      </c>
      <c r="H806">
        <v>48</v>
      </c>
      <c r="I806" s="5">
        <f>VLOOKUP(Order_Detail!B806,Customers!$A$2:$M$92,13,FALSE)</f>
        <v>0.15</v>
      </c>
      <c r="J806" s="5">
        <v>2162.4</v>
      </c>
      <c r="K806" s="5">
        <v>381.59999999999997</v>
      </c>
      <c r="L806" s="5" t="str" cm="1">
        <f t="array" ref="L806">_xlfn.IFS(K806&lt;10,"low",K806&lt;50,"medium",K806&gt;=50,"high")</f>
        <v>high</v>
      </c>
    </row>
    <row r="807" spans="1:12" x14ac:dyDescent="0.4">
      <c r="A807">
        <v>10550</v>
      </c>
      <c r="B807" s="5" t="s">
        <v>120</v>
      </c>
      <c r="C807">
        <v>17</v>
      </c>
      <c r="D807" t="s">
        <v>1500</v>
      </c>
      <c r="E807" s="5" t="str">
        <f t="shared" si="12"/>
        <v>José</v>
      </c>
      <c r="F807" t="s">
        <v>41</v>
      </c>
      <c r="G807">
        <v>39</v>
      </c>
      <c r="H807">
        <v>8</v>
      </c>
      <c r="I807" s="5">
        <f>VLOOKUP(Order_Detail!B807,Customers!$A$2:$M$92,13,FALSE)</f>
        <v>0</v>
      </c>
      <c r="J807" s="5">
        <v>312</v>
      </c>
      <c r="K807" s="5">
        <v>0</v>
      </c>
      <c r="L807" s="5" t="str" cm="1">
        <f t="array" ref="L807">_xlfn.IFS(K807&lt;10,"low",K807&lt;50,"medium",K807&gt;=50,"high")</f>
        <v>low</v>
      </c>
    </row>
    <row r="808" spans="1:12" x14ac:dyDescent="0.4">
      <c r="A808">
        <v>10550</v>
      </c>
      <c r="B808" s="5" t="s">
        <v>120</v>
      </c>
      <c r="C808">
        <v>19</v>
      </c>
      <c r="D808" t="s">
        <v>1501</v>
      </c>
      <c r="E808" s="5" t="str">
        <f t="shared" si="12"/>
        <v>José</v>
      </c>
      <c r="F808" t="s">
        <v>55</v>
      </c>
      <c r="G808">
        <v>9.1999999999999993</v>
      </c>
      <c r="H808">
        <v>10</v>
      </c>
      <c r="I808" s="5">
        <f>VLOOKUP(Order_Detail!B808,Customers!$A$2:$M$92,13,FALSE)</f>
        <v>0</v>
      </c>
      <c r="J808" s="5">
        <v>92</v>
      </c>
      <c r="K808" s="5">
        <v>0</v>
      </c>
      <c r="L808" s="5" t="str" cm="1">
        <f t="array" ref="L808">_xlfn.IFS(K808&lt;10,"low",K808&lt;50,"medium",K808&gt;=50,"high")</f>
        <v>low</v>
      </c>
    </row>
    <row r="809" spans="1:12" x14ac:dyDescent="0.4">
      <c r="A809">
        <v>10550</v>
      </c>
      <c r="B809" s="5" t="s">
        <v>120</v>
      </c>
      <c r="C809">
        <v>21</v>
      </c>
      <c r="D809" t="s">
        <v>1502</v>
      </c>
      <c r="E809" s="5" t="str">
        <f t="shared" si="12"/>
        <v>José</v>
      </c>
      <c r="F809" t="s">
        <v>33</v>
      </c>
      <c r="G809">
        <v>10</v>
      </c>
      <c r="H809">
        <v>6</v>
      </c>
      <c r="I809" s="5">
        <f>VLOOKUP(Order_Detail!B809,Customers!$A$2:$M$92,13,FALSE)</f>
        <v>0</v>
      </c>
      <c r="J809" s="5">
        <v>60</v>
      </c>
      <c r="K809" s="5">
        <v>0</v>
      </c>
      <c r="L809" s="5" t="str" cm="1">
        <f t="array" ref="L809">_xlfn.IFS(K809&lt;10,"low",K809&lt;50,"medium",K809&gt;=50,"high")</f>
        <v>low</v>
      </c>
    </row>
    <row r="810" spans="1:12" x14ac:dyDescent="0.4">
      <c r="A810">
        <v>10550</v>
      </c>
      <c r="B810" s="5" t="s">
        <v>120</v>
      </c>
      <c r="C810">
        <v>61</v>
      </c>
      <c r="D810" t="s">
        <v>1503</v>
      </c>
      <c r="E810" s="5" t="str">
        <f t="shared" si="12"/>
        <v>José</v>
      </c>
      <c r="F810" t="s">
        <v>81</v>
      </c>
      <c r="G810">
        <v>28.5</v>
      </c>
      <c r="H810">
        <v>10</v>
      </c>
      <c r="I810" s="5">
        <f>VLOOKUP(Order_Detail!B810,Customers!$A$2:$M$92,13,FALSE)</f>
        <v>0</v>
      </c>
      <c r="J810" s="5">
        <v>285</v>
      </c>
      <c r="K810" s="5">
        <v>0</v>
      </c>
      <c r="L810" s="5" t="str" cm="1">
        <f t="array" ref="L810">_xlfn.IFS(K810&lt;10,"low",K810&lt;50,"medium",K810&gt;=50,"high")</f>
        <v>low</v>
      </c>
    </row>
    <row r="811" spans="1:12" x14ac:dyDescent="0.4">
      <c r="A811">
        <v>10551</v>
      </c>
      <c r="B811" s="5" t="s">
        <v>131</v>
      </c>
      <c r="C811">
        <v>16</v>
      </c>
      <c r="D811" t="s">
        <v>1504</v>
      </c>
      <c r="E811" s="5" t="str">
        <f t="shared" si="12"/>
        <v>Lino</v>
      </c>
      <c r="F811" t="s">
        <v>25</v>
      </c>
      <c r="G811">
        <v>17.45</v>
      </c>
      <c r="H811">
        <v>40</v>
      </c>
      <c r="I811" s="5">
        <f>VLOOKUP(Order_Detail!B811,Customers!$A$2:$M$92,13,FALSE)</f>
        <v>0.1</v>
      </c>
      <c r="J811" s="5">
        <v>628.20000000000005</v>
      </c>
      <c r="K811" s="5">
        <v>69.8</v>
      </c>
      <c r="L811" s="5" t="str" cm="1">
        <f t="array" ref="L811">_xlfn.IFS(K811&lt;10,"low",K811&lt;50,"medium",K811&gt;=50,"high")</f>
        <v>high</v>
      </c>
    </row>
    <row r="812" spans="1:12" x14ac:dyDescent="0.4">
      <c r="A812">
        <v>10551</v>
      </c>
      <c r="B812" s="5" t="s">
        <v>131</v>
      </c>
      <c r="C812">
        <v>35</v>
      </c>
      <c r="D812" t="s">
        <v>1505</v>
      </c>
      <c r="E812" s="5" t="str">
        <f t="shared" si="12"/>
        <v>Lino</v>
      </c>
      <c r="F812" t="s">
        <v>37</v>
      </c>
      <c r="G812">
        <v>18</v>
      </c>
      <c r="H812">
        <v>20</v>
      </c>
      <c r="I812" s="5">
        <f>VLOOKUP(Order_Detail!B812,Customers!$A$2:$M$92,13,FALSE)</f>
        <v>0.1</v>
      </c>
      <c r="J812" s="5">
        <v>324</v>
      </c>
      <c r="K812" s="5">
        <v>36</v>
      </c>
      <c r="L812" s="5" t="str" cm="1">
        <f t="array" ref="L812">_xlfn.IFS(K812&lt;10,"low",K812&lt;50,"medium",K812&gt;=50,"high")</f>
        <v>medium</v>
      </c>
    </row>
    <row r="813" spans="1:12" x14ac:dyDescent="0.4">
      <c r="A813">
        <v>10551</v>
      </c>
      <c r="B813" s="5" t="s">
        <v>131</v>
      </c>
      <c r="C813">
        <v>44</v>
      </c>
      <c r="D813" t="s">
        <v>1364</v>
      </c>
      <c r="E813" s="5" t="str">
        <f t="shared" si="12"/>
        <v>Lino</v>
      </c>
      <c r="F813" t="s">
        <v>51</v>
      </c>
      <c r="G813">
        <v>19.45</v>
      </c>
      <c r="H813">
        <v>40</v>
      </c>
      <c r="I813" s="5">
        <f>VLOOKUP(Order_Detail!B813,Customers!$A$2:$M$92,13,FALSE)</f>
        <v>0.1</v>
      </c>
      <c r="J813" s="5">
        <v>700.2</v>
      </c>
      <c r="K813" s="5">
        <v>77.800000000000011</v>
      </c>
      <c r="L813" s="5" t="str" cm="1">
        <f t="array" ref="L813">_xlfn.IFS(K813&lt;10,"low",K813&lt;50,"medium",K813&gt;=50,"high")</f>
        <v>high</v>
      </c>
    </row>
    <row r="814" spans="1:12" x14ac:dyDescent="0.4">
      <c r="A814">
        <v>10552</v>
      </c>
      <c r="B814" s="5" t="s">
        <v>92</v>
      </c>
      <c r="C814">
        <v>69</v>
      </c>
      <c r="D814" t="s">
        <v>1141</v>
      </c>
      <c r="E814" s="5" t="str">
        <f t="shared" si="12"/>
        <v>Carlos</v>
      </c>
      <c r="F814" t="s">
        <v>66</v>
      </c>
      <c r="G814">
        <v>36</v>
      </c>
      <c r="H814">
        <v>18</v>
      </c>
      <c r="I814" s="5">
        <f>VLOOKUP(Order_Detail!B814,Customers!$A$2:$M$92,13,FALSE)</f>
        <v>0.1</v>
      </c>
      <c r="J814" s="5">
        <v>583.20000000000005</v>
      </c>
      <c r="K814" s="5">
        <v>64.8</v>
      </c>
      <c r="L814" s="5" t="str" cm="1">
        <f t="array" ref="L814">_xlfn.IFS(K814&lt;10,"low",K814&lt;50,"medium",K814&gt;=50,"high")</f>
        <v>high</v>
      </c>
    </row>
    <row r="815" spans="1:12" x14ac:dyDescent="0.4">
      <c r="A815">
        <v>10552</v>
      </c>
      <c r="B815" s="5" t="s">
        <v>92</v>
      </c>
      <c r="C815">
        <v>75</v>
      </c>
      <c r="D815" t="s">
        <v>1363</v>
      </c>
      <c r="E815" s="5" t="str">
        <f t="shared" si="12"/>
        <v>Carlos</v>
      </c>
      <c r="F815" t="s">
        <v>54</v>
      </c>
      <c r="G815">
        <v>7.75</v>
      </c>
      <c r="H815">
        <v>30</v>
      </c>
      <c r="I815" s="5">
        <f>VLOOKUP(Order_Detail!B815,Customers!$A$2:$M$92,13,FALSE)</f>
        <v>0.1</v>
      </c>
      <c r="J815" s="5">
        <v>209.25</v>
      </c>
      <c r="K815" s="5">
        <v>23.25</v>
      </c>
      <c r="L815" s="5" t="str" cm="1">
        <f t="array" ref="L815">_xlfn.IFS(K815&lt;10,"low",K815&lt;50,"medium",K815&gt;=50,"high")</f>
        <v>medium</v>
      </c>
    </row>
    <row r="816" spans="1:12" x14ac:dyDescent="0.4">
      <c r="A816">
        <v>10553</v>
      </c>
      <c r="B816" s="5" t="s">
        <v>100</v>
      </c>
      <c r="C816">
        <v>11</v>
      </c>
      <c r="D816" t="s">
        <v>1506</v>
      </c>
      <c r="E816" s="5" t="str">
        <f t="shared" si="12"/>
        <v>Pirkko</v>
      </c>
      <c r="F816" t="s">
        <v>6</v>
      </c>
      <c r="G816">
        <v>21</v>
      </c>
      <c r="H816">
        <v>15</v>
      </c>
      <c r="I816" s="5">
        <f>VLOOKUP(Order_Detail!B816,Customers!$A$2:$M$92,13,FALSE)</f>
        <v>0.1</v>
      </c>
      <c r="J816" s="5">
        <v>283.5</v>
      </c>
      <c r="K816" s="5">
        <v>31.5</v>
      </c>
      <c r="L816" s="5" t="str" cm="1">
        <f t="array" ref="L816">_xlfn.IFS(K816&lt;10,"low",K816&lt;50,"medium",K816&gt;=50,"high")</f>
        <v>medium</v>
      </c>
    </row>
    <row r="817" spans="1:12" x14ac:dyDescent="0.4">
      <c r="A817">
        <v>10553</v>
      </c>
      <c r="B817" s="5" t="s">
        <v>100</v>
      </c>
      <c r="C817">
        <v>16</v>
      </c>
      <c r="D817" t="s">
        <v>1507</v>
      </c>
      <c r="E817" s="5" t="str">
        <f t="shared" si="12"/>
        <v>Pirkko</v>
      </c>
      <c r="F817" t="s">
        <v>25</v>
      </c>
      <c r="G817">
        <v>17.45</v>
      </c>
      <c r="H817">
        <v>14</v>
      </c>
      <c r="I817" s="5">
        <f>VLOOKUP(Order_Detail!B817,Customers!$A$2:$M$92,13,FALSE)</f>
        <v>0.1</v>
      </c>
      <c r="J817" s="5">
        <v>219.86999999999998</v>
      </c>
      <c r="K817" s="5">
        <v>24.43</v>
      </c>
      <c r="L817" s="5" t="str" cm="1">
        <f t="array" ref="L817">_xlfn.IFS(K817&lt;10,"low",K817&lt;50,"medium",K817&gt;=50,"high")</f>
        <v>medium</v>
      </c>
    </row>
    <row r="818" spans="1:12" x14ac:dyDescent="0.4">
      <c r="A818">
        <v>10553</v>
      </c>
      <c r="B818" s="5" t="s">
        <v>100</v>
      </c>
      <c r="C818">
        <v>22</v>
      </c>
      <c r="D818" t="s">
        <v>1508</v>
      </c>
      <c r="E818" s="5" t="str">
        <f t="shared" si="12"/>
        <v>Pirkko</v>
      </c>
      <c r="F818" t="s">
        <v>13</v>
      </c>
      <c r="G818">
        <v>21</v>
      </c>
      <c r="H818">
        <v>24</v>
      </c>
      <c r="I818" s="5">
        <f>VLOOKUP(Order_Detail!B818,Customers!$A$2:$M$92,13,FALSE)</f>
        <v>0.1</v>
      </c>
      <c r="J818" s="5">
        <v>453.6</v>
      </c>
      <c r="K818" s="5">
        <v>50.400000000000006</v>
      </c>
      <c r="L818" s="5" t="str" cm="1">
        <f t="array" ref="L818">_xlfn.IFS(K818&lt;10,"low",K818&lt;50,"medium",K818&gt;=50,"high")</f>
        <v>high</v>
      </c>
    </row>
    <row r="819" spans="1:12" x14ac:dyDescent="0.4">
      <c r="A819">
        <v>10553</v>
      </c>
      <c r="B819" s="5" t="s">
        <v>100</v>
      </c>
      <c r="C819">
        <v>31</v>
      </c>
      <c r="D819" t="s">
        <v>1509</v>
      </c>
      <c r="E819" s="5" t="str">
        <f t="shared" si="12"/>
        <v>Pirkko</v>
      </c>
      <c r="F819" t="s">
        <v>18</v>
      </c>
      <c r="G819">
        <v>12.5</v>
      </c>
      <c r="H819">
        <v>30</v>
      </c>
      <c r="I819" s="5">
        <f>VLOOKUP(Order_Detail!B819,Customers!$A$2:$M$92,13,FALSE)</f>
        <v>0.1</v>
      </c>
      <c r="J819" s="5">
        <v>337.5</v>
      </c>
      <c r="K819" s="5">
        <v>37.5</v>
      </c>
      <c r="L819" s="5" t="str" cm="1">
        <f t="array" ref="L819">_xlfn.IFS(K819&lt;10,"low",K819&lt;50,"medium",K819&gt;=50,"high")</f>
        <v>medium</v>
      </c>
    </row>
    <row r="820" spans="1:12" x14ac:dyDescent="0.4">
      <c r="A820">
        <v>10553</v>
      </c>
      <c r="B820" s="5" t="s">
        <v>100</v>
      </c>
      <c r="C820">
        <v>35</v>
      </c>
      <c r="D820" t="s">
        <v>1510</v>
      </c>
      <c r="E820" s="5" t="str">
        <f t="shared" si="12"/>
        <v>Pirkko</v>
      </c>
      <c r="F820" t="s">
        <v>37</v>
      </c>
      <c r="G820">
        <v>18</v>
      </c>
      <c r="H820">
        <v>6</v>
      </c>
      <c r="I820" s="5">
        <f>VLOOKUP(Order_Detail!B820,Customers!$A$2:$M$92,13,FALSE)</f>
        <v>0.1</v>
      </c>
      <c r="J820" s="5">
        <v>97.2</v>
      </c>
      <c r="K820" s="5">
        <v>10.8</v>
      </c>
      <c r="L820" s="5" t="str" cm="1">
        <f t="array" ref="L820">_xlfn.IFS(K820&lt;10,"low",K820&lt;50,"medium",K820&gt;=50,"high")</f>
        <v>medium</v>
      </c>
    </row>
    <row r="821" spans="1:12" x14ac:dyDescent="0.4">
      <c r="A821">
        <v>10554</v>
      </c>
      <c r="B821" s="5" t="s">
        <v>95</v>
      </c>
      <c r="C821">
        <v>16</v>
      </c>
      <c r="D821" t="s">
        <v>1511</v>
      </c>
      <c r="E821" s="5" t="str">
        <f t="shared" si="12"/>
        <v>Henriette</v>
      </c>
      <c r="F821" t="s">
        <v>25</v>
      </c>
      <c r="G821">
        <v>17.45</v>
      </c>
      <c r="H821">
        <v>30</v>
      </c>
      <c r="I821" s="5">
        <f>VLOOKUP(Order_Detail!B821,Customers!$A$2:$M$92,13,FALSE)</f>
        <v>0</v>
      </c>
      <c r="J821" s="5">
        <v>523.5</v>
      </c>
      <c r="K821" s="5">
        <v>0</v>
      </c>
      <c r="L821" s="5" t="str" cm="1">
        <f t="array" ref="L821">_xlfn.IFS(K821&lt;10,"low",K821&lt;50,"medium",K821&gt;=50,"high")</f>
        <v>low</v>
      </c>
    </row>
    <row r="822" spans="1:12" x14ac:dyDescent="0.4">
      <c r="A822">
        <v>10554</v>
      </c>
      <c r="B822" s="5" t="s">
        <v>95</v>
      </c>
      <c r="C822">
        <v>23</v>
      </c>
      <c r="D822" t="s">
        <v>1512</v>
      </c>
      <c r="E822" s="5" t="str">
        <f t="shared" si="12"/>
        <v>Henriette</v>
      </c>
      <c r="F822" t="s">
        <v>76</v>
      </c>
      <c r="G822">
        <v>9</v>
      </c>
      <c r="H822">
        <v>20</v>
      </c>
      <c r="I822" s="5">
        <f>VLOOKUP(Order_Detail!B822,Customers!$A$2:$M$92,13,FALSE)</f>
        <v>0</v>
      </c>
      <c r="J822" s="5">
        <v>180</v>
      </c>
      <c r="K822" s="5">
        <v>0</v>
      </c>
      <c r="L822" s="5" t="str" cm="1">
        <f t="array" ref="L822">_xlfn.IFS(K822&lt;10,"low",K822&lt;50,"medium",K822&gt;=50,"high")</f>
        <v>low</v>
      </c>
    </row>
    <row r="823" spans="1:12" x14ac:dyDescent="0.4">
      <c r="A823">
        <v>10554</v>
      </c>
      <c r="B823" s="5" t="s">
        <v>95</v>
      </c>
      <c r="C823">
        <v>62</v>
      </c>
      <c r="D823" t="s">
        <v>804</v>
      </c>
      <c r="E823" s="5" t="str">
        <f t="shared" si="12"/>
        <v>Henriette</v>
      </c>
      <c r="F823" t="s">
        <v>35</v>
      </c>
      <c r="G823">
        <v>49.3</v>
      </c>
      <c r="H823">
        <v>20</v>
      </c>
      <c r="I823" s="5">
        <f>VLOOKUP(Order_Detail!B823,Customers!$A$2:$M$92,13,FALSE)</f>
        <v>0</v>
      </c>
      <c r="J823" s="5">
        <v>986</v>
      </c>
      <c r="K823" s="5">
        <v>0</v>
      </c>
      <c r="L823" s="5" t="str" cm="1">
        <f t="array" ref="L823">_xlfn.IFS(K823&lt;10,"low",K823&lt;50,"medium",K823&gt;=50,"high")</f>
        <v>low</v>
      </c>
    </row>
    <row r="824" spans="1:12" x14ac:dyDescent="0.4">
      <c r="A824">
        <v>10554</v>
      </c>
      <c r="B824" s="5" t="s">
        <v>95</v>
      </c>
      <c r="C824">
        <v>77</v>
      </c>
      <c r="D824" t="s">
        <v>1513</v>
      </c>
      <c r="E824" s="5" t="str">
        <f t="shared" si="12"/>
        <v>Henriette</v>
      </c>
      <c r="F824" t="s">
        <v>29</v>
      </c>
      <c r="G824">
        <v>13</v>
      </c>
      <c r="H824">
        <v>10</v>
      </c>
      <c r="I824" s="5">
        <f>VLOOKUP(Order_Detail!B824,Customers!$A$2:$M$92,13,FALSE)</f>
        <v>0</v>
      </c>
      <c r="J824" s="5">
        <v>130</v>
      </c>
      <c r="K824" s="5">
        <v>0</v>
      </c>
      <c r="L824" s="5" t="str" cm="1">
        <f t="array" ref="L824">_xlfn.IFS(K824&lt;10,"low",K824&lt;50,"medium",K824&gt;=50,"high")</f>
        <v>low</v>
      </c>
    </row>
    <row r="825" spans="1:12" x14ac:dyDescent="0.4">
      <c r="A825">
        <v>10555</v>
      </c>
      <c r="B825" s="5" t="s">
        <v>129</v>
      </c>
      <c r="C825">
        <v>14</v>
      </c>
      <c r="D825" t="s">
        <v>1133</v>
      </c>
      <c r="E825" s="5" t="str">
        <f t="shared" si="12"/>
        <v>Jose</v>
      </c>
      <c r="F825" t="s">
        <v>9</v>
      </c>
      <c r="G825">
        <v>23.25</v>
      </c>
      <c r="H825">
        <v>30</v>
      </c>
      <c r="I825" s="5">
        <f>VLOOKUP(Order_Detail!B825,Customers!$A$2:$M$92,13,FALSE)</f>
        <v>0.1</v>
      </c>
      <c r="J825" s="5">
        <v>627.75</v>
      </c>
      <c r="K825" s="5">
        <v>69.75</v>
      </c>
      <c r="L825" s="5" t="str" cm="1">
        <f t="array" ref="L825">_xlfn.IFS(K825&lt;10,"low",K825&lt;50,"medium",K825&gt;=50,"high")</f>
        <v>high</v>
      </c>
    </row>
    <row r="826" spans="1:12" x14ac:dyDescent="0.4">
      <c r="A826">
        <v>10555</v>
      </c>
      <c r="B826" s="5" t="s">
        <v>129</v>
      </c>
      <c r="C826">
        <v>19</v>
      </c>
      <c r="D826" t="s">
        <v>1514</v>
      </c>
      <c r="E826" s="5" t="str">
        <f t="shared" si="12"/>
        <v>Jose</v>
      </c>
      <c r="F826" t="s">
        <v>55</v>
      </c>
      <c r="G826">
        <v>9.1999999999999993</v>
      </c>
      <c r="H826">
        <v>35</v>
      </c>
      <c r="I826" s="5">
        <f>VLOOKUP(Order_Detail!B826,Customers!$A$2:$M$92,13,FALSE)</f>
        <v>0.1</v>
      </c>
      <c r="J826" s="5">
        <v>289.8</v>
      </c>
      <c r="K826" s="5">
        <v>32.200000000000003</v>
      </c>
      <c r="L826" s="5" t="str" cm="1">
        <f t="array" ref="L826">_xlfn.IFS(K826&lt;10,"low",K826&lt;50,"medium",K826&gt;=50,"high")</f>
        <v>medium</v>
      </c>
    </row>
    <row r="827" spans="1:12" x14ac:dyDescent="0.4">
      <c r="A827">
        <v>10555</v>
      </c>
      <c r="B827" s="5" t="s">
        <v>129</v>
      </c>
      <c r="C827">
        <v>24</v>
      </c>
      <c r="D827" t="s">
        <v>1515</v>
      </c>
      <c r="E827" s="5" t="str">
        <f t="shared" si="12"/>
        <v>Jose</v>
      </c>
      <c r="F827" t="s">
        <v>21</v>
      </c>
      <c r="G827">
        <v>4.5</v>
      </c>
      <c r="H827">
        <v>18</v>
      </c>
      <c r="I827" s="5">
        <f>VLOOKUP(Order_Detail!B827,Customers!$A$2:$M$92,13,FALSE)</f>
        <v>0.1</v>
      </c>
      <c r="J827" s="5">
        <v>72.900000000000006</v>
      </c>
      <c r="K827" s="5">
        <v>8.1</v>
      </c>
      <c r="L827" s="5" t="str" cm="1">
        <f t="array" ref="L827">_xlfn.IFS(K827&lt;10,"low",K827&lt;50,"medium",K827&gt;=50,"high")</f>
        <v>low</v>
      </c>
    </row>
    <row r="828" spans="1:12" x14ac:dyDescent="0.4">
      <c r="A828">
        <v>10555</v>
      </c>
      <c r="B828" s="5" t="s">
        <v>129</v>
      </c>
      <c r="C828">
        <v>51</v>
      </c>
      <c r="D828" t="s">
        <v>1516</v>
      </c>
      <c r="E828" s="5" t="str">
        <f t="shared" si="12"/>
        <v>Jose</v>
      </c>
      <c r="F828" t="s">
        <v>10</v>
      </c>
      <c r="G828">
        <v>53</v>
      </c>
      <c r="H828">
        <v>20</v>
      </c>
      <c r="I828" s="5">
        <f>VLOOKUP(Order_Detail!B828,Customers!$A$2:$M$92,13,FALSE)</f>
        <v>0.1</v>
      </c>
      <c r="J828" s="5">
        <v>954</v>
      </c>
      <c r="K828" s="5">
        <v>106</v>
      </c>
      <c r="L828" s="5" t="str" cm="1">
        <f t="array" ref="L828">_xlfn.IFS(K828&lt;10,"low",K828&lt;50,"medium",K828&gt;=50,"high")</f>
        <v>high</v>
      </c>
    </row>
    <row r="829" spans="1:12" x14ac:dyDescent="0.4">
      <c r="A829">
        <v>10555</v>
      </c>
      <c r="B829" s="5" t="s">
        <v>129</v>
      </c>
      <c r="C829">
        <v>56</v>
      </c>
      <c r="D829" t="s">
        <v>1517</v>
      </c>
      <c r="E829" s="5" t="str">
        <f t="shared" si="12"/>
        <v>Jose</v>
      </c>
      <c r="F829" t="s">
        <v>39</v>
      </c>
      <c r="G829">
        <v>38</v>
      </c>
      <c r="H829">
        <v>40</v>
      </c>
      <c r="I829" s="5">
        <f>VLOOKUP(Order_Detail!B829,Customers!$A$2:$M$92,13,FALSE)</f>
        <v>0.1</v>
      </c>
      <c r="J829" s="5">
        <v>1368</v>
      </c>
      <c r="K829" s="5">
        <v>152</v>
      </c>
      <c r="L829" s="5" t="str" cm="1">
        <f t="array" ref="L829">_xlfn.IFS(K829&lt;10,"low",K829&lt;50,"medium",K829&gt;=50,"high")</f>
        <v>high</v>
      </c>
    </row>
    <row r="830" spans="1:12" x14ac:dyDescent="0.4">
      <c r="A830">
        <v>10556</v>
      </c>
      <c r="B830" s="5" t="s">
        <v>135</v>
      </c>
      <c r="C830">
        <v>72</v>
      </c>
      <c r="D830" t="s">
        <v>1518</v>
      </c>
      <c r="E830" s="5" t="str">
        <f t="shared" si="12"/>
        <v>Jytte</v>
      </c>
      <c r="F830" t="s">
        <v>8</v>
      </c>
      <c r="G830">
        <v>34.799999999999997</v>
      </c>
      <c r="H830">
        <v>24</v>
      </c>
      <c r="I830" s="5">
        <f>VLOOKUP(Order_Detail!B830,Customers!$A$2:$M$92,13,FALSE)</f>
        <v>0.1</v>
      </c>
      <c r="J830" s="5">
        <v>751.68</v>
      </c>
      <c r="K830" s="5">
        <v>83.52</v>
      </c>
      <c r="L830" s="5" t="str" cm="1">
        <f t="array" ref="L830">_xlfn.IFS(K830&lt;10,"low",K830&lt;50,"medium",K830&gt;=50,"high")</f>
        <v>high</v>
      </c>
    </row>
    <row r="831" spans="1:12" x14ac:dyDescent="0.4">
      <c r="A831">
        <v>10557</v>
      </c>
      <c r="B831" s="5" t="s">
        <v>110</v>
      </c>
      <c r="C831">
        <v>64</v>
      </c>
      <c r="D831" t="s">
        <v>1014</v>
      </c>
      <c r="E831" s="5" t="str">
        <f t="shared" si="12"/>
        <v>Renate</v>
      </c>
      <c r="F831" t="s">
        <v>64</v>
      </c>
      <c r="G831">
        <v>33.25</v>
      </c>
      <c r="H831">
        <v>30</v>
      </c>
      <c r="I831" s="5">
        <f>VLOOKUP(Order_Detail!B831,Customers!$A$2:$M$92,13,FALSE)</f>
        <v>0.15</v>
      </c>
      <c r="J831" s="5">
        <v>847.875</v>
      </c>
      <c r="K831" s="5">
        <v>149.625</v>
      </c>
      <c r="L831" s="5" t="str" cm="1">
        <f t="array" ref="L831">_xlfn.IFS(K831&lt;10,"low",K831&lt;50,"medium",K831&gt;=50,"high")</f>
        <v>high</v>
      </c>
    </row>
    <row r="832" spans="1:12" x14ac:dyDescent="0.4">
      <c r="A832">
        <v>10557</v>
      </c>
      <c r="B832" s="5" t="s">
        <v>110</v>
      </c>
      <c r="C832">
        <v>75</v>
      </c>
      <c r="D832" t="s">
        <v>1519</v>
      </c>
      <c r="E832" s="5" t="str">
        <f t="shared" si="12"/>
        <v>Renate</v>
      </c>
      <c r="F832" t="s">
        <v>54</v>
      </c>
      <c r="G832">
        <v>7.75</v>
      </c>
      <c r="H832">
        <v>20</v>
      </c>
      <c r="I832" s="5">
        <f>VLOOKUP(Order_Detail!B832,Customers!$A$2:$M$92,13,FALSE)</f>
        <v>0.15</v>
      </c>
      <c r="J832" s="5">
        <v>131.75</v>
      </c>
      <c r="K832" s="5">
        <v>23.25</v>
      </c>
      <c r="L832" s="5" t="str" cm="1">
        <f t="array" ref="L832">_xlfn.IFS(K832&lt;10,"low",K832&lt;50,"medium",K832&gt;=50,"high")</f>
        <v>medium</v>
      </c>
    </row>
    <row r="833" spans="1:12" x14ac:dyDescent="0.4">
      <c r="A833">
        <v>10558</v>
      </c>
      <c r="B833" s="5" t="s">
        <v>139</v>
      </c>
      <c r="C833">
        <v>47</v>
      </c>
      <c r="D833" t="s">
        <v>1520</v>
      </c>
      <c r="E833" s="5" t="str">
        <f t="shared" si="12"/>
        <v>Thomas</v>
      </c>
      <c r="F833" t="s">
        <v>75</v>
      </c>
      <c r="G833">
        <v>9.5</v>
      </c>
      <c r="H833">
        <v>25</v>
      </c>
      <c r="I833" s="5">
        <f>VLOOKUP(Order_Detail!B833,Customers!$A$2:$M$92,13,FALSE)</f>
        <v>0</v>
      </c>
      <c r="J833" s="5">
        <v>237.5</v>
      </c>
      <c r="K833" s="5">
        <v>0</v>
      </c>
      <c r="L833" s="5" t="str" cm="1">
        <f t="array" ref="L833">_xlfn.IFS(K833&lt;10,"low",K833&lt;50,"medium",K833&gt;=50,"high")</f>
        <v>low</v>
      </c>
    </row>
    <row r="834" spans="1:12" x14ac:dyDescent="0.4">
      <c r="A834">
        <v>10558</v>
      </c>
      <c r="B834" s="5" t="s">
        <v>139</v>
      </c>
      <c r="C834">
        <v>51</v>
      </c>
      <c r="D834" t="s">
        <v>1521</v>
      </c>
      <c r="E834" s="5" t="str">
        <f t="shared" si="12"/>
        <v>Thomas</v>
      </c>
      <c r="F834" t="s">
        <v>10</v>
      </c>
      <c r="G834">
        <v>53</v>
      </c>
      <c r="H834">
        <v>20</v>
      </c>
      <c r="I834" s="5">
        <f>VLOOKUP(Order_Detail!B834,Customers!$A$2:$M$92,13,FALSE)</f>
        <v>0</v>
      </c>
      <c r="J834" s="5">
        <v>1060</v>
      </c>
      <c r="K834" s="5">
        <v>0</v>
      </c>
      <c r="L834" s="5" t="str" cm="1">
        <f t="array" ref="L834">_xlfn.IFS(K834&lt;10,"low",K834&lt;50,"medium",K834&gt;=50,"high")</f>
        <v>low</v>
      </c>
    </row>
    <row r="835" spans="1:12" x14ac:dyDescent="0.4">
      <c r="A835">
        <v>10558</v>
      </c>
      <c r="B835" s="5" t="s">
        <v>139</v>
      </c>
      <c r="C835">
        <v>52</v>
      </c>
      <c r="D835" t="s">
        <v>1522</v>
      </c>
      <c r="E835" s="5" t="str">
        <f t="shared" ref="E835:E898" si="13">LEFT(RIGHT(D835,LEN(D835)-FIND("-",D835)),FIND("-",RIGHT(D835,LEN(D835)-FIND("-",D835)))-1)</f>
        <v>Thomas</v>
      </c>
      <c r="F835" t="s">
        <v>71</v>
      </c>
      <c r="G835">
        <v>7</v>
      </c>
      <c r="H835">
        <v>30</v>
      </c>
      <c r="I835" s="5">
        <f>VLOOKUP(Order_Detail!B835,Customers!$A$2:$M$92,13,FALSE)</f>
        <v>0</v>
      </c>
      <c r="J835" s="5">
        <v>210</v>
      </c>
      <c r="K835" s="5">
        <v>0</v>
      </c>
      <c r="L835" s="5" t="str" cm="1">
        <f t="array" ref="L835">_xlfn.IFS(K835&lt;10,"low",K835&lt;50,"medium",K835&gt;=50,"high")</f>
        <v>low</v>
      </c>
    </row>
    <row r="836" spans="1:12" x14ac:dyDescent="0.4">
      <c r="A836">
        <v>10558</v>
      </c>
      <c r="B836" s="5" t="s">
        <v>139</v>
      </c>
      <c r="C836">
        <v>53</v>
      </c>
      <c r="D836" t="s">
        <v>1523</v>
      </c>
      <c r="E836" s="5" t="str">
        <f t="shared" si="13"/>
        <v>Thomas</v>
      </c>
      <c r="F836" t="s">
        <v>28</v>
      </c>
      <c r="G836">
        <v>32.799999999999997</v>
      </c>
      <c r="H836">
        <v>18</v>
      </c>
      <c r="I836" s="5">
        <f>VLOOKUP(Order_Detail!B836,Customers!$A$2:$M$92,13,FALSE)</f>
        <v>0</v>
      </c>
      <c r="J836" s="5">
        <v>590.4</v>
      </c>
      <c r="K836" s="5">
        <v>0</v>
      </c>
      <c r="L836" s="5" t="str" cm="1">
        <f t="array" ref="L836">_xlfn.IFS(K836&lt;10,"low",K836&lt;50,"medium",K836&gt;=50,"high")</f>
        <v>low</v>
      </c>
    </row>
    <row r="837" spans="1:12" x14ac:dyDescent="0.4">
      <c r="A837">
        <v>10558</v>
      </c>
      <c r="B837" s="5" t="s">
        <v>139</v>
      </c>
      <c r="C837">
        <v>73</v>
      </c>
      <c r="D837" t="s">
        <v>1524</v>
      </c>
      <c r="E837" s="5" t="str">
        <f t="shared" si="13"/>
        <v>Thomas</v>
      </c>
      <c r="F837" t="s">
        <v>53</v>
      </c>
      <c r="G837">
        <v>15</v>
      </c>
      <c r="H837">
        <v>3</v>
      </c>
      <c r="I837" s="5">
        <f>VLOOKUP(Order_Detail!B837,Customers!$A$2:$M$92,13,FALSE)</f>
        <v>0</v>
      </c>
      <c r="J837" s="5">
        <v>45</v>
      </c>
      <c r="K837" s="5">
        <v>0</v>
      </c>
      <c r="L837" s="5" t="str" cm="1">
        <f t="array" ref="L837">_xlfn.IFS(K837&lt;10,"low",K837&lt;50,"medium",K837&gt;=50,"high")</f>
        <v>low</v>
      </c>
    </row>
    <row r="838" spans="1:12" x14ac:dyDescent="0.4">
      <c r="A838">
        <v>10559</v>
      </c>
      <c r="B838" s="5" t="s">
        <v>99</v>
      </c>
      <c r="C838">
        <v>41</v>
      </c>
      <c r="D838" t="s">
        <v>1525</v>
      </c>
      <c r="E838" s="5" t="str">
        <f t="shared" si="13"/>
        <v>Frédérique</v>
      </c>
      <c r="F838" t="s">
        <v>11</v>
      </c>
      <c r="G838">
        <v>9.65</v>
      </c>
      <c r="H838">
        <v>12</v>
      </c>
      <c r="I838" s="5">
        <f>VLOOKUP(Order_Detail!B838,Customers!$A$2:$M$92,13,FALSE)</f>
        <v>0.25</v>
      </c>
      <c r="J838" s="5">
        <v>86.850000000000009</v>
      </c>
      <c r="K838" s="5">
        <v>28.950000000000003</v>
      </c>
      <c r="L838" s="5" t="str" cm="1">
        <f t="array" ref="L838">_xlfn.IFS(K838&lt;10,"low",K838&lt;50,"medium",K838&gt;=50,"high")</f>
        <v>medium</v>
      </c>
    </row>
    <row r="839" spans="1:12" x14ac:dyDescent="0.4">
      <c r="A839">
        <v>10559</v>
      </c>
      <c r="B839" s="5" t="s">
        <v>99</v>
      </c>
      <c r="C839">
        <v>55</v>
      </c>
      <c r="D839" t="s">
        <v>1526</v>
      </c>
      <c r="E839" s="5" t="str">
        <f t="shared" si="13"/>
        <v>Frédérique</v>
      </c>
      <c r="F839" t="s">
        <v>22</v>
      </c>
      <c r="G839">
        <v>24</v>
      </c>
      <c r="H839">
        <v>18</v>
      </c>
      <c r="I839" s="5">
        <f>VLOOKUP(Order_Detail!B839,Customers!$A$2:$M$92,13,FALSE)</f>
        <v>0.25</v>
      </c>
      <c r="J839" s="5">
        <v>324</v>
      </c>
      <c r="K839" s="5">
        <v>108</v>
      </c>
      <c r="L839" s="5" t="str" cm="1">
        <f t="array" ref="L839">_xlfn.IFS(K839&lt;10,"low",K839&lt;50,"medium",K839&gt;=50,"high")</f>
        <v>high</v>
      </c>
    </row>
    <row r="840" spans="1:12" x14ac:dyDescent="0.4">
      <c r="A840">
        <v>10560</v>
      </c>
      <c r="B840" s="5" t="s">
        <v>101</v>
      </c>
      <c r="C840">
        <v>30</v>
      </c>
      <c r="D840" t="s">
        <v>1527</v>
      </c>
      <c r="E840" s="5" t="str">
        <f t="shared" si="13"/>
        <v>Peter</v>
      </c>
      <c r="F840" t="s">
        <v>40</v>
      </c>
      <c r="G840">
        <v>25.89</v>
      </c>
      <c r="H840">
        <v>20</v>
      </c>
      <c r="I840" s="5">
        <f>VLOOKUP(Order_Detail!B840,Customers!$A$2:$M$92,13,FALSE)</f>
        <v>0.05</v>
      </c>
      <c r="J840" s="5">
        <v>491.90999999999991</v>
      </c>
      <c r="K840" s="5">
        <v>25.89</v>
      </c>
      <c r="L840" s="5" t="str" cm="1">
        <f t="array" ref="L840">_xlfn.IFS(K840&lt;10,"low",K840&lt;50,"medium",K840&gt;=50,"high")</f>
        <v>medium</v>
      </c>
    </row>
    <row r="841" spans="1:12" x14ac:dyDescent="0.4">
      <c r="A841">
        <v>10560</v>
      </c>
      <c r="B841" s="5" t="s">
        <v>101</v>
      </c>
      <c r="C841">
        <v>62</v>
      </c>
      <c r="D841" t="s">
        <v>1528</v>
      </c>
      <c r="E841" s="5" t="str">
        <f t="shared" si="13"/>
        <v>Peter</v>
      </c>
      <c r="F841" t="s">
        <v>35</v>
      </c>
      <c r="G841">
        <v>49.3</v>
      </c>
      <c r="H841">
        <v>15</v>
      </c>
      <c r="I841" s="5">
        <f>VLOOKUP(Order_Detail!B841,Customers!$A$2:$M$92,13,FALSE)</f>
        <v>0.05</v>
      </c>
      <c r="J841" s="5">
        <v>702.52499999999998</v>
      </c>
      <c r="K841" s="5">
        <v>36.975000000000001</v>
      </c>
      <c r="L841" s="5" t="str" cm="1">
        <f t="array" ref="L841">_xlfn.IFS(K841&lt;10,"low",K841&lt;50,"medium",K841&gt;=50,"high")</f>
        <v>medium</v>
      </c>
    </row>
    <row r="842" spans="1:12" x14ac:dyDescent="0.4">
      <c r="A842">
        <v>10561</v>
      </c>
      <c r="B842" s="5" t="s">
        <v>98</v>
      </c>
      <c r="C842">
        <v>44</v>
      </c>
      <c r="D842" t="s">
        <v>1529</v>
      </c>
      <c r="E842" s="5" t="str">
        <f t="shared" si="13"/>
        <v>Maria</v>
      </c>
      <c r="F842" t="s">
        <v>51</v>
      </c>
      <c r="G842">
        <v>19.45</v>
      </c>
      <c r="H842">
        <v>10</v>
      </c>
      <c r="I842" s="5">
        <f>VLOOKUP(Order_Detail!B842,Customers!$A$2:$M$92,13,FALSE)</f>
        <v>0</v>
      </c>
      <c r="J842" s="5">
        <v>194.5</v>
      </c>
      <c r="K842" s="5">
        <v>0</v>
      </c>
      <c r="L842" s="5" t="str" cm="1">
        <f t="array" ref="L842">_xlfn.IFS(K842&lt;10,"low",K842&lt;50,"medium",K842&gt;=50,"high")</f>
        <v>low</v>
      </c>
    </row>
    <row r="843" spans="1:12" x14ac:dyDescent="0.4">
      <c r="A843">
        <v>10561</v>
      </c>
      <c r="B843" s="5" t="s">
        <v>98</v>
      </c>
      <c r="C843">
        <v>51</v>
      </c>
      <c r="D843" t="s">
        <v>1530</v>
      </c>
      <c r="E843" s="5" t="str">
        <f t="shared" si="13"/>
        <v>Maria</v>
      </c>
      <c r="F843" t="s">
        <v>10</v>
      </c>
      <c r="G843">
        <v>53</v>
      </c>
      <c r="H843">
        <v>50</v>
      </c>
      <c r="I843" s="5">
        <f>VLOOKUP(Order_Detail!B843,Customers!$A$2:$M$92,13,FALSE)</f>
        <v>0</v>
      </c>
      <c r="J843" s="5">
        <v>2650</v>
      </c>
      <c r="K843" s="5">
        <v>0</v>
      </c>
      <c r="L843" s="5" t="str" cm="1">
        <f t="array" ref="L843">_xlfn.IFS(K843&lt;10,"low",K843&lt;50,"medium",K843&gt;=50,"high")</f>
        <v>low</v>
      </c>
    </row>
    <row r="844" spans="1:12" x14ac:dyDescent="0.4">
      <c r="A844">
        <v>10562</v>
      </c>
      <c r="B844" s="5" t="s">
        <v>114</v>
      </c>
      <c r="C844">
        <v>33</v>
      </c>
      <c r="D844" t="s">
        <v>1531</v>
      </c>
      <c r="E844" s="5" t="str">
        <f t="shared" si="13"/>
        <v>Maurizio</v>
      </c>
      <c r="F844" t="s">
        <v>16</v>
      </c>
      <c r="G844">
        <v>2.5</v>
      </c>
      <c r="H844">
        <v>20</v>
      </c>
      <c r="I844" s="5">
        <f>VLOOKUP(Order_Detail!B844,Customers!$A$2:$M$92,13,FALSE)</f>
        <v>0</v>
      </c>
      <c r="J844" s="5">
        <v>50</v>
      </c>
      <c r="K844" s="5">
        <v>0</v>
      </c>
      <c r="L844" s="5" t="str" cm="1">
        <f t="array" ref="L844">_xlfn.IFS(K844&lt;10,"low",K844&lt;50,"medium",K844&gt;=50,"high")</f>
        <v>low</v>
      </c>
    </row>
    <row r="845" spans="1:12" x14ac:dyDescent="0.4">
      <c r="A845">
        <v>10562</v>
      </c>
      <c r="B845" s="5" t="s">
        <v>114</v>
      </c>
      <c r="C845">
        <v>62</v>
      </c>
      <c r="D845" t="s">
        <v>1532</v>
      </c>
      <c r="E845" s="5" t="str">
        <f t="shared" si="13"/>
        <v>Maurizio</v>
      </c>
      <c r="F845" t="s">
        <v>35</v>
      </c>
      <c r="G845">
        <v>49.3</v>
      </c>
      <c r="H845">
        <v>10</v>
      </c>
      <c r="I845" s="5">
        <f>VLOOKUP(Order_Detail!B845,Customers!$A$2:$M$92,13,FALSE)</f>
        <v>0</v>
      </c>
      <c r="J845" s="5">
        <v>493</v>
      </c>
      <c r="K845" s="5">
        <v>0</v>
      </c>
      <c r="L845" s="5" t="str" cm="1">
        <f t="array" ref="L845">_xlfn.IFS(K845&lt;10,"low",K845&lt;50,"medium",K845&gt;=50,"high")</f>
        <v>low</v>
      </c>
    </row>
    <row r="846" spans="1:12" x14ac:dyDescent="0.4">
      <c r="A846">
        <v>10563</v>
      </c>
      <c r="B846" s="5" t="s">
        <v>113</v>
      </c>
      <c r="C846">
        <v>36</v>
      </c>
      <c r="D846" t="s">
        <v>1533</v>
      </c>
      <c r="E846" s="5" t="str">
        <f t="shared" si="13"/>
        <v>Janete</v>
      </c>
      <c r="F846" t="s">
        <v>26</v>
      </c>
      <c r="G846">
        <v>19</v>
      </c>
      <c r="H846">
        <v>25</v>
      </c>
      <c r="I846" s="5">
        <f>VLOOKUP(Order_Detail!B846,Customers!$A$2:$M$92,13,FALSE)</f>
        <v>0</v>
      </c>
      <c r="J846" s="5">
        <v>475</v>
      </c>
      <c r="K846" s="5">
        <v>0</v>
      </c>
      <c r="L846" s="5" t="str" cm="1">
        <f t="array" ref="L846">_xlfn.IFS(K846&lt;10,"low",K846&lt;50,"medium",K846&gt;=50,"high")</f>
        <v>low</v>
      </c>
    </row>
    <row r="847" spans="1:12" x14ac:dyDescent="0.4">
      <c r="A847">
        <v>10563</v>
      </c>
      <c r="B847" s="5" t="s">
        <v>113</v>
      </c>
      <c r="C847">
        <v>52</v>
      </c>
      <c r="D847" t="s">
        <v>1534</v>
      </c>
      <c r="E847" s="5" t="str">
        <f t="shared" si="13"/>
        <v>Janete</v>
      </c>
      <c r="F847" t="s">
        <v>71</v>
      </c>
      <c r="G847">
        <v>7</v>
      </c>
      <c r="H847">
        <v>70</v>
      </c>
      <c r="I847" s="5">
        <f>VLOOKUP(Order_Detail!B847,Customers!$A$2:$M$92,13,FALSE)</f>
        <v>0</v>
      </c>
      <c r="J847" s="5">
        <v>490</v>
      </c>
      <c r="K847" s="5">
        <v>0</v>
      </c>
      <c r="L847" s="5" t="str" cm="1">
        <f t="array" ref="L847">_xlfn.IFS(K847&lt;10,"low",K847&lt;50,"medium",K847&gt;=50,"high")</f>
        <v>low</v>
      </c>
    </row>
    <row r="848" spans="1:12" x14ac:dyDescent="0.4">
      <c r="A848">
        <v>10564</v>
      </c>
      <c r="B848" s="5" t="s">
        <v>97</v>
      </c>
      <c r="C848">
        <v>17</v>
      </c>
      <c r="D848" t="s">
        <v>890</v>
      </c>
      <c r="E848" s="5" t="str">
        <f t="shared" si="13"/>
        <v>Paula</v>
      </c>
      <c r="F848" t="s">
        <v>41</v>
      </c>
      <c r="G848">
        <v>39</v>
      </c>
      <c r="H848">
        <v>16</v>
      </c>
      <c r="I848" s="5">
        <f>VLOOKUP(Order_Detail!B848,Customers!$A$2:$M$92,13,FALSE)</f>
        <v>0.1</v>
      </c>
      <c r="J848" s="5">
        <v>561.6</v>
      </c>
      <c r="K848" s="5">
        <v>62.400000000000006</v>
      </c>
      <c r="L848" s="5" t="str" cm="1">
        <f t="array" ref="L848">_xlfn.IFS(K848&lt;10,"low",K848&lt;50,"medium",K848&gt;=50,"high")</f>
        <v>high</v>
      </c>
    </row>
    <row r="849" spans="1:12" x14ac:dyDescent="0.4">
      <c r="A849">
        <v>10564</v>
      </c>
      <c r="B849" s="5" t="s">
        <v>97</v>
      </c>
      <c r="C849">
        <v>31</v>
      </c>
      <c r="D849" t="s">
        <v>831</v>
      </c>
      <c r="E849" s="5" t="str">
        <f t="shared" si="13"/>
        <v>Paula</v>
      </c>
      <c r="F849" t="s">
        <v>18</v>
      </c>
      <c r="G849">
        <v>12.5</v>
      </c>
      <c r="H849">
        <v>6</v>
      </c>
      <c r="I849" s="5">
        <f>VLOOKUP(Order_Detail!B849,Customers!$A$2:$M$92,13,FALSE)</f>
        <v>0.1</v>
      </c>
      <c r="J849" s="5">
        <v>67.5</v>
      </c>
      <c r="K849" s="5">
        <v>7.5</v>
      </c>
      <c r="L849" s="5" t="str" cm="1">
        <f t="array" ref="L849">_xlfn.IFS(K849&lt;10,"low",K849&lt;50,"medium",K849&gt;=50,"high")</f>
        <v>low</v>
      </c>
    </row>
    <row r="850" spans="1:12" x14ac:dyDescent="0.4">
      <c r="A850">
        <v>10564</v>
      </c>
      <c r="B850" s="5" t="s">
        <v>97</v>
      </c>
      <c r="C850">
        <v>55</v>
      </c>
      <c r="D850" t="s">
        <v>1535</v>
      </c>
      <c r="E850" s="5" t="str">
        <f t="shared" si="13"/>
        <v>Paula</v>
      </c>
      <c r="F850" t="s">
        <v>22</v>
      </c>
      <c r="G850">
        <v>24</v>
      </c>
      <c r="H850">
        <v>25</v>
      </c>
      <c r="I850" s="5">
        <f>VLOOKUP(Order_Detail!B850,Customers!$A$2:$M$92,13,FALSE)</f>
        <v>0.1</v>
      </c>
      <c r="J850" s="5">
        <v>540</v>
      </c>
      <c r="K850" s="5">
        <v>60</v>
      </c>
      <c r="L850" s="5" t="str" cm="1">
        <f t="array" ref="L850">_xlfn.IFS(K850&lt;10,"low",K850&lt;50,"medium",K850&gt;=50,"high")</f>
        <v>high</v>
      </c>
    </row>
    <row r="851" spans="1:12" x14ac:dyDescent="0.4">
      <c r="A851">
        <v>10565</v>
      </c>
      <c r="B851" s="5" t="s">
        <v>133</v>
      </c>
      <c r="C851">
        <v>24</v>
      </c>
      <c r="D851" t="s">
        <v>1536</v>
      </c>
      <c r="E851" s="5" t="str">
        <f t="shared" si="13"/>
        <v>Jean</v>
      </c>
      <c r="F851" t="s">
        <v>21</v>
      </c>
      <c r="G851">
        <v>4.5</v>
      </c>
      <c r="H851">
        <v>25</v>
      </c>
      <c r="I851" s="5">
        <f>VLOOKUP(Order_Detail!B851,Customers!$A$2:$M$92,13,FALSE)</f>
        <v>0</v>
      </c>
      <c r="J851" s="5">
        <v>112.5</v>
      </c>
      <c r="K851" s="5">
        <v>0</v>
      </c>
      <c r="L851" s="5" t="str" cm="1">
        <f t="array" ref="L851">_xlfn.IFS(K851&lt;10,"low",K851&lt;50,"medium",K851&gt;=50,"high")</f>
        <v>low</v>
      </c>
    </row>
    <row r="852" spans="1:12" x14ac:dyDescent="0.4">
      <c r="A852">
        <v>10565</v>
      </c>
      <c r="B852" s="5" t="s">
        <v>133</v>
      </c>
      <c r="C852">
        <v>64</v>
      </c>
      <c r="D852" t="s">
        <v>1241</v>
      </c>
      <c r="E852" s="5" t="str">
        <f t="shared" si="13"/>
        <v>Jean</v>
      </c>
      <c r="F852" t="s">
        <v>64</v>
      </c>
      <c r="G852">
        <v>33.25</v>
      </c>
      <c r="H852">
        <v>18</v>
      </c>
      <c r="I852" s="5">
        <f>VLOOKUP(Order_Detail!B852,Customers!$A$2:$M$92,13,FALSE)</f>
        <v>0</v>
      </c>
      <c r="J852" s="5">
        <v>598.5</v>
      </c>
      <c r="K852" s="5">
        <v>0</v>
      </c>
      <c r="L852" s="5" t="str" cm="1">
        <f t="array" ref="L852">_xlfn.IFS(K852&lt;10,"low",K852&lt;50,"medium",K852&gt;=50,"high")</f>
        <v>low</v>
      </c>
    </row>
    <row r="853" spans="1:12" x14ac:dyDescent="0.4">
      <c r="A853">
        <v>10566</v>
      </c>
      <c r="B853" s="5" t="s">
        <v>99</v>
      </c>
      <c r="C853">
        <v>11</v>
      </c>
      <c r="D853" t="s">
        <v>1537</v>
      </c>
      <c r="E853" s="5" t="str">
        <f t="shared" si="13"/>
        <v>Frédérique</v>
      </c>
      <c r="F853" t="s">
        <v>6</v>
      </c>
      <c r="G853">
        <v>21</v>
      </c>
      <c r="H853">
        <v>35</v>
      </c>
      <c r="I853" s="5">
        <f>VLOOKUP(Order_Detail!B853,Customers!$A$2:$M$92,13,FALSE)</f>
        <v>0.25</v>
      </c>
      <c r="J853" s="5">
        <v>551.25</v>
      </c>
      <c r="K853" s="5">
        <v>183.75</v>
      </c>
      <c r="L853" s="5" t="str" cm="1">
        <f t="array" ref="L853">_xlfn.IFS(K853&lt;10,"low",K853&lt;50,"medium",K853&gt;=50,"high")</f>
        <v>high</v>
      </c>
    </row>
    <row r="854" spans="1:12" x14ac:dyDescent="0.4">
      <c r="A854">
        <v>10566</v>
      </c>
      <c r="B854" s="5" t="s">
        <v>99</v>
      </c>
      <c r="C854">
        <v>18</v>
      </c>
      <c r="D854" t="s">
        <v>1538</v>
      </c>
      <c r="E854" s="5" t="str">
        <f t="shared" si="13"/>
        <v>Frédérique</v>
      </c>
      <c r="F854" t="s">
        <v>65</v>
      </c>
      <c r="G854">
        <v>62.5</v>
      </c>
      <c r="H854">
        <v>18</v>
      </c>
      <c r="I854" s="5">
        <f>VLOOKUP(Order_Detail!B854,Customers!$A$2:$M$92,13,FALSE)</f>
        <v>0.25</v>
      </c>
      <c r="J854" s="5">
        <v>843.75</v>
      </c>
      <c r="K854" s="5">
        <v>281.25</v>
      </c>
      <c r="L854" s="5" t="str" cm="1">
        <f t="array" ref="L854">_xlfn.IFS(K854&lt;10,"low",K854&lt;50,"medium",K854&gt;=50,"high")</f>
        <v>high</v>
      </c>
    </row>
    <row r="855" spans="1:12" x14ac:dyDescent="0.4">
      <c r="A855">
        <v>10566</v>
      </c>
      <c r="B855" s="5" t="s">
        <v>99</v>
      </c>
      <c r="C855">
        <v>76</v>
      </c>
      <c r="D855" t="s">
        <v>1539</v>
      </c>
      <c r="E855" s="5" t="str">
        <f t="shared" si="13"/>
        <v>Frédérique</v>
      </c>
      <c r="F855" t="s">
        <v>44</v>
      </c>
      <c r="G855">
        <v>18</v>
      </c>
      <c r="H855">
        <v>10</v>
      </c>
      <c r="I855" s="5">
        <f>VLOOKUP(Order_Detail!B855,Customers!$A$2:$M$92,13,FALSE)</f>
        <v>0.25</v>
      </c>
      <c r="J855" s="5">
        <v>135</v>
      </c>
      <c r="K855" s="5">
        <v>45</v>
      </c>
      <c r="L855" s="5" t="str" cm="1">
        <f t="array" ref="L855">_xlfn.IFS(K855&lt;10,"low",K855&lt;50,"medium",K855&gt;=50,"high")</f>
        <v>medium</v>
      </c>
    </row>
    <row r="856" spans="1:12" x14ac:dyDescent="0.4">
      <c r="A856">
        <v>10567</v>
      </c>
      <c r="B856" s="5" t="s">
        <v>118</v>
      </c>
      <c r="C856">
        <v>31</v>
      </c>
      <c r="D856" t="s">
        <v>992</v>
      </c>
      <c r="E856" s="5" t="str">
        <f t="shared" si="13"/>
        <v>Patricia</v>
      </c>
      <c r="F856" t="s">
        <v>18</v>
      </c>
      <c r="G856">
        <v>12.5</v>
      </c>
      <c r="H856">
        <v>60</v>
      </c>
      <c r="I856" s="5">
        <f>VLOOKUP(Order_Detail!B856,Customers!$A$2:$M$92,13,FALSE)</f>
        <v>0</v>
      </c>
      <c r="J856" s="5">
        <v>750</v>
      </c>
      <c r="K856" s="5">
        <v>0</v>
      </c>
      <c r="L856" s="5" t="str" cm="1">
        <f t="array" ref="L856">_xlfn.IFS(K856&lt;10,"low",K856&lt;50,"medium",K856&gt;=50,"high")</f>
        <v>low</v>
      </c>
    </row>
    <row r="857" spans="1:12" x14ac:dyDescent="0.4">
      <c r="A857">
        <v>10567</v>
      </c>
      <c r="B857" s="5" t="s">
        <v>118</v>
      </c>
      <c r="C857">
        <v>51</v>
      </c>
      <c r="D857" t="s">
        <v>994</v>
      </c>
      <c r="E857" s="5" t="str">
        <f t="shared" si="13"/>
        <v>Patricia</v>
      </c>
      <c r="F857" t="s">
        <v>10</v>
      </c>
      <c r="G857">
        <v>53</v>
      </c>
      <c r="H857">
        <v>3</v>
      </c>
      <c r="I857" s="5">
        <f>VLOOKUP(Order_Detail!B857,Customers!$A$2:$M$92,13,FALSE)</f>
        <v>0</v>
      </c>
      <c r="J857" s="5">
        <v>159</v>
      </c>
      <c r="K857" s="5">
        <v>0</v>
      </c>
      <c r="L857" s="5" t="str" cm="1">
        <f t="array" ref="L857">_xlfn.IFS(K857&lt;10,"low",K857&lt;50,"medium",K857&gt;=50,"high")</f>
        <v>low</v>
      </c>
    </row>
    <row r="858" spans="1:12" x14ac:dyDescent="0.4">
      <c r="A858">
        <v>10567</v>
      </c>
      <c r="B858" s="5" t="s">
        <v>118</v>
      </c>
      <c r="C858">
        <v>59</v>
      </c>
      <c r="D858" t="s">
        <v>902</v>
      </c>
      <c r="E858" s="5" t="str">
        <f t="shared" si="13"/>
        <v>Patricia</v>
      </c>
      <c r="F858" t="s">
        <v>27</v>
      </c>
      <c r="G858">
        <v>55</v>
      </c>
      <c r="H858">
        <v>40</v>
      </c>
      <c r="I858" s="5">
        <f>VLOOKUP(Order_Detail!B858,Customers!$A$2:$M$92,13,FALSE)</f>
        <v>0</v>
      </c>
      <c r="J858" s="5">
        <v>2200</v>
      </c>
      <c r="K858" s="5">
        <v>0</v>
      </c>
      <c r="L858" s="5" t="str" cm="1">
        <f t="array" ref="L858">_xlfn.IFS(K858&lt;10,"low",K858&lt;50,"medium",K858&gt;=50,"high")</f>
        <v>low</v>
      </c>
    </row>
    <row r="859" spans="1:12" x14ac:dyDescent="0.4">
      <c r="A859">
        <v>10568</v>
      </c>
      <c r="B859" s="5" t="s">
        <v>144</v>
      </c>
      <c r="C859">
        <v>10</v>
      </c>
      <c r="D859" t="s">
        <v>1540</v>
      </c>
      <c r="E859" s="5" t="str">
        <f t="shared" si="13"/>
        <v>Eduardo</v>
      </c>
      <c r="F859" t="s">
        <v>47</v>
      </c>
      <c r="G859">
        <v>31</v>
      </c>
      <c r="H859">
        <v>5</v>
      </c>
      <c r="I859" s="5">
        <f>VLOOKUP(Order_Detail!B859,Customers!$A$2:$M$92,13,FALSE)</f>
        <v>0.05</v>
      </c>
      <c r="J859" s="5">
        <v>147.25</v>
      </c>
      <c r="K859" s="5">
        <v>7.75</v>
      </c>
      <c r="L859" s="5" t="str" cm="1">
        <f t="array" ref="L859">_xlfn.IFS(K859&lt;10,"low",K859&lt;50,"medium",K859&gt;=50,"high")</f>
        <v>low</v>
      </c>
    </row>
    <row r="860" spans="1:12" x14ac:dyDescent="0.4">
      <c r="A860">
        <v>10569</v>
      </c>
      <c r="B860" s="5" t="s">
        <v>97</v>
      </c>
      <c r="C860">
        <v>31</v>
      </c>
      <c r="D860" t="s">
        <v>831</v>
      </c>
      <c r="E860" s="5" t="str">
        <f t="shared" si="13"/>
        <v>Paula</v>
      </c>
      <c r="F860" t="s">
        <v>18</v>
      </c>
      <c r="G860">
        <v>12.5</v>
      </c>
      <c r="H860">
        <v>35</v>
      </c>
      <c r="I860" s="5">
        <f>VLOOKUP(Order_Detail!B860,Customers!$A$2:$M$92,13,FALSE)</f>
        <v>0.1</v>
      </c>
      <c r="J860" s="5">
        <v>393.75</v>
      </c>
      <c r="K860" s="5">
        <v>43.75</v>
      </c>
      <c r="L860" s="5" t="str" cm="1">
        <f t="array" ref="L860">_xlfn.IFS(K860&lt;10,"low",K860&lt;50,"medium",K860&gt;=50,"high")</f>
        <v>medium</v>
      </c>
    </row>
    <row r="861" spans="1:12" x14ac:dyDescent="0.4">
      <c r="A861">
        <v>10569</v>
      </c>
      <c r="B861" s="5" t="s">
        <v>97</v>
      </c>
      <c r="C861">
        <v>76</v>
      </c>
      <c r="D861" t="s">
        <v>1541</v>
      </c>
      <c r="E861" s="5" t="str">
        <f t="shared" si="13"/>
        <v>Paula</v>
      </c>
      <c r="F861" t="s">
        <v>44</v>
      </c>
      <c r="G861">
        <v>18</v>
      </c>
      <c r="H861">
        <v>30</v>
      </c>
      <c r="I861" s="5">
        <f>VLOOKUP(Order_Detail!B861,Customers!$A$2:$M$92,13,FALSE)</f>
        <v>0.1</v>
      </c>
      <c r="J861" s="5">
        <v>486</v>
      </c>
      <c r="K861" s="5">
        <v>54</v>
      </c>
      <c r="L861" s="5" t="str" cm="1">
        <f t="array" ref="L861">_xlfn.IFS(K861&lt;10,"low",K861&lt;50,"medium",K861&gt;=50,"high")</f>
        <v>high</v>
      </c>
    </row>
    <row r="862" spans="1:12" x14ac:dyDescent="0.4">
      <c r="A862">
        <v>10570</v>
      </c>
      <c r="B862" s="5" t="s">
        <v>133</v>
      </c>
      <c r="C862">
        <v>11</v>
      </c>
      <c r="D862" t="s">
        <v>1542</v>
      </c>
      <c r="E862" s="5" t="str">
        <f t="shared" si="13"/>
        <v>Jean</v>
      </c>
      <c r="F862" t="s">
        <v>6</v>
      </c>
      <c r="G862">
        <v>21</v>
      </c>
      <c r="H862">
        <v>15</v>
      </c>
      <c r="I862" s="5">
        <f>VLOOKUP(Order_Detail!B862,Customers!$A$2:$M$92,13,FALSE)</f>
        <v>0</v>
      </c>
      <c r="J862" s="5">
        <v>315</v>
      </c>
      <c r="K862" s="5">
        <v>0</v>
      </c>
      <c r="L862" s="5" t="str" cm="1">
        <f t="array" ref="L862">_xlfn.IFS(K862&lt;10,"low",K862&lt;50,"medium",K862&gt;=50,"high")</f>
        <v>low</v>
      </c>
    </row>
    <row r="863" spans="1:12" x14ac:dyDescent="0.4">
      <c r="A863">
        <v>10570</v>
      </c>
      <c r="B863" s="5" t="s">
        <v>133</v>
      </c>
      <c r="C863">
        <v>56</v>
      </c>
      <c r="D863" t="s">
        <v>1543</v>
      </c>
      <c r="E863" s="5" t="str">
        <f t="shared" si="13"/>
        <v>Jean</v>
      </c>
      <c r="F863" t="s">
        <v>39</v>
      </c>
      <c r="G863">
        <v>38</v>
      </c>
      <c r="H863">
        <v>60</v>
      </c>
      <c r="I863" s="5">
        <f>VLOOKUP(Order_Detail!B863,Customers!$A$2:$M$92,13,FALSE)</f>
        <v>0</v>
      </c>
      <c r="J863" s="5">
        <v>2280</v>
      </c>
      <c r="K863" s="5">
        <v>0</v>
      </c>
      <c r="L863" s="5" t="str" cm="1">
        <f t="array" ref="L863">_xlfn.IFS(K863&lt;10,"low",K863&lt;50,"medium",K863&gt;=50,"high")</f>
        <v>low</v>
      </c>
    </row>
    <row r="864" spans="1:12" x14ac:dyDescent="0.4">
      <c r="A864">
        <v>10571</v>
      </c>
      <c r="B864" s="5" t="s">
        <v>93</v>
      </c>
      <c r="C864">
        <v>14</v>
      </c>
      <c r="D864" t="s">
        <v>1544</v>
      </c>
      <c r="E864" s="5" t="str">
        <f t="shared" si="13"/>
        <v>Roland</v>
      </c>
      <c r="F864" t="s">
        <v>9</v>
      </c>
      <c r="G864">
        <v>23.25</v>
      </c>
      <c r="H864">
        <v>11</v>
      </c>
      <c r="I864" s="5">
        <f>VLOOKUP(Order_Detail!B864,Customers!$A$2:$M$92,13,FALSE)</f>
        <v>0.2</v>
      </c>
      <c r="J864" s="5">
        <v>204.60000000000002</v>
      </c>
      <c r="K864" s="5">
        <v>51.150000000000006</v>
      </c>
      <c r="L864" s="5" t="str" cm="1">
        <f t="array" ref="L864">_xlfn.IFS(K864&lt;10,"low",K864&lt;50,"medium",K864&gt;=50,"high")</f>
        <v>high</v>
      </c>
    </row>
    <row r="865" spans="1:12" x14ac:dyDescent="0.4">
      <c r="A865">
        <v>10571</v>
      </c>
      <c r="B865" s="5" t="s">
        <v>93</v>
      </c>
      <c r="C865">
        <v>42</v>
      </c>
      <c r="D865" t="s">
        <v>1545</v>
      </c>
      <c r="E865" s="5" t="str">
        <f t="shared" si="13"/>
        <v>Roland</v>
      </c>
      <c r="F865" t="s">
        <v>7</v>
      </c>
      <c r="G865">
        <v>14</v>
      </c>
      <c r="H865">
        <v>28</v>
      </c>
      <c r="I865" s="5">
        <f>VLOOKUP(Order_Detail!B865,Customers!$A$2:$M$92,13,FALSE)</f>
        <v>0.2</v>
      </c>
      <c r="J865" s="5">
        <v>313.60000000000002</v>
      </c>
      <c r="K865" s="5">
        <v>78.400000000000006</v>
      </c>
      <c r="L865" s="5" t="str" cm="1">
        <f t="array" ref="L865">_xlfn.IFS(K865&lt;10,"low",K865&lt;50,"medium",K865&gt;=50,"high")</f>
        <v>high</v>
      </c>
    </row>
    <row r="866" spans="1:12" x14ac:dyDescent="0.4">
      <c r="A866">
        <v>10572</v>
      </c>
      <c r="B866" s="5" t="s">
        <v>109</v>
      </c>
      <c r="C866">
        <v>16</v>
      </c>
      <c r="D866" t="s">
        <v>1546</v>
      </c>
      <c r="E866" s="5" t="str">
        <f t="shared" si="13"/>
        <v>Christina</v>
      </c>
      <c r="F866" t="s">
        <v>25</v>
      </c>
      <c r="G866">
        <v>17.45</v>
      </c>
      <c r="H866">
        <v>12</v>
      </c>
      <c r="I866" s="5">
        <f>VLOOKUP(Order_Detail!B866,Customers!$A$2:$M$92,13,FALSE)</f>
        <v>0</v>
      </c>
      <c r="J866" s="5">
        <v>209.39999999999998</v>
      </c>
      <c r="K866" s="5">
        <v>0</v>
      </c>
      <c r="L866" s="5" t="str" cm="1">
        <f t="array" ref="L866">_xlfn.IFS(K866&lt;10,"low",K866&lt;50,"medium",K866&gt;=50,"high")</f>
        <v>low</v>
      </c>
    </row>
    <row r="867" spans="1:12" x14ac:dyDescent="0.4">
      <c r="A867">
        <v>10572</v>
      </c>
      <c r="B867" s="5" t="s">
        <v>109</v>
      </c>
      <c r="C867">
        <v>32</v>
      </c>
      <c r="D867" t="s">
        <v>1547</v>
      </c>
      <c r="E867" s="5" t="str">
        <f t="shared" si="13"/>
        <v>Christina</v>
      </c>
      <c r="F867" t="s">
        <v>32</v>
      </c>
      <c r="G867">
        <v>32</v>
      </c>
      <c r="H867">
        <v>10</v>
      </c>
      <c r="I867" s="5">
        <f>VLOOKUP(Order_Detail!B867,Customers!$A$2:$M$92,13,FALSE)</f>
        <v>0</v>
      </c>
      <c r="J867" s="5">
        <v>320</v>
      </c>
      <c r="K867" s="5">
        <v>0</v>
      </c>
      <c r="L867" s="5" t="str" cm="1">
        <f t="array" ref="L867">_xlfn.IFS(K867&lt;10,"low",K867&lt;50,"medium",K867&gt;=50,"high")</f>
        <v>low</v>
      </c>
    </row>
    <row r="868" spans="1:12" x14ac:dyDescent="0.4">
      <c r="A868">
        <v>10572</v>
      </c>
      <c r="B868" s="5" t="s">
        <v>109</v>
      </c>
      <c r="C868">
        <v>40</v>
      </c>
      <c r="D868" t="s">
        <v>1548</v>
      </c>
      <c r="E868" s="5" t="str">
        <f t="shared" si="13"/>
        <v>Christina</v>
      </c>
      <c r="F868" t="s">
        <v>43</v>
      </c>
      <c r="G868">
        <v>18.399999999999999</v>
      </c>
      <c r="H868">
        <v>50</v>
      </c>
      <c r="I868" s="5">
        <f>VLOOKUP(Order_Detail!B868,Customers!$A$2:$M$92,13,FALSE)</f>
        <v>0</v>
      </c>
      <c r="J868" s="5">
        <v>919.99999999999989</v>
      </c>
      <c r="K868" s="5">
        <v>0</v>
      </c>
      <c r="L868" s="5" t="str" cm="1">
        <f t="array" ref="L868">_xlfn.IFS(K868&lt;10,"low",K868&lt;50,"medium",K868&gt;=50,"high")</f>
        <v>low</v>
      </c>
    </row>
    <row r="869" spans="1:12" x14ac:dyDescent="0.4">
      <c r="A869">
        <v>10572</v>
      </c>
      <c r="B869" s="5" t="s">
        <v>109</v>
      </c>
      <c r="C869">
        <v>75</v>
      </c>
      <c r="D869" t="s">
        <v>852</v>
      </c>
      <c r="E869" s="5" t="str">
        <f t="shared" si="13"/>
        <v>Christina</v>
      </c>
      <c r="F869" t="s">
        <v>54</v>
      </c>
      <c r="G869">
        <v>7.75</v>
      </c>
      <c r="H869">
        <v>15</v>
      </c>
      <c r="I869" s="5">
        <f>VLOOKUP(Order_Detail!B869,Customers!$A$2:$M$92,13,FALSE)</f>
        <v>0</v>
      </c>
      <c r="J869" s="5">
        <v>116.25</v>
      </c>
      <c r="K869" s="5">
        <v>0</v>
      </c>
      <c r="L869" s="5" t="str" cm="1">
        <f t="array" ref="L869">_xlfn.IFS(K869&lt;10,"low",K869&lt;50,"medium",K869&gt;=50,"high")</f>
        <v>low</v>
      </c>
    </row>
    <row r="870" spans="1:12" x14ac:dyDescent="0.4">
      <c r="A870">
        <v>10573</v>
      </c>
      <c r="B870" s="5" t="s">
        <v>143</v>
      </c>
      <c r="C870">
        <v>17</v>
      </c>
      <c r="D870" t="s">
        <v>1549</v>
      </c>
      <c r="E870" s="5" t="str">
        <f t="shared" si="13"/>
        <v>Antonio</v>
      </c>
      <c r="F870" t="s">
        <v>41</v>
      </c>
      <c r="G870">
        <v>39</v>
      </c>
      <c r="H870">
        <v>18</v>
      </c>
      <c r="I870" s="5">
        <f>VLOOKUP(Order_Detail!B870,Customers!$A$2:$M$92,13,FALSE)</f>
        <v>0.1</v>
      </c>
      <c r="J870" s="5">
        <v>631.80000000000007</v>
      </c>
      <c r="K870" s="5">
        <v>70.2</v>
      </c>
      <c r="L870" s="5" t="str" cm="1">
        <f t="array" ref="L870">_xlfn.IFS(K870&lt;10,"low",K870&lt;50,"medium",K870&gt;=50,"high")</f>
        <v>high</v>
      </c>
    </row>
    <row r="871" spans="1:12" x14ac:dyDescent="0.4">
      <c r="A871">
        <v>10573</v>
      </c>
      <c r="B871" s="5" t="s">
        <v>143</v>
      </c>
      <c r="C871">
        <v>34</v>
      </c>
      <c r="D871" t="s">
        <v>1550</v>
      </c>
      <c r="E871" s="5" t="str">
        <f t="shared" si="13"/>
        <v>Antonio</v>
      </c>
      <c r="F871" t="s">
        <v>59</v>
      </c>
      <c r="G871">
        <v>14</v>
      </c>
      <c r="H871">
        <v>40</v>
      </c>
      <c r="I871" s="5">
        <f>VLOOKUP(Order_Detail!B871,Customers!$A$2:$M$92,13,FALSE)</f>
        <v>0.1</v>
      </c>
      <c r="J871" s="5">
        <v>504</v>
      </c>
      <c r="K871" s="5">
        <v>56</v>
      </c>
      <c r="L871" s="5" t="str" cm="1">
        <f t="array" ref="L871">_xlfn.IFS(K871&lt;10,"low",K871&lt;50,"medium",K871&gt;=50,"high")</f>
        <v>high</v>
      </c>
    </row>
    <row r="872" spans="1:12" x14ac:dyDescent="0.4">
      <c r="A872">
        <v>10573</v>
      </c>
      <c r="B872" s="5" t="s">
        <v>143</v>
      </c>
      <c r="C872">
        <v>53</v>
      </c>
      <c r="D872" t="s">
        <v>1551</v>
      </c>
      <c r="E872" s="5" t="str">
        <f t="shared" si="13"/>
        <v>Antonio</v>
      </c>
      <c r="F872" t="s">
        <v>28</v>
      </c>
      <c r="G872">
        <v>32.799999999999997</v>
      </c>
      <c r="H872">
        <v>25</v>
      </c>
      <c r="I872" s="5">
        <f>VLOOKUP(Order_Detail!B872,Customers!$A$2:$M$92,13,FALSE)</f>
        <v>0.1</v>
      </c>
      <c r="J872" s="5">
        <v>737.99999999999989</v>
      </c>
      <c r="K872" s="5">
        <v>82</v>
      </c>
      <c r="L872" s="5" t="str" cm="1">
        <f t="array" ref="L872">_xlfn.IFS(K872&lt;10,"low",K872&lt;50,"medium",K872&gt;=50,"high")</f>
        <v>high</v>
      </c>
    </row>
    <row r="873" spans="1:12" x14ac:dyDescent="0.4">
      <c r="A873">
        <v>10574</v>
      </c>
      <c r="B873" s="5" t="s">
        <v>165</v>
      </c>
      <c r="C873">
        <v>33</v>
      </c>
      <c r="D873" t="s">
        <v>1552</v>
      </c>
      <c r="E873" s="5" t="str">
        <f t="shared" si="13"/>
        <v>Helvetius</v>
      </c>
      <c r="F873" t="s">
        <v>16</v>
      </c>
      <c r="G873">
        <v>2.5</v>
      </c>
      <c r="H873">
        <v>14</v>
      </c>
      <c r="I873" s="5">
        <f>VLOOKUP(Order_Detail!B873,Customers!$A$2:$M$92,13,FALSE)</f>
        <v>0.15</v>
      </c>
      <c r="J873" s="5">
        <v>29.75</v>
      </c>
      <c r="K873" s="5">
        <v>5.25</v>
      </c>
      <c r="L873" s="5" t="str" cm="1">
        <f t="array" ref="L873">_xlfn.IFS(K873&lt;10,"low",K873&lt;50,"medium",K873&gt;=50,"high")</f>
        <v>low</v>
      </c>
    </row>
    <row r="874" spans="1:12" x14ac:dyDescent="0.4">
      <c r="A874">
        <v>10574</v>
      </c>
      <c r="B874" s="5" t="s">
        <v>165</v>
      </c>
      <c r="C874">
        <v>40</v>
      </c>
      <c r="D874" t="s">
        <v>1553</v>
      </c>
      <c r="E874" s="5" t="str">
        <f t="shared" si="13"/>
        <v>Helvetius</v>
      </c>
      <c r="F874" t="s">
        <v>43</v>
      </c>
      <c r="G874">
        <v>18.399999999999999</v>
      </c>
      <c r="H874">
        <v>2</v>
      </c>
      <c r="I874" s="5">
        <f>VLOOKUP(Order_Detail!B874,Customers!$A$2:$M$92,13,FALSE)</f>
        <v>0.15</v>
      </c>
      <c r="J874" s="5">
        <v>31.279999999999998</v>
      </c>
      <c r="K874" s="5">
        <v>5.52</v>
      </c>
      <c r="L874" s="5" t="str" cm="1">
        <f t="array" ref="L874">_xlfn.IFS(K874&lt;10,"low",K874&lt;50,"medium",K874&gt;=50,"high")</f>
        <v>low</v>
      </c>
    </row>
    <row r="875" spans="1:12" x14ac:dyDescent="0.4">
      <c r="A875">
        <v>10574</v>
      </c>
      <c r="B875" s="5" t="s">
        <v>165</v>
      </c>
      <c r="C875">
        <v>62</v>
      </c>
      <c r="D875" t="s">
        <v>1554</v>
      </c>
      <c r="E875" s="5" t="str">
        <f t="shared" si="13"/>
        <v>Helvetius</v>
      </c>
      <c r="F875" t="s">
        <v>35</v>
      </c>
      <c r="G875">
        <v>49.3</v>
      </c>
      <c r="H875">
        <v>10</v>
      </c>
      <c r="I875" s="5">
        <f>VLOOKUP(Order_Detail!B875,Customers!$A$2:$M$92,13,FALSE)</f>
        <v>0.15</v>
      </c>
      <c r="J875" s="5">
        <v>419.05</v>
      </c>
      <c r="K875" s="5">
        <v>73.95</v>
      </c>
      <c r="L875" s="5" t="str" cm="1">
        <f t="array" ref="L875">_xlfn.IFS(K875&lt;10,"low",K875&lt;50,"medium",K875&gt;=50,"high")</f>
        <v>high</v>
      </c>
    </row>
    <row r="876" spans="1:12" x14ac:dyDescent="0.4">
      <c r="A876">
        <v>10574</v>
      </c>
      <c r="B876" s="5" t="s">
        <v>165</v>
      </c>
      <c r="C876">
        <v>64</v>
      </c>
      <c r="D876" t="s">
        <v>1555</v>
      </c>
      <c r="E876" s="5" t="str">
        <f t="shared" si="13"/>
        <v>Helvetius</v>
      </c>
      <c r="F876" t="s">
        <v>64</v>
      </c>
      <c r="G876">
        <v>33.25</v>
      </c>
      <c r="H876">
        <v>6</v>
      </c>
      <c r="I876" s="5">
        <f>VLOOKUP(Order_Detail!B876,Customers!$A$2:$M$92,13,FALSE)</f>
        <v>0.15</v>
      </c>
      <c r="J876" s="5">
        <v>169.57499999999999</v>
      </c>
      <c r="K876" s="5">
        <v>29.924999999999997</v>
      </c>
      <c r="L876" s="5" t="str" cm="1">
        <f t="array" ref="L876">_xlfn.IFS(K876&lt;10,"low",K876&lt;50,"medium",K876&gt;=50,"high")</f>
        <v>medium</v>
      </c>
    </row>
    <row r="877" spans="1:12" x14ac:dyDescent="0.4">
      <c r="A877">
        <v>10575</v>
      </c>
      <c r="B877" s="5" t="s">
        <v>108</v>
      </c>
      <c r="C877">
        <v>59</v>
      </c>
      <c r="D877" t="s">
        <v>1556</v>
      </c>
      <c r="E877" s="5" t="str">
        <f t="shared" si="13"/>
        <v>Alexander</v>
      </c>
      <c r="F877" t="s">
        <v>27</v>
      </c>
      <c r="G877">
        <v>55</v>
      </c>
      <c r="H877">
        <v>12</v>
      </c>
      <c r="I877" s="5">
        <f>VLOOKUP(Order_Detail!B877,Customers!$A$2:$M$92,13,FALSE)</f>
        <v>0.05</v>
      </c>
      <c r="J877" s="5">
        <v>627</v>
      </c>
      <c r="K877" s="5">
        <v>33</v>
      </c>
      <c r="L877" s="5" t="str" cm="1">
        <f t="array" ref="L877">_xlfn.IFS(K877&lt;10,"low",K877&lt;50,"medium",K877&gt;=50,"high")</f>
        <v>medium</v>
      </c>
    </row>
    <row r="878" spans="1:12" x14ac:dyDescent="0.4">
      <c r="A878">
        <v>10575</v>
      </c>
      <c r="B878" s="5" t="s">
        <v>108</v>
      </c>
      <c r="C878">
        <v>63</v>
      </c>
      <c r="D878" t="s">
        <v>1557</v>
      </c>
      <c r="E878" s="5" t="str">
        <f t="shared" si="13"/>
        <v>Alexander</v>
      </c>
      <c r="F878" t="s">
        <v>52</v>
      </c>
      <c r="G878">
        <v>43.9</v>
      </c>
      <c r="H878">
        <v>6</v>
      </c>
      <c r="I878" s="5">
        <f>VLOOKUP(Order_Detail!B878,Customers!$A$2:$M$92,13,FALSE)</f>
        <v>0.05</v>
      </c>
      <c r="J878" s="5">
        <v>250.22999999999996</v>
      </c>
      <c r="K878" s="5">
        <v>13.17</v>
      </c>
      <c r="L878" s="5" t="str" cm="1">
        <f t="array" ref="L878">_xlfn.IFS(K878&lt;10,"low",K878&lt;50,"medium",K878&gt;=50,"high")</f>
        <v>medium</v>
      </c>
    </row>
    <row r="879" spans="1:12" x14ac:dyDescent="0.4">
      <c r="A879">
        <v>10575</v>
      </c>
      <c r="B879" s="5" t="s">
        <v>108</v>
      </c>
      <c r="C879">
        <v>72</v>
      </c>
      <c r="D879" t="s">
        <v>1558</v>
      </c>
      <c r="E879" s="5" t="str">
        <f t="shared" si="13"/>
        <v>Alexander</v>
      </c>
      <c r="F879" t="s">
        <v>8</v>
      </c>
      <c r="G879">
        <v>34.799999999999997</v>
      </c>
      <c r="H879">
        <v>30</v>
      </c>
      <c r="I879" s="5">
        <f>VLOOKUP(Order_Detail!B879,Customers!$A$2:$M$92,13,FALSE)</f>
        <v>0.05</v>
      </c>
      <c r="J879" s="5">
        <v>991.8</v>
      </c>
      <c r="K879" s="5">
        <v>52.2</v>
      </c>
      <c r="L879" s="5" t="str" cm="1">
        <f t="array" ref="L879">_xlfn.IFS(K879&lt;10,"low",K879&lt;50,"medium",K879&gt;=50,"high")</f>
        <v>high</v>
      </c>
    </row>
    <row r="880" spans="1:12" x14ac:dyDescent="0.4">
      <c r="A880">
        <v>10575</v>
      </c>
      <c r="B880" s="5" t="s">
        <v>108</v>
      </c>
      <c r="C880">
        <v>76</v>
      </c>
      <c r="D880" t="s">
        <v>1559</v>
      </c>
      <c r="E880" s="5" t="str">
        <f t="shared" si="13"/>
        <v>Alexander</v>
      </c>
      <c r="F880" t="s">
        <v>44</v>
      </c>
      <c r="G880">
        <v>18</v>
      </c>
      <c r="H880">
        <v>10</v>
      </c>
      <c r="I880" s="5">
        <f>VLOOKUP(Order_Detail!B880,Customers!$A$2:$M$92,13,FALSE)</f>
        <v>0.05</v>
      </c>
      <c r="J880" s="5">
        <v>171</v>
      </c>
      <c r="K880" s="5">
        <v>9</v>
      </c>
      <c r="L880" s="5" t="str" cm="1">
        <f t="array" ref="L880">_xlfn.IFS(K880&lt;10,"low",K880&lt;50,"medium",K880&gt;=50,"high")</f>
        <v>low</v>
      </c>
    </row>
    <row r="881" spans="1:12" x14ac:dyDescent="0.4">
      <c r="A881">
        <v>10576</v>
      </c>
      <c r="B881" s="5" t="s">
        <v>107</v>
      </c>
      <c r="C881">
        <v>1</v>
      </c>
      <c r="D881" t="s">
        <v>1560</v>
      </c>
      <c r="E881" s="5" t="str">
        <f t="shared" si="13"/>
        <v>Miguel</v>
      </c>
      <c r="F881" t="s">
        <v>58</v>
      </c>
      <c r="G881">
        <v>18</v>
      </c>
      <c r="H881">
        <v>10</v>
      </c>
      <c r="I881" s="5">
        <f>VLOOKUP(Order_Detail!B881,Customers!$A$2:$M$92,13,FALSE)</f>
        <v>0</v>
      </c>
      <c r="J881" s="5">
        <v>180</v>
      </c>
      <c r="K881" s="5">
        <v>0</v>
      </c>
      <c r="L881" s="5" t="str" cm="1">
        <f t="array" ref="L881">_xlfn.IFS(K881&lt;10,"low",K881&lt;50,"medium",K881&gt;=50,"high")</f>
        <v>low</v>
      </c>
    </row>
    <row r="882" spans="1:12" x14ac:dyDescent="0.4">
      <c r="A882">
        <v>10576</v>
      </c>
      <c r="B882" s="5" t="s">
        <v>107</v>
      </c>
      <c r="C882">
        <v>31</v>
      </c>
      <c r="D882" t="s">
        <v>1561</v>
      </c>
      <c r="E882" s="5" t="str">
        <f t="shared" si="13"/>
        <v>Miguel</v>
      </c>
      <c r="F882" t="s">
        <v>18</v>
      </c>
      <c r="G882">
        <v>12.5</v>
      </c>
      <c r="H882">
        <v>20</v>
      </c>
      <c r="I882" s="5">
        <f>VLOOKUP(Order_Detail!B882,Customers!$A$2:$M$92,13,FALSE)</f>
        <v>0</v>
      </c>
      <c r="J882" s="5">
        <v>250</v>
      </c>
      <c r="K882" s="5">
        <v>0</v>
      </c>
      <c r="L882" s="5" t="str" cm="1">
        <f t="array" ref="L882">_xlfn.IFS(K882&lt;10,"low",K882&lt;50,"medium",K882&gt;=50,"high")</f>
        <v>low</v>
      </c>
    </row>
    <row r="883" spans="1:12" x14ac:dyDescent="0.4">
      <c r="A883">
        <v>10576</v>
      </c>
      <c r="B883" s="5" t="s">
        <v>107</v>
      </c>
      <c r="C883">
        <v>44</v>
      </c>
      <c r="D883" t="s">
        <v>1421</v>
      </c>
      <c r="E883" s="5" t="str">
        <f t="shared" si="13"/>
        <v>Miguel</v>
      </c>
      <c r="F883" t="s">
        <v>51</v>
      </c>
      <c r="G883">
        <v>19.45</v>
      </c>
      <c r="H883">
        <v>21</v>
      </c>
      <c r="I883" s="5">
        <f>VLOOKUP(Order_Detail!B883,Customers!$A$2:$M$92,13,FALSE)</f>
        <v>0</v>
      </c>
      <c r="J883" s="5">
        <v>408.45</v>
      </c>
      <c r="K883" s="5">
        <v>0</v>
      </c>
      <c r="L883" s="5" t="str" cm="1">
        <f t="array" ref="L883">_xlfn.IFS(K883&lt;10,"low",K883&lt;50,"medium",K883&gt;=50,"high")</f>
        <v>low</v>
      </c>
    </row>
    <row r="884" spans="1:12" x14ac:dyDescent="0.4">
      <c r="A884">
        <v>10577</v>
      </c>
      <c r="B884" s="5" t="s">
        <v>165</v>
      </c>
      <c r="C884">
        <v>39</v>
      </c>
      <c r="D884" t="s">
        <v>1562</v>
      </c>
      <c r="E884" s="5" t="str">
        <f t="shared" si="13"/>
        <v>Helvetius</v>
      </c>
      <c r="F884" t="s">
        <v>19</v>
      </c>
      <c r="G884">
        <v>18</v>
      </c>
      <c r="H884">
        <v>10</v>
      </c>
      <c r="I884" s="5">
        <f>VLOOKUP(Order_Detail!B884,Customers!$A$2:$M$92,13,FALSE)</f>
        <v>0.15</v>
      </c>
      <c r="J884" s="5">
        <v>153</v>
      </c>
      <c r="K884" s="5">
        <v>27</v>
      </c>
      <c r="L884" s="5" t="str" cm="1">
        <f t="array" ref="L884">_xlfn.IFS(K884&lt;10,"low",K884&lt;50,"medium",K884&gt;=50,"high")</f>
        <v>medium</v>
      </c>
    </row>
    <row r="885" spans="1:12" x14ac:dyDescent="0.4">
      <c r="A885">
        <v>10577</v>
      </c>
      <c r="B885" s="5" t="s">
        <v>165</v>
      </c>
      <c r="C885">
        <v>75</v>
      </c>
      <c r="D885" t="s">
        <v>1563</v>
      </c>
      <c r="E885" s="5" t="str">
        <f t="shared" si="13"/>
        <v>Helvetius</v>
      </c>
      <c r="F885" t="s">
        <v>54</v>
      </c>
      <c r="G885">
        <v>7.75</v>
      </c>
      <c r="H885">
        <v>20</v>
      </c>
      <c r="I885" s="5">
        <f>VLOOKUP(Order_Detail!B885,Customers!$A$2:$M$92,13,FALSE)</f>
        <v>0.15</v>
      </c>
      <c r="J885" s="5">
        <v>131.75</v>
      </c>
      <c r="K885" s="5">
        <v>23.25</v>
      </c>
      <c r="L885" s="5" t="str" cm="1">
        <f t="array" ref="L885">_xlfn.IFS(K885&lt;10,"low",K885&lt;50,"medium",K885&gt;=50,"high")</f>
        <v>medium</v>
      </c>
    </row>
    <row r="886" spans="1:12" x14ac:dyDescent="0.4">
      <c r="A886">
        <v>10577</v>
      </c>
      <c r="B886" s="5" t="s">
        <v>165</v>
      </c>
      <c r="C886">
        <v>77</v>
      </c>
      <c r="D886" t="s">
        <v>1564</v>
      </c>
      <c r="E886" s="5" t="str">
        <f t="shared" si="13"/>
        <v>Helvetius</v>
      </c>
      <c r="F886" t="s">
        <v>29</v>
      </c>
      <c r="G886">
        <v>13</v>
      </c>
      <c r="H886">
        <v>18</v>
      </c>
      <c r="I886" s="5">
        <f>VLOOKUP(Order_Detail!B886,Customers!$A$2:$M$92,13,FALSE)</f>
        <v>0.15</v>
      </c>
      <c r="J886" s="5">
        <v>198.9</v>
      </c>
      <c r="K886" s="5">
        <v>35.1</v>
      </c>
      <c r="L886" s="5" t="str" cm="1">
        <f t="array" ref="L886">_xlfn.IFS(K886&lt;10,"low",K886&lt;50,"medium",K886&gt;=50,"high")</f>
        <v>medium</v>
      </c>
    </row>
    <row r="887" spans="1:12" x14ac:dyDescent="0.4">
      <c r="A887">
        <v>10578</v>
      </c>
      <c r="B887" s="5" t="s">
        <v>115</v>
      </c>
      <c r="C887">
        <v>35</v>
      </c>
      <c r="D887" t="s">
        <v>1565</v>
      </c>
      <c r="E887" s="5" t="str">
        <f t="shared" si="13"/>
        <v>Victoria</v>
      </c>
      <c r="F887" t="s">
        <v>37</v>
      </c>
      <c r="G887">
        <v>18</v>
      </c>
      <c r="H887">
        <v>20</v>
      </c>
      <c r="I887" s="5">
        <f>VLOOKUP(Order_Detail!B887,Customers!$A$2:$M$92,13,FALSE)</f>
        <v>0</v>
      </c>
      <c r="J887" s="5">
        <v>360</v>
      </c>
      <c r="K887" s="5">
        <v>0</v>
      </c>
      <c r="L887" s="5" t="str" cm="1">
        <f t="array" ref="L887">_xlfn.IFS(K887&lt;10,"low",K887&lt;50,"medium",K887&gt;=50,"high")</f>
        <v>low</v>
      </c>
    </row>
    <row r="888" spans="1:12" x14ac:dyDescent="0.4">
      <c r="A888">
        <v>10578</v>
      </c>
      <c r="B888" s="5" t="s">
        <v>115</v>
      </c>
      <c r="C888">
        <v>57</v>
      </c>
      <c r="D888" t="s">
        <v>1566</v>
      </c>
      <c r="E888" s="5" t="str">
        <f t="shared" si="13"/>
        <v>Victoria</v>
      </c>
      <c r="F888" t="s">
        <v>14</v>
      </c>
      <c r="G888">
        <v>19.5</v>
      </c>
      <c r="H888">
        <v>6</v>
      </c>
      <c r="I888" s="5">
        <f>VLOOKUP(Order_Detail!B888,Customers!$A$2:$M$92,13,FALSE)</f>
        <v>0</v>
      </c>
      <c r="J888" s="5">
        <v>117</v>
      </c>
      <c r="K888" s="5">
        <v>0</v>
      </c>
      <c r="L888" s="5" t="str" cm="1">
        <f t="array" ref="L888">_xlfn.IFS(K888&lt;10,"low",K888&lt;50,"medium",K888&gt;=50,"high")</f>
        <v>low</v>
      </c>
    </row>
    <row r="889" spans="1:12" x14ac:dyDescent="0.4">
      <c r="A889">
        <v>10579</v>
      </c>
      <c r="B889" s="5" t="s">
        <v>166</v>
      </c>
      <c r="C889">
        <v>15</v>
      </c>
      <c r="D889" t="s">
        <v>1567</v>
      </c>
      <c r="E889" s="5" t="str">
        <f t="shared" si="13"/>
        <v>Jaime</v>
      </c>
      <c r="F889" t="s">
        <v>56</v>
      </c>
      <c r="G889">
        <v>15.5</v>
      </c>
      <c r="H889">
        <v>10</v>
      </c>
      <c r="I889" s="5">
        <f>VLOOKUP(Order_Detail!B889,Customers!$A$2:$M$92,13,FALSE)</f>
        <v>0.2</v>
      </c>
      <c r="J889" s="5">
        <v>124</v>
      </c>
      <c r="K889" s="5">
        <v>31</v>
      </c>
      <c r="L889" s="5" t="str" cm="1">
        <f t="array" ref="L889">_xlfn.IFS(K889&lt;10,"low",K889&lt;50,"medium",K889&gt;=50,"high")</f>
        <v>medium</v>
      </c>
    </row>
    <row r="890" spans="1:12" x14ac:dyDescent="0.4">
      <c r="A890">
        <v>10579</v>
      </c>
      <c r="B890" s="5" t="s">
        <v>166</v>
      </c>
      <c r="C890">
        <v>75</v>
      </c>
      <c r="D890" t="s">
        <v>1568</v>
      </c>
      <c r="E890" s="5" t="str">
        <f t="shared" si="13"/>
        <v>Jaime</v>
      </c>
      <c r="F890" t="s">
        <v>54</v>
      </c>
      <c r="G890">
        <v>7.75</v>
      </c>
      <c r="H890">
        <v>21</v>
      </c>
      <c r="I890" s="5">
        <f>VLOOKUP(Order_Detail!B890,Customers!$A$2:$M$92,13,FALSE)</f>
        <v>0.2</v>
      </c>
      <c r="J890" s="5">
        <v>130.20000000000002</v>
      </c>
      <c r="K890" s="5">
        <v>32.550000000000004</v>
      </c>
      <c r="L890" s="5" t="str" cm="1">
        <f t="array" ref="L890">_xlfn.IFS(K890&lt;10,"low",K890&lt;50,"medium",K890&gt;=50,"high")</f>
        <v>medium</v>
      </c>
    </row>
    <row r="891" spans="1:12" x14ac:dyDescent="0.4">
      <c r="A891">
        <v>10580</v>
      </c>
      <c r="B891" s="5" t="s">
        <v>95</v>
      </c>
      <c r="C891">
        <v>14</v>
      </c>
      <c r="D891" t="s">
        <v>1569</v>
      </c>
      <c r="E891" s="5" t="str">
        <f t="shared" si="13"/>
        <v>Henriette</v>
      </c>
      <c r="F891" t="s">
        <v>9</v>
      </c>
      <c r="G891">
        <v>23.25</v>
      </c>
      <c r="H891">
        <v>15</v>
      </c>
      <c r="I891" s="5">
        <f>VLOOKUP(Order_Detail!B891,Customers!$A$2:$M$92,13,FALSE)</f>
        <v>0</v>
      </c>
      <c r="J891" s="5">
        <v>348.75</v>
      </c>
      <c r="K891" s="5">
        <v>0</v>
      </c>
      <c r="L891" s="5" t="str" cm="1">
        <f t="array" ref="L891">_xlfn.IFS(K891&lt;10,"low",K891&lt;50,"medium",K891&gt;=50,"high")</f>
        <v>low</v>
      </c>
    </row>
    <row r="892" spans="1:12" x14ac:dyDescent="0.4">
      <c r="A892">
        <v>10580</v>
      </c>
      <c r="B892" s="5" t="s">
        <v>95</v>
      </c>
      <c r="C892">
        <v>41</v>
      </c>
      <c r="D892" t="s">
        <v>802</v>
      </c>
      <c r="E892" s="5" t="str">
        <f t="shared" si="13"/>
        <v>Henriette</v>
      </c>
      <c r="F892" t="s">
        <v>11</v>
      </c>
      <c r="G892">
        <v>9.65</v>
      </c>
      <c r="H892">
        <v>9</v>
      </c>
      <c r="I892" s="5">
        <f>VLOOKUP(Order_Detail!B892,Customers!$A$2:$M$92,13,FALSE)</f>
        <v>0</v>
      </c>
      <c r="J892" s="5">
        <v>86.850000000000009</v>
      </c>
      <c r="K892" s="5">
        <v>0</v>
      </c>
      <c r="L892" s="5" t="str" cm="1">
        <f t="array" ref="L892">_xlfn.IFS(K892&lt;10,"low",K892&lt;50,"medium",K892&gt;=50,"high")</f>
        <v>low</v>
      </c>
    </row>
    <row r="893" spans="1:12" x14ac:dyDescent="0.4">
      <c r="A893">
        <v>10580</v>
      </c>
      <c r="B893" s="5" t="s">
        <v>95</v>
      </c>
      <c r="C893">
        <v>65</v>
      </c>
      <c r="D893" t="s">
        <v>1570</v>
      </c>
      <c r="E893" s="5" t="str">
        <f t="shared" si="13"/>
        <v>Henriette</v>
      </c>
      <c r="F893" t="s">
        <v>12</v>
      </c>
      <c r="G893">
        <v>21.05</v>
      </c>
      <c r="H893">
        <v>30</v>
      </c>
      <c r="I893" s="5">
        <f>VLOOKUP(Order_Detail!B893,Customers!$A$2:$M$92,13,FALSE)</f>
        <v>0</v>
      </c>
      <c r="J893" s="5">
        <v>631.5</v>
      </c>
      <c r="K893" s="5">
        <v>0</v>
      </c>
      <c r="L893" s="5" t="str" cm="1">
        <f t="array" ref="L893">_xlfn.IFS(K893&lt;10,"low",K893&lt;50,"medium",K893&gt;=50,"high")</f>
        <v>low</v>
      </c>
    </row>
    <row r="894" spans="1:12" x14ac:dyDescent="0.4">
      <c r="A894">
        <v>10581</v>
      </c>
      <c r="B894" s="5" t="s">
        <v>136</v>
      </c>
      <c r="C894">
        <v>75</v>
      </c>
      <c r="D894" t="s">
        <v>1025</v>
      </c>
      <c r="E894" s="5" t="str">
        <f t="shared" si="13"/>
        <v>Aria</v>
      </c>
      <c r="F894" t="s">
        <v>54</v>
      </c>
      <c r="G894">
        <v>7.75</v>
      </c>
      <c r="H894">
        <v>50</v>
      </c>
      <c r="I894" s="5">
        <f>VLOOKUP(Order_Detail!B894,Customers!$A$2:$M$92,13,FALSE)</f>
        <v>0.05</v>
      </c>
      <c r="J894" s="5">
        <v>368.125</v>
      </c>
      <c r="K894" s="5">
        <v>19.375</v>
      </c>
      <c r="L894" s="5" t="str" cm="1">
        <f t="array" ref="L894">_xlfn.IFS(K894&lt;10,"low",K894&lt;50,"medium",K894&gt;=50,"high")</f>
        <v>medium</v>
      </c>
    </row>
    <row r="895" spans="1:12" x14ac:dyDescent="0.4">
      <c r="A895">
        <v>10582</v>
      </c>
      <c r="B895" s="5" t="s">
        <v>160</v>
      </c>
      <c r="C895">
        <v>57</v>
      </c>
      <c r="D895" t="s">
        <v>1571</v>
      </c>
      <c r="E895" s="5" t="str">
        <f t="shared" si="13"/>
        <v>Hanna</v>
      </c>
      <c r="F895" t="s">
        <v>14</v>
      </c>
      <c r="G895">
        <v>19.5</v>
      </c>
      <c r="H895">
        <v>4</v>
      </c>
      <c r="I895" s="5">
        <f>VLOOKUP(Order_Detail!B895,Customers!$A$2:$M$92,13,FALSE)</f>
        <v>0.1</v>
      </c>
      <c r="J895" s="5">
        <v>70.2</v>
      </c>
      <c r="K895" s="5">
        <v>7.8000000000000007</v>
      </c>
      <c r="L895" s="5" t="str" cm="1">
        <f t="array" ref="L895">_xlfn.IFS(K895&lt;10,"low",K895&lt;50,"medium",K895&gt;=50,"high")</f>
        <v>low</v>
      </c>
    </row>
    <row r="896" spans="1:12" x14ac:dyDescent="0.4">
      <c r="A896">
        <v>10582</v>
      </c>
      <c r="B896" s="5" t="s">
        <v>160</v>
      </c>
      <c r="C896">
        <v>76</v>
      </c>
      <c r="D896" t="s">
        <v>1572</v>
      </c>
      <c r="E896" s="5" t="str">
        <f t="shared" si="13"/>
        <v>Hanna</v>
      </c>
      <c r="F896" t="s">
        <v>44</v>
      </c>
      <c r="G896">
        <v>18</v>
      </c>
      <c r="H896">
        <v>14</v>
      </c>
      <c r="I896" s="5">
        <f>VLOOKUP(Order_Detail!B896,Customers!$A$2:$M$92,13,FALSE)</f>
        <v>0.1</v>
      </c>
      <c r="J896" s="5">
        <v>226.8</v>
      </c>
      <c r="K896" s="5">
        <v>25.200000000000003</v>
      </c>
      <c r="L896" s="5" t="str" cm="1">
        <f t="array" ref="L896">_xlfn.IFS(K896&lt;10,"low",K896&lt;50,"medium",K896&gt;=50,"high")</f>
        <v>medium</v>
      </c>
    </row>
    <row r="897" spans="1:12" x14ac:dyDescent="0.4">
      <c r="A897">
        <v>10583</v>
      </c>
      <c r="B897" s="5" t="s">
        <v>100</v>
      </c>
      <c r="C897">
        <v>29</v>
      </c>
      <c r="D897" t="s">
        <v>1573</v>
      </c>
      <c r="E897" s="5" t="str">
        <f t="shared" si="13"/>
        <v>Pirkko</v>
      </c>
      <c r="F897" t="s">
        <v>45</v>
      </c>
      <c r="G897">
        <v>123.79</v>
      </c>
      <c r="H897">
        <v>10</v>
      </c>
      <c r="I897" s="5">
        <f>VLOOKUP(Order_Detail!B897,Customers!$A$2:$M$92,13,FALSE)</f>
        <v>0.1</v>
      </c>
      <c r="J897" s="5">
        <v>1114.1100000000001</v>
      </c>
      <c r="K897" s="5">
        <v>123.79000000000002</v>
      </c>
      <c r="L897" s="5" t="str" cm="1">
        <f t="array" ref="L897">_xlfn.IFS(K897&lt;10,"low",K897&lt;50,"medium",K897&gt;=50,"high")</f>
        <v>high</v>
      </c>
    </row>
    <row r="898" spans="1:12" x14ac:dyDescent="0.4">
      <c r="A898">
        <v>10583</v>
      </c>
      <c r="B898" s="5" t="s">
        <v>100</v>
      </c>
      <c r="C898">
        <v>60</v>
      </c>
      <c r="D898" t="s">
        <v>1574</v>
      </c>
      <c r="E898" s="5" t="str">
        <f t="shared" si="13"/>
        <v>Pirkko</v>
      </c>
      <c r="F898" t="s">
        <v>17</v>
      </c>
      <c r="G898">
        <v>34</v>
      </c>
      <c r="H898">
        <v>24</v>
      </c>
      <c r="I898" s="5">
        <f>VLOOKUP(Order_Detail!B898,Customers!$A$2:$M$92,13,FALSE)</f>
        <v>0.1</v>
      </c>
      <c r="J898" s="5">
        <v>734.4</v>
      </c>
      <c r="K898" s="5">
        <v>81.600000000000009</v>
      </c>
      <c r="L898" s="5" t="str" cm="1">
        <f t="array" ref="L898">_xlfn.IFS(K898&lt;10,"low",K898&lt;50,"medium",K898&gt;=50,"high")</f>
        <v>high</v>
      </c>
    </row>
    <row r="899" spans="1:12" x14ac:dyDescent="0.4">
      <c r="A899">
        <v>10583</v>
      </c>
      <c r="B899" s="5" t="s">
        <v>100</v>
      </c>
      <c r="C899">
        <v>69</v>
      </c>
      <c r="D899" t="s">
        <v>1575</v>
      </c>
      <c r="E899" s="5" t="str">
        <f t="shared" ref="E899:E962" si="14">LEFT(RIGHT(D899,LEN(D899)-FIND("-",D899)),FIND("-",RIGHT(D899,LEN(D899)-FIND("-",D899)))-1)</f>
        <v>Pirkko</v>
      </c>
      <c r="F899" t="s">
        <v>66</v>
      </c>
      <c r="G899">
        <v>36</v>
      </c>
      <c r="H899">
        <v>10</v>
      </c>
      <c r="I899" s="5">
        <f>VLOOKUP(Order_Detail!B899,Customers!$A$2:$M$92,13,FALSE)</f>
        <v>0.1</v>
      </c>
      <c r="J899" s="5">
        <v>324</v>
      </c>
      <c r="K899" s="5">
        <v>36</v>
      </c>
      <c r="L899" s="5" t="str" cm="1">
        <f t="array" ref="L899">_xlfn.IFS(K899&lt;10,"low",K899&lt;50,"medium",K899&gt;=50,"high")</f>
        <v>medium</v>
      </c>
    </row>
    <row r="900" spans="1:12" x14ac:dyDescent="0.4">
      <c r="A900">
        <v>10584</v>
      </c>
      <c r="B900" s="5" t="s">
        <v>99</v>
      </c>
      <c r="C900">
        <v>31</v>
      </c>
      <c r="D900" t="s">
        <v>1576</v>
      </c>
      <c r="E900" s="5" t="str">
        <f t="shared" si="14"/>
        <v>Frédérique</v>
      </c>
      <c r="F900" t="s">
        <v>18</v>
      </c>
      <c r="G900">
        <v>12.5</v>
      </c>
      <c r="H900">
        <v>50</v>
      </c>
      <c r="I900" s="5">
        <f>VLOOKUP(Order_Detail!B900,Customers!$A$2:$M$92,13,FALSE)</f>
        <v>0.25</v>
      </c>
      <c r="J900" s="5">
        <v>468.75</v>
      </c>
      <c r="K900" s="5">
        <v>156.25</v>
      </c>
      <c r="L900" s="5" t="str" cm="1">
        <f t="array" ref="L900">_xlfn.IFS(K900&lt;10,"low",K900&lt;50,"medium",K900&gt;=50,"high")</f>
        <v>high</v>
      </c>
    </row>
    <row r="901" spans="1:12" x14ac:dyDescent="0.4">
      <c r="A901">
        <v>10585</v>
      </c>
      <c r="B901" s="5" t="s">
        <v>91</v>
      </c>
      <c r="C901">
        <v>47</v>
      </c>
      <c r="D901" t="s">
        <v>1577</v>
      </c>
      <c r="E901" s="5" t="str">
        <f t="shared" si="14"/>
        <v>Paula</v>
      </c>
      <c r="F901" t="s">
        <v>75</v>
      </c>
      <c r="G901">
        <v>9.5</v>
      </c>
      <c r="H901">
        <v>15</v>
      </c>
      <c r="I901" s="5">
        <f>VLOOKUP(Order_Detail!B901,Customers!$A$2:$M$92,13,FALSE)</f>
        <v>0</v>
      </c>
      <c r="J901" s="5">
        <v>142.5</v>
      </c>
      <c r="K901" s="5">
        <v>0</v>
      </c>
      <c r="L901" s="5" t="str" cm="1">
        <f t="array" ref="L901">_xlfn.IFS(K901&lt;10,"low",K901&lt;50,"medium",K901&gt;=50,"high")</f>
        <v>low</v>
      </c>
    </row>
    <row r="902" spans="1:12" x14ac:dyDescent="0.4">
      <c r="A902">
        <v>10586</v>
      </c>
      <c r="B902" s="5" t="s">
        <v>114</v>
      </c>
      <c r="C902">
        <v>52</v>
      </c>
      <c r="D902" t="s">
        <v>1578</v>
      </c>
      <c r="E902" s="5" t="str">
        <f t="shared" si="14"/>
        <v>Maurizio</v>
      </c>
      <c r="F902" t="s">
        <v>71</v>
      </c>
      <c r="G902">
        <v>7</v>
      </c>
      <c r="H902">
        <v>4</v>
      </c>
      <c r="I902" s="5">
        <f>VLOOKUP(Order_Detail!B902,Customers!$A$2:$M$92,13,FALSE)</f>
        <v>0</v>
      </c>
      <c r="J902" s="5">
        <v>28</v>
      </c>
      <c r="K902" s="5">
        <v>0</v>
      </c>
      <c r="L902" s="5" t="str" cm="1">
        <f t="array" ref="L902">_xlfn.IFS(K902&lt;10,"low",K902&lt;50,"medium",K902&gt;=50,"high")</f>
        <v>low</v>
      </c>
    </row>
    <row r="903" spans="1:12" x14ac:dyDescent="0.4">
      <c r="A903">
        <v>10587</v>
      </c>
      <c r="B903" s="5" t="s">
        <v>96</v>
      </c>
      <c r="C903">
        <v>26</v>
      </c>
      <c r="D903" t="s">
        <v>1204</v>
      </c>
      <c r="E903" s="5" t="str">
        <f t="shared" si="14"/>
        <v>Bernardo</v>
      </c>
      <c r="F903" t="s">
        <v>74</v>
      </c>
      <c r="G903">
        <v>31.23</v>
      </c>
      <c r="H903">
        <v>6</v>
      </c>
      <c r="I903" s="5">
        <f>VLOOKUP(Order_Detail!B903,Customers!$A$2:$M$92,13,FALSE)</f>
        <v>0</v>
      </c>
      <c r="J903" s="5">
        <v>187.38</v>
      </c>
      <c r="K903" s="5">
        <v>0</v>
      </c>
      <c r="L903" s="5" t="str" cm="1">
        <f t="array" ref="L903">_xlfn.IFS(K903&lt;10,"low",K903&lt;50,"medium",K903&gt;=50,"high")</f>
        <v>low</v>
      </c>
    </row>
    <row r="904" spans="1:12" x14ac:dyDescent="0.4">
      <c r="A904">
        <v>10587</v>
      </c>
      <c r="B904" s="5" t="s">
        <v>96</v>
      </c>
      <c r="C904">
        <v>35</v>
      </c>
      <c r="D904" t="s">
        <v>807</v>
      </c>
      <c r="E904" s="5" t="str">
        <f t="shared" si="14"/>
        <v>Bernardo</v>
      </c>
      <c r="F904" t="s">
        <v>37</v>
      </c>
      <c r="G904">
        <v>18</v>
      </c>
      <c r="H904">
        <v>20</v>
      </c>
      <c r="I904" s="5">
        <f>VLOOKUP(Order_Detail!B904,Customers!$A$2:$M$92,13,FALSE)</f>
        <v>0</v>
      </c>
      <c r="J904" s="5">
        <v>360</v>
      </c>
      <c r="K904" s="5">
        <v>0</v>
      </c>
      <c r="L904" s="5" t="str" cm="1">
        <f t="array" ref="L904">_xlfn.IFS(K904&lt;10,"low",K904&lt;50,"medium",K904&gt;=50,"high")</f>
        <v>low</v>
      </c>
    </row>
    <row r="905" spans="1:12" x14ac:dyDescent="0.4">
      <c r="A905">
        <v>10587</v>
      </c>
      <c r="B905" s="5" t="s">
        <v>96</v>
      </c>
      <c r="C905">
        <v>77</v>
      </c>
      <c r="D905" t="s">
        <v>1206</v>
      </c>
      <c r="E905" s="5" t="str">
        <f t="shared" si="14"/>
        <v>Bernardo</v>
      </c>
      <c r="F905" t="s">
        <v>29</v>
      </c>
      <c r="G905">
        <v>13</v>
      </c>
      <c r="H905">
        <v>20</v>
      </c>
      <c r="I905" s="5">
        <f>VLOOKUP(Order_Detail!B905,Customers!$A$2:$M$92,13,FALSE)</f>
        <v>0</v>
      </c>
      <c r="J905" s="5">
        <v>260</v>
      </c>
      <c r="K905" s="5">
        <v>0</v>
      </c>
      <c r="L905" s="5" t="str" cm="1">
        <f t="array" ref="L905">_xlfn.IFS(K905&lt;10,"low",K905&lt;50,"medium",K905&gt;=50,"high")</f>
        <v>low</v>
      </c>
    </row>
    <row r="906" spans="1:12" x14ac:dyDescent="0.4">
      <c r="A906">
        <v>10588</v>
      </c>
      <c r="B906" s="5" t="s">
        <v>105</v>
      </c>
      <c r="C906">
        <v>18</v>
      </c>
      <c r="D906" t="s">
        <v>1579</v>
      </c>
      <c r="E906" s="5" t="str">
        <f t="shared" si="14"/>
        <v>Horst</v>
      </c>
      <c r="F906" t="s">
        <v>65</v>
      </c>
      <c r="G906">
        <v>62.5</v>
      </c>
      <c r="H906">
        <v>40</v>
      </c>
      <c r="I906" s="5">
        <f>VLOOKUP(Order_Detail!B906,Customers!$A$2:$M$92,13,FALSE)</f>
        <v>0.15</v>
      </c>
      <c r="J906" s="5">
        <v>2125</v>
      </c>
      <c r="K906" s="5">
        <v>375</v>
      </c>
      <c r="L906" s="5" t="str" cm="1">
        <f t="array" ref="L906">_xlfn.IFS(K906&lt;10,"low",K906&lt;50,"medium",K906&gt;=50,"high")</f>
        <v>high</v>
      </c>
    </row>
    <row r="907" spans="1:12" x14ac:dyDescent="0.4">
      <c r="A907">
        <v>10588</v>
      </c>
      <c r="B907" s="5" t="s">
        <v>105</v>
      </c>
      <c r="C907">
        <v>42</v>
      </c>
      <c r="D907" t="s">
        <v>1021</v>
      </c>
      <c r="E907" s="5" t="str">
        <f t="shared" si="14"/>
        <v>Horst</v>
      </c>
      <c r="F907" t="s">
        <v>7</v>
      </c>
      <c r="G907">
        <v>14</v>
      </c>
      <c r="H907">
        <v>100</v>
      </c>
      <c r="I907" s="5">
        <f>VLOOKUP(Order_Detail!B907,Customers!$A$2:$M$92,13,FALSE)</f>
        <v>0.15</v>
      </c>
      <c r="J907" s="5">
        <v>1190</v>
      </c>
      <c r="K907" s="5">
        <v>210</v>
      </c>
      <c r="L907" s="5" t="str" cm="1">
        <f t="array" ref="L907">_xlfn.IFS(K907&lt;10,"low",K907&lt;50,"medium",K907&gt;=50,"high")</f>
        <v>high</v>
      </c>
    </row>
    <row r="908" spans="1:12" x14ac:dyDescent="0.4">
      <c r="A908">
        <v>10589</v>
      </c>
      <c r="B908" s="5" t="s">
        <v>163</v>
      </c>
      <c r="C908">
        <v>35</v>
      </c>
      <c r="D908" t="s">
        <v>1580</v>
      </c>
      <c r="E908" s="5" t="str">
        <f t="shared" si="14"/>
        <v>Howard</v>
      </c>
      <c r="F908" t="s">
        <v>37</v>
      </c>
      <c r="G908">
        <v>18</v>
      </c>
      <c r="H908">
        <v>4</v>
      </c>
      <c r="I908" s="5">
        <f>VLOOKUP(Order_Detail!B908,Customers!$A$2:$M$92,13,FALSE)</f>
        <v>0.1</v>
      </c>
      <c r="J908" s="5">
        <v>64.8</v>
      </c>
      <c r="K908" s="5">
        <v>7.2</v>
      </c>
      <c r="L908" s="5" t="str" cm="1">
        <f t="array" ref="L908">_xlfn.IFS(K908&lt;10,"low",K908&lt;50,"medium",K908&gt;=50,"high")</f>
        <v>low</v>
      </c>
    </row>
    <row r="909" spans="1:12" x14ac:dyDescent="0.4">
      <c r="A909">
        <v>10590</v>
      </c>
      <c r="B909" s="5" t="s">
        <v>133</v>
      </c>
      <c r="C909">
        <v>1</v>
      </c>
      <c r="D909" t="s">
        <v>1581</v>
      </c>
      <c r="E909" s="5" t="str">
        <f t="shared" si="14"/>
        <v>Jean</v>
      </c>
      <c r="F909" t="s">
        <v>58</v>
      </c>
      <c r="G909">
        <v>18</v>
      </c>
      <c r="H909">
        <v>20</v>
      </c>
      <c r="I909" s="5">
        <f>VLOOKUP(Order_Detail!B909,Customers!$A$2:$M$92,13,FALSE)</f>
        <v>0</v>
      </c>
      <c r="J909" s="5">
        <v>360</v>
      </c>
      <c r="K909" s="5">
        <v>0</v>
      </c>
      <c r="L909" s="5" t="str" cm="1">
        <f t="array" ref="L909">_xlfn.IFS(K909&lt;10,"low",K909&lt;50,"medium",K909&gt;=50,"high")</f>
        <v>low</v>
      </c>
    </row>
    <row r="910" spans="1:12" x14ac:dyDescent="0.4">
      <c r="A910">
        <v>10590</v>
      </c>
      <c r="B910" s="5" t="s">
        <v>133</v>
      </c>
      <c r="C910">
        <v>77</v>
      </c>
      <c r="D910" t="s">
        <v>1582</v>
      </c>
      <c r="E910" s="5" t="str">
        <f t="shared" si="14"/>
        <v>Jean</v>
      </c>
      <c r="F910" t="s">
        <v>29</v>
      </c>
      <c r="G910">
        <v>13</v>
      </c>
      <c r="H910">
        <v>60</v>
      </c>
      <c r="I910" s="5">
        <f>VLOOKUP(Order_Detail!B910,Customers!$A$2:$M$92,13,FALSE)</f>
        <v>0</v>
      </c>
      <c r="J910" s="5">
        <v>780</v>
      </c>
      <c r="K910" s="5">
        <v>0</v>
      </c>
      <c r="L910" s="5" t="str" cm="1">
        <f t="array" ref="L910">_xlfn.IFS(K910&lt;10,"low",K910&lt;50,"medium",K910&gt;=50,"high")</f>
        <v>low</v>
      </c>
    </row>
    <row r="911" spans="1:12" x14ac:dyDescent="0.4">
      <c r="A911">
        <v>10591</v>
      </c>
      <c r="B911" s="5" t="s">
        <v>145</v>
      </c>
      <c r="C911">
        <v>3</v>
      </c>
      <c r="D911" t="s">
        <v>1583</v>
      </c>
      <c r="E911" s="5" t="str">
        <f t="shared" si="14"/>
        <v>Palle</v>
      </c>
      <c r="F911" t="s">
        <v>63</v>
      </c>
      <c r="G911">
        <v>10</v>
      </c>
      <c r="H911">
        <v>14</v>
      </c>
      <c r="I911" s="5">
        <f>VLOOKUP(Order_Detail!B911,Customers!$A$2:$M$92,13,FALSE)</f>
        <v>0</v>
      </c>
      <c r="J911" s="5">
        <v>140</v>
      </c>
      <c r="K911" s="5">
        <v>0</v>
      </c>
      <c r="L911" s="5" t="str" cm="1">
        <f t="array" ref="L911">_xlfn.IFS(K911&lt;10,"low",K911&lt;50,"medium",K911&gt;=50,"high")</f>
        <v>low</v>
      </c>
    </row>
    <row r="912" spans="1:12" x14ac:dyDescent="0.4">
      <c r="A912">
        <v>10591</v>
      </c>
      <c r="B912" s="5" t="s">
        <v>145</v>
      </c>
      <c r="C912">
        <v>7</v>
      </c>
      <c r="D912" t="s">
        <v>1584</v>
      </c>
      <c r="E912" s="5" t="str">
        <f t="shared" si="14"/>
        <v>Palle</v>
      </c>
      <c r="F912" t="s">
        <v>38</v>
      </c>
      <c r="G912">
        <v>30</v>
      </c>
      <c r="H912">
        <v>10</v>
      </c>
      <c r="I912" s="5">
        <f>VLOOKUP(Order_Detail!B912,Customers!$A$2:$M$92,13,FALSE)</f>
        <v>0</v>
      </c>
      <c r="J912" s="5">
        <v>300</v>
      </c>
      <c r="K912" s="5">
        <v>0</v>
      </c>
      <c r="L912" s="5" t="str" cm="1">
        <f t="array" ref="L912">_xlfn.IFS(K912&lt;10,"low",K912&lt;50,"medium",K912&gt;=50,"high")</f>
        <v>low</v>
      </c>
    </row>
    <row r="913" spans="1:12" x14ac:dyDescent="0.4">
      <c r="A913">
        <v>10591</v>
      </c>
      <c r="B913" s="5" t="s">
        <v>145</v>
      </c>
      <c r="C913">
        <v>54</v>
      </c>
      <c r="D913" t="s">
        <v>1071</v>
      </c>
      <c r="E913" s="5" t="str">
        <f t="shared" si="14"/>
        <v>Palle</v>
      </c>
      <c r="F913" t="s">
        <v>61</v>
      </c>
      <c r="G913">
        <v>7.45</v>
      </c>
      <c r="H913">
        <v>50</v>
      </c>
      <c r="I913" s="5">
        <f>VLOOKUP(Order_Detail!B913,Customers!$A$2:$M$92,13,FALSE)</f>
        <v>0</v>
      </c>
      <c r="J913" s="5">
        <v>372.5</v>
      </c>
      <c r="K913" s="5">
        <v>0</v>
      </c>
      <c r="L913" s="5" t="str" cm="1">
        <f t="array" ref="L913">_xlfn.IFS(K913&lt;10,"low",K913&lt;50,"medium",K913&gt;=50,"high")</f>
        <v>low</v>
      </c>
    </row>
    <row r="914" spans="1:12" x14ac:dyDescent="0.4">
      <c r="A914">
        <v>10592</v>
      </c>
      <c r="B914" s="5" t="s">
        <v>110</v>
      </c>
      <c r="C914">
        <v>15</v>
      </c>
      <c r="D914" t="s">
        <v>1585</v>
      </c>
      <c r="E914" s="5" t="str">
        <f t="shared" si="14"/>
        <v>Renate</v>
      </c>
      <c r="F914" t="s">
        <v>56</v>
      </c>
      <c r="G914">
        <v>15.5</v>
      </c>
      <c r="H914">
        <v>25</v>
      </c>
      <c r="I914" s="5">
        <f>VLOOKUP(Order_Detail!B914,Customers!$A$2:$M$92,13,FALSE)</f>
        <v>0.15</v>
      </c>
      <c r="J914" s="5">
        <v>329.375</v>
      </c>
      <c r="K914" s="5">
        <v>58.125</v>
      </c>
      <c r="L914" s="5" t="str" cm="1">
        <f t="array" ref="L914">_xlfn.IFS(K914&lt;10,"low",K914&lt;50,"medium",K914&gt;=50,"high")</f>
        <v>high</v>
      </c>
    </row>
    <row r="915" spans="1:12" x14ac:dyDescent="0.4">
      <c r="A915">
        <v>10592</v>
      </c>
      <c r="B915" s="5" t="s">
        <v>110</v>
      </c>
      <c r="C915">
        <v>26</v>
      </c>
      <c r="D915" t="s">
        <v>1586</v>
      </c>
      <c r="E915" s="5" t="str">
        <f t="shared" si="14"/>
        <v>Renate</v>
      </c>
      <c r="F915" t="s">
        <v>74</v>
      </c>
      <c r="G915">
        <v>31.23</v>
      </c>
      <c r="H915">
        <v>5</v>
      </c>
      <c r="I915" s="5">
        <f>VLOOKUP(Order_Detail!B915,Customers!$A$2:$M$92,13,FALSE)</f>
        <v>0.15</v>
      </c>
      <c r="J915" s="5">
        <v>132.72749999999999</v>
      </c>
      <c r="K915" s="5">
        <v>23.422499999999999</v>
      </c>
      <c r="L915" s="5" t="str" cm="1">
        <f t="array" ref="L915">_xlfn.IFS(K915&lt;10,"low",K915&lt;50,"medium",K915&gt;=50,"high")</f>
        <v>medium</v>
      </c>
    </row>
    <row r="916" spans="1:12" x14ac:dyDescent="0.4">
      <c r="A916">
        <v>10593</v>
      </c>
      <c r="B916" s="5" t="s">
        <v>110</v>
      </c>
      <c r="C916">
        <v>20</v>
      </c>
      <c r="D916" t="s">
        <v>1587</v>
      </c>
      <c r="E916" s="5" t="str">
        <f t="shared" si="14"/>
        <v>Renate</v>
      </c>
      <c r="F916" t="s">
        <v>15</v>
      </c>
      <c r="G916">
        <v>81</v>
      </c>
      <c r="H916">
        <v>21</v>
      </c>
      <c r="I916" s="5">
        <f>VLOOKUP(Order_Detail!B916,Customers!$A$2:$M$92,13,FALSE)</f>
        <v>0.15</v>
      </c>
      <c r="J916" s="5">
        <v>1445.85</v>
      </c>
      <c r="K916" s="5">
        <v>255.14999999999998</v>
      </c>
      <c r="L916" s="5" t="str" cm="1">
        <f t="array" ref="L916">_xlfn.IFS(K916&lt;10,"low",K916&lt;50,"medium",K916&gt;=50,"high")</f>
        <v>high</v>
      </c>
    </row>
    <row r="917" spans="1:12" x14ac:dyDescent="0.4">
      <c r="A917">
        <v>10593</v>
      </c>
      <c r="B917" s="5" t="s">
        <v>110</v>
      </c>
      <c r="C917">
        <v>69</v>
      </c>
      <c r="D917" t="s">
        <v>1588</v>
      </c>
      <c r="E917" s="5" t="str">
        <f t="shared" si="14"/>
        <v>Renate</v>
      </c>
      <c r="F917" t="s">
        <v>66</v>
      </c>
      <c r="G917">
        <v>36</v>
      </c>
      <c r="H917">
        <v>20</v>
      </c>
      <c r="I917" s="5">
        <f>VLOOKUP(Order_Detail!B917,Customers!$A$2:$M$92,13,FALSE)</f>
        <v>0.15</v>
      </c>
      <c r="J917" s="5">
        <v>612</v>
      </c>
      <c r="K917" s="5">
        <v>108</v>
      </c>
      <c r="L917" s="5" t="str" cm="1">
        <f t="array" ref="L917">_xlfn.IFS(K917&lt;10,"low",K917&lt;50,"medium",K917&gt;=50,"high")</f>
        <v>high</v>
      </c>
    </row>
    <row r="918" spans="1:12" x14ac:dyDescent="0.4">
      <c r="A918">
        <v>10593</v>
      </c>
      <c r="B918" s="5" t="s">
        <v>110</v>
      </c>
      <c r="C918">
        <v>76</v>
      </c>
      <c r="D918" t="s">
        <v>1016</v>
      </c>
      <c r="E918" s="5" t="str">
        <f t="shared" si="14"/>
        <v>Renate</v>
      </c>
      <c r="F918" t="s">
        <v>44</v>
      </c>
      <c r="G918">
        <v>18</v>
      </c>
      <c r="H918">
        <v>4</v>
      </c>
      <c r="I918" s="5">
        <f>VLOOKUP(Order_Detail!B918,Customers!$A$2:$M$92,13,FALSE)</f>
        <v>0.15</v>
      </c>
      <c r="J918" s="5">
        <v>61.199999999999996</v>
      </c>
      <c r="K918" s="5">
        <v>10.799999999999999</v>
      </c>
      <c r="L918" s="5" t="str" cm="1">
        <f t="array" ref="L918">_xlfn.IFS(K918&lt;10,"low",K918&lt;50,"medium",K918&gt;=50,"high")</f>
        <v>medium</v>
      </c>
    </row>
    <row r="919" spans="1:12" x14ac:dyDescent="0.4">
      <c r="A919">
        <v>10594</v>
      </c>
      <c r="B919" s="5" t="s">
        <v>121</v>
      </c>
      <c r="C919">
        <v>52</v>
      </c>
      <c r="D919" t="s">
        <v>1589</v>
      </c>
      <c r="E919" s="5" t="str">
        <f t="shared" si="14"/>
        <v>Rene</v>
      </c>
      <c r="F919" t="s">
        <v>71</v>
      </c>
      <c r="G919">
        <v>7</v>
      </c>
      <c r="H919">
        <v>24</v>
      </c>
      <c r="I919" s="5">
        <f>VLOOKUP(Order_Detail!B919,Customers!$A$2:$M$92,13,FALSE)</f>
        <v>0</v>
      </c>
      <c r="J919" s="5">
        <v>168</v>
      </c>
      <c r="K919" s="5">
        <v>0</v>
      </c>
      <c r="L919" s="5" t="str" cm="1">
        <f t="array" ref="L919">_xlfn.IFS(K919&lt;10,"low",K919&lt;50,"medium",K919&gt;=50,"high")</f>
        <v>low</v>
      </c>
    </row>
    <row r="920" spans="1:12" x14ac:dyDescent="0.4">
      <c r="A920">
        <v>10594</v>
      </c>
      <c r="B920" s="5" t="s">
        <v>121</v>
      </c>
      <c r="C920">
        <v>58</v>
      </c>
      <c r="D920" t="s">
        <v>1590</v>
      </c>
      <c r="E920" s="5" t="str">
        <f t="shared" si="14"/>
        <v>Rene</v>
      </c>
      <c r="F920" t="s">
        <v>70</v>
      </c>
      <c r="G920">
        <v>13.25</v>
      </c>
      <c r="H920">
        <v>30</v>
      </c>
      <c r="I920" s="5">
        <f>VLOOKUP(Order_Detail!B920,Customers!$A$2:$M$92,13,FALSE)</f>
        <v>0</v>
      </c>
      <c r="J920" s="5">
        <v>397.5</v>
      </c>
      <c r="K920" s="5">
        <v>0</v>
      </c>
      <c r="L920" s="5" t="str" cm="1">
        <f t="array" ref="L920">_xlfn.IFS(K920&lt;10,"low",K920&lt;50,"medium",K920&gt;=50,"high")</f>
        <v>low</v>
      </c>
    </row>
    <row r="921" spans="1:12" x14ac:dyDescent="0.4">
      <c r="A921">
        <v>10595</v>
      </c>
      <c r="B921" s="5" t="s">
        <v>93</v>
      </c>
      <c r="C921">
        <v>35</v>
      </c>
      <c r="D921" t="s">
        <v>1127</v>
      </c>
      <c r="E921" s="5" t="str">
        <f t="shared" si="14"/>
        <v>Roland</v>
      </c>
      <c r="F921" t="s">
        <v>37</v>
      </c>
      <c r="G921">
        <v>18</v>
      </c>
      <c r="H921">
        <v>30</v>
      </c>
      <c r="I921" s="5">
        <f>VLOOKUP(Order_Detail!B921,Customers!$A$2:$M$92,13,FALSE)</f>
        <v>0.2</v>
      </c>
      <c r="J921" s="5">
        <v>432</v>
      </c>
      <c r="K921" s="5">
        <v>108</v>
      </c>
      <c r="L921" s="5" t="str" cm="1">
        <f t="array" ref="L921">_xlfn.IFS(K921&lt;10,"low",K921&lt;50,"medium",K921&gt;=50,"high")</f>
        <v>high</v>
      </c>
    </row>
    <row r="922" spans="1:12" x14ac:dyDescent="0.4">
      <c r="A922">
        <v>10595</v>
      </c>
      <c r="B922" s="5" t="s">
        <v>93</v>
      </c>
      <c r="C922">
        <v>61</v>
      </c>
      <c r="D922" t="s">
        <v>1591</v>
      </c>
      <c r="E922" s="5" t="str">
        <f t="shared" si="14"/>
        <v>Roland</v>
      </c>
      <c r="F922" t="s">
        <v>81</v>
      </c>
      <c r="G922">
        <v>28.5</v>
      </c>
      <c r="H922">
        <v>120</v>
      </c>
      <c r="I922" s="5">
        <f>VLOOKUP(Order_Detail!B922,Customers!$A$2:$M$92,13,FALSE)</f>
        <v>0.2</v>
      </c>
      <c r="J922" s="5">
        <v>2736</v>
      </c>
      <c r="K922" s="5">
        <v>684</v>
      </c>
      <c r="L922" s="5" t="str" cm="1">
        <f t="array" ref="L922">_xlfn.IFS(K922&lt;10,"low",K922&lt;50,"medium",K922&gt;=50,"high")</f>
        <v>high</v>
      </c>
    </row>
    <row r="923" spans="1:12" x14ac:dyDescent="0.4">
      <c r="A923">
        <v>10595</v>
      </c>
      <c r="B923" s="5" t="s">
        <v>93</v>
      </c>
      <c r="C923">
        <v>69</v>
      </c>
      <c r="D923" t="s">
        <v>1592</v>
      </c>
      <c r="E923" s="5" t="str">
        <f t="shared" si="14"/>
        <v>Roland</v>
      </c>
      <c r="F923" t="s">
        <v>66</v>
      </c>
      <c r="G923">
        <v>36</v>
      </c>
      <c r="H923">
        <v>65</v>
      </c>
      <c r="I923" s="5">
        <f>VLOOKUP(Order_Detail!B923,Customers!$A$2:$M$92,13,FALSE)</f>
        <v>0.2</v>
      </c>
      <c r="J923" s="5">
        <v>1872</v>
      </c>
      <c r="K923" s="5">
        <v>468</v>
      </c>
      <c r="L923" s="5" t="str" cm="1">
        <f t="array" ref="L923">_xlfn.IFS(K923&lt;10,"low",K923&lt;50,"medium",K923&gt;=50,"high")</f>
        <v>high</v>
      </c>
    </row>
    <row r="924" spans="1:12" x14ac:dyDescent="0.4">
      <c r="A924">
        <v>10596</v>
      </c>
      <c r="B924" s="5" t="s">
        <v>103</v>
      </c>
      <c r="C924">
        <v>56</v>
      </c>
      <c r="D924" t="s">
        <v>1593</v>
      </c>
      <c r="E924" s="5" t="str">
        <f t="shared" si="14"/>
        <v>Karl</v>
      </c>
      <c r="F924" t="s">
        <v>39</v>
      </c>
      <c r="G924">
        <v>38</v>
      </c>
      <c r="H924">
        <v>5</v>
      </c>
      <c r="I924" s="5">
        <f>VLOOKUP(Order_Detail!B924,Customers!$A$2:$M$92,13,FALSE)</f>
        <v>0.05</v>
      </c>
      <c r="J924" s="5">
        <v>180.5</v>
      </c>
      <c r="K924" s="5">
        <v>9.5</v>
      </c>
      <c r="L924" s="5" t="str" cm="1">
        <f t="array" ref="L924">_xlfn.IFS(K924&lt;10,"low",K924&lt;50,"medium",K924&gt;=50,"high")</f>
        <v>low</v>
      </c>
    </row>
    <row r="925" spans="1:12" x14ac:dyDescent="0.4">
      <c r="A925">
        <v>10596</v>
      </c>
      <c r="B925" s="5" t="s">
        <v>103</v>
      </c>
      <c r="C925">
        <v>63</v>
      </c>
      <c r="D925" t="s">
        <v>1594</v>
      </c>
      <c r="E925" s="5" t="str">
        <f t="shared" si="14"/>
        <v>Karl</v>
      </c>
      <c r="F925" t="s">
        <v>52</v>
      </c>
      <c r="G925">
        <v>43.9</v>
      </c>
      <c r="H925">
        <v>24</v>
      </c>
      <c r="I925" s="5">
        <f>VLOOKUP(Order_Detail!B925,Customers!$A$2:$M$92,13,FALSE)</f>
        <v>0.05</v>
      </c>
      <c r="J925" s="5">
        <v>1000.9199999999998</v>
      </c>
      <c r="K925" s="5">
        <v>52.68</v>
      </c>
      <c r="L925" s="5" t="str" cm="1">
        <f t="array" ref="L925">_xlfn.IFS(K925&lt;10,"low",K925&lt;50,"medium",K925&gt;=50,"high")</f>
        <v>high</v>
      </c>
    </row>
    <row r="926" spans="1:12" x14ac:dyDescent="0.4">
      <c r="A926">
        <v>10596</v>
      </c>
      <c r="B926" s="5" t="s">
        <v>103</v>
      </c>
      <c r="C926">
        <v>75</v>
      </c>
      <c r="D926" t="s">
        <v>1595</v>
      </c>
      <c r="E926" s="5" t="str">
        <f t="shared" si="14"/>
        <v>Karl</v>
      </c>
      <c r="F926" t="s">
        <v>54</v>
      </c>
      <c r="G926">
        <v>7.75</v>
      </c>
      <c r="H926">
        <v>30</v>
      </c>
      <c r="I926" s="5">
        <f>VLOOKUP(Order_Detail!B926,Customers!$A$2:$M$92,13,FALSE)</f>
        <v>0.05</v>
      </c>
      <c r="J926" s="5">
        <v>220.875</v>
      </c>
      <c r="K926" s="5">
        <v>11.625</v>
      </c>
      <c r="L926" s="5" t="str" cm="1">
        <f t="array" ref="L926">_xlfn.IFS(K926&lt;10,"low",K926&lt;50,"medium",K926&gt;=50,"high")</f>
        <v>medium</v>
      </c>
    </row>
    <row r="927" spans="1:12" x14ac:dyDescent="0.4">
      <c r="A927">
        <v>10597</v>
      </c>
      <c r="B927" s="5" t="s">
        <v>138</v>
      </c>
      <c r="C927">
        <v>24</v>
      </c>
      <c r="D927" t="s">
        <v>1596</v>
      </c>
      <c r="E927" s="5" t="str">
        <f t="shared" si="14"/>
        <v>Georg</v>
      </c>
      <c r="F927" t="s">
        <v>21</v>
      </c>
      <c r="G927">
        <v>4.5</v>
      </c>
      <c r="H927">
        <v>35</v>
      </c>
      <c r="I927" s="5">
        <f>VLOOKUP(Order_Detail!B927,Customers!$A$2:$M$92,13,FALSE)</f>
        <v>0</v>
      </c>
      <c r="J927" s="5">
        <v>157.5</v>
      </c>
      <c r="K927" s="5">
        <v>0</v>
      </c>
      <c r="L927" s="5" t="str" cm="1">
        <f t="array" ref="L927">_xlfn.IFS(K927&lt;10,"low",K927&lt;50,"medium",K927&gt;=50,"high")</f>
        <v>low</v>
      </c>
    </row>
    <row r="928" spans="1:12" x14ac:dyDescent="0.4">
      <c r="A928">
        <v>10597</v>
      </c>
      <c r="B928" s="5" t="s">
        <v>138</v>
      </c>
      <c r="C928">
        <v>57</v>
      </c>
      <c r="D928" t="s">
        <v>1597</v>
      </c>
      <c r="E928" s="5" t="str">
        <f t="shared" si="14"/>
        <v>Georg</v>
      </c>
      <c r="F928" t="s">
        <v>14</v>
      </c>
      <c r="G928">
        <v>19.5</v>
      </c>
      <c r="H928">
        <v>20</v>
      </c>
      <c r="I928" s="5">
        <f>VLOOKUP(Order_Detail!B928,Customers!$A$2:$M$92,13,FALSE)</f>
        <v>0</v>
      </c>
      <c r="J928" s="5">
        <v>390</v>
      </c>
      <c r="K928" s="5">
        <v>0</v>
      </c>
      <c r="L928" s="5" t="str" cm="1">
        <f t="array" ref="L928">_xlfn.IFS(K928&lt;10,"low",K928&lt;50,"medium",K928&gt;=50,"high")</f>
        <v>low</v>
      </c>
    </row>
    <row r="929" spans="1:12" x14ac:dyDescent="0.4">
      <c r="A929">
        <v>10597</v>
      </c>
      <c r="B929" s="5" t="s">
        <v>138</v>
      </c>
      <c r="C929">
        <v>65</v>
      </c>
      <c r="D929" t="s">
        <v>1598</v>
      </c>
      <c r="E929" s="5" t="str">
        <f t="shared" si="14"/>
        <v>Georg</v>
      </c>
      <c r="F929" t="s">
        <v>12</v>
      </c>
      <c r="G929">
        <v>21.05</v>
      </c>
      <c r="H929">
        <v>12</v>
      </c>
      <c r="I929" s="5">
        <f>VLOOKUP(Order_Detail!B929,Customers!$A$2:$M$92,13,FALSE)</f>
        <v>0</v>
      </c>
      <c r="J929" s="5">
        <v>252.60000000000002</v>
      </c>
      <c r="K929" s="5">
        <v>0</v>
      </c>
      <c r="L929" s="5" t="str" cm="1">
        <f t="array" ref="L929">_xlfn.IFS(K929&lt;10,"low",K929&lt;50,"medium",K929&gt;=50,"high")</f>
        <v>low</v>
      </c>
    </row>
    <row r="930" spans="1:12" x14ac:dyDescent="0.4">
      <c r="A930">
        <v>10598</v>
      </c>
      <c r="B930" s="5" t="s">
        <v>97</v>
      </c>
      <c r="C930">
        <v>27</v>
      </c>
      <c r="D930" t="s">
        <v>1599</v>
      </c>
      <c r="E930" s="5" t="str">
        <f t="shared" si="14"/>
        <v>Paula</v>
      </c>
      <c r="F930" t="s">
        <v>30</v>
      </c>
      <c r="G930">
        <v>43.9</v>
      </c>
      <c r="H930">
        <v>50</v>
      </c>
      <c r="I930" s="5">
        <f>VLOOKUP(Order_Detail!B930,Customers!$A$2:$M$92,13,FALSE)</f>
        <v>0.1</v>
      </c>
      <c r="J930" s="5">
        <v>1975.5</v>
      </c>
      <c r="K930" s="5">
        <v>219.5</v>
      </c>
      <c r="L930" s="5" t="str" cm="1">
        <f t="array" ref="L930">_xlfn.IFS(K930&lt;10,"low",K930&lt;50,"medium",K930&gt;=50,"high")</f>
        <v>high</v>
      </c>
    </row>
    <row r="931" spans="1:12" x14ac:dyDescent="0.4">
      <c r="A931">
        <v>10598</v>
      </c>
      <c r="B931" s="5" t="s">
        <v>97</v>
      </c>
      <c r="C931">
        <v>71</v>
      </c>
      <c r="D931" t="s">
        <v>1154</v>
      </c>
      <c r="E931" s="5" t="str">
        <f t="shared" si="14"/>
        <v>Paula</v>
      </c>
      <c r="F931" t="s">
        <v>48</v>
      </c>
      <c r="G931">
        <v>21.5</v>
      </c>
      <c r="H931">
        <v>9</v>
      </c>
      <c r="I931" s="5">
        <f>VLOOKUP(Order_Detail!B931,Customers!$A$2:$M$92,13,FALSE)</f>
        <v>0.1</v>
      </c>
      <c r="J931" s="5">
        <v>174.15</v>
      </c>
      <c r="K931" s="5">
        <v>19.350000000000001</v>
      </c>
      <c r="L931" s="5" t="str" cm="1">
        <f t="array" ref="L931">_xlfn.IFS(K931&lt;10,"low",K931&lt;50,"medium",K931&gt;=50,"high")</f>
        <v>medium</v>
      </c>
    </row>
    <row r="932" spans="1:12" x14ac:dyDescent="0.4">
      <c r="A932">
        <v>10599</v>
      </c>
      <c r="B932" s="5" t="s">
        <v>115</v>
      </c>
      <c r="C932">
        <v>62</v>
      </c>
      <c r="D932" t="s">
        <v>1600</v>
      </c>
      <c r="E932" s="5" t="str">
        <f t="shared" si="14"/>
        <v>Victoria</v>
      </c>
      <c r="F932" t="s">
        <v>35</v>
      </c>
      <c r="G932">
        <v>49.3</v>
      </c>
      <c r="H932">
        <v>10</v>
      </c>
      <c r="I932" s="5">
        <f>VLOOKUP(Order_Detail!B932,Customers!$A$2:$M$92,13,FALSE)</f>
        <v>0</v>
      </c>
      <c r="J932" s="5">
        <v>493</v>
      </c>
      <c r="K932" s="5">
        <v>0</v>
      </c>
      <c r="L932" s="5" t="str" cm="1">
        <f t="array" ref="L932">_xlfn.IFS(K932&lt;10,"low",K932&lt;50,"medium",K932&gt;=50,"high")</f>
        <v>low</v>
      </c>
    </row>
    <row r="933" spans="1:12" x14ac:dyDescent="0.4">
      <c r="A933">
        <v>10600</v>
      </c>
      <c r="B933" s="5" t="s">
        <v>148</v>
      </c>
      <c r="C933">
        <v>54</v>
      </c>
      <c r="D933" t="s">
        <v>1089</v>
      </c>
      <c r="E933" s="5" t="str">
        <f t="shared" si="14"/>
        <v>Yoshi</v>
      </c>
      <c r="F933" t="s">
        <v>61</v>
      </c>
      <c r="G933">
        <v>7.45</v>
      </c>
      <c r="H933">
        <v>4</v>
      </c>
      <c r="I933" s="5">
        <f>VLOOKUP(Order_Detail!B933,Customers!$A$2:$M$92,13,FALSE)</f>
        <v>0.05</v>
      </c>
      <c r="J933" s="5">
        <v>28.31</v>
      </c>
      <c r="K933" s="5">
        <v>1.4900000000000002</v>
      </c>
      <c r="L933" s="5" t="str" cm="1">
        <f t="array" ref="L933">_xlfn.IFS(K933&lt;10,"low",K933&lt;50,"medium",K933&gt;=50,"high")</f>
        <v>low</v>
      </c>
    </row>
    <row r="934" spans="1:12" x14ac:dyDescent="0.4">
      <c r="A934">
        <v>10600</v>
      </c>
      <c r="B934" s="5" t="s">
        <v>148</v>
      </c>
      <c r="C934">
        <v>73</v>
      </c>
      <c r="D934" t="s">
        <v>1601</v>
      </c>
      <c r="E934" s="5" t="str">
        <f t="shared" si="14"/>
        <v>Yoshi</v>
      </c>
      <c r="F934" t="s">
        <v>53</v>
      </c>
      <c r="G934">
        <v>15</v>
      </c>
      <c r="H934">
        <v>30</v>
      </c>
      <c r="I934" s="5">
        <f>VLOOKUP(Order_Detail!B934,Customers!$A$2:$M$92,13,FALSE)</f>
        <v>0.05</v>
      </c>
      <c r="J934" s="5">
        <v>427.5</v>
      </c>
      <c r="K934" s="5">
        <v>22.5</v>
      </c>
      <c r="L934" s="5" t="str" cm="1">
        <f t="array" ref="L934">_xlfn.IFS(K934&lt;10,"low",K934&lt;50,"medium",K934&gt;=50,"high")</f>
        <v>medium</v>
      </c>
    </row>
    <row r="935" spans="1:12" x14ac:dyDescent="0.4">
      <c r="A935">
        <v>10601</v>
      </c>
      <c r="B935" s="5" t="s">
        <v>92</v>
      </c>
      <c r="C935">
        <v>13</v>
      </c>
      <c r="D935" t="s">
        <v>1602</v>
      </c>
      <c r="E935" s="5" t="str">
        <f t="shared" si="14"/>
        <v>Carlos</v>
      </c>
      <c r="F935" t="s">
        <v>49</v>
      </c>
      <c r="G935">
        <v>6</v>
      </c>
      <c r="H935">
        <v>60</v>
      </c>
      <c r="I935" s="5">
        <f>VLOOKUP(Order_Detail!B935,Customers!$A$2:$M$92,13,FALSE)</f>
        <v>0.1</v>
      </c>
      <c r="J935" s="5">
        <v>324</v>
      </c>
      <c r="K935" s="5">
        <v>36</v>
      </c>
      <c r="L935" s="5" t="str" cm="1">
        <f t="array" ref="L935">_xlfn.IFS(K935&lt;10,"low",K935&lt;50,"medium",K935&gt;=50,"high")</f>
        <v>medium</v>
      </c>
    </row>
    <row r="936" spans="1:12" x14ac:dyDescent="0.4">
      <c r="A936">
        <v>10601</v>
      </c>
      <c r="B936" s="5" t="s">
        <v>92</v>
      </c>
      <c r="C936">
        <v>59</v>
      </c>
      <c r="D936" t="s">
        <v>1361</v>
      </c>
      <c r="E936" s="5" t="str">
        <f t="shared" si="14"/>
        <v>Carlos</v>
      </c>
      <c r="F936" t="s">
        <v>27</v>
      </c>
      <c r="G936">
        <v>55</v>
      </c>
      <c r="H936">
        <v>35</v>
      </c>
      <c r="I936" s="5">
        <f>VLOOKUP(Order_Detail!B936,Customers!$A$2:$M$92,13,FALSE)</f>
        <v>0.1</v>
      </c>
      <c r="J936" s="5">
        <v>1732.5</v>
      </c>
      <c r="K936" s="5">
        <v>192.5</v>
      </c>
      <c r="L936" s="5" t="str" cm="1">
        <f t="array" ref="L936">_xlfn.IFS(K936&lt;10,"low",K936&lt;50,"medium",K936&gt;=50,"high")</f>
        <v>high</v>
      </c>
    </row>
    <row r="937" spans="1:12" x14ac:dyDescent="0.4">
      <c r="A937">
        <v>10602</v>
      </c>
      <c r="B937" s="5" t="s">
        <v>145</v>
      </c>
      <c r="C937">
        <v>77</v>
      </c>
      <c r="D937" t="s">
        <v>1073</v>
      </c>
      <c r="E937" s="5" t="str">
        <f t="shared" si="14"/>
        <v>Palle</v>
      </c>
      <c r="F937" t="s">
        <v>29</v>
      </c>
      <c r="G937">
        <v>13</v>
      </c>
      <c r="H937">
        <v>5</v>
      </c>
      <c r="I937" s="5">
        <f>VLOOKUP(Order_Detail!B937,Customers!$A$2:$M$92,13,FALSE)</f>
        <v>0</v>
      </c>
      <c r="J937" s="5">
        <v>65</v>
      </c>
      <c r="K937" s="5">
        <v>0</v>
      </c>
      <c r="L937" s="5" t="str" cm="1">
        <f t="array" ref="L937">_xlfn.IFS(K937&lt;10,"low",K937&lt;50,"medium",K937&gt;=50,"high")</f>
        <v>low</v>
      </c>
    </row>
    <row r="938" spans="1:12" x14ac:dyDescent="0.4">
      <c r="A938">
        <v>10603</v>
      </c>
      <c r="B938" s="5" t="s">
        <v>129</v>
      </c>
      <c r="C938">
        <v>22</v>
      </c>
      <c r="D938" t="s">
        <v>1603</v>
      </c>
      <c r="E938" s="5" t="str">
        <f t="shared" si="14"/>
        <v>Jose</v>
      </c>
      <c r="F938" t="s">
        <v>13</v>
      </c>
      <c r="G938">
        <v>21</v>
      </c>
      <c r="H938">
        <v>48</v>
      </c>
      <c r="I938" s="5">
        <f>VLOOKUP(Order_Detail!B938,Customers!$A$2:$M$92,13,FALSE)</f>
        <v>0.1</v>
      </c>
      <c r="J938" s="5">
        <v>907.2</v>
      </c>
      <c r="K938" s="5">
        <v>100.80000000000001</v>
      </c>
      <c r="L938" s="5" t="str" cm="1">
        <f t="array" ref="L938">_xlfn.IFS(K938&lt;10,"low",K938&lt;50,"medium",K938&gt;=50,"high")</f>
        <v>high</v>
      </c>
    </row>
    <row r="939" spans="1:12" x14ac:dyDescent="0.4">
      <c r="A939">
        <v>10603</v>
      </c>
      <c r="B939" s="5" t="s">
        <v>129</v>
      </c>
      <c r="C939">
        <v>49</v>
      </c>
      <c r="D939" t="s">
        <v>1604</v>
      </c>
      <c r="E939" s="5" t="str">
        <f t="shared" si="14"/>
        <v>Jose</v>
      </c>
      <c r="F939" t="s">
        <v>20</v>
      </c>
      <c r="G939">
        <v>20</v>
      </c>
      <c r="H939">
        <v>25</v>
      </c>
      <c r="I939" s="5">
        <f>VLOOKUP(Order_Detail!B939,Customers!$A$2:$M$92,13,FALSE)</f>
        <v>0.1</v>
      </c>
      <c r="J939" s="5">
        <v>450</v>
      </c>
      <c r="K939" s="5">
        <v>50</v>
      </c>
      <c r="L939" s="5" t="str" cm="1">
        <f t="array" ref="L939">_xlfn.IFS(K939&lt;10,"low",K939&lt;50,"medium",K939&gt;=50,"high")</f>
        <v>high</v>
      </c>
    </row>
    <row r="940" spans="1:12" x14ac:dyDescent="0.4">
      <c r="A940">
        <v>10604</v>
      </c>
      <c r="B940" s="5" t="s">
        <v>131</v>
      </c>
      <c r="C940">
        <v>48</v>
      </c>
      <c r="D940" t="s">
        <v>1605</v>
      </c>
      <c r="E940" s="5" t="str">
        <f t="shared" si="14"/>
        <v>Lino</v>
      </c>
      <c r="F940" t="s">
        <v>80</v>
      </c>
      <c r="G940">
        <v>12.75</v>
      </c>
      <c r="H940">
        <v>6</v>
      </c>
      <c r="I940" s="5">
        <f>VLOOKUP(Order_Detail!B940,Customers!$A$2:$M$92,13,FALSE)</f>
        <v>0.1</v>
      </c>
      <c r="J940" s="5">
        <v>68.850000000000009</v>
      </c>
      <c r="K940" s="5">
        <v>7.65</v>
      </c>
      <c r="L940" s="5" t="str" cm="1">
        <f t="array" ref="L940">_xlfn.IFS(K940&lt;10,"low",K940&lt;50,"medium",K940&gt;=50,"high")</f>
        <v>low</v>
      </c>
    </row>
    <row r="941" spans="1:12" x14ac:dyDescent="0.4">
      <c r="A941">
        <v>10604</v>
      </c>
      <c r="B941" s="5" t="s">
        <v>131</v>
      </c>
      <c r="C941">
        <v>76</v>
      </c>
      <c r="D941" t="s">
        <v>1606</v>
      </c>
      <c r="E941" s="5" t="str">
        <f t="shared" si="14"/>
        <v>Lino</v>
      </c>
      <c r="F941" t="s">
        <v>44</v>
      </c>
      <c r="G941">
        <v>18</v>
      </c>
      <c r="H941">
        <v>10</v>
      </c>
      <c r="I941" s="5">
        <f>VLOOKUP(Order_Detail!B941,Customers!$A$2:$M$92,13,FALSE)</f>
        <v>0.1</v>
      </c>
      <c r="J941" s="5">
        <v>162</v>
      </c>
      <c r="K941" s="5">
        <v>18</v>
      </c>
      <c r="L941" s="5" t="str" cm="1">
        <f t="array" ref="L941">_xlfn.IFS(K941&lt;10,"low",K941&lt;50,"medium",K941&gt;=50,"high")</f>
        <v>medium</v>
      </c>
    </row>
    <row r="942" spans="1:12" x14ac:dyDescent="0.4">
      <c r="A942">
        <v>10605</v>
      </c>
      <c r="B942" s="5" t="s">
        <v>133</v>
      </c>
      <c r="C942">
        <v>16</v>
      </c>
      <c r="D942" t="s">
        <v>1240</v>
      </c>
      <c r="E942" s="5" t="str">
        <f t="shared" si="14"/>
        <v>Jean</v>
      </c>
      <c r="F942" t="s">
        <v>25</v>
      </c>
      <c r="G942">
        <v>17.45</v>
      </c>
      <c r="H942">
        <v>30</v>
      </c>
      <c r="I942" s="5">
        <f>VLOOKUP(Order_Detail!B942,Customers!$A$2:$M$92,13,FALSE)</f>
        <v>0</v>
      </c>
      <c r="J942" s="5">
        <v>523.5</v>
      </c>
      <c r="K942" s="5">
        <v>0</v>
      </c>
      <c r="L942" s="5" t="str" cm="1">
        <f t="array" ref="L942">_xlfn.IFS(K942&lt;10,"low",K942&lt;50,"medium",K942&gt;=50,"high")</f>
        <v>low</v>
      </c>
    </row>
    <row r="943" spans="1:12" x14ac:dyDescent="0.4">
      <c r="A943">
        <v>10605</v>
      </c>
      <c r="B943" s="5" t="s">
        <v>133</v>
      </c>
      <c r="C943">
        <v>59</v>
      </c>
      <c r="D943" t="s">
        <v>1607</v>
      </c>
      <c r="E943" s="5" t="str">
        <f t="shared" si="14"/>
        <v>Jean</v>
      </c>
      <c r="F943" t="s">
        <v>27</v>
      </c>
      <c r="G943">
        <v>55</v>
      </c>
      <c r="H943">
        <v>20</v>
      </c>
      <c r="I943" s="5">
        <f>VLOOKUP(Order_Detail!B943,Customers!$A$2:$M$92,13,FALSE)</f>
        <v>0</v>
      </c>
      <c r="J943" s="5">
        <v>1100</v>
      </c>
      <c r="K943" s="5">
        <v>0</v>
      </c>
      <c r="L943" s="5" t="str" cm="1">
        <f t="array" ref="L943">_xlfn.IFS(K943&lt;10,"low",K943&lt;50,"medium",K943&gt;=50,"high")</f>
        <v>low</v>
      </c>
    </row>
    <row r="944" spans="1:12" x14ac:dyDescent="0.4">
      <c r="A944">
        <v>10605</v>
      </c>
      <c r="B944" s="5" t="s">
        <v>133</v>
      </c>
      <c r="C944">
        <v>60</v>
      </c>
      <c r="D944" t="s">
        <v>1608</v>
      </c>
      <c r="E944" s="5" t="str">
        <f t="shared" si="14"/>
        <v>Jean</v>
      </c>
      <c r="F944" t="s">
        <v>17</v>
      </c>
      <c r="G944">
        <v>34</v>
      </c>
      <c r="H944">
        <v>70</v>
      </c>
      <c r="I944" s="5">
        <f>VLOOKUP(Order_Detail!B944,Customers!$A$2:$M$92,13,FALSE)</f>
        <v>0</v>
      </c>
      <c r="J944" s="5">
        <v>2380</v>
      </c>
      <c r="K944" s="5">
        <v>0</v>
      </c>
      <c r="L944" s="5" t="str" cm="1">
        <f t="array" ref="L944">_xlfn.IFS(K944&lt;10,"low",K944&lt;50,"medium",K944&gt;=50,"high")</f>
        <v>low</v>
      </c>
    </row>
    <row r="945" spans="1:12" x14ac:dyDescent="0.4">
      <c r="A945">
        <v>10605</v>
      </c>
      <c r="B945" s="5" t="s">
        <v>133</v>
      </c>
      <c r="C945">
        <v>71</v>
      </c>
      <c r="D945" t="s">
        <v>1609</v>
      </c>
      <c r="E945" s="5" t="str">
        <f t="shared" si="14"/>
        <v>Jean</v>
      </c>
      <c r="F945" t="s">
        <v>48</v>
      </c>
      <c r="G945">
        <v>21.5</v>
      </c>
      <c r="H945">
        <v>15</v>
      </c>
      <c r="I945" s="5">
        <f>VLOOKUP(Order_Detail!B945,Customers!$A$2:$M$92,13,FALSE)</f>
        <v>0</v>
      </c>
      <c r="J945" s="5">
        <v>322.5</v>
      </c>
      <c r="K945" s="5">
        <v>0</v>
      </c>
      <c r="L945" s="5" t="str" cm="1">
        <f t="array" ref="L945">_xlfn.IFS(K945&lt;10,"low",K945&lt;50,"medium",K945&gt;=50,"high")</f>
        <v>low</v>
      </c>
    </row>
    <row r="946" spans="1:12" x14ac:dyDescent="0.4">
      <c r="A946">
        <v>10606</v>
      </c>
      <c r="B946" s="5" t="s">
        <v>117</v>
      </c>
      <c r="C946">
        <v>4</v>
      </c>
      <c r="D946" t="s">
        <v>1610</v>
      </c>
      <c r="E946" s="5" t="str">
        <f t="shared" si="14"/>
        <v>Anabela</v>
      </c>
      <c r="F946" t="s">
        <v>68</v>
      </c>
      <c r="G946">
        <v>22</v>
      </c>
      <c r="H946">
        <v>20</v>
      </c>
      <c r="I946" s="5">
        <f>VLOOKUP(Order_Detail!B946,Customers!$A$2:$M$92,13,FALSE)</f>
        <v>0.25</v>
      </c>
      <c r="J946" s="5">
        <v>330</v>
      </c>
      <c r="K946" s="5">
        <v>110</v>
      </c>
      <c r="L946" s="5" t="str" cm="1">
        <f t="array" ref="L946">_xlfn.IFS(K946&lt;10,"low",K946&lt;50,"medium",K946&gt;=50,"high")</f>
        <v>high</v>
      </c>
    </row>
    <row r="947" spans="1:12" x14ac:dyDescent="0.4">
      <c r="A947">
        <v>10606</v>
      </c>
      <c r="B947" s="5" t="s">
        <v>117</v>
      </c>
      <c r="C947">
        <v>55</v>
      </c>
      <c r="D947" t="s">
        <v>1611</v>
      </c>
      <c r="E947" s="5" t="str">
        <f t="shared" si="14"/>
        <v>Anabela</v>
      </c>
      <c r="F947" t="s">
        <v>22</v>
      </c>
      <c r="G947">
        <v>24</v>
      </c>
      <c r="H947">
        <v>20</v>
      </c>
      <c r="I947" s="5">
        <f>VLOOKUP(Order_Detail!B947,Customers!$A$2:$M$92,13,FALSE)</f>
        <v>0.25</v>
      </c>
      <c r="J947" s="5">
        <v>360</v>
      </c>
      <c r="K947" s="5">
        <v>120</v>
      </c>
      <c r="L947" s="5" t="str" cm="1">
        <f t="array" ref="L947">_xlfn.IFS(K947&lt;10,"low",K947&lt;50,"medium",K947&gt;=50,"high")</f>
        <v>high</v>
      </c>
    </row>
    <row r="948" spans="1:12" x14ac:dyDescent="0.4">
      <c r="A948">
        <v>10606</v>
      </c>
      <c r="B948" s="5" t="s">
        <v>117</v>
      </c>
      <c r="C948">
        <v>62</v>
      </c>
      <c r="D948" t="s">
        <v>1612</v>
      </c>
      <c r="E948" s="5" t="str">
        <f t="shared" si="14"/>
        <v>Anabela</v>
      </c>
      <c r="F948" t="s">
        <v>35</v>
      </c>
      <c r="G948">
        <v>49.3</v>
      </c>
      <c r="H948">
        <v>10</v>
      </c>
      <c r="I948" s="5">
        <f>VLOOKUP(Order_Detail!B948,Customers!$A$2:$M$92,13,FALSE)</f>
        <v>0.25</v>
      </c>
      <c r="J948" s="5">
        <v>369.75</v>
      </c>
      <c r="K948" s="5">
        <v>123.25</v>
      </c>
      <c r="L948" s="5" t="str" cm="1">
        <f t="array" ref="L948">_xlfn.IFS(K948&lt;10,"low",K948&lt;50,"medium",K948&gt;=50,"high")</f>
        <v>high</v>
      </c>
    </row>
    <row r="949" spans="1:12" x14ac:dyDescent="0.4">
      <c r="A949">
        <v>10607</v>
      </c>
      <c r="B949" s="5" t="s">
        <v>129</v>
      </c>
      <c r="C949">
        <v>7</v>
      </c>
      <c r="D949" t="s">
        <v>1613</v>
      </c>
      <c r="E949" s="5" t="str">
        <f t="shared" si="14"/>
        <v>Jose</v>
      </c>
      <c r="F949" t="s">
        <v>38</v>
      </c>
      <c r="G949">
        <v>30</v>
      </c>
      <c r="H949">
        <v>45</v>
      </c>
      <c r="I949" s="5">
        <f>VLOOKUP(Order_Detail!B949,Customers!$A$2:$M$92,13,FALSE)</f>
        <v>0.1</v>
      </c>
      <c r="J949" s="5">
        <v>1215</v>
      </c>
      <c r="K949" s="5">
        <v>135</v>
      </c>
      <c r="L949" s="5" t="str" cm="1">
        <f t="array" ref="L949">_xlfn.IFS(K949&lt;10,"low",K949&lt;50,"medium",K949&gt;=50,"high")</f>
        <v>high</v>
      </c>
    </row>
    <row r="950" spans="1:12" x14ac:dyDescent="0.4">
      <c r="A950">
        <v>10607</v>
      </c>
      <c r="B950" s="5" t="s">
        <v>129</v>
      </c>
      <c r="C950">
        <v>17</v>
      </c>
      <c r="D950" t="s">
        <v>1614</v>
      </c>
      <c r="E950" s="5" t="str">
        <f t="shared" si="14"/>
        <v>Jose</v>
      </c>
      <c r="F950" t="s">
        <v>41</v>
      </c>
      <c r="G950">
        <v>39</v>
      </c>
      <c r="H950">
        <v>100</v>
      </c>
      <c r="I950" s="5">
        <f>VLOOKUP(Order_Detail!B950,Customers!$A$2:$M$92,13,FALSE)</f>
        <v>0.1</v>
      </c>
      <c r="J950" s="5">
        <v>3510</v>
      </c>
      <c r="K950" s="5">
        <v>390</v>
      </c>
      <c r="L950" s="5" t="str" cm="1">
        <f t="array" ref="L950">_xlfn.IFS(K950&lt;10,"low",K950&lt;50,"medium",K950&gt;=50,"high")</f>
        <v>high</v>
      </c>
    </row>
    <row r="951" spans="1:12" x14ac:dyDescent="0.4">
      <c r="A951">
        <v>10607</v>
      </c>
      <c r="B951" s="5" t="s">
        <v>129</v>
      </c>
      <c r="C951">
        <v>33</v>
      </c>
      <c r="D951" t="s">
        <v>1615</v>
      </c>
      <c r="E951" s="5" t="str">
        <f t="shared" si="14"/>
        <v>Jose</v>
      </c>
      <c r="F951" t="s">
        <v>16</v>
      </c>
      <c r="G951">
        <v>2.5</v>
      </c>
      <c r="H951">
        <v>14</v>
      </c>
      <c r="I951" s="5">
        <f>VLOOKUP(Order_Detail!B951,Customers!$A$2:$M$92,13,FALSE)</f>
        <v>0.1</v>
      </c>
      <c r="J951" s="5">
        <v>31.5</v>
      </c>
      <c r="K951" s="5">
        <v>3.5</v>
      </c>
      <c r="L951" s="5" t="str" cm="1">
        <f t="array" ref="L951">_xlfn.IFS(K951&lt;10,"low",K951&lt;50,"medium",K951&gt;=50,"high")</f>
        <v>low</v>
      </c>
    </row>
    <row r="952" spans="1:12" x14ac:dyDescent="0.4">
      <c r="A952">
        <v>10607</v>
      </c>
      <c r="B952" s="5" t="s">
        <v>129</v>
      </c>
      <c r="C952">
        <v>40</v>
      </c>
      <c r="D952" t="s">
        <v>1616</v>
      </c>
      <c r="E952" s="5" t="str">
        <f t="shared" si="14"/>
        <v>Jose</v>
      </c>
      <c r="F952" t="s">
        <v>43</v>
      </c>
      <c r="G952">
        <v>18.399999999999999</v>
      </c>
      <c r="H952">
        <v>42</v>
      </c>
      <c r="I952" s="5">
        <f>VLOOKUP(Order_Detail!B952,Customers!$A$2:$M$92,13,FALSE)</f>
        <v>0.1</v>
      </c>
      <c r="J952" s="5">
        <v>695.52</v>
      </c>
      <c r="K952" s="5">
        <v>77.28</v>
      </c>
      <c r="L952" s="5" t="str" cm="1">
        <f t="array" ref="L952">_xlfn.IFS(K952&lt;10,"low",K952&lt;50,"medium",K952&gt;=50,"high")</f>
        <v>high</v>
      </c>
    </row>
    <row r="953" spans="1:12" x14ac:dyDescent="0.4">
      <c r="A953">
        <v>10607</v>
      </c>
      <c r="B953" s="5" t="s">
        <v>129</v>
      </c>
      <c r="C953">
        <v>72</v>
      </c>
      <c r="D953" t="s">
        <v>1617</v>
      </c>
      <c r="E953" s="5" t="str">
        <f t="shared" si="14"/>
        <v>Jose</v>
      </c>
      <c r="F953" t="s">
        <v>8</v>
      </c>
      <c r="G953">
        <v>34.799999999999997</v>
      </c>
      <c r="H953">
        <v>12</v>
      </c>
      <c r="I953" s="5">
        <f>VLOOKUP(Order_Detail!B953,Customers!$A$2:$M$92,13,FALSE)</f>
        <v>0.1</v>
      </c>
      <c r="J953" s="5">
        <v>375.84</v>
      </c>
      <c r="K953" s="5">
        <v>41.76</v>
      </c>
      <c r="L953" s="5" t="str" cm="1">
        <f t="array" ref="L953">_xlfn.IFS(K953&lt;10,"low",K953&lt;50,"medium",K953&gt;=50,"high")</f>
        <v>medium</v>
      </c>
    </row>
    <row r="954" spans="1:12" x14ac:dyDescent="0.4">
      <c r="A954">
        <v>10608</v>
      </c>
      <c r="B954" s="5" t="s">
        <v>85</v>
      </c>
      <c r="C954">
        <v>56</v>
      </c>
      <c r="D954" t="s">
        <v>1618</v>
      </c>
      <c r="E954" s="5" t="str">
        <f t="shared" si="14"/>
        <v>Karin</v>
      </c>
      <c r="F954" t="s">
        <v>39</v>
      </c>
      <c r="G954">
        <v>38</v>
      </c>
      <c r="H954">
        <v>28</v>
      </c>
      <c r="I954" s="5">
        <f>VLOOKUP(Order_Detail!B954,Customers!$A$2:$M$92,13,FALSE)</f>
        <v>0.05</v>
      </c>
      <c r="J954" s="5">
        <v>1010.8</v>
      </c>
      <c r="K954" s="5">
        <v>53.2</v>
      </c>
      <c r="L954" s="5" t="str" cm="1">
        <f t="array" ref="L954">_xlfn.IFS(K954&lt;10,"low",K954&lt;50,"medium",K954&gt;=50,"high")</f>
        <v>high</v>
      </c>
    </row>
    <row r="955" spans="1:12" x14ac:dyDescent="0.4">
      <c r="A955">
        <v>10609</v>
      </c>
      <c r="B955" s="5" t="s">
        <v>125</v>
      </c>
      <c r="C955">
        <v>1</v>
      </c>
      <c r="D955" t="s">
        <v>1619</v>
      </c>
      <c r="E955" s="5" t="str">
        <f t="shared" si="14"/>
        <v>Janine</v>
      </c>
      <c r="F955" t="s">
        <v>58</v>
      </c>
      <c r="G955">
        <v>18</v>
      </c>
      <c r="H955">
        <v>3</v>
      </c>
      <c r="I955" s="5">
        <f>VLOOKUP(Order_Detail!B955,Customers!$A$2:$M$92,13,FALSE)</f>
        <v>0</v>
      </c>
      <c r="J955" s="5">
        <v>54</v>
      </c>
      <c r="K955" s="5">
        <v>0</v>
      </c>
      <c r="L955" s="5" t="str" cm="1">
        <f t="array" ref="L955">_xlfn.IFS(K955&lt;10,"low",K955&lt;50,"medium",K955&gt;=50,"high")</f>
        <v>low</v>
      </c>
    </row>
    <row r="956" spans="1:12" x14ac:dyDescent="0.4">
      <c r="A956">
        <v>10609</v>
      </c>
      <c r="B956" s="5" t="s">
        <v>125</v>
      </c>
      <c r="C956">
        <v>10</v>
      </c>
      <c r="D956" t="s">
        <v>1620</v>
      </c>
      <c r="E956" s="5" t="str">
        <f t="shared" si="14"/>
        <v>Janine</v>
      </c>
      <c r="F956" t="s">
        <v>47</v>
      </c>
      <c r="G956">
        <v>31</v>
      </c>
      <c r="H956">
        <v>10</v>
      </c>
      <c r="I956" s="5">
        <f>VLOOKUP(Order_Detail!B956,Customers!$A$2:$M$92,13,FALSE)</f>
        <v>0</v>
      </c>
      <c r="J956" s="5">
        <v>310</v>
      </c>
      <c r="K956" s="5">
        <v>0</v>
      </c>
      <c r="L956" s="5" t="str" cm="1">
        <f t="array" ref="L956">_xlfn.IFS(K956&lt;10,"low",K956&lt;50,"medium",K956&gt;=50,"high")</f>
        <v>low</v>
      </c>
    </row>
    <row r="957" spans="1:12" x14ac:dyDescent="0.4">
      <c r="A957">
        <v>10609</v>
      </c>
      <c r="B957" s="5" t="s">
        <v>125</v>
      </c>
      <c r="C957">
        <v>21</v>
      </c>
      <c r="D957" t="s">
        <v>1621</v>
      </c>
      <c r="E957" s="5" t="str">
        <f t="shared" si="14"/>
        <v>Janine</v>
      </c>
      <c r="F957" t="s">
        <v>33</v>
      </c>
      <c r="G957">
        <v>10</v>
      </c>
      <c r="H957">
        <v>6</v>
      </c>
      <c r="I957" s="5">
        <f>VLOOKUP(Order_Detail!B957,Customers!$A$2:$M$92,13,FALSE)</f>
        <v>0</v>
      </c>
      <c r="J957" s="5">
        <v>60</v>
      </c>
      <c r="K957" s="5">
        <v>0</v>
      </c>
      <c r="L957" s="5" t="str" cm="1">
        <f t="array" ref="L957">_xlfn.IFS(K957&lt;10,"low",K957&lt;50,"medium",K957&gt;=50,"high")</f>
        <v>low</v>
      </c>
    </row>
    <row r="958" spans="1:12" x14ac:dyDescent="0.4">
      <c r="A958">
        <v>10610</v>
      </c>
      <c r="B958" s="5" t="s">
        <v>137</v>
      </c>
      <c r="C958">
        <v>36</v>
      </c>
      <c r="D958" t="s">
        <v>1049</v>
      </c>
      <c r="E958" s="5" t="str">
        <f t="shared" si="14"/>
        <v>Annette</v>
      </c>
      <c r="F958" t="s">
        <v>26</v>
      </c>
      <c r="G958">
        <v>19</v>
      </c>
      <c r="H958">
        <v>21</v>
      </c>
      <c r="I958" s="5">
        <f>VLOOKUP(Order_Detail!B958,Customers!$A$2:$M$92,13,FALSE)</f>
        <v>0.2</v>
      </c>
      <c r="J958" s="5">
        <v>319.20000000000005</v>
      </c>
      <c r="K958" s="5">
        <v>79.800000000000011</v>
      </c>
      <c r="L958" s="5" t="str" cm="1">
        <f t="array" ref="L958">_xlfn.IFS(K958&lt;10,"low",K958&lt;50,"medium",K958&gt;=50,"high")</f>
        <v>high</v>
      </c>
    </row>
    <row r="959" spans="1:12" x14ac:dyDescent="0.4">
      <c r="A959">
        <v>10611</v>
      </c>
      <c r="B959" s="5" t="s">
        <v>147</v>
      </c>
      <c r="C959">
        <v>1</v>
      </c>
      <c r="D959" t="s">
        <v>1622</v>
      </c>
      <c r="E959" s="5" t="str">
        <f t="shared" si="14"/>
        <v>Zbyszek</v>
      </c>
      <c r="F959" t="s">
        <v>58</v>
      </c>
      <c r="G959">
        <v>18</v>
      </c>
      <c r="H959">
        <v>6</v>
      </c>
      <c r="I959" s="5">
        <f>VLOOKUP(Order_Detail!B959,Customers!$A$2:$M$92,13,FALSE)</f>
        <v>0</v>
      </c>
      <c r="J959" s="5">
        <v>108</v>
      </c>
      <c r="K959" s="5">
        <v>0</v>
      </c>
      <c r="L959" s="5" t="str" cm="1">
        <f t="array" ref="L959">_xlfn.IFS(K959&lt;10,"low",K959&lt;50,"medium",K959&gt;=50,"high")</f>
        <v>low</v>
      </c>
    </row>
    <row r="960" spans="1:12" x14ac:dyDescent="0.4">
      <c r="A960">
        <v>10611</v>
      </c>
      <c r="B960" s="5" t="s">
        <v>147</v>
      </c>
      <c r="C960">
        <v>2</v>
      </c>
      <c r="D960" t="s">
        <v>1623</v>
      </c>
      <c r="E960" s="5" t="str">
        <f t="shared" si="14"/>
        <v>Zbyszek</v>
      </c>
      <c r="F960" t="s">
        <v>24</v>
      </c>
      <c r="G960">
        <v>19</v>
      </c>
      <c r="H960">
        <v>10</v>
      </c>
      <c r="I960" s="5">
        <f>VLOOKUP(Order_Detail!B960,Customers!$A$2:$M$92,13,FALSE)</f>
        <v>0</v>
      </c>
      <c r="J960" s="5">
        <v>190</v>
      </c>
      <c r="K960" s="5">
        <v>0</v>
      </c>
      <c r="L960" s="5" t="str" cm="1">
        <f t="array" ref="L960">_xlfn.IFS(K960&lt;10,"low",K960&lt;50,"medium",K960&gt;=50,"high")</f>
        <v>low</v>
      </c>
    </row>
    <row r="961" spans="1:12" x14ac:dyDescent="0.4">
      <c r="A961">
        <v>10611</v>
      </c>
      <c r="B961" s="5" t="s">
        <v>147</v>
      </c>
      <c r="C961">
        <v>60</v>
      </c>
      <c r="D961" t="s">
        <v>1624</v>
      </c>
      <c r="E961" s="5" t="str">
        <f t="shared" si="14"/>
        <v>Zbyszek</v>
      </c>
      <c r="F961" t="s">
        <v>17</v>
      </c>
      <c r="G961">
        <v>34</v>
      </c>
      <c r="H961">
        <v>15</v>
      </c>
      <c r="I961" s="5">
        <f>VLOOKUP(Order_Detail!B961,Customers!$A$2:$M$92,13,FALSE)</f>
        <v>0</v>
      </c>
      <c r="J961" s="5">
        <v>510</v>
      </c>
      <c r="K961" s="5">
        <v>0</v>
      </c>
      <c r="L961" s="5" t="str" cm="1">
        <f t="array" ref="L961">_xlfn.IFS(K961&lt;10,"low",K961&lt;50,"medium",K961&gt;=50,"high")</f>
        <v>low</v>
      </c>
    </row>
    <row r="962" spans="1:12" x14ac:dyDescent="0.4">
      <c r="A962">
        <v>10612</v>
      </c>
      <c r="B962" s="5" t="s">
        <v>129</v>
      </c>
      <c r="C962">
        <v>10</v>
      </c>
      <c r="D962" t="s">
        <v>1625</v>
      </c>
      <c r="E962" s="5" t="str">
        <f t="shared" si="14"/>
        <v>Jose</v>
      </c>
      <c r="F962" t="s">
        <v>47</v>
      </c>
      <c r="G962">
        <v>31</v>
      </c>
      <c r="H962">
        <v>70</v>
      </c>
      <c r="I962" s="5">
        <f>VLOOKUP(Order_Detail!B962,Customers!$A$2:$M$92,13,FALSE)</f>
        <v>0.1</v>
      </c>
      <c r="J962" s="5">
        <v>1953</v>
      </c>
      <c r="K962" s="5">
        <v>217</v>
      </c>
      <c r="L962" s="5" t="str" cm="1">
        <f t="array" ref="L962">_xlfn.IFS(K962&lt;10,"low",K962&lt;50,"medium",K962&gt;=50,"high")</f>
        <v>high</v>
      </c>
    </row>
    <row r="963" spans="1:12" x14ac:dyDescent="0.4">
      <c r="A963">
        <v>10612</v>
      </c>
      <c r="B963" s="5" t="s">
        <v>129</v>
      </c>
      <c r="C963">
        <v>36</v>
      </c>
      <c r="D963" t="s">
        <v>1626</v>
      </c>
      <c r="E963" s="5" t="str">
        <f t="shared" ref="E963:E1026" si="15">LEFT(RIGHT(D963,LEN(D963)-FIND("-",D963)),FIND("-",RIGHT(D963,LEN(D963)-FIND("-",D963)))-1)</f>
        <v>Jose</v>
      </c>
      <c r="F963" t="s">
        <v>26</v>
      </c>
      <c r="G963">
        <v>19</v>
      </c>
      <c r="H963">
        <v>55</v>
      </c>
      <c r="I963" s="5">
        <f>VLOOKUP(Order_Detail!B963,Customers!$A$2:$M$92,13,FALSE)</f>
        <v>0.1</v>
      </c>
      <c r="J963" s="5">
        <v>940.5</v>
      </c>
      <c r="K963" s="5">
        <v>104.5</v>
      </c>
      <c r="L963" s="5" t="str" cm="1">
        <f t="array" ref="L963">_xlfn.IFS(K963&lt;10,"low",K963&lt;50,"medium",K963&gt;=50,"high")</f>
        <v>high</v>
      </c>
    </row>
    <row r="964" spans="1:12" x14ac:dyDescent="0.4">
      <c r="A964">
        <v>10612</v>
      </c>
      <c r="B964" s="5" t="s">
        <v>129</v>
      </c>
      <c r="C964">
        <v>49</v>
      </c>
      <c r="D964" t="s">
        <v>1604</v>
      </c>
      <c r="E964" s="5" t="str">
        <f t="shared" si="15"/>
        <v>Jose</v>
      </c>
      <c r="F964" t="s">
        <v>20</v>
      </c>
      <c r="G964">
        <v>20</v>
      </c>
      <c r="H964">
        <v>18</v>
      </c>
      <c r="I964" s="5">
        <f>VLOOKUP(Order_Detail!B964,Customers!$A$2:$M$92,13,FALSE)</f>
        <v>0.1</v>
      </c>
      <c r="J964" s="5">
        <v>324</v>
      </c>
      <c r="K964" s="5">
        <v>36</v>
      </c>
      <c r="L964" s="5" t="str" cm="1">
        <f t="array" ref="L964">_xlfn.IFS(K964&lt;10,"low",K964&lt;50,"medium",K964&gt;=50,"high")</f>
        <v>medium</v>
      </c>
    </row>
    <row r="965" spans="1:12" x14ac:dyDescent="0.4">
      <c r="A965">
        <v>10612</v>
      </c>
      <c r="B965" s="5" t="s">
        <v>129</v>
      </c>
      <c r="C965">
        <v>60</v>
      </c>
      <c r="D965" t="s">
        <v>1627</v>
      </c>
      <c r="E965" s="5" t="str">
        <f t="shared" si="15"/>
        <v>Jose</v>
      </c>
      <c r="F965" t="s">
        <v>17</v>
      </c>
      <c r="G965">
        <v>34</v>
      </c>
      <c r="H965">
        <v>40</v>
      </c>
      <c r="I965" s="5">
        <f>VLOOKUP(Order_Detail!B965,Customers!$A$2:$M$92,13,FALSE)</f>
        <v>0.1</v>
      </c>
      <c r="J965" s="5">
        <v>1224</v>
      </c>
      <c r="K965" s="5">
        <v>136</v>
      </c>
      <c r="L965" s="5" t="str" cm="1">
        <f t="array" ref="L965">_xlfn.IFS(K965&lt;10,"low",K965&lt;50,"medium",K965&gt;=50,"high")</f>
        <v>high</v>
      </c>
    </row>
    <row r="966" spans="1:12" x14ac:dyDescent="0.4">
      <c r="A966">
        <v>10612</v>
      </c>
      <c r="B966" s="5" t="s">
        <v>129</v>
      </c>
      <c r="C966">
        <v>76</v>
      </c>
      <c r="D966" t="s">
        <v>1628</v>
      </c>
      <c r="E966" s="5" t="str">
        <f t="shared" si="15"/>
        <v>Jose</v>
      </c>
      <c r="F966" t="s">
        <v>44</v>
      </c>
      <c r="G966">
        <v>18</v>
      </c>
      <c r="H966">
        <v>80</v>
      </c>
      <c r="I966" s="5">
        <f>VLOOKUP(Order_Detail!B966,Customers!$A$2:$M$92,13,FALSE)</f>
        <v>0.1</v>
      </c>
      <c r="J966" s="5">
        <v>1296</v>
      </c>
      <c r="K966" s="5">
        <v>144</v>
      </c>
      <c r="L966" s="5" t="str" cm="1">
        <f t="array" ref="L966">_xlfn.IFS(K966&lt;10,"low",K966&lt;50,"medium",K966&gt;=50,"high")</f>
        <v>high</v>
      </c>
    </row>
    <row r="967" spans="1:12" x14ac:dyDescent="0.4">
      <c r="A967">
        <v>10613</v>
      </c>
      <c r="B967" s="5" t="s">
        <v>92</v>
      </c>
      <c r="C967">
        <v>13</v>
      </c>
      <c r="D967" t="s">
        <v>1602</v>
      </c>
      <c r="E967" s="5" t="str">
        <f t="shared" si="15"/>
        <v>Carlos</v>
      </c>
      <c r="F967" t="s">
        <v>49</v>
      </c>
      <c r="G967">
        <v>6</v>
      </c>
      <c r="H967">
        <v>8</v>
      </c>
      <c r="I967" s="5">
        <f>VLOOKUP(Order_Detail!B967,Customers!$A$2:$M$92,13,FALSE)</f>
        <v>0.1</v>
      </c>
      <c r="J967" s="5">
        <v>43.2</v>
      </c>
      <c r="K967" s="5">
        <v>4.8000000000000007</v>
      </c>
      <c r="L967" s="5" t="str" cm="1">
        <f t="array" ref="L967">_xlfn.IFS(K967&lt;10,"low",K967&lt;50,"medium",K967&gt;=50,"high")</f>
        <v>low</v>
      </c>
    </row>
    <row r="968" spans="1:12" x14ac:dyDescent="0.4">
      <c r="A968">
        <v>10613</v>
      </c>
      <c r="B968" s="5" t="s">
        <v>92</v>
      </c>
      <c r="C968">
        <v>75</v>
      </c>
      <c r="D968" t="s">
        <v>1363</v>
      </c>
      <c r="E968" s="5" t="str">
        <f t="shared" si="15"/>
        <v>Carlos</v>
      </c>
      <c r="F968" t="s">
        <v>54</v>
      </c>
      <c r="G968">
        <v>7.75</v>
      </c>
      <c r="H968">
        <v>40</v>
      </c>
      <c r="I968" s="5">
        <f>VLOOKUP(Order_Detail!B968,Customers!$A$2:$M$92,13,FALSE)</f>
        <v>0.1</v>
      </c>
      <c r="J968" s="5">
        <v>279</v>
      </c>
      <c r="K968" s="5">
        <v>31</v>
      </c>
      <c r="L968" s="5" t="str" cm="1">
        <f t="array" ref="L968">_xlfn.IFS(K968&lt;10,"low",K968&lt;50,"medium",K968&gt;=50,"high")</f>
        <v>medium</v>
      </c>
    </row>
    <row r="969" spans="1:12" x14ac:dyDescent="0.4">
      <c r="A969">
        <v>10614</v>
      </c>
      <c r="B969" s="5" t="s">
        <v>160</v>
      </c>
      <c r="C969">
        <v>11</v>
      </c>
      <c r="D969" t="s">
        <v>1629</v>
      </c>
      <c r="E969" s="5" t="str">
        <f t="shared" si="15"/>
        <v>Hanna</v>
      </c>
      <c r="F969" t="s">
        <v>6</v>
      </c>
      <c r="G969">
        <v>21</v>
      </c>
      <c r="H969">
        <v>14</v>
      </c>
      <c r="I969" s="5">
        <f>VLOOKUP(Order_Detail!B969,Customers!$A$2:$M$92,13,FALSE)</f>
        <v>0.1</v>
      </c>
      <c r="J969" s="5">
        <v>264.60000000000002</v>
      </c>
      <c r="K969" s="5">
        <v>29.400000000000002</v>
      </c>
      <c r="L969" s="5" t="str" cm="1">
        <f t="array" ref="L969">_xlfn.IFS(K969&lt;10,"low",K969&lt;50,"medium",K969&gt;=50,"high")</f>
        <v>medium</v>
      </c>
    </row>
    <row r="970" spans="1:12" x14ac:dyDescent="0.4">
      <c r="A970">
        <v>10614</v>
      </c>
      <c r="B970" s="5" t="s">
        <v>160</v>
      </c>
      <c r="C970">
        <v>21</v>
      </c>
      <c r="D970" t="s">
        <v>1630</v>
      </c>
      <c r="E970" s="5" t="str">
        <f t="shared" si="15"/>
        <v>Hanna</v>
      </c>
      <c r="F970" t="s">
        <v>33</v>
      </c>
      <c r="G970">
        <v>10</v>
      </c>
      <c r="H970">
        <v>8</v>
      </c>
      <c r="I970" s="5">
        <f>VLOOKUP(Order_Detail!B970,Customers!$A$2:$M$92,13,FALSE)</f>
        <v>0.1</v>
      </c>
      <c r="J970" s="5">
        <v>72</v>
      </c>
      <c r="K970" s="5">
        <v>8</v>
      </c>
      <c r="L970" s="5" t="str" cm="1">
        <f t="array" ref="L970">_xlfn.IFS(K970&lt;10,"low",K970&lt;50,"medium",K970&gt;=50,"high")</f>
        <v>low</v>
      </c>
    </row>
    <row r="971" spans="1:12" x14ac:dyDescent="0.4">
      <c r="A971">
        <v>10614</v>
      </c>
      <c r="B971" s="5" t="s">
        <v>160</v>
      </c>
      <c r="C971">
        <v>39</v>
      </c>
      <c r="D971" t="s">
        <v>1631</v>
      </c>
      <c r="E971" s="5" t="str">
        <f t="shared" si="15"/>
        <v>Hanna</v>
      </c>
      <c r="F971" t="s">
        <v>19</v>
      </c>
      <c r="G971">
        <v>18</v>
      </c>
      <c r="H971">
        <v>5</v>
      </c>
      <c r="I971" s="5">
        <f>VLOOKUP(Order_Detail!B971,Customers!$A$2:$M$92,13,FALSE)</f>
        <v>0.1</v>
      </c>
      <c r="J971" s="5">
        <v>81</v>
      </c>
      <c r="K971" s="5">
        <v>9</v>
      </c>
      <c r="L971" s="5" t="str" cm="1">
        <f t="array" ref="L971">_xlfn.IFS(K971&lt;10,"low",K971&lt;50,"medium",K971&gt;=50,"high")</f>
        <v>low</v>
      </c>
    </row>
    <row r="972" spans="1:12" x14ac:dyDescent="0.4">
      <c r="A972">
        <v>10615</v>
      </c>
      <c r="B972" s="5" t="s">
        <v>167</v>
      </c>
      <c r="C972">
        <v>55</v>
      </c>
      <c r="D972" t="s">
        <v>1632</v>
      </c>
      <c r="E972" s="5" t="str">
        <f t="shared" si="15"/>
        <v>Matti</v>
      </c>
      <c r="F972" t="s">
        <v>22</v>
      </c>
      <c r="G972">
        <v>24</v>
      </c>
      <c r="H972">
        <v>5</v>
      </c>
      <c r="I972" s="5">
        <f>VLOOKUP(Order_Detail!B972,Customers!$A$2:$M$92,13,FALSE)</f>
        <v>0.05</v>
      </c>
      <c r="J972" s="5">
        <v>114</v>
      </c>
      <c r="K972" s="5">
        <v>6</v>
      </c>
      <c r="L972" s="5" t="str" cm="1">
        <f t="array" ref="L972">_xlfn.IFS(K972&lt;10,"low",K972&lt;50,"medium",K972&gt;=50,"high")</f>
        <v>low</v>
      </c>
    </row>
    <row r="973" spans="1:12" x14ac:dyDescent="0.4">
      <c r="A973">
        <v>10616</v>
      </c>
      <c r="B973" s="5" t="s">
        <v>163</v>
      </c>
      <c r="C973">
        <v>38</v>
      </c>
      <c r="D973" t="s">
        <v>1633</v>
      </c>
      <c r="E973" s="5" t="str">
        <f t="shared" si="15"/>
        <v>Howard</v>
      </c>
      <c r="F973" t="s">
        <v>73</v>
      </c>
      <c r="G973">
        <v>263.5</v>
      </c>
      <c r="H973">
        <v>15</v>
      </c>
      <c r="I973" s="5">
        <f>VLOOKUP(Order_Detail!B973,Customers!$A$2:$M$92,13,FALSE)</f>
        <v>0.1</v>
      </c>
      <c r="J973" s="5">
        <v>3557.25</v>
      </c>
      <c r="K973" s="5">
        <v>395.25</v>
      </c>
      <c r="L973" s="5" t="str" cm="1">
        <f t="array" ref="L973">_xlfn.IFS(K973&lt;10,"low",K973&lt;50,"medium",K973&gt;=50,"high")</f>
        <v>high</v>
      </c>
    </row>
    <row r="974" spans="1:12" x14ac:dyDescent="0.4">
      <c r="A974">
        <v>10616</v>
      </c>
      <c r="B974" s="5" t="s">
        <v>163</v>
      </c>
      <c r="C974">
        <v>56</v>
      </c>
      <c r="D974" t="s">
        <v>1634</v>
      </c>
      <c r="E974" s="5" t="str">
        <f t="shared" si="15"/>
        <v>Howard</v>
      </c>
      <c r="F974" t="s">
        <v>39</v>
      </c>
      <c r="G974">
        <v>38</v>
      </c>
      <c r="H974">
        <v>14</v>
      </c>
      <c r="I974" s="5">
        <f>VLOOKUP(Order_Detail!B974,Customers!$A$2:$M$92,13,FALSE)</f>
        <v>0.1</v>
      </c>
      <c r="J974" s="5">
        <v>478.8</v>
      </c>
      <c r="K974" s="5">
        <v>53.2</v>
      </c>
      <c r="L974" s="5" t="str" cm="1">
        <f t="array" ref="L974">_xlfn.IFS(K974&lt;10,"low",K974&lt;50,"medium",K974&gt;=50,"high")</f>
        <v>high</v>
      </c>
    </row>
    <row r="975" spans="1:12" x14ac:dyDescent="0.4">
      <c r="A975">
        <v>10616</v>
      </c>
      <c r="B975" s="5" t="s">
        <v>163</v>
      </c>
      <c r="C975">
        <v>70</v>
      </c>
      <c r="D975" t="s">
        <v>1635</v>
      </c>
      <c r="E975" s="5" t="str">
        <f t="shared" si="15"/>
        <v>Howard</v>
      </c>
      <c r="F975" t="s">
        <v>36</v>
      </c>
      <c r="G975">
        <v>15</v>
      </c>
      <c r="H975">
        <v>15</v>
      </c>
      <c r="I975" s="5">
        <f>VLOOKUP(Order_Detail!B975,Customers!$A$2:$M$92,13,FALSE)</f>
        <v>0.1</v>
      </c>
      <c r="J975" s="5">
        <v>202.5</v>
      </c>
      <c r="K975" s="5">
        <v>22.5</v>
      </c>
      <c r="L975" s="5" t="str" cm="1">
        <f t="array" ref="L975">_xlfn.IFS(K975&lt;10,"low",K975&lt;50,"medium",K975&gt;=50,"high")</f>
        <v>medium</v>
      </c>
    </row>
    <row r="976" spans="1:12" x14ac:dyDescent="0.4">
      <c r="A976">
        <v>10616</v>
      </c>
      <c r="B976" s="5" t="s">
        <v>163</v>
      </c>
      <c r="C976">
        <v>71</v>
      </c>
      <c r="D976" t="s">
        <v>1636</v>
      </c>
      <c r="E976" s="5" t="str">
        <f t="shared" si="15"/>
        <v>Howard</v>
      </c>
      <c r="F976" t="s">
        <v>48</v>
      </c>
      <c r="G976">
        <v>21.5</v>
      </c>
      <c r="H976">
        <v>15</v>
      </c>
      <c r="I976" s="5">
        <f>VLOOKUP(Order_Detail!B976,Customers!$A$2:$M$92,13,FALSE)</f>
        <v>0.1</v>
      </c>
      <c r="J976" s="5">
        <v>290.25</v>
      </c>
      <c r="K976" s="5">
        <v>32.25</v>
      </c>
      <c r="L976" s="5" t="str" cm="1">
        <f t="array" ref="L976">_xlfn.IFS(K976&lt;10,"low",K976&lt;50,"medium",K976&gt;=50,"high")</f>
        <v>medium</v>
      </c>
    </row>
    <row r="977" spans="1:12" x14ac:dyDescent="0.4">
      <c r="A977">
        <v>10617</v>
      </c>
      <c r="B977" s="5" t="s">
        <v>163</v>
      </c>
      <c r="C977">
        <v>59</v>
      </c>
      <c r="D977" t="s">
        <v>1637</v>
      </c>
      <c r="E977" s="5" t="str">
        <f t="shared" si="15"/>
        <v>Howard</v>
      </c>
      <c r="F977" t="s">
        <v>27</v>
      </c>
      <c r="G977">
        <v>55</v>
      </c>
      <c r="H977">
        <v>30</v>
      </c>
      <c r="I977" s="5">
        <f>VLOOKUP(Order_Detail!B977,Customers!$A$2:$M$92,13,FALSE)</f>
        <v>0.1</v>
      </c>
      <c r="J977" s="5">
        <v>1485</v>
      </c>
      <c r="K977" s="5">
        <v>165</v>
      </c>
      <c r="L977" s="5" t="str" cm="1">
        <f t="array" ref="L977">_xlfn.IFS(K977&lt;10,"low",K977&lt;50,"medium",K977&gt;=50,"high")</f>
        <v>high</v>
      </c>
    </row>
    <row r="978" spans="1:12" x14ac:dyDescent="0.4">
      <c r="A978">
        <v>10618</v>
      </c>
      <c r="B978" s="5" t="s">
        <v>133</v>
      </c>
      <c r="C978">
        <v>6</v>
      </c>
      <c r="D978" t="s">
        <v>1638</v>
      </c>
      <c r="E978" s="5" t="str">
        <f t="shared" si="15"/>
        <v>Jean</v>
      </c>
      <c r="F978" t="s">
        <v>69</v>
      </c>
      <c r="G978">
        <v>25</v>
      </c>
      <c r="H978">
        <v>70</v>
      </c>
      <c r="I978" s="5">
        <f>VLOOKUP(Order_Detail!B978,Customers!$A$2:$M$92,13,FALSE)</f>
        <v>0</v>
      </c>
      <c r="J978" s="5">
        <v>1750</v>
      </c>
      <c r="K978" s="5">
        <v>0</v>
      </c>
      <c r="L978" s="5" t="str" cm="1">
        <f t="array" ref="L978">_xlfn.IFS(K978&lt;10,"low",K978&lt;50,"medium",K978&gt;=50,"high")</f>
        <v>low</v>
      </c>
    </row>
    <row r="979" spans="1:12" x14ac:dyDescent="0.4">
      <c r="A979">
        <v>10618</v>
      </c>
      <c r="B979" s="5" t="s">
        <v>133</v>
      </c>
      <c r="C979">
        <v>56</v>
      </c>
      <c r="D979" t="s">
        <v>1543</v>
      </c>
      <c r="E979" s="5" t="str">
        <f t="shared" si="15"/>
        <v>Jean</v>
      </c>
      <c r="F979" t="s">
        <v>39</v>
      </c>
      <c r="G979">
        <v>38</v>
      </c>
      <c r="H979">
        <v>20</v>
      </c>
      <c r="I979" s="5">
        <f>VLOOKUP(Order_Detail!B979,Customers!$A$2:$M$92,13,FALSE)</f>
        <v>0</v>
      </c>
      <c r="J979" s="5">
        <v>760</v>
      </c>
      <c r="K979" s="5">
        <v>0</v>
      </c>
      <c r="L979" s="5" t="str" cm="1">
        <f t="array" ref="L979">_xlfn.IFS(K979&lt;10,"low",K979&lt;50,"medium",K979&gt;=50,"high")</f>
        <v>low</v>
      </c>
    </row>
    <row r="980" spans="1:12" x14ac:dyDescent="0.4">
      <c r="A980">
        <v>10618</v>
      </c>
      <c r="B980" s="5" t="s">
        <v>133</v>
      </c>
      <c r="C980">
        <v>68</v>
      </c>
      <c r="D980" t="s">
        <v>1212</v>
      </c>
      <c r="E980" s="5" t="str">
        <f t="shared" si="15"/>
        <v>Jean</v>
      </c>
      <c r="F980" t="s">
        <v>62</v>
      </c>
      <c r="G980">
        <v>12.5</v>
      </c>
      <c r="H980">
        <v>15</v>
      </c>
      <c r="I980" s="5">
        <f>VLOOKUP(Order_Detail!B980,Customers!$A$2:$M$92,13,FALSE)</f>
        <v>0</v>
      </c>
      <c r="J980" s="5">
        <v>187.5</v>
      </c>
      <c r="K980" s="5">
        <v>0</v>
      </c>
      <c r="L980" s="5" t="str" cm="1">
        <f t="array" ref="L980">_xlfn.IFS(K980&lt;10,"low",K980&lt;50,"medium",K980&gt;=50,"high")</f>
        <v>low</v>
      </c>
    </row>
    <row r="981" spans="1:12" x14ac:dyDescent="0.4">
      <c r="A981">
        <v>10619</v>
      </c>
      <c r="B981" s="5" t="s">
        <v>133</v>
      </c>
      <c r="C981">
        <v>21</v>
      </c>
      <c r="D981" t="s">
        <v>1639</v>
      </c>
      <c r="E981" s="5" t="str">
        <f t="shared" si="15"/>
        <v>Jean</v>
      </c>
      <c r="F981" t="s">
        <v>33</v>
      </c>
      <c r="G981">
        <v>10</v>
      </c>
      <c r="H981">
        <v>42</v>
      </c>
      <c r="I981" s="5">
        <f>VLOOKUP(Order_Detail!B981,Customers!$A$2:$M$92,13,FALSE)</f>
        <v>0</v>
      </c>
      <c r="J981" s="5">
        <v>420</v>
      </c>
      <c r="K981" s="5">
        <v>0</v>
      </c>
      <c r="L981" s="5" t="str" cm="1">
        <f t="array" ref="L981">_xlfn.IFS(K981&lt;10,"low",K981&lt;50,"medium",K981&gt;=50,"high")</f>
        <v>low</v>
      </c>
    </row>
    <row r="982" spans="1:12" x14ac:dyDescent="0.4">
      <c r="A982">
        <v>10619</v>
      </c>
      <c r="B982" s="5" t="s">
        <v>133</v>
      </c>
      <c r="C982">
        <v>22</v>
      </c>
      <c r="D982" t="s">
        <v>1640</v>
      </c>
      <c r="E982" s="5" t="str">
        <f t="shared" si="15"/>
        <v>Jean</v>
      </c>
      <c r="F982" t="s">
        <v>13</v>
      </c>
      <c r="G982">
        <v>21</v>
      </c>
      <c r="H982">
        <v>40</v>
      </c>
      <c r="I982" s="5">
        <f>VLOOKUP(Order_Detail!B982,Customers!$A$2:$M$92,13,FALSE)</f>
        <v>0</v>
      </c>
      <c r="J982" s="5">
        <v>840</v>
      </c>
      <c r="K982" s="5">
        <v>0</v>
      </c>
      <c r="L982" s="5" t="str" cm="1">
        <f t="array" ref="L982">_xlfn.IFS(K982&lt;10,"low",K982&lt;50,"medium",K982&gt;=50,"high")</f>
        <v>low</v>
      </c>
    </row>
    <row r="983" spans="1:12" x14ac:dyDescent="0.4">
      <c r="A983">
        <v>10620</v>
      </c>
      <c r="B983" s="5" t="s">
        <v>159</v>
      </c>
      <c r="C983">
        <v>24</v>
      </c>
      <c r="D983" t="s">
        <v>1641</v>
      </c>
      <c r="E983" s="5" t="str">
        <f t="shared" si="15"/>
        <v>Yoshi</v>
      </c>
      <c r="F983" t="s">
        <v>21</v>
      </c>
      <c r="G983">
        <v>4.5</v>
      </c>
      <c r="H983">
        <v>5</v>
      </c>
      <c r="I983" s="5">
        <f>VLOOKUP(Order_Detail!B983,Customers!$A$2:$M$92,13,FALSE)</f>
        <v>0.1</v>
      </c>
      <c r="J983" s="5">
        <v>20.25</v>
      </c>
      <c r="K983" s="5">
        <v>2.25</v>
      </c>
      <c r="L983" s="5" t="str" cm="1">
        <f t="array" ref="L983">_xlfn.IFS(K983&lt;10,"low",K983&lt;50,"medium",K983&gt;=50,"high")</f>
        <v>low</v>
      </c>
    </row>
    <row r="984" spans="1:12" x14ac:dyDescent="0.4">
      <c r="A984">
        <v>10620</v>
      </c>
      <c r="B984" s="5" t="s">
        <v>159</v>
      </c>
      <c r="C984">
        <v>52</v>
      </c>
      <c r="D984" t="s">
        <v>1642</v>
      </c>
      <c r="E984" s="5" t="str">
        <f t="shared" si="15"/>
        <v>Yoshi</v>
      </c>
      <c r="F984" t="s">
        <v>71</v>
      </c>
      <c r="G984">
        <v>7</v>
      </c>
      <c r="H984">
        <v>5</v>
      </c>
      <c r="I984" s="5">
        <f>VLOOKUP(Order_Detail!B984,Customers!$A$2:$M$92,13,FALSE)</f>
        <v>0.1</v>
      </c>
      <c r="J984" s="5">
        <v>31.5</v>
      </c>
      <c r="K984" s="5">
        <v>3.5</v>
      </c>
      <c r="L984" s="5" t="str" cm="1">
        <f t="array" ref="L984">_xlfn.IFS(K984&lt;10,"low",K984&lt;50,"medium",K984&gt;=50,"high")</f>
        <v>low</v>
      </c>
    </row>
    <row r="985" spans="1:12" x14ac:dyDescent="0.4">
      <c r="A985">
        <v>10621</v>
      </c>
      <c r="B985" s="5" t="s">
        <v>126</v>
      </c>
      <c r="C985">
        <v>19</v>
      </c>
      <c r="D985" t="s">
        <v>1643</v>
      </c>
      <c r="E985" s="5" t="str">
        <f t="shared" si="15"/>
        <v>Helen</v>
      </c>
      <c r="F985" t="s">
        <v>55</v>
      </c>
      <c r="G985">
        <v>9.1999999999999993</v>
      </c>
      <c r="H985">
        <v>5</v>
      </c>
      <c r="I985" s="5">
        <f>VLOOKUP(Order_Detail!B985,Customers!$A$2:$M$92,13,FALSE)</f>
        <v>0.25</v>
      </c>
      <c r="J985" s="5">
        <v>34.5</v>
      </c>
      <c r="K985" s="5">
        <v>11.5</v>
      </c>
      <c r="L985" s="5" t="str" cm="1">
        <f t="array" ref="L985">_xlfn.IFS(K985&lt;10,"low",K985&lt;50,"medium",K985&gt;=50,"high")</f>
        <v>medium</v>
      </c>
    </row>
    <row r="986" spans="1:12" x14ac:dyDescent="0.4">
      <c r="A986">
        <v>10621</v>
      </c>
      <c r="B986" s="5" t="s">
        <v>126</v>
      </c>
      <c r="C986">
        <v>23</v>
      </c>
      <c r="D986" t="s">
        <v>1644</v>
      </c>
      <c r="E986" s="5" t="str">
        <f t="shared" si="15"/>
        <v>Helen</v>
      </c>
      <c r="F986" t="s">
        <v>76</v>
      </c>
      <c r="G986">
        <v>9</v>
      </c>
      <c r="H986">
        <v>10</v>
      </c>
      <c r="I986" s="5">
        <f>VLOOKUP(Order_Detail!B986,Customers!$A$2:$M$92,13,FALSE)</f>
        <v>0.25</v>
      </c>
      <c r="J986" s="5">
        <v>67.5</v>
      </c>
      <c r="K986" s="5">
        <v>22.5</v>
      </c>
      <c r="L986" s="5" t="str" cm="1">
        <f t="array" ref="L986">_xlfn.IFS(K986&lt;10,"low",K986&lt;50,"medium",K986&gt;=50,"high")</f>
        <v>medium</v>
      </c>
    </row>
    <row r="987" spans="1:12" x14ac:dyDescent="0.4">
      <c r="A987">
        <v>10621</v>
      </c>
      <c r="B987" s="5" t="s">
        <v>126</v>
      </c>
      <c r="C987">
        <v>70</v>
      </c>
      <c r="D987" t="s">
        <v>946</v>
      </c>
      <c r="E987" s="5" t="str">
        <f t="shared" si="15"/>
        <v>Helen</v>
      </c>
      <c r="F987" t="s">
        <v>36</v>
      </c>
      <c r="G987">
        <v>15</v>
      </c>
      <c r="H987">
        <v>20</v>
      </c>
      <c r="I987" s="5">
        <f>VLOOKUP(Order_Detail!B987,Customers!$A$2:$M$92,13,FALSE)</f>
        <v>0.25</v>
      </c>
      <c r="J987" s="5">
        <v>225</v>
      </c>
      <c r="K987" s="5">
        <v>75</v>
      </c>
      <c r="L987" s="5" t="str" cm="1">
        <f t="array" ref="L987">_xlfn.IFS(K987&lt;10,"low",K987&lt;50,"medium",K987&gt;=50,"high")</f>
        <v>high</v>
      </c>
    </row>
    <row r="988" spans="1:12" x14ac:dyDescent="0.4">
      <c r="A988">
        <v>10621</v>
      </c>
      <c r="B988" s="5" t="s">
        <v>126</v>
      </c>
      <c r="C988">
        <v>71</v>
      </c>
      <c r="D988" t="s">
        <v>1324</v>
      </c>
      <c r="E988" s="5" t="str">
        <f t="shared" si="15"/>
        <v>Helen</v>
      </c>
      <c r="F988" t="s">
        <v>48</v>
      </c>
      <c r="G988">
        <v>21.5</v>
      </c>
      <c r="H988">
        <v>15</v>
      </c>
      <c r="I988" s="5">
        <f>VLOOKUP(Order_Detail!B988,Customers!$A$2:$M$92,13,FALSE)</f>
        <v>0.25</v>
      </c>
      <c r="J988" s="5">
        <v>241.875</v>
      </c>
      <c r="K988" s="5">
        <v>80.625</v>
      </c>
      <c r="L988" s="5" t="str" cm="1">
        <f t="array" ref="L988">_xlfn.IFS(K988&lt;10,"low",K988&lt;50,"medium",K988&gt;=50,"high")</f>
        <v>high</v>
      </c>
    </row>
    <row r="989" spans="1:12" x14ac:dyDescent="0.4">
      <c r="A989">
        <v>10622</v>
      </c>
      <c r="B989" s="5" t="s">
        <v>113</v>
      </c>
      <c r="C989">
        <v>2</v>
      </c>
      <c r="D989" t="s">
        <v>1645</v>
      </c>
      <c r="E989" s="5" t="str">
        <f t="shared" si="15"/>
        <v>Janete</v>
      </c>
      <c r="F989" t="s">
        <v>24</v>
      </c>
      <c r="G989">
        <v>19</v>
      </c>
      <c r="H989">
        <v>20</v>
      </c>
      <c r="I989" s="5">
        <f>VLOOKUP(Order_Detail!B989,Customers!$A$2:$M$92,13,FALSE)</f>
        <v>0</v>
      </c>
      <c r="J989" s="5">
        <v>380</v>
      </c>
      <c r="K989" s="5">
        <v>0</v>
      </c>
      <c r="L989" s="5" t="str" cm="1">
        <f t="array" ref="L989">_xlfn.IFS(K989&lt;10,"low",K989&lt;50,"medium",K989&gt;=50,"high")</f>
        <v>low</v>
      </c>
    </row>
    <row r="990" spans="1:12" x14ac:dyDescent="0.4">
      <c r="A990">
        <v>10622</v>
      </c>
      <c r="B990" s="5" t="s">
        <v>113</v>
      </c>
      <c r="C990">
        <v>68</v>
      </c>
      <c r="D990" t="s">
        <v>1646</v>
      </c>
      <c r="E990" s="5" t="str">
        <f t="shared" si="15"/>
        <v>Janete</v>
      </c>
      <c r="F990" t="s">
        <v>62</v>
      </c>
      <c r="G990">
        <v>12.5</v>
      </c>
      <c r="H990">
        <v>18</v>
      </c>
      <c r="I990" s="5">
        <f>VLOOKUP(Order_Detail!B990,Customers!$A$2:$M$92,13,FALSE)</f>
        <v>0</v>
      </c>
      <c r="J990" s="5">
        <v>225</v>
      </c>
      <c r="K990" s="5">
        <v>0</v>
      </c>
      <c r="L990" s="5" t="str" cm="1">
        <f t="array" ref="L990">_xlfn.IFS(K990&lt;10,"low",K990&lt;50,"medium",K990&gt;=50,"high")</f>
        <v>low</v>
      </c>
    </row>
    <row r="991" spans="1:12" x14ac:dyDescent="0.4">
      <c r="A991">
        <v>10623</v>
      </c>
      <c r="B991" s="5" t="s">
        <v>101</v>
      </c>
      <c r="C991">
        <v>14</v>
      </c>
      <c r="D991" t="s">
        <v>1647</v>
      </c>
      <c r="E991" s="5" t="str">
        <f t="shared" si="15"/>
        <v>Peter</v>
      </c>
      <c r="F991" t="s">
        <v>9</v>
      </c>
      <c r="G991">
        <v>23.25</v>
      </c>
      <c r="H991">
        <v>21</v>
      </c>
      <c r="I991" s="5">
        <f>VLOOKUP(Order_Detail!B991,Customers!$A$2:$M$92,13,FALSE)</f>
        <v>0.05</v>
      </c>
      <c r="J991" s="5">
        <v>463.83749999999998</v>
      </c>
      <c r="K991" s="5">
        <v>24.412500000000001</v>
      </c>
      <c r="L991" s="5" t="str" cm="1">
        <f t="array" ref="L991">_xlfn.IFS(K991&lt;10,"low",K991&lt;50,"medium",K991&gt;=50,"high")</f>
        <v>medium</v>
      </c>
    </row>
    <row r="992" spans="1:12" x14ac:dyDescent="0.4">
      <c r="A992">
        <v>10623</v>
      </c>
      <c r="B992" s="5" t="s">
        <v>101</v>
      </c>
      <c r="C992">
        <v>19</v>
      </c>
      <c r="D992" t="s">
        <v>1648</v>
      </c>
      <c r="E992" s="5" t="str">
        <f t="shared" si="15"/>
        <v>Peter</v>
      </c>
      <c r="F992" t="s">
        <v>55</v>
      </c>
      <c r="G992">
        <v>9.1999999999999993</v>
      </c>
      <c r="H992">
        <v>15</v>
      </c>
      <c r="I992" s="5">
        <f>VLOOKUP(Order_Detail!B992,Customers!$A$2:$M$92,13,FALSE)</f>
        <v>0.05</v>
      </c>
      <c r="J992" s="5">
        <v>131.1</v>
      </c>
      <c r="K992" s="5">
        <v>6.9</v>
      </c>
      <c r="L992" s="5" t="str" cm="1">
        <f t="array" ref="L992">_xlfn.IFS(K992&lt;10,"low",K992&lt;50,"medium",K992&gt;=50,"high")</f>
        <v>low</v>
      </c>
    </row>
    <row r="993" spans="1:12" x14ac:dyDescent="0.4">
      <c r="A993">
        <v>10623</v>
      </c>
      <c r="B993" s="5" t="s">
        <v>101</v>
      </c>
      <c r="C993">
        <v>21</v>
      </c>
      <c r="D993" t="s">
        <v>1649</v>
      </c>
      <c r="E993" s="5" t="str">
        <f t="shared" si="15"/>
        <v>Peter</v>
      </c>
      <c r="F993" t="s">
        <v>33</v>
      </c>
      <c r="G993">
        <v>10</v>
      </c>
      <c r="H993">
        <v>25</v>
      </c>
      <c r="I993" s="5">
        <f>VLOOKUP(Order_Detail!B993,Customers!$A$2:$M$92,13,FALSE)</f>
        <v>0.05</v>
      </c>
      <c r="J993" s="5">
        <v>237.5</v>
      </c>
      <c r="K993" s="5">
        <v>12.5</v>
      </c>
      <c r="L993" s="5" t="str" cm="1">
        <f t="array" ref="L993">_xlfn.IFS(K993&lt;10,"low",K993&lt;50,"medium",K993&gt;=50,"high")</f>
        <v>medium</v>
      </c>
    </row>
    <row r="994" spans="1:12" x14ac:dyDescent="0.4">
      <c r="A994">
        <v>10623</v>
      </c>
      <c r="B994" s="5" t="s">
        <v>101</v>
      </c>
      <c r="C994">
        <v>24</v>
      </c>
      <c r="D994" t="s">
        <v>1650</v>
      </c>
      <c r="E994" s="5" t="str">
        <f t="shared" si="15"/>
        <v>Peter</v>
      </c>
      <c r="F994" t="s">
        <v>21</v>
      </c>
      <c r="G994">
        <v>4.5</v>
      </c>
      <c r="H994">
        <v>3</v>
      </c>
      <c r="I994" s="5">
        <f>VLOOKUP(Order_Detail!B994,Customers!$A$2:$M$92,13,FALSE)</f>
        <v>0.05</v>
      </c>
      <c r="J994" s="5">
        <v>12.824999999999999</v>
      </c>
      <c r="K994" s="5">
        <v>0.67500000000000004</v>
      </c>
      <c r="L994" s="5" t="str" cm="1">
        <f t="array" ref="L994">_xlfn.IFS(K994&lt;10,"low",K994&lt;50,"medium",K994&gt;=50,"high")</f>
        <v>low</v>
      </c>
    </row>
    <row r="995" spans="1:12" x14ac:dyDescent="0.4">
      <c r="A995">
        <v>10623</v>
      </c>
      <c r="B995" s="5" t="s">
        <v>101</v>
      </c>
      <c r="C995">
        <v>35</v>
      </c>
      <c r="D995" t="s">
        <v>1651</v>
      </c>
      <c r="E995" s="5" t="str">
        <f t="shared" si="15"/>
        <v>Peter</v>
      </c>
      <c r="F995" t="s">
        <v>37</v>
      </c>
      <c r="G995">
        <v>18</v>
      </c>
      <c r="H995">
        <v>30</v>
      </c>
      <c r="I995" s="5">
        <f>VLOOKUP(Order_Detail!B995,Customers!$A$2:$M$92,13,FALSE)</f>
        <v>0.05</v>
      </c>
      <c r="J995" s="5">
        <v>513</v>
      </c>
      <c r="K995" s="5">
        <v>27</v>
      </c>
      <c r="L995" s="5" t="str" cm="1">
        <f t="array" ref="L995">_xlfn.IFS(K995&lt;10,"low",K995&lt;50,"medium",K995&gt;=50,"high")</f>
        <v>medium</v>
      </c>
    </row>
    <row r="996" spans="1:12" x14ac:dyDescent="0.4">
      <c r="A996">
        <v>10624</v>
      </c>
      <c r="B996" s="5" t="s">
        <v>168</v>
      </c>
      <c r="C996">
        <v>28</v>
      </c>
      <c r="D996" t="s">
        <v>1652</v>
      </c>
      <c r="E996" s="5" t="str">
        <f t="shared" si="15"/>
        <v>Liu</v>
      </c>
      <c r="F996" t="s">
        <v>50</v>
      </c>
      <c r="G996">
        <v>45.6</v>
      </c>
      <c r="H996">
        <v>10</v>
      </c>
      <c r="I996" s="5">
        <f>VLOOKUP(Order_Detail!B996,Customers!$A$2:$M$92,13,FALSE)</f>
        <v>0.1</v>
      </c>
      <c r="J996" s="5">
        <v>410.40000000000003</v>
      </c>
      <c r="K996" s="5">
        <v>45.6</v>
      </c>
      <c r="L996" s="5" t="str" cm="1">
        <f t="array" ref="L996">_xlfn.IFS(K996&lt;10,"low",K996&lt;50,"medium",K996&gt;=50,"high")</f>
        <v>medium</v>
      </c>
    </row>
    <row r="997" spans="1:12" x14ac:dyDescent="0.4">
      <c r="A997">
        <v>10624</v>
      </c>
      <c r="B997" s="5" t="s">
        <v>168</v>
      </c>
      <c r="C997">
        <v>29</v>
      </c>
      <c r="D997" t="s">
        <v>1653</v>
      </c>
      <c r="E997" s="5" t="str">
        <f t="shared" si="15"/>
        <v>Liu</v>
      </c>
      <c r="F997" t="s">
        <v>45</v>
      </c>
      <c r="G997">
        <v>123.79</v>
      </c>
      <c r="H997">
        <v>6</v>
      </c>
      <c r="I997" s="5">
        <f>VLOOKUP(Order_Detail!B997,Customers!$A$2:$M$92,13,FALSE)</f>
        <v>0.1</v>
      </c>
      <c r="J997" s="5">
        <v>668.46600000000001</v>
      </c>
      <c r="K997" s="5">
        <v>74.274000000000001</v>
      </c>
      <c r="L997" s="5" t="str" cm="1">
        <f t="array" ref="L997">_xlfn.IFS(K997&lt;10,"low",K997&lt;50,"medium",K997&gt;=50,"high")</f>
        <v>high</v>
      </c>
    </row>
    <row r="998" spans="1:12" x14ac:dyDescent="0.4">
      <c r="A998">
        <v>10624</v>
      </c>
      <c r="B998" s="5" t="s">
        <v>168</v>
      </c>
      <c r="C998">
        <v>44</v>
      </c>
      <c r="D998" t="s">
        <v>1654</v>
      </c>
      <c r="E998" s="5" t="str">
        <f t="shared" si="15"/>
        <v>Liu</v>
      </c>
      <c r="F998" t="s">
        <v>51</v>
      </c>
      <c r="G998">
        <v>19.45</v>
      </c>
      <c r="H998">
        <v>10</v>
      </c>
      <c r="I998" s="5">
        <f>VLOOKUP(Order_Detail!B998,Customers!$A$2:$M$92,13,FALSE)</f>
        <v>0.1</v>
      </c>
      <c r="J998" s="5">
        <v>175.05</v>
      </c>
      <c r="K998" s="5">
        <v>19.450000000000003</v>
      </c>
      <c r="L998" s="5" t="str" cm="1">
        <f t="array" ref="L998">_xlfn.IFS(K998&lt;10,"low",K998&lt;50,"medium",K998&gt;=50,"high")</f>
        <v>medium</v>
      </c>
    </row>
    <row r="999" spans="1:12" x14ac:dyDescent="0.4">
      <c r="A999">
        <v>10625</v>
      </c>
      <c r="B999" s="5" t="s">
        <v>123</v>
      </c>
      <c r="C999">
        <v>14</v>
      </c>
      <c r="D999" t="s">
        <v>1655</v>
      </c>
      <c r="E999" s="5" t="str">
        <f t="shared" si="15"/>
        <v>Ana</v>
      </c>
      <c r="F999" t="s">
        <v>9</v>
      </c>
      <c r="G999">
        <v>23.25</v>
      </c>
      <c r="H999">
        <v>3</v>
      </c>
      <c r="I999" s="5">
        <f>VLOOKUP(Order_Detail!B999,Customers!$A$2:$M$92,13,FALSE)</f>
        <v>0.2</v>
      </c>
      <c r="J999" s="5">
        <v>55.800000000000004</v>
      </c>
      <c r="K999" s="5">
        <v>13.950000000000001</v>
      </c>
      <c r="L999" s="5" t="str" cm="1">
        <f t="array" ref="L999">_xlfn.IFS(K999&lt;10,"low",K999&lt;50,"medium",K999&gt;=50,"high")</f>
        <v>medium</v>
      </c>
    </row>
    <row r="1000" spans="1:12" x14ac:dyDescent="0.4">
      <c r="A1000">
        <v>10625</v>
      </c>
      <c r="B1000" s="5" t="s">
        <v>123</v>
      </c>
      <c r="C1000">
        <v>42</v>
      </c>
      <c r="D1000" t="s">
        <v>1656</v>
      </c>
      <c r="E1000" s="5" t="str">
        <f t="shared" si="15"/>
        <v>Ana</v>
      </c>
      <c r="F1000" t="s">
        <v>7</v>
      </c>
      <c r="G1000">
        <v>14</v>
      </c>
      <c r="H1000">
        <v>5</v>
      </c>
      <c r="I1000" s="5">
        <f>VLOOKUP(Order_Detail!B1000,Customers!$A$2:$M$92,13,FALSE)</f>
        <v>0.2</v>
      </c>
      <c r="J1000" s="5">
        <v>56</v>
      </c>
      <c r="K1000" s="5">
        <v>14</v>
      </c>
      <c r="L1000" s="5" t="str" cm="1">
        <f t="array" ref="L1000">_xlfn.IFS(K1000&lt;10,"low",K1000&lt;50,"medium",K1000&gt;=50,"high")</f>
        <v>medium</v>
      </c>
    </row>
    <row r="1001" spans="1:12" x14ac:dyDescent="0.4">
      <c r="A1001">
        <v>10625</v>
      </c>
      <c r="B1001" s="5" t="s">
        <v>123</v>
      </c>
      <c r="C1001">
        <v>60</v>
      </c>
      <c r="D1001" t="s">
        <v>1657</v>
      </c>
      <c r="E1001" s="5" t="str">
        <f t="shared" si="15"/>
        <v>Ana</v>
      </c>
      <c r="F1001" t="s">
        <v>17</v>
      </c>
      <c r="G1001">
        <v>34</v>
      </c>
      <c r="H1001">
        <v>10</v>
      </c>
      <c r="I1001" s="5">
        <f>VLOOKUP(Order_Detail!B1001,Customers!$A$2:$M$92,13,FALSE)</f>
        <v>0.2</v>
      </c>
      <c r="J1001" s="5">
        <v>272</v>
      </c>
      <c r="K1001" s="5">
        <v>68</v>
      </c>
      <c r="L1001" s="5" t="str" cm="1">
        <f t="array" ref="L1001">_xlfn.IFS(K1001&lt;10,"low",K1001&lt;50,"medium",K1001&gt;=50,"high")</f>
        <v>high</v>
      </c>
    </row>
    <row r="1002" spans="1:12" x14ac:dyDescent="0.4">
      <c r="A1002">
        <v>10626</v>
      </c>
      <c r="B1002" s="5" t="s">
        <v>109</v>
      </c>
      <c r="C1002">
        <v>53</v>
      </c>
      <c r="D1002" t="s">
        <v>1658</v>
      </c>
      <c r="E1002" s="5" t="str">
        <f t="shared" si="15"/>
        <v>Christina</v>
      </c>
      <c r="F1002" t="s">
        <v>28</v>
      </c>
      <c r="G1002">
        <v>32.799999999999997</v>
      </c>
      <c r="H1002">
        <v>12</v>
      </c>
      <c r="I1002" s="5">
        <f>VLOOKUP(Order_Detail!B1002,Customers!$A$2:$M$92,13,FALSE)</f>
        <v>0</v>
      </c>
      <c r="J1002" s="5">
        <v>393.59999999999997</v>
      </c>
      <c r="K1002" s="5">
        <v>0</v>
      </c>
      <c r="L1002" s="5" t="str" cm="1">
        <f t="array" ref="L1002">_xlfn.IFS(K1002&lt;10,"low",K1002&lt;50,"medium",K1002&gt;=50,"high")</f>
        <v>low</v>
      </c>
    </row>
    <row r="1003" spans="1:12" x14ac:dyDescent="0.4">
      <c r="A1003">
        <v>10626</v>
      </c>
      <c r="B1003" s="5" t="s">
        <v>109</v>
      </c>
      <c r="C1003">
        <v>60</v>
      </c>
      <c r="D1003" t="s">
        <v>1109</v>
      </c>
      <c r="E1003" s="5" t="str">
        <f t="shared" si="15"/>
        <v>Christina</v>
      </c>
      <c r="F1003" t="s">
        <v>17</v>
      </c>
      <c r="G1003">
        <v>34</v>
      </c>
      <c r="H1003">
        <v>20</v>
      </c>
      <c r="I1003" s="5">
        <f>VLOOKUP(Order_Detail!B1003,Customers!$A$2:$M$92,13,FALSE)</f>
        <v>0</v>
      </c>
      <c r="J1003" s="5">
        <v>680</v>
      </c>
      <c r="K1003" s="5">
        <v>0</v>
      </c>
      <c r="L1003" s="5" t="str" cm="1">
        <f t="array" ref="L1003">_xlfn.IFS(K1003&lt;10,"low",K1003&lt;50,"medium",K1003&gt;=50,"high")</f>
        <v>low</v>
      </c>
    </row>
    <row r="1004" spans="1:12" x14ac:dyDescent="0.4">
      <c r="A1004">
        <v>10626</v>
      </c>
      <c r="B1004" s="5" t="s">
        <v>109</v>
      </c>
      <c r="C1004">
        <v>71</v>
      </c>
      <c r="D1004" t="s">
        <v>1659</v>
      </c>
      <c r="E1004" s="5" t="str">
        <f t="shared" si="15"/>
        <v>Christina</v>
      </c>
      <c r="F1004" t="s">
        <v>48</v>
      </c>
      <c r="G1004">
        <v>21.5</v>
      </c>
      <c r="H1004">
        <v>20</v>
      </c>
      <c r="I1004" s="5">
        <f>VLOOKUP(Order_Detail!B1004,Customers!$A$2:$M$92,13,FALSE)</f>
        <v>0</v>
      </c>
      <c r="J1004" s="5">
        <v>430</v>
      </c>
      <c r="K1004" s="5">
        <v>0</v>
      </c>
      <c r="L1004" s="5" t="str" cm="1">
        <f t="array" ref="L1004">_xlfn.IFS(K1004&lt;10,"low",K1004&lt;50,"medium",K1004&gt;=50,"high")</f>
        <v>low</v>
      </c>
    </row>
    <row r="1005" spans="1:12" x14ac:dyDescent="0.4">
      <c r="A1005">
        <v>10627</v>
      </c>
      <c r="B1005" s="5" t="s">
        <v>129</v>
      </c>
      <c r="C1005">
        <v>62</v>
      </c>
      <c r="D1005" t="s">
        <v>1660</v>
      </c>
      <c r="E1005" s="5" t="str">
        <f t="shared" si="15"/>
        <v>Jose</v>
      </c>
      <c r="F1005" t="s">
        <v>35</v>
      </c>
      <c r="G1005">
        <v>49.3</v>
      </c>
      <c r="H1005">
        <v>15</v>
      </c>
      <c r="I1005" s="5">
        <f>VLOOKUP(Order_Detail!B1005,Customers!$A$2:$M$92,13,FALSE)</f>
        <v>0.1</v>
      </c>
      <c r="J1005" s="5">
        <v>665.55000000000007</v>
      </c>
      <c r="K1005" s="5">
        <v>73.95</v>
      </c>
      <c r="L1005" s="5" t="str" cm="1">
        <f t="array" ref="L1005">_xlfn.IFS(K1005&lt;10,"low",K1005&lt;50,"medium",K1005&gt;=50,"high")</f>
        <v>high</v>
      </c>
    </row>
    <row r="1006" spans="1:12" x14ac:dyDescent="0.4">
      <c r="A1006">
        <v>10627</v>
      </c>
      <c r="B1006" s="5" t="s">
        <v>129</v>
      </c>
      <c r="C1006">
        <v>73</v>
      </c>
      <c r="D1006" t="s">
        <v>1661</v>
      </c>
      <c r="E1006" s="5" t="str">
        <f t="shared" si="15"/>
        <v>Jose</v>
      </c>
      <c r="F1006" t="s">
        <v>53</v>
      </c>
      <c r="G1006">
        <v>15</v>
      </c>
      <c r="H1006">
        <v>35</v>
      </c>
      <c r="I1006" s="5">
        <f>VLOOKUP(Order_Detail!B1006,Customers!$A$2:$M$92,13,FALSE)</f>
        <v>0.1</v>
      </c>
      <c r="J1006" s="5">
        <v>472.5</v>
      </c>
      <c r="K1006" s="5">
        <v>52.5</v>
      </c>
      <c r="L1006" s="5" t="str" cm="1">
        <f t="array" ref="L1006">_xlfn.IFS(K1006&lt;10,"low",K1006&lt;50,"medium",K1006&gt;=50,"high")</f>
        <v>high</v>
      </c>
    </row>
    <row r="1007" spans="1:12" x14ac:dyDescent="0.4">
      <c r="A1007">
        <v>10628</v>
      </c>
      <c r="B1007" s="5" t="s">
        <v>99</v>
      </c>
      <c r="C1007">
        <v>1</v>
      </c>
      <c r="D1007" t="s">
        <v>1662</v>
      </c>
      <c r="E1007" s="5" t="str">
        <f t="shared" si="15"/>
        <v>Frédérique</v>
      </c>
      <c r="F1007" t="s">
        <v>58</v>
      </c>
      <c r="G1007">
        <v>18</v>
      </c>
      <c r="H1007">
        <v>25</v>
      </c>
      <c r="I1007" s="5">
        <f>VLOOKUP(Order_Detail!B1007,Customers!$A$2:$M$92,13,FALSE)</f>
        <v>0.25</v>
      </c>
      <c r="J1007" s="5">
        <v>337.5</v>
      </c>
      <c r="K1007" s="5">
        <v>112.5</v>
      </c>
      <c r="L1007" s="5" t="str" cm="1">
        <f t="array" ref="L1007">_xlfn.IFS(K1007&lt;10,"low",K1007&lt;50,"medium",K1007&gt;=50,"high")</f>
        <v>high</v>
      </c>
    </row>
    <row r="1008" spans="1:12" x14ac:dyDescent="0.4">
      <c r="A1008">
        <v>10629</v>
      </c>
      <c r="B1008" s="5" t="s">
        <v>120</v>
      </c>
      <c r="C1008">
        <v>29</v>
      </c>
      <c r="D1008" t="s">
        <v>1663</v>
      </c>
      <c r="E1008" s="5" t="str">
        <f t="shared" si="15"/>
        <v>José</v>
      </c>
      <c r="F1008" t="s">
        <v>45</v>
      </c>
      <c r="G1008">
        <v>123.79</v>
      </c>
      <c r="H1008">
        <v>20</v>
      </c>
      <c r="I1008" s="5">
        <f>VLOOKUP(Order_Detail!B1008,Customers!$A$2:$M$92,13,FALSE)</f>
        <v>0</v>
      </c>
      <c r="J1008" s="5">
        <v>2475.8000000000002</v>
      </c>
      <c r="K1008" s="5">
        <v>0</v>
      </c>
      <c r="L1008" s="5" t="str" cm="1">
        <f t="array" ref="L1008">_xlfn.IFS(K1008&lt;10,"low",K1008&lt;50,"medium",K1008&gt;=50,"high")</f>
        <v>low</v>
      </c>
    </row>
    <row r="1009" spans="1:12" x14ac:dyDescent="0.4">
      <c r="A1009">
        <v>10629</v>
      </c>
      <c r="B1009" s="5" t="s">
        <v>120</v>
      </c>
      <c r="C1009">
        <v>64</v>
      </c>
      <c r="D1009" t="s">
        <v>1664</v>
      </c>
      <c r="E1009" s="5" t="str">
        <f t="shared" si="15"/>
        <v>José</v>
      </c>
      <c r="F1009" t="s">
        <v>64</v>
      </c>
      <c r="G1009">
        <v>33.25</v>
      </c>
      <c r="H1009">
        <v>9</v>
      </c>
      <c r="I1009" s="5">
        <f>VLOOKUP(Order_Detail!B1009,Customers!$A$2:$M$92,13,FALSE)</f>
        <v>0</v>
      </c>
      <c r="J1009" s="5">
        <v>299.25</v>
      </c>
      <c r="K1009" s="5">
        <v>0</v>
      </c>
      <c r="L1009" s="5" t="str" cm="1">
        <f t="array" ref="L1009">_xlfn.IFS(K1009&lt;10,"low",K1009&lt;50,"medium",K1009&gt;=50,"high")</f>
        <v>low</v>
      </c>
    </row>
    <row r="1010" spans="1:12" x14ac:dyDescent="0.4">
      <c r="A1010">
        <v>10630</v>
      </c>
      <c r="B1010" s="5" t="s">
        <v>128</v>
      </c>
      <c r="C1010">
        <v>55</v>
      </c>
      <c r="D1010" t="s">
        <v>1665</v>
      </c>
      <c r="E1010" s="5" t="str">
        <f t="shared" si="15"/>
        <v>Philip</v>
      </c>
      <c r="F1010" t="s">
        <v>22</v>
      </c>
      <c r="G1010">
        <v>24</v>
      </c>
      <c r="H1010">
        <v>12</v>
      </c>
      <c r="I1010" s="5">
        <f>VLOOKUP(Order_Detail!B1010,Customers!$A$2:$M$92,13,FALSE)</f>
        <v>0.2</v>
      </c>
      <c r="J1010" s="5">
        <v>230.4</v>
      </c>
      <c r="K1010" s="5">
        <v>57.6</v>
      </c>
      <c r="L1010" s="5" t="str" cm="1">
        <f t="array" ref="L1010">_xlfn.IFS(K1010&lt;10,"low",K1010&lt;50,"medium",K1010&gt;=50,"high")</f>
        <v>high</v>
      </c>
    </row>
    <row r="1011" spans="1:12" x14ac:dyDescent="0.4">
      <c r="A1011">
        <v>10630</v>
      </c>
      <c r="B1011" s="5" t="s">
        <v>128</v>
      </c>
      <c r="C1011">
        <v>76</v>
      </c>
      <c r="D1011" t="s">
        <v>1666</v>
      </c>
      <c r="E1011" s="5" t="str">
        <f t="shared" si="15"/>
        <v>Philip</v>
      </c>
      <c r="F1011" t="s">
        <v>44</v>
      </c>
      <c r="G1011">
        <v>18</v>
      </c>
      <c r="H1011">
        <v>35</v>
      </c>
      <c r="I1011" s="5">
        <f>VLOOKUP(Order_Detail!B1011,Customers!$A$2:$M$92,13,FALSE)</f>
        <v>0.2</v>
      </c>
      <c r="J1011" s="5">
        <v>504</v>
      </c>
      <c r="K1011" s="5">
        <v>126</v>
      </c>
      <c r="L1011" s="5" t="str" cm="1">
        <f t="array" ref="L1011">_xlfn.IFS(K1011&lt;10,"low",K1011&lt;50,"medium",K1011&gt;=50,"high")</f>
        <v>high</v>
      </c>
    </row>
    <row r="1012" spans="1:12" x14ac:dyDescent="0.4">
      <c r="A1012">
        <v>10631</v>
      </c>
      <c r="B1012" s="5" t="s">
        <v>137</v>
      </c>
      <c r="C1012">
        <v>75</v>
      </c>
      <c r="D1012" t="s">
        <v>1667</v>
      </c>
      <c r="E1012" s="5" t="str">
        <f t="shared" si="15"/>
        <v>Annette</v>
      </c>
      <c r="F1012" t="s">
        <v>54</v>
      </c>
      <c r="G1012">
        <v>7.75</v>
      </c>
      <c r="H1012">
        <v>8</v>
      </c>
      <c r="I1012" s="5">
        <f>VLOOKUP(Order_Detail!B1012,Customers!$A$2:$M$92,13,FALSE)</f>
        <v>0.2</v>
      </c>
      <c r="J1012" s="5">
        <v>49.6</v>
      </c>
      <c r="K1012" s="5">
        <v>12.4</v>
      </c>
      <c r="L1012" s="5" t="str" cm="1">
        <f t="array" ref="L1012">_xlfn.IFS(K1012&lt;10,"low",K1012&lt;50,"medium",K1012&gt;=50,"high")</f>
        <v>medium</v>
      </c>
    </row>
    <row r="1013" spans="1:12" x14ac:dyDescent="0.4">
      <c r="A1013">
        <v>10632</v>
      </c>
      <c r="B1013" s="5" t="s">
        <v>119</v>
      </c>
      <c r="C1013">
        <v>2</v>
      </c>
      <c r="D1013" t="s">
        <v>1668</v>
      </c>
      <c r="E1013" s="5" t="str">
        <f t="shared" si="15"/>
        <v>Rita</v>
      </c>
      <c r="F1013" t="s">
        <v>24</v>
      </c>
      <c r="G1013">
        <v>19</v>
      </c>
      <c r="H1013">
        <v>30</v>
      </c>
      <c r="I1013" s="5">
        <f>VLOOKUP(Order_Detail!B1013,Customers!$A$2:$M$92,13,FALSE)</f>
        <v>0.1</v>
      </c>
      <c r="J1013" s="5">
        <v>513</v>
      </c>
      <c r="K1013" s="5">
        <v>57</v>
      </c>
      <c r="L1013" s="5" t="str" cm="1">
        <f t="array" ref="L1013">_xlfn.IFS(K1013&lt;10,"low",K1013&lt;50,"medium",K1013&gt;=50,"high")</f>
        <v>high</v>
      </c>
    </row>
    <row r="1014" spans="1:12" x14ac:dyDescent="0.4">
      <c r="A1014">
        <v>10632</v>
      </c>
      <c r="B1014" s="5" t="s">
        <v>119</v>
      </c>
      <c r="C1014">
        <v>33</v>
      </c>
      <c r="D1014" t="s">
        <v>1669</v>
      </c>
      <c r="E1014" s="5" t="str">
        <f t="shared" si="15"/>
        <v>Rita</v>
      </c>
      <c r="F1014" t="s">
        <v>16</v>
      </c>
      <c r="G1014">
        <v>2.5</v>
      </c>
      <c r="H1014">
        <v>20</v>
      </c>
      <c r="I1014" s="5">
        <f>VLOOKUP(Order_Detail!B1014,Customers!$A$2:$M$92,13,FALSE)</f>
        <v>0.1</v>
      </c>
      <c r="J1014" s="5">
        <v>45</v>
      </c>
      <c r="K1014" s="5">
        <v>5</v>
      </c>
      <c r="L1014" s="5" t="str" cm="1">
        <f t="array" ref="L1014">_xlfn.IFS(K1014&lt;10,"low",K1014&lt;50,"medium",K1014&gt;=50,"high")</f>
        <v>low</v>
      </c>
    </row>
    <row r="1015" spans="1:12" x14ac:dyDescent="0.4">
      <c r="A1015">
        <v>10633</v>
      </c>
      <c r="B1015" s="5" t="s">
        <v>93</v>
      </c>
      <c r="C1015">
        <v>12</v>
      </c>
      <c r="D1015" t="s">
        <v>1670</v>
      </c>
      <c r="E1015" s="5" t="str">
        <f t="shared" si="15"/>
        <v>Roland</v>
      </c>
      <c r="F1015" t="s">
        <v>42</v>
      </c>
      <c r="G1015">
        <v>38</v>
      </c>
      <c r="H1015">
        <v>36</v>
      </c>
      <c r="I1015" s="5">
        <f>VLOOKUP(Order_Detail!B1015,Customers!$A$2:$M$92,13,FALSE)</f>
        <v>0.2</v>
      </c>
      <c r="J1015" s="5">
        <v>1094.4000000000001</v>
      </c>
      <c r="K1015" s="5">
        <v>273.60000000000002</v>
      </c>
      <c r="L1015" s="5" t="str" cm="1">
        <f t="array" ref="L1015">_xlfn.IFS(K1015&lt;10,"low",K1015&lt;50,"medium",K1015&gt;=50,"high")</f>
        <v>high</v>
      </c>
    </row>
    <row r="1016" spans="1:12" x14ac:dyDescent="0.4">
      <c r="A1016">
        <v>10633</v>
      </c>
      <c r="B1016" s="5" t="s">
        <v>93</v>
      </c>
      <c r="C1016">
        <v>13</v>
      </c>
      <c r="D1016" t="s">
        <v>1671</v>
      </c>
      <c r="E1016" s="5" t="str">
        <f t="shared" si="15"/>
        <v>Roland</v>
      </c>
      <c r="F1016" t="s">
        <v>49</v>
      </c>
      <c r="G1016">
        <v>6</v>
      </c>
      <c r="H1016">
        <v>13</v>
      </c>
      <c r="I1016" s="5">
        <f>VLOOKUP(Order_Detail!B1016,Customers!$A$2:$M$92,13,FALSE)</f>
        <v>0.2</v>
      </c>
      <c r="J1016" s="5">
        <v>62.400000000000006</v>
      </c>
      <c r="K1016" s="5">
        <v>15.600000000000001</v>
      </c>
      <c r="L1016" s="5" t="str" cm="1">
        <f t="array" ref="L1016">_xlfn.IFS(K1016&lt;10,"low",K1016&lt;50,"medium",K1016&gt;=50,"high")</f>
        <v>medium</v>
      </c>
    </row>
    <row r="1017" spans="1:12" x14ac:dyDescent="0.4">
      <c r="A1017">
        <v>10633</v>
      </c>
      <c r="B1017" s="5" t="s">
        <v>93</v>
      </c>
      <c r="C1017">
        <v>26</v>
      </c>
      <c r="D1017" t="s">
        <v>1672</v>
      </c>
      <c r="E1017" s="5" t="str">
        <f t="shared" si="15"/>
        <v>Roland</v>
      </c>
      <c r="F1017" t="s">
        <v>74</v>
      </c>
      <c r="G1017">
        <v>31.23</v>
      </c>
      <c r="H1017">
        <v>35</v>
      </c>
      <c r="I1017" s="5">
        <f>VLOOKUP(Order_Detail!B1017,Customers!$A$2:$M$92,13,FALSE)</f>
        <v>0.2</v>
      </c>
      <c r="J1017" s="5">
        <v>874.44</v>
      </c>
      <c r="K1017" s="5">
        <v>218.61</v>
      </c>
      <c r="L1017" s="5" t="str" cm="1">
        <f t="array" ref="L1017">_xlfn.IFS(K1017&lt;10,"low",K1017&lt;50,"medium",K1017&gt;=50,"high")</f>
        <v>high</v>
      </c>
    </row>
    <row r="1018" spans="1:12" x14ac:dyDescent="0.4">
      <c r="A1018">
        <v>10633</v>
      </c>
      <c r="B1018" s="5" t="s">
        <v>93</v>
      </c>
      <c r="C1018">
        <v>62</v>
      </c>
      <c r="D1018" t="s">
        <v>1673</v>
      </c>
      <c r="E1018" s="5" t="str">
        <f t="shared" si="15"/>
        <v>Roland</v>
      </c>
      <c r="F1018" t="s">
        <v>35</v>
      </c>
      <c r="G1018">
        <v>49.3</v>
      </c>
      <c r="H1018">
        <v>80</v>
      </c>
      <c r="I1018" s="5">
        <f>VLOOKUP(Order_Detail!B1018,Customers!$A$2:$M$92,13,FALSE)</f>
        <v>0.2</v>
      </c>
      <c r="J1018" s="5">
        <v>3155.2000000000003</v>
      </c>
      <c r="K1018" s="5">
        <v>788.80000000000007</v>
      </c>
      <c r="L1018" s="5" t="str" cm="1">
        <f t="array" ref="L1018">_xlfn.IFS(K1018&lt;10,"low",K1018&lt;50,"medium",K1018&gt;=50,"high")</f>
        <v>high</v>
      </c>
    </row>
    <row r="1019" spans="1:12" x14ac:dyDescent="0.4">
      <c r="A1019">
        <v>10634</v>
      </c>
      <c r="B1019" s="5" t="s">
        <v>152</v>
      </c>
      <c r="C1019">
        <v>7</v>
      </c>
      <c r="D1019" t="s">
        <v>1674</v>
      </c>
      <c r="E1019" s="5" t="str">
        <f t="shared" si="15"/>
        <v>Martine</v>
      </c>
      <c r="F1019" t="s">
        <v>38</v>
      </c>
      <c r="G1019">
        <v>30</v>
      </c>
      <c r="H1019">
        <v>35</v>
      </c>
      <c r="I1019" s="5">
        <f>VLOOKUP(Order_Detail!B1019,Customers!$A$2:$M$92,13,FALSE)</f>
        <v>0</v>
      </c>
      <c r="J1019" s="5">
        <v>1050</v>
      </c>
      <c r="K1019" s="5">
        <v>0</v>
      </c>
      <c r="L1019" s="5" t="str" cm="1">
        <f t="array" ref="L1019">_xlfn.IFS(K1019&lt;10,"low",K1019&lt;50,"medium",K1019&gt;=50,"high")</f>
        <v>low</v>
      </c>
    </row>
    <row r="1020" spans="1:12" x14ac:dyDescent="0.4">
      <c r="A1020">
        <v>10634</v>
      </c>
      <c r="B1020" s="5" t="s">
        <v>152</v>
      </c>
      <c r="C1020">
        <v>18</v>
      </c>
      <c r="D1020" t="s">
        <v>1675</v>
      </c>
      <c r="E1020" s="5" t="str">
        <f t="shared" si="15"/>
        <v>Martine</v>
      </c>
      <c r="F1020" t="s">
        <v>65</v>
      </c>
      <c r="G1020">
        <v>62.5</v>
      </c>
      <c r="H1020">
        <v>50</v>
      </c>
      <c r="I1020" s="5">
        <f>VLOOKUP(Order_Detail!B1020,Customers!$A$2:$M$92,13,FALSE)</f>
        <v>0</v>
      </c>
      <c r="J1020" s="5">
        <v>3125</v>
      </c>
      <c r="K1020" s="5">
        <v>0</v>
      </c>
      <c r="L1020" s="5" t="str" cm="1">
        <f t="array" ref="L1020">_xlfn.IFS(K1020&lt;10,"low",K1020&lt;50,"medium",K1020&gt;=50,"high")</f>
        <v>low</v>
      </c>
    </row>
    <row r="1021" spans="1:12" x14ac:dyDescent="0.4">
      <c r="A1021">
        <v>10634</v>
      </c>
      <c r="B1021" s="5" t="s">
        <v>152</v>
      </c>
      <c r="C1021">
        <v>51</v>
      </c>
      <c r="D1021" t="s">
        <v>1676</v>
      </c>
      <c r="E1021" s="5" t="str">
        <f t="shared" si="15"/>
        <v>Martine</v>
      </c>
      <c r="F1021" t="s">
        <v>10</v>
      </c>
      <c r="G1021">
        <v>53</v>
      </c>
      <c r="H1021">
        <v>15</v>
      </c>
      <c r="I1021" s="5">
        <f>VLOOKUP(Order_Detail!B1021,Customers!$A$2:$M$92,13,FALSE)</f>
        <v>0</v>
      </c>
      <c r="J1021" s="5">
        <v>795</v>
      </c>
      <c r="K1021" s="5">
        <v>0</v>
      </c>
      <c r="L1021" s="5" t="str" cm="1">
        <f t="array" ref="L1021">_xlfn.IFS(K1021&lt;10,"low",K1021&lt;50,"medium",K1021&gt;=50,"high")</f>
        <v>low</v>
      </c>
    </row>
    <row r="1022" spans="1:12" x14ac:dyDescent="0.4">
      <c r="A1022">
        <v>10634</v>
      </c>
      <c r="B1022" s="5" t="s">
        <v>152</v>
      </c>
      <c r="C1022">
        <v>75</v>
      </c>
      <c r="D1022" t="s">
        <v>1677</v>
      </c>
      <c r="E1022" s="5" t="str">
        <f t="shared" si="15"/>
        <v>Martine</v>
      </c>
      <c r="F1022" t="s">
        <v>54</v>
      </c>
      <c r="G1022">
        <v>7.75</v>
      </c>
      <c r="H1022">
        <v>2</v>
      </c>
      <c r="I1022" s="5">
        <f>VLOOKUP(Order_Detail!B1022,Customers!$A$2:$M$92,13,FALSE)</f>
        <v>0</v>
      </c>
      <c r="J1022" s="5">
        <v>15.5</v>
      </c>
      <c r="K1022" s="5">
        <v>0</v>
      </c>
      <c r="L1022" s="5" t="str" cm="1">
        <f t="array" ref="L1022">_xlfn.IFS(K1022&lt;10,"low",K1022&lt;50,"medium",K1022&gt;=50,"high")</f>
        <v>low</v>
      </c>
    </row>
    <row r="1023" spans="1:12" x14ac:dyDescent="0.4">
      <c r="A1023">
        <v>10635</v>
      </c>
      <c r="B1023" s="5" t="s">
        <v>106</v>
      </c>
      <c r="C1023">
        <v>4</v>
      </c>
      <c r="D1023" t="s">
        <v>1678</v>
      </c>
      <c r="E1023" s="5" t="str">
        <f t="shared" si="15"/>
        <v>Giovanni</v>
      </c>
      <c r="F1023" t="s">
        <v>68</v>
      </c>
      <c r="G1023">
        <v>22</v>
      </c>
      <c r="H1023">
        <v>10</v>
      </c>
      <c r="I1023" s="5">
        <f>VLOOKUP(Order_Detail!B1023,Customers!$A$2:$M$92,13,FALSE)</f>
        <v>0</v>
      </c>
      <c r="J1023" s="5">
        <v>220</v>
      </c>
      <c r="K1023" s="5">
        <v>0</v>
      </c>
      <c r="L1023" s="5" t="str" cm="1">
        <f t="array" ref="L1023">_xlfn.IFS(K1023&lt;10,"low",K1023&lt;50,"medium",K1023&gt;=50,"high")</f>
        <v>low</v>
      </c>
    </row>
    <row r="1024" spans="1:12" x14ac:dyDescent="0.4">
      <c r="A1024">
        <v>10635</v>
      </c>
      <c r="B1024" s="5" t="s">
        <v>106</v>
      </c>
      <c r="C1024">
        <v>5</v>
      </c>
      <c r="D1024" t="s">
        <v>1679</v>
      </c>
      <c r="E1024" s="5" t="str">
        <f t="shared" si="15"/>
        <v>Giovanni</v>
      </c>
      <c r="F1024" t="s">
        <v>31</v>
      </c>
      <c r="G1024">
        <v>21.35</v>
      </c>
      <c r="H1024">
        <v>15</v>
      </c>
      <c r="I1024" s="5">
        <f>VLOOKUP(Order_Detail!B1024,Customers!$A$2:$M$92,13,FALSE)</f>
        <v>0</v>
      </c>
      <c r="J1024" s="5">
        <v>320.25</v>
      </c>
      <c r="K1024" s="5">
        <v>0</v>
      </c>
      <c r="L1024" s="5" t="str" cm="1">
        <f t="array" ref="L1024">_xlfn.IFS(K1024&lt;10,"low",K1024&lt;50,"medium",K1024&gt;=50,"high")</f>
        <v>low</v>
      </c>
    </row>
    <row r="1025" spans="1:12" x14ac:dyDescent="0.4">
      <c r="A1025">
        <v>10635</v>
      </c>
      <c r="B1025" s="5" t="s">
        <v>106</v>
      </c>
      <c r="C1025">
        <v>22</v>
      </c>
      <c r="D1025" t="s">
        <v>1680</v>
      </c>
      <c r="E1025" s="5" t="str">
        <f t="shared" si="15"/>
        <v>Giovanni</v>
      </c>
      <c r="F1025" t="s">
        <v>13</v>
      </c>
      <c r="G1025">
        <v>21</v>
      </c>
      <c r="H1025">
        <v>40</v>
      </c>
      <c r="I1025" s="5">
        <f>VLOOKUP(Order_Detail!B1025,Customers!$A$2:$M$92,13,FALSE)</f>
        <v>0</v>
      </c>
      <c r="J1025" s="5">
        <v>840</v>
      </c>
      <c r="K1025" s="5">
        <v>0</v>
      </c>
      <c r="L1025" s="5" t="str" cm="1">
        <f t="array" ref="L1025">_xlfn.IFS(K1025&lt;10,"low",K1025&lt;50,"medium",K1025&gt;=50,"high")</f>
        <v>low</v>
      </c>
    </row>
    <row r="1026" spans="1:12" x14ac:dyDescent="0.4">
      <c r="A1026">
        <v>10636</v>
      </c>
      <c r="B1026" s="5" t="s">
        <v>100</v>
      </c>
      <c r="C1026">
        <v>4</v>
      </c>
      <c r="D1026" t="s">
        <v>1681</v>
      </c>
      <c r="E1026" s="5" t="str">
        <f t="shared" si="15"/>
        <v>Pirkko</v>
      </c>
      <c r="F1026" t="s">
        <v>68</v>
      </c>
      <c r="G1026">
        <v>22</v>
      </c>
      <c r="H1026">
        <v>25</v>
      </c>
      <c r="I1026" s="5">
        <f>VLOOKUP(Order_Detail!B1026,Customers!$A$2:$M$92,13,FALSE)</f>
        <v>0.1</v>
      </c>
      <c r="J1026" s="5">
        <v>495</v>
      </c>
      <c r="K1026" s="5">
        <v>55</v>
      </c>
      <c r="L1026" s="5" t="str" cm="1">
        <f t="array" ref="L1026">_xlfn.IFS(K1026&lt;10,"low",K1026&lt;50,"medium",K1026&gt;=50,"high")</f>
        <v>high</v>
      </c>
    </row>
    <row r="1027" spans="1:12" x14ac:dyDescent="0.4">
      <c r="A1027">
        <v>10636</v>
      </c>
      <c r="B1027" s="5" t="s">
        <v>100</v>
      </c>
      <c r="C1027">
        <v>58</v>
      </c>
      <c r="D1027" t="s">
        <v>1682</v>
      </c>
      <c r="E1027" s="5" t="str">
        <f t="shared" ref="E1027:E1090" si="16">LEFT(RIGHT(D1027,LEN(D1027)-FIND("-",D1027)),FIND("-",RIGHT(D1027,LEN(D1027)-FIND("-",D1027)))-1)</f>
        <v>Pirkko</v>
      </c>
      <c r="F1027" t="s">
        <v>70</v>
      </c>
      <c r="G1027">
        <v>13.25</v>
      </c>
      <c r="H1027">
        <v>6</v>
      </c>
      <c r="I1027" s="5">
        <f>VLOOKUP(Order_Detail!B1027,Customers!$A$2:$M$92,13,FALSE)</f>
        <v>0.1</v>
      </c>
      <c r="J1027" s="5">
        <v>71.55</v>
      </c>
      <c r="K1027" s="5">
        <v>7.95</v>
      </c>
      <c r="L1027" s="5" t="str" cm="1">
        <f t="array" ref="L1027">_xlfn.IFS(K1027&lt;10,"low",K1027&lt;50,"medium",K1027&gt;=50,"high")</f>
        <v>low</v>
      </c>
    </row>
    <row r="1028" spans="1:12" x14ac:dyDescent="0.4">
      <c r="A1028">
        <v>10637</v>
      </c>
      <c r="B1028" s="5" t="s">
        <v>146</v>
      </c>
      <c r="C1028">
        <v>11</v>
      </c>
      <c r="D1028" t="s">
        <v>1683</v>
      </c>
      <c r="E1028" s="5" t="str">
        <f t="shared" si="16"/>
        <v>Lúcia</v>
      </c>
      <c r="F1028" t="s">
        <v>6</v>
      </c>
      <c r="G1028">
        <v>21</v>
      </c>
      <c r="H1028">
        <v>10</v>
      </c>
      <c r="I1028" s="5">
        <f>VLOOKUP(Order_Detail!B1028,Customers!$A$2:$M$92,13,FALSE)</f>
        <v>0</v>
      </c>
      <c r="J1028" s="5">
        <v>210</v>
      </c>
      <c r="K1028" s="5">
        <v>0</v>
      </c>
      <c r="L1028" s="5" t="str" cm="1">
        <f t="array" ref="L1028">_xlfn.IFS(K1028&lt;10,"low",K1028&lt;50,"medium",K1028&gt;=50,"high")</f>
        <v>low</v>
      </c>
    </row>
    <row r="1029" spans="1:12" x14ac:dyDescent="0.4">
      <c r="A1029">
        <v>10637</v>
      </c>
      <c r="B1029" s="5" t="s">
        <v>146</v>
      </c>
      <c r="C1029">
        <v>50</v>
      </c>
      <c r="D1029" t="s">
        <v>1684</v>
      </c>
      <c r="E1029" s="5" t="str">
        <f t="shared" si="16"/>
        <v>Lúcia</v>
      </c>
      <c r="F1029" t="s">
        <v>78</v>
      </c>
      <c r="G1029">
        <v>16.25</v>
      </c>
      <c r="H1029">
        <v>25</v>
      </c>
      <c r="I1029" s="5">
        <f>VLOOKUP(Order_Detail!B1029,Customers!$A$2:$M$92,13,FALSE)</f>
        <v>0</v>
      </c>
      <c r="J1029" s="5">
        <v>406.25</v>
      </c>
      <c r="K1029" s="5">
        <v>0</v>
      </c>
      <c r="L1029" s="5" t="str" cm="1">
        <f t="array" ref="L1029">_xlfn.IFS(K1029&lt;10,"low",K1029&lt;50,"medium",K1029&gt;=50,"high")</f>
        <v>low</v>
      </c>
    </row>
    <row r="1030" spans="1:12" x14ac:dyDescent="0.4">
      <c r="A1030">
        <v>10637</v>
      </c>
      <c r="B1030" s="5" t="s">
        <v>146</v>
      </c>
      <c r="C1030">
        <v>56</v>
      </c>
      <c r="D1030" t="s">
        <v>1685</v>
      </c>
      <c r="E1030" s="5" t="str">
        <f t="shared" si="16"/>
        <v>Lúcia</v>
      </c>
      <c r="F1030" t="s">
        <v>39</v>
      </c>
      <c r="G1030">
        <v>38</v>
      </c>
      <c r="H1030">
        <v>60</v>
      </c>
      <c r="I1030" s="5">
        <f>VLOOKUP(Order_Detail!B1030,Customers!$A$2:$M$92,13,FALSE)</f>
        <v>0</v>
      </c>
      <c r="J1030" s="5">
        <v>2280</v>
      </c>
      <c r="K1030" s="5">
        <v>0</v>
      </c>
      <c r="L1030" s="5" t="str" cm="1">
        <f t="array" ref="L1030">_xlfn.IFS(K1030&lt;10,"low",K1030&lt;50,"medium",K1030&gt;=50,"high")</f>
        <v>low</v>
      </c>
    </row>
    <row r="1031" spans="1:12" x14ac:dyDescent="0.4">
      <c r="A1031">
        <v>10638</v>
      </c>
      <c r="B1031" s="5" t="s">
        <v>151</v>
      </c>
      <c r="C1031">
        <v>45</v>
      </c>
      <c r="D1031" t="s">
        <v>1686</v>
      </c>
      <c r="E1031" s="5" t="str">
        <f t="shared" si="16"/>
        <v>Felipe</v>
      </c>
      <c r="F1031" t="s">
        <v>79</v>
      </c>
      <c r="G1031">
        <v>9.5</v>
      </c>
      <c r="H1031">
        <v>20</v>
      </c>
      <c r="I1031" s="5">
        <f>VLOOKUP(Order_Detail!B1031,Customers!$A$2:$M$92,13,FALSE)</f>
        <v>0.1</v>
      </c>
      <c r="J1031" s="5">
        <v>171</v>
      </c>
      <c r="K1031" s="5">
        <v>19</v>
      </c>
      <c r="L1031" s="5" t="str" cm="1">
        <f t="array" ref="L1031">_xlfn.IFS(K1031&lt;10,"low",K1031&lt;50,"medium",K1031&gt;=50,"high")</f>
        <v>medium</v>
      </c>
    </row>
    <row r="1032" spans="1:12" x14ac:dyDescent="0.4">
      <c r="A1032">
        <v>10638</v>
      </c>
      <c r="B1032" s="5" t="s">
        <v>151</v>
      </c>
      <c r="C1032">
        <v>65</v>
      </c>
      <c r="D1032" t="s">
        <v>1687</v>
      </c>
      <c r="E1032" s="5" t="str">
        <f t="shared" si="16"/>
        <v>Felipe</v>
      </c>
      <c r="F1032" t="s">
        <v>12</v>
      </c>
      <c r="G1032">
        <v>21.05</v>
      </c>
      <c r="H1032">
        <v>21</v>
      </c>
      <c r="I1032" s="5">
        <f>VLOOKUP(Order_Detail!B1032,Customers!$A$2:$M$92,13,FALSE)</f>
        <v>0.1</v>
      </c>
      <c r="J1032" s="5">
        <v>397.84500000000003</v>
      </c>
      <c r="K1032" s="5">
        <v>44.205000000000005</v>
      </c>
      <c r="L1032" s="5" t="str" cm="1">
        <f t="array" ref="L1032">_xlfn.IFS(K1032&lt;10,"low",K1032&lt;50,"medium",K1032&gt;=50,"high")</f>
        <v>medium</v>
      </c>
    </row>
    <row r="1033" spans="1:12" x14ac:dyDescent="0.4">
      <c r="A1033">
        <v>10638</v>
      </c>
      <c r="B1033" s="5" t="s">
        <v>151</v>
      </c>
      <c r="C1033">
        <v>72</v>
      </c>
      <c r="D1033" t="s">
        <v>1688</v>
      </c>
      <c r="E1033" s="5" t="str">
        <f t="shared" si="16"/>
        <v>Felipe</v>
      </c>
      <c r="F1033" t="s">
        <v>8</v>
      </c>
      <c r="G1033">
        <v>34.799999999999997</v>
      </c>
      <c r="H1033">
        <v>60</v>
      </c>
      <c r="I1033" s="5">
        <f>VLOOKUP(Order_Detail!B1033,Customers!$A$2:$M$92,13,FALSE)</f>
        <v>0.1</v>
      </c>
      <c r="J1033" s="5">
        <v>1879.2</v>
      </c>
      <c r="K1033" s="5">
        <v>208.8</v>
      </c>
      <c r="L1033" s="5" t="str" cm="1">
        <f t="array" ref="L1033">_xlfn.IFS(K1033&lt;10,"low",K1033&lt;50,"medium",K1033&gt;=50,"high")</f>
        <v>high</v>
      </c>
    </row>
    <row r="1034" spans="1:12" x14ac:dyDescent="0.4">
      <c r="A1034">
        <v>10639</v>
      </c>
      <c r="B1034" s="5" t="s">
        <v>149</v>
      </c>
      <c r="C1034">
        <v>18</v>
      </c>
      <c r="D1034" t="s">
        <v>1689</v>
      </c>
      <c r="E1034" s="5" t="str">
        <f t="shared" si="16"/>
        <v>Jonas</v>
      </c>
      <c r="F1034" t="s">
        <v>65</v>
      </c>
      <c r="G1034">
        <v>62.5</v>
      </c>
      <c r="H1034">
        <v>8</v>
      </c>
      <c r="I1034" s="5">
        <f>VLOOKUP(Order_Detail!B1034,Customers!$A$2:$M$92,13,FALSE)</f>
        <v>0</v>
      </c>
      <c r="J1034" s="5">
        <v>500</v>
      </c>
      <c r="K1034" s="5">
        <v>0</v>
      </c>
      <c r="L1034" s="5" t="str" cm="1">
        <f t="array" ref="L1034">_xlfn.IFS(K1034&lt;10,"low",K1034&lt;50,"medium",K1034&gt;=50,"high")</f>
        <v>low</v>
      </c>
    </row>
    <row r="1035" spans="1:12" x14ac:dyDescent="0.4">
      <c r="A1035">
        <v>10640</v>
      </c>
      <c r="B1035" s="5" t="s">
        <v>119</v>
      </c>
      <c r="C1035">
        <v>69</v>
      </c>
      <c r="D1035" t="s">
        <v>1045</v>
      </c>
      <c r="E1035" s="5" t="str">
        <f t="shared" si="16"/>
        <v>Rita</v>
      </c>
      <c r="F1035" t="s">
        <v>66</v>
      </c>
      <c r="G1035">
        <v>36</v>
      </c>
      <c r="H1035">
        <v>20</v>
      </c>
      <c r="I1035" s="5">
        <f>VLOOKUP(Order_Detail!B1035,Customers!$A$2:$M$92,13,FALSE)</f>
        <v>0.1</v>
      </c>
      <c r="J1035" s="5">
        <v>648</v>
      </c>
      <c r="K1035" s="5">
        <v>72</v>
      </c>
      <c r="L1035" s="5" t="str" cm="1">
        <f t="array" ref="L1035">_xlfn.IFS(K1035&lt;10,"low",K1035&lt;50,"medium",K1035&gt;=50,"high")</f>
        <v>high</v>
      </c>
    </row>
    <row r="1036" spans="1:12" x14ac:dyDescent="0.4">
      <c r="A1036">
        <v>10640</v>
      </c>
      <c r="B1036" s="5" t="s">
        <v>119</v>
      </c>
      <c r="C1036">
        <v>70</v>
      </c>
      <c r="D1036" t="s">
        <v>1690</v>
      </c>
      <c r="E1036" s="5" t="str">
        <f t="shared" si="16"/>
        <v>Rita</v>
      </c>
      <c r="F1036" t="s">
        <v>36</v>
      </c>
      <c r="G1036">
        <v>15</v>
      </c>
      <c r="H1036">
        <v>15</v>
      </c>
      <c r="I1036" s="5">
        <f>VLOOKUP(Order_Detail!B1036,Customers!$A$2:$M$92,13,FALSE)</f>
        <v>0.1</v>
      </c>
      <c r="J1036" s="5">
        <v>202.5</v>
      </c>
      <c r="K1036" s="5">
        <v>22.5</v>
      </c>
      <c r="L1036" s="5" t="str" cm="1">
        <f t="array" ref="L1036">_xlfn.IFS(K1036&lt;10,"low",K1036&lt;50,"medium",K1036&gt;=50,"high")</f>
        <v>medium</v>
      </c>
    </row>
    <row r="1037" spans="1:12" x14ac:dyDescent="0.4">
      <c r="A1037">
        <v>10641</v>
      </c>
      <c r="B1037" s="5" t="s">
        <v>92</v>
      </c>
      <c r="C1037">
        <v>2</v>
      </c>
      <c r="D1037" t="s">
        <v>1691</v>
      </c>
      <c r="E1037" s="5" t="str">
        <f t="shared" si="16"/>
        <v>Carlos</v>
      </c>
      <c r="F1037" t="s">
        <v>24</v>
      </c>
      <c r="G1037">
        <v>19</v>
      </c>
      <c r="H1037">
        <v>50</v>
      </c>
      <c r="I1037" s="5">
        <f>VLOOKUP(Order_Detail!B1037,Customers!$A$2:$M$92,13,FALSE)</f>
        <v>0.1</v>
      </c>
      <c r="J1037" s="5">
        <v>855</v>
      </c>
      <c r="K1037" s="5">
        <v>95</v>
      </c>
      <c r="L1037" s="5" t="str" cm="1">
        <f t="array" ref="L1037">_xlfn.IFS(K1037&lt;10,"low",K1037&lt;50,"medium",K1037&gt;=50,"high")</f>
        <v>high</v>
      </c>
    </row>
    <row r="1038" spans="1:12" x14ac:dyDescent="0.4">
      <c r="A1038">
        <v>10641</v>
      </c>
      <c r="B1038" s="5" t="s">
        <v>92</v>
      </c>
      <c r="C1038">
        <v>40</v>
      </c>
      <c r="D1038" t="s">
        <v>1379</v>
      </c>
      <c r="E1038" s="5" t="str">
        <f t="shared" si="16"/>
        <v>Carlos</v>
      </c>
      <c r="F1038" t="s">
        <v>43</v>
      </c>
      <c r="G1038">
        <v>18.399999999999999</v>
      </c>
      <c r="H1038">
        <v>60</v>
      </c>
      <c r="I1038" s="5">
        <f>VLOOKUP(Order_Detail!B1038,Customers!$A$2:$M$92,13,FALSE)</f>
        <v>0.1</v>
      </c>
      <c r="J1038" s="5">
        <v>993.6</v>
      </c>
      <c r="K1038" s="5">
        <v>110.4</v>
      </c>
      <c r="L1038" s="5" t="str" cm="1">
        <f t="array" ref="L1038">_xlfn.IFS(K1038&lt;10,"low",K1038&lt;50,"medium",K1038&gt;=50,"high")</f>
        <v>high</v>
      </c>
    </row>
    <row r="1039" spans="1:12" x14ac:dyDescent="0.4">
      <c r="A1039">
        <v>10642</v>
      </c>
      <c r="B1039" s="5" t="s">
        <v>135</v>
      </c>
      <c r="C1039">
        <v>21</v>
      </c>
      <c r="D1039" t="s">
        <v>1692</v>
      </c>
      <c r="E1039" s="5" t="str">
        <f t="shared" si="16"/>
        <v>Jytte</v>
      </c>
      <c r="F1039" t="s">
        <v>33</v>
      </c>
      <c r="G1039">
        <v>10</v>
      </c>
      <c r="H1039">
        <v>30</v>
      </c>
      <c r="I1039" s="5">
        <f>VLOOKUP(Order_Detail!B1039,Customers!$A$2:$M$92,13,FALSE)</f>
        <v>0.1</v>
      </c>
      <c r="J1039" s="5">
        <v>270</v>
      </c>
      <c r="K1039" s="5">
        <v>30</v>
      </c>
      <c r="L1039" s="5" t="str" cm="1">
        <f t="array" ref="L1039">_xlfn.IFS(K1039&lt;10,"low",K1039&lt;50,"medium",K1039&gt;=50,"high")</f>
        <v>medium</v>
      </c>
    </row>
    <row r="1040" spans="1:12" x14ac:dyDescent="0.4">
      <c r="A1040">
        <v>10642</v>
      </c>
      <c r="B1040" s="5" t="s">
        <v>135</v>
      </c>
      <c r="C1040">
        <v>61</v>
      </c>
      <c r="D1040" t="s">
        <v>1693</v>
      </c>
      <c r="E1040" s="5" t="str">
        <f t="shared" si="16"/>
        <v>Jytte</v>
      </c>
      <c r="F1040" t="s">
        <v>81</v>
      </c>
      <c r="G1040">
        <v>28.5</v>
      </c>
      <c r="H1040">
        <v>20</v>
      </c>
      <c r="I1040" s="5">
        <f>VLOOKUP(Order_Detail!B1040,Customers!$A$2:$M$92,13,FALSE)</f>
        <v>0.1</v>
      </c>
      <c r="J1040" s="5">
        <v>513</v>
      </c>
      <c r="K1040" s="5">
        <v>57</v>
      </c>
      <c r="L1040" s="5" t="str" cm="1">
        <f t="array" ref="L1040">_xlfn.IFS(K1040&lt;10,"low",K1040&lt;50,"medium",K1040&gt;=50,"high")</f>
        <v>high</v>
      </c>
    </row>
    <row r="1041" spans="1:12" x14ac:dyDescent="0.4">
      <c r="A1041">
        <v>10643</v>
      </c>
      <c r="B1041" s="5" t="s">
        <v>169</v>
      </c>
      <c r="C1041">
        <v>28</v>
      </c>
      <c r="D1041" t="s">
        <v>1694</v>
      </c>
      <c r="E1041" s="5" t="str">
        <f t="shared" si="16"/>
        <v>Maria</v>
      </c>
      <c r="F1041" t="s">
        <v>50</v>
      </c>
      <c r="G1041">
        <v>45.6</v>
      </c>
      <c r="H1041">
        <v>15</v>
      </c>
      <c r="I1041" s="5">
        <f>VLOOKUP(Order_Detail!B1041,Customers!$A$2:$M$92,13,FALSE)</f>
        <v>0</v>
      </c>
      <c r="J1041" s="5">
        <v>684</v>
      </c>
      <c r="K1041" s="5">
        <v>0</v>
      </c>
      <c r="L1041" s="5" t="str" cm="1">
        <f t="array" ref="L1041">_xlfn.IFS(K1041&lt;10,"low",K1041&lt;50,"medium",K1041&gt;=50,"high")</f>
        <v>low</v>
      </c>
    </row>
    <row r="1042" spans="1:12" x14ac:dyDescent="0.4">
      <c r="A1042">
        <v>10643</v>
      </c>
      <c r="B1042" s="5" t="s">
        <v>169</v>
      </c>
      <c r="C1042">
        <v>39</v>
      </c>
      <c r="D1042" t="s">
        <v>1695</v>
      </c>
      <c r="E1042" s="5" t="str">
        <f t="shared" si="16"/>
        <v>Maria</v>
      </c>
      <c r="F1042" t="s">
        <v>19</v>
      </c>
      <c r="G1042">
        <v>18</v>
      </c>
      <c r="H1042">
        <v>21</v>
      </c>
      <c r="I1042" s="5">
        <f>VLOOKUP(Order_Detail!B1042,Customers!$A$2:$M$92,13,FALSE)</f>
        <v>0</v>
      </c>
      <c r="J1042" s="5">
        <v>378</v>
      </c>
      <c r="K1042" s="5">
        <v>0</v>
      </c>
      <c r="L1042" s="5" t="str" cm="1">
        <f t="array" ref="L1042">_xlfn.IFS(K1042&lt;10,"low",K1042&lt;50,"medium",K1042&gt;=50,"high")</f>
        <v>low</v>
      </c>
    </row>
    <row r="1043" spans="1:12" x14ac:dyDescent="0.4">
      <c r="A1043">
        <v>10643</v>
      </c>
      <c r="B1043" s="5" t="s">
        <v>169</v>
      </c>
      <c r="C1043">
        <v>46</v>
      </c>
      <c r="D1043" t="s">
        <v>1696</v>
      </c>
      <c r="E1043" s="5" t="str">
        <f t="shared" si="16"/>
        <v>Maria</v>
      </c>
      <c r="F1043" t="s">
        <v>60</v>
      </c>
      <c r="G1043">
        <v>12</v>
      </c>
      <c r="H1043">
        <v>2</v>
      </c>
      <c r="I1043" s="5">
        <f>VLOOKUP(Order_Detail!B1043,Customers!$A$2:$M$92,13,FALSE)</f>
        <v>0</v>
      </c>
      <c r="J1043" s="5">
        <v>24</v>
      </c>
      <c r="K1043" s="5">
        <v>0</v>
      </c>
      <c r="L1043" s="5" t="str" cm="1">
        <f t="array" ref="L1043">_xlfn.IFS(K1043&lt;10,"low",K1043&lt;50,"medium",K1043&gt;=50,"high")</f>
        <v>low</v>
      </c>
    </row>
    <row r="1044" spans="1:12" x14ac:dyDescent="0.4">
      <c r="A1044">
        <v>10644</v>
      </c>
      <c r="B1044" s="5" t="s">
        <v>91</v>
      </c>
      <c r="C1044">
        <v>18</v>
      </c>
      <c r="D1044" t="s">
        <v>1697</v>
      </c>
      <c r="E1044" s="5" t="str">
        <f t="shared" si="16"/>
        <v>Paula</v>
      </c>
      <c r="F1044" t="s">
        <v>65</v>
      </c>
      <c r="G1044">
        <v>62.5</v>
      </c>
      <c r="H1044">
        <v>4</v>
      </c>
      <c r="I1044" s="5">
        <f>VLOOKUP(Order_Detail!B1044,Customers!$A$2:$M$92,13,FALSE)</f>
        <v>0</v>
      </c>
      <c r="J1044" s="5">
        <v>250</v>
      </c>
      <c r="K1044" s="5">
        <v>0</v>
      </c>
      <c r="L1044" s="5" t="str" cm="1">
        <f t="array" ref="L1044">_xlfn.IFS(K1044&lt;10,"low",K1044&lt;50,"medium",K1044&gt;=50,"high")</f>
        <v>low</v>
      </c>
    </row>
    <row r="1045" spans="1:12" x14ac:dyDescent="0.4">
      <c r="A1045">
        <v>10644</v>
      </c>
      <c r="B1045" s="5" t="s">
        <v>91</v>
      </c>
      <c r="C1045">
        <v>43</v>
      </c>
      <c r="D1045" t="s">
        <v>1698</v>
      </c>
      <c r="E1045" s="5" t="str">
        <f t="shared" si="16"/>
        <v>Paula</v>
      </c>
      <c r="F1045" t="s">
        <v>46</v>
      </c>
      <c r="G1045">
        <v>46</v>
      </c>
      <c r="H1045">
        <v>20</v>
      </c>
      <c r="I1045" s="5">
        <f>VLOOKUP(Order_Detail!B1045,Customers!$A$2:$M$92,13,FALSE)</f>
        <v>0</v>
      </c>
      <c r="J1045" s="5">
        <v>920</v>
      </c>
      <c r="K1045" s="5">
        <v>0</v>
      </c>
      <c r="L1045" s="5" t="str" cm="1">
        <f t="array" ref="L1045">_xlfn.IFS(K1045&lt;10,"low",K1045&lt;50,"medium",K1045&gt;=50,"high")</f>
        <v>low</v>
      </c>
    </row>
    <row r="1046" spans="1:12" x14ac:dyDescent="0.4">
      <c r="A1046">
        <v>10644</v>
      </c>
      <c r="B1046" s="5" t="s">
        <v>91</v>
      </c>
      <c r="C1046">
        <v>46</v>
      </c>
      <c r="D1046" t="s">
        <v>1699</v>
      </c>
      <c r="E1046" s="5" t="str">
        <f t="shared" si="16"/>
        <v>Paula</v>
      </c>
      <c r="F1046" t="s">
        <v>60</v>
      </c>
      <c r="G1046">
        <v>12</v>
      </c>
      <c r="H1046">
        <v>21</v>
      </c>
      <c r="I1046" s="5">
        <f>VLOOKUP(Order_Detail!B1046,Customers!$A$2:$M$92,13,FALSE)</f>
        <v>0</v>
      </c>
      <c r="J1046" s="5">
        <v>252</v>
      </c>
      <c r="K1046" s="5">
        <v>0</v>
      </c>
      <c r="L1046" s="5" t="str" cm="1">
        <f t="array" ref="L1046">_xlfn.IFS(K1046&lt;10,"low",K1046&lt;50,"medium",K1046&gt;=50,"high")</f>
        <v>low</v>
      </c>
    </row>
    <row r="1047" spans="1:12" x14ac:dyDescent="0.4">
      <c r="A1047">
        <v>10645</v>
      </c>
      <c r="B1047" s="5" t="s">
        <v>86</v>
      </c>
      <c r="C1047">
        <v>18</v>
      </c>
      <c r="D1047" t="s">
        <v>1700</v>
      </c>
      <c r="E1047" s="5" t="str">
        <f t="shared" si="16"/>
        <v>Mario</v>
      </c>
      <c r="F1047" t="s">
        <v>65</v>
      </c>
      <c r="G1047">
        <v>62.5</v>
      </c>
      <c r="H1047">
        <v>20</v>
      </c>
      <c r="I1047" s="5">
        <f>VLOOKUP(Order_Detail!B1047,Customers!$A$2:$M$92,13,FALSE)</f>
        <v>0</v>
      </c>
      <c r="J1047" s="5">
        <v>1250</v>
      </c>
      <c r="K1047" s="5">
        <v>0</v>
      </c>
      <c r="L1047" s="5" t="str" cm="1">
        <f t="array" ref="L1047">_xlfn.IFS(K1047&lt;10,"low",K1047&lt;50,"medium",K1047&gt;=50,"high")</f>
        <v>low</v>
      </c>
    </row>
    <row r="1048" spans="1:12" x14ac:dyDescent="0.4">
      <c r="A1048">
        <v>10645</v>
      </c>
      <c r="B1048" s="5" t="s">
        <v>86</v>
      </c>
      <c r="C1048">
        <v>36</v>
      </c>
      <c r="D1048" t="s">
        <v>1701</v>
      </c>
      <c r="E1048" s="5" t="str">
        <f t="shared" si="16"/>
        <v>Mario</v>
      </c>
      <c r="F1048" t="s">
        <v>26</v>
      </c>
      <c r="G1048">
        <v>19</v>
      </c>
      <c r="H1048">
        <v>15</v>
      </c>
      <c r="I1048" s="5">
        <f>VLOOKUP(Order_Detail!B1048,Customers!$A$2:$M$92,13,FALSE)</f>
        <v>0</v>
      </c>
      <c r="J1048" s="5">
        <v>285</v>
      </c>
      <c r="K1048" s="5">
        <v>0</v>
      </c>
      <c r="L1048" s="5" t="str" cm="1">
        <f t="array" ref="L1048">_xlfn.IFS(K1048&lt;10,"low",K1048&lt;50,"medium",K1048&gt;=50,"high")</f>
        <v>low</v>
      </c>
    </row>
    <row r="1049" spans="1:12" x14ac:dyDescent="0.4">
      <c r="A1049">
        <v>10646</v>
      </c>
      <c r="B1049" s="5" t="s">
        <v>118</v>
      </c>
      <c r="C1049">
        <v>1</v>
      </c>
      <c r="D1049" t="s">
        <v>1702</v>
      </c>
      <c r="E1049" s="5" t="str">
        <f t="shared" si="16"/>
        <v>Patricia</v>
      </c>
      <c r="F1049" t="s">
        <v>58</v>
      </c>
      <c r="G1049">
        <v>18</v>
      </c>
      <c r="H1049">
        <v>15</v>
      </c>
      <c r="I1049" s="5">
        <f>VLOOKUP(Order_Detail!B1049,Customers!$A$2:$M$92,13,FALSE)</f>
        <v>0</v>
      </c>
      <c r="J1049" s="5">
        <v>270</v>
      </c>
      <c r="K1049" s="5">
        <v>0</v>
      </c>
      <c r="L1049" s="5" t="str" cm="1">
        <f t="array" ref="L1049">_xlfn.IFS(K1049&lt;10,"low",K1049&lt;50,"medium",K1049&gt;=50,"high")</f>
        <v>low</v>
      </c>
    </row>
    <row r="1050" spans="1:12" x14ac:dyDescent="0.4">
      <c r="A1050">
        <v>10646</v>
      </c>
      <c r="B1050" s="5" t="s">
        <v>118</v>
      </c>
      <c r="C1050">
        <v>10</v>
      </c>
      <c r="D1050" t="s">
        <v>1703</v>
      </c>
      <c r="E1050" s="5" t="str">
        <f t="shared" si="16"/>
        <v>Patricia</v>
      </c>
      <c r="F1050" t="s">
        <v>47</v>
      </c>
      <c r="G1050">
        <v>31</v>
      </c>
      <c r="H1050">
        <v>18</v>
      </c>
      <c r="I1050" s="5">
        <f>VLOOKUP(Order_Detail!B1050,Customers!$A$2:$M$92,13,FALSE)</f>
        <v>0</v>
      </c>
      <c r="J1050" s="5">
        <v>558</v>
      </c>
      <c r="K1050" s="5">
        <v>0</v>
      </c>
      <c r="L1050" s="5" t="str" cm="1">
        <f t="array" ref="L1050">_xlfn.IFS(K1050&lt;10,"low",K1050&lt;50,"medium",K1050&gt;=50,"high")</f>
        <v>low</v>
      </c>
    </row>
    <row r="1051" spans="1:12" x14ac:dyDescent="0.4">
      <c r="A1051">
        <v>10646</v>
      </c>
      <c r="B1051" s="5" t="s">
        <v>118</v>
      </c>
      <c r="C1051">
        <v>71</v>
      </c>
      <c r="D1051" t="s">
        <v>932</v>
      </c>
      <c r="E1051" s="5" t="str">
        <f t="shared" si="16"/>
        <v>Patricia</v>
      </c>
      <c r="F1051" t="s">
        <v>48</v>
      </c>
      <c r="G1051">
        <v>21.5</v>
      </c>
      <c r="H1051">
        <v>30</v>
      </c>
      <c r="I1051" s="5">
        <f>VLOOKUP(Order_Detail!B1051,Customers!$A$2:$M$92,13,FALSE)</f>
        <v>0</v>
      </c>
      <c r="J1051" s="5">
        <v>645</v>
      </c>
      <c r="K1051" s="5">
        <v>0</v>
      </c>
      <c r="L1051" s="5" t="str" cm="1">
        <f t="array" ref="L1051">_xlfn.IFS(K1051&lt;10,"low",K1051&lt;50,"medium",K1051&gt;=50,"high")</f>
        <v>low</v>
      </c>
    </row>
    <row r="1052" spans="1:12" x14ac:dyDescent="0.4">
      <c r="A1052">
        <v>10646</v>
      </c>
      <c r="B1052" s="5" t="s">
        <v>118</v>
      </c>
      <c r="C1052">
        <v>77</v>
      </c>
      <c r="D1052" t="s">
        <v>1704</v>
      </c>
      <c r="E1052" s="5" t="str">
        <f t="shared" si="16"/>
        <v>Patricia</v>
      </c>
      <c r="F1052" t="s">
        <v>29</v>
      </c>
      <c r="G1052">
        <v>13</v>
      </c>
      <c r="H1052">
        <v>35</v>
      </c>
      <c r="I1052" s="5">
        <f>VLOOKUP(Order_Detail!B1052,Customers!$A$2:$M$92,13,FALSE)</f>
        <v>0</v>
      </c>
      <c r="J1052" s="5">
        <v>455</v>
      </c>
      <c r="K1052" s="5">
        <v>0</v>
      </c>
      <c r="L1052" s="5" t="str" cm="1">
        <f t="array" ref="L1052">_xlfn.IFS(K1052&lt;10,"low",K1052&lt;50,"medium",K1052&gt;=50,"high")</f>
        <v>low</v>
      </c>
    </row>
    <row r="1053" spans="1:12" x14ac:dyDescent="0.4">
      <c r="A1053">
        <v>10647</v>
      </c>
      <c r="B1053" s="5" t="s">
        <v>96</v>
      </c>
      <c r="C1053">
        <v>19</v>
      </c>
      <c r="D1053" t="s">
        <v>1203</v>
      </c>
      <c r="E1053" s="5" t="str">
        <f t="shared" si="16"/>
        <v>Bernardo</v>
      </c>
      <c r="F1053" t="s">
        <v>55</v>
      </c>
      <c r="G1053">
        <v>9.1999999999999993</v>
      </c>
      <c r="H1053">
        <v>30</v>
      </c>
      <c r="I1053" s="5">
        <f>VLOOKUP(Order_Detail!B1053,Customers!$A$2:$M$92,13,FALSE)</f>
        <v>0</v>
      </c>
      <c r="J1053" s="5">
        <v>276</v>
      </c>
      <c r="K1053" s="5">
        <v>0</v>
      </c>
      <c r="L1053" s="5" t="str" cm="1">
        <f t="array" ref="L1053">_xlfn.IFS(K1053&lt;10,"low",K1053&lt;50,"medium",K1053&gt;=50,"high")</f>
        <v>low</v>
      </c>
    </row>
    <row r="1054" spans="1:12" x14ac:dyDescent="0.4">
      <c r="A1054">
        <v>10647</v>
      </c>
      <c r="B1054" s="5" t="s">
        <v>96</v>
      </c>
      <c r="C1054">
        <v>39</v>
      </c>
      <c r="D1054" t="s">
        <v>1705</v>
      </c>
      <c r="E1054" s="5" t="str">
        <f t="shared" si="16"/>
        <v>Bernardo</v>
      </c>
      <c r="F1054" t="s">
        <v>19</v>
      </c>
      <c r="G1054">
        <v>18</v>
      </c>
      <c r="H1054">
        <v>20</v>
      </c>
      <c r="I1054" s="5">
        <f>VLOOKUP(Order_Detail!B1054,Customers!$A$2:$M$92,13,FALSE)</f>
        <v>0</v>
      </c>
      <c r="J1054" s="5">
        <v>360</v>
      </c>
      <c r="K1054" s="5">
        <v>0</v>
      </c>
      <c r="L1054" s="5" t="str" cm="1">
        <f t="array" ref="L1054">_xlfn.IFS(K1054&lt;10,"low",K1054&lt;50,"medium",K1054&gt;=50,"high")</f>
        <v>low</v>
      </c>
    </row>
    <row r="1055" spans="1:12" x14ac:dyDescent="0.4">
      <c r="A1055">
        <v>10648</v>
      </c>
      <c r="B1055" s="5" t="s">
        <v>113</v>
      </c>
      <c r="C1055">
        <v>22</v>
      </c>
      <c r="D1055" t="s">
        <v>1706</v>
      </c>
      <c r="E1055" s="5" t="str">
        <f t="shared" si="16"/>
        <v>Janete</v>
      </c>
      <c r="F1055" t="s">
        <v>13</v>
      </c>
      <c r="G1055">
        <v>21</v>
      </c>
      <c r="H1055">
        <v>15</v>
      </c>
      <c r="I1055" s="5">
        <f>VLOOKUP(Order_Detail!B1055,Customers!$A$2:$M$92,13,FALSE)</f>
        <v>0</v>
      </c>
      <c r="J1055" s="5">
        <v>315</v>
      </c>
      <c r="K1055" s="5">
        <v>0</v>
      </c>
      <c r="L1055" s="5" t="str" cm="1">
        <f t="array" ref="L1055">_xlfn.IFS(K1055&lt;10,"low",K1055&lt;50,"medium",K1055&gt;=50,"high")</f>
        <v>low</v>
      </c>
    </row>
    <row r="1056" spans="1:12" x14ac:dyDescent="0.4">
      <c r="A1056">
        <v>10648</v>
      </c>
      <c r="B1056" s="5" t="s">
        <v>113</v>
      </c>
      <c r="C1056">
        <v>24</v>
      </c>
      <c r="D1056" t="s">
        <v>1707</v>
      </c>
      <c r="E1056" s="5" t="str">
        <f t="shared" si="16"/>
        <v>Janete</v>
      </c>
      <c r="F1056" t="s">
        <v>21</v>
      </c>
      <c r="G1056">
        <v>4.5</v>
      </c>
      <c r="H1056">
        <v>15</v>
      </c>
      <c r="I1056" s="5">
        <f>VLOOKUP(Order_Detail!B1056,Customers!$A$2:$M$92,13,FALSE)</f>
        <v>0</v>
      </c>
      <c r="J1056" s="5">
        <v>67.5</v>
      </c>
      <c r="K1056" s="5">
        <v>0</v>
      </c>
      <c r="L1056" s="5" t="str" cm="1">
        <f t="array" ref="L1056">_xlfn.IFS(K1056&lt;10,"low",K1056&lt;50,"medium",K1056&gt;=50,"high")</f>
        <v>low</v>
      </c>
    </row>
    <row r="1057" spans="1:12" x14ac:dyDescent="0.4">
      <c r="A1057">
        <v>10649</v>
      </c>
      <c r="B1057" s="5" t="s">
        <v>164</v>
      </c>
      <c r="C1057">
        <v>28</v>
      </c>
      <c r="D1057" t="s">
        <v>1708</v>
      </c>
      <c r="E1057" s="5" t="str">
        <f t="shared" si="16"/>
        <v>Catherine</v>
      </c>
      <c r="F1057" t="s">
        <v>50</v>
      </c>
      <c r="G1057">
        <v>45.6</v>
      </c>
      <c r="H1057">
        <v>20</v>
      </c>
      <c r="I1057" s="5">
        <f>VLOOKUP(Order_Detail!B1057,Customers!$A$2:$M$92,13,FALSE)</f>
        <v>0.2</v>
      </c>
      <c r="J1057" s="5">
        <v>729.6</v>
      </c>
      <c r="K1057" s="5">
        <v>182.4</v>
      </c>
      <c r="L1057" s="5" t="str" cm="1">
        <f t="array" ref="L1057">_xlfn.IFS(K1057&lt;10,"low",K1057&lt;50,"medium",K1057&gt;=50,"high")</f>
        <v>high</v>
      </c>
    </row>
    <row r="1058" spans="1:12" x14ac:dyDescent="0.4">
      <c r="A1058">
        <v>10649</v>
      </c>
      <c r="B1058" s="5" t="s">
        <v>164</v>
      </c>
      <c r="C1058">
        <v>72</v>
      </c>
      <c r="D1058" t="s">
        <v>1709</v>
      </c>
      <c r="E1058" s="5" t="str">
        <f t="shared" si="16"/>
        <v>Catherine</v>
      </c>
      <c r="F1058" t="s">
        <v>8</v>
      </c>
      <c r="G1058">
        <v>34.799999999999997</v>
      </c>
      <c r="H1058">
        <v>15</v>
      </c>
      <c r="I1058" s="5">
        <f>VLOOKUP(Order_Detail!B1058,Customers!$A$2:$M$92,13,FALSE)</f>
        <v>0.2</v>
      </c>
      <c r="J1058" s="5">
        <v>417.6</v>
      </c>
      <c r="K1058" s="5">
        <v>104.4</v>
      </c>
      <c r="L1058" s="5" t="str" cm="1">
        <f t="array" ref="L1058">_xlfn.IFS(K1058&lt;10,"low",K1058&lt;50,"medium",K1058&gt;=50,"high")</f>
        <v>high</v>
      </c>
    </row>
    <row r="1059" spans="1:12" x14ac:dyDescent="0.4">
      <c r="A1059">
        <v>10650</v>
      </c>
      <c r="B1059" s="5" t="s">
        <v>136</v>
      </c>
      <c r="C1059">
        <v>30</v>
      </c>
      <c r="D1059" t="s">
        <v>1710</v>
      </c>
      <c r="E1059" s="5" t="str">
        <f t="shared" si="16"/>
        <v>Aria</v>
      </c>
      <c r="F1059" t="s">
        <v>40</v>
      </c>
      <c r="G1059">
        <v>25.89</v>
      </c>
      <c r="H1059">
        <v>30</v>
      </c>
      <c r="I1059" s="5">
        <f>VLOOKUP(Order_Detail!B1059,Customers!$A$2:$M$92,13,FALSE)</f>
        <v>0.05</v>
      </c>
      <c r="J1059" s="5">
        <v>737.86500000000001</v>
      </c>
      <c r="K1059" s="5">
        <v>38.835000000000008</v>
      </c>
      <c r="L1059" s="5" t="str" cm="1">
        <f t="array" ref="L1059">_xlfn.IFS(K1059&lt;10,"low",K1059&lt;50,"medium",K1059&gt;=50,"high")</f>
        <v>medium</v>
      </c>
    </row>
    <row r="1060" spans="1:12" x14ac:dyDescent="0.4">
      <c r="A1060">
        <v>10650</v>
      </c>
      <c r="B1060" s="5" t="s">
        <v>136</v>
      </c>
      <c r="C1060">
        <v>53</v>
      </c>
      <c r="D1060" t="s">
        <v>1711</v>
      </c>
      <c r="E1060" s="5" t="str">
        <f t="shared" si="16"/>
        <v>Aria</v>
      </c>
      <c r="F1060" t="s">
        <v>28</v>
      </c>
      <c r="G1060">
        <v>32.799999999999997</v>
      </c>
      <c r="H1060">
        <v>25</v>
      </c>
      <c r="I1060" s="5">
        <f>VLOOKUP(Order_Detail!B1060,Customers!$A$2:$M$92,13,FALSE)</f>
        <v>0.05</v>
      </c>
      <c r="J1060" s="5">
        <v>778.99999999999989</v>
      </c>
      <c r="K1060" s="5">
        <v>41</v>
      </c>
      <c r="L1060" s="5" t="str" cm="1">
        <f t="array" ref="L1060">_xlfn.IFS(K1060&lt;10,"low",K1060&lt;50,"medium",K1060&gt;=50,"high")</f>
        <v>medium</v>
      </c>
    </row>
    <row r="1061" spans="1:12" x14ac:dyDescent="0.4">
      <c r="A1061">
        <v>10650</v>
      </c>
      <c r="B1061" s="5" t="s">
        <v>136</v>
      </c>
      <c r="C1061">
        <v>54</v>
      </c>
      <c r="D1061" t="s">
        <v>1712</v>
      </c>
      <c r="E1061" s="5" t="str">
        <f t="shared" si="16"/>
        <v>Aria</v>
      </c>
      <c r="F1061" t="s">
        <v>61</v>
      </c>
      <c r="G1061">
        <v>7.45</v>
      </c>
      <c r="H1061">
        <v>30</v>
      </c>
      <c r="I1061" s="5">
        <f>VLOOKUP(Order_Detail!B1061,Customers!$A$2:$M$92,13,FALSE)</f>
        <v>0.05</v>
      </c>
      <c r="J1061" s="5">
        <v>212.32499999999999</v>
      </c>
      <c r="K1061" s="5">
        <v>11.175000000000001</v>
      </c>
      <c r="L1061" s="5" t="str" cm="1">
        <f t="array" ref="L1061">_xlfn.IFS(K1061&lt;10,"low",K1061&lt;50,"medium",K1061&gt;=50,"high")</f>
        <v>medium</v>
      </c>
    </row>
    <row r="1062" spans="1:12" x14ac:dyDescent="0.4">
      <c r="A1062">
        <v>10651</v>
      </c>
      <c r="B1062" s="5" t="s">
        <v>119</v>
      </c>
      <c r="C1062">
        <v>19</v>
      </c>
      <c r="D1062" t="s">
        <v>1713</v>
      </c>
      <c r="E1062" s="5" t="str">
        <f t="shared" si="16"/>
        <v>Rita</v>
      </c>
      <c r="F1062" t="s">
        <v>55</v>
      </c>
      <c r="G1062">
        <v>9.1999999999999993</v>
      </c>
      <c r="H1062">
        <v>12</v>
      </c>
      <c r="I1062" s="5">
        <f>VLOOKUP(Order_Detail!B1062,Customers!$A$2:$M$92,13,FALSE)</f>
        <v>0.1</v>
      </c>
      <c r="J1062" s="5">
        <v>99.36</v>
      </c>
      <c r="K1062" s="5">
        <v>11.04</v>
      </c>
      <c r="L1062" s="5" t="str" cm="1">
        <f t="array" ref="L1062">_xlfn.IFS(K1062&lt;10,"low",K1062&lt;50,"medium",K1062&gt;=50,"high")</f>
        <v>medium</v>
      </c>
    </row>
    <row r="1063" spans="1:12" x14ac:dyDescent="0.4">
      <c r="A1063">
        <v>10651</v>
      </c>
      <c r="B1063" s="5" t="s">
        <v>119</v>
      </c>
      <c r="C1063">
        <v>22</v>
      </c>
      <c r="D1063" t="s">
        <v>1714</v>
      </c>
      <c r="E1063" s="5" t="str">
        <f t="shared" si="16"/>
        <v>Rita</v>
      </c>
      <c r="F1063" t="s">
        <v>13</v>
      </c>
      <c r="G1063">
        <v>21</v>
      </c>
      <c r="H1063">
        <v>20</v>
      </c>
      <c r="I1063" s="5">
        <f>VLOOKUP(Order_Detail!B1063,Customers!$A$2:$M$92,13,FALSE)</f>
        <v>0.1</v>
      </c>
      <c r="J1063" s="5">
        <v>378</v>
      </c>
      <c r="K1063" s="5">
        <v>42</v>
      </c>
      <c r="L1063" s="5" t="str" cm="1">
        <f t="array" ref="L1063">_xlfn.IFS(K1063&lt;10,"low",K1063&lt;50,"medium",K1063&gt;=50,"high")</f>
        <v>medium</v>
      </c>
    </row>
    <row r="1064" spans="1:12" x14ac:dyDescent="0.4">
      <c r="A1064">
        <v>10652</v>
      </c>
      <c r="B1064" s="5" t="s">
        <v>155</v>
      </c>
      <c r="C1064">
        <v>30</v>
      </c>
      <c r="D1064" t="s">
        <v>1715</v>
      </c>
      <c r="E1064" s="5" t="str">
        <f t="shared" si="16"/>
        <v>André</v>
      </c>
      <c r="F1064" t="s">
        <v>40</v>
      </c>
      <c r="G1064">
        <v>25.89</v>
      </c>
      <c r="H1064">
        <v>2</v>
      </c>
      <c r="I1064" s="5">
        <f>VLOOKUP(Order_Detail!B1064,Customers!$A$2:$M$92,13,FALSE)</f>
        <v>0.2</v>
      </c>
      <c r="J1064" s="5">
        <v>41.424000000000007</v>
      </c>
      <c r="K1064" s="5">
        <v>10.356000000000002</v>
      </c>
      <c r="L1064" s="5" t="str" cm="1">
        <f t="array" ref="L1064">_xlfn.IFS(K1064&lt;10,"low",K1064&lt;50,"medium",K1064&gt;=50,"high")</f>
        <v>medium</v>
      </c>
    </row>
    <row r="1065" spans="1:12" x14ac:dyDescent="0.4">
      <c r="A1065">
        <v>10652</v>
      </c>
      <c r="B1065" s="5" t="s">
        <v>155</v>
      </c>
      <c r="C1065">
        <v>42</v>
      </c>
      <c r="D1065" t="s">
        <v>1716</v>
      </c>
      <c r="E1065" s="5" t="str">
        <f t="shared" si="16"/>
        <v>André</v>
      </c>
      <c r="F1065" t="s">
        <v>7</v>
      </c>
      <c r="G1065">
        <v>14</v>
      </c>
      <c r="H1065">
        <v>20</v>
      </c>
      <c r="I1065" s="5">
        <f>VLOOKUP(Order_Detail!B1065,Customers!$A$2:$M$92,13,FALSE)</f>
        <v>0.2</v>
      </c>
      <c r="J1065" s="5">
        <v>224</v>
      </c>
      <c r="K1065" s="5">
        <v>56</v>
      </c>
      <c r="L1065" s="5" t="str" cm="1">
        <f t="array" ref="L1065">_xlfn.IFS(K1065&lt;10,"low",K1065&lt;50,"medium",K1065&gt;=50,"high")</f>
        <v>high</v>
      </c>
    </row>
    <row r="1066" spans="1:12" x14ac:dyDescent="0.4">
      <c r="A1066">
        <v>10653</v>
      </c>
      <c r="B1066" s="5" t="s">
        <v>101</v>
      </c>
      <c r="C1066">
        <v>16</v>
      </c>
      <c r="D1066" t="s">
        <v>1717</v>
      </c>
      <c r="E1066" s="5" t="str">
        <f t="shared" si="16"/>
        <v>Peter</v>
      </c>
      <c r="F1066" t="s">
        <v>25</v>
      </c>
      <c r="G1066">
        <v>17.45</v>
      </c>
      <c r="H1066">
        <v>30</v>
      </c>
      <c r="I1066" s="5">
        <f>VLOOKUP(Order_Detail!B1066,Customers!$A$2:$M$92,13,FALSE)</f>
        <v>0.05</v>
      </c>
      <c r="J1066" s="5">
        <v>497.32499999999999</v>
      </c>
      <c r="K1066" s="5">
        <v>26.175000000000001</v>
      </c>
      <c r="L1066" s="5" t="str" cm="1">
        <f t="array" ref="L1066">_xlfn.IFS(K1066&lt;10,"low",K1066&lt;50,"medium",K1066&gt;=50,"high")</f>
        <v>medium</v>
      </c>
    </row>
    <row r="1067" spans="1:12" x14ac:dyDescent="0.4">
      <c r="A1067">
        <v>10653</v>
      </c>
      <c r="B1067" s="5" t="s">
        <v>101</v>
      </c>
      <c r="C1067">
        <v>60</v>
      </c>
      <c r="D1067" t="s">
        <v>1718</v>
      </c>
      <c r="E1067" s="5" t="str">
        <f t="shared" si="16"/>
        <v>Peter</v>
      </c>
      <c r="F1067" t="s">
        <v>17</v>
      </c>
      <c r="G1067">
        <v>34</v>
      </c>
      <c r="H1067">
        <v>20</v>
      </c>
      <c r="I1067" s="5">
        <f>VLOOKUP(Order_Detail!B1067,Customers!$A$2:$M$92,13,FALSE)</f>
        <v>0.05</v>
      </c>
      <c r="J1067" s="5">
        <v>646</v>
      </c>
      <c r="K1067" s="5">
        <v>34</v>
      </c>
      <c r="L1067" s="5" t="str" cm="1">
        <f t="array" ref="L1067">_xlfn.IFS(K1067&lt;10,"low",K1067&lt;50,"medium",K1067&gt;=50,"high")</f>
        <v>medium</v>
      </c>
    </row>
    <row r="1068" spans="1:12" x14ac:dyDescent="0.4">
      <c r="A1068">
        <v>10654</v>
      </c>
      <c r="B1068" s="5" t="s">
        <v>109</v>
      </c>
      <c r="C1068">
        <v>4</v>
      </c>
      <c r="D1068" t="s">
        <v>1719</v>
      </c>
      <c r="E1068" s="5" t="str">
        <f t="shared" si="16"/>
        <v>Christina</v>
      </c>
      <c r="F1068" t="s">
        <v>68</v>
      </c>
      <c r="G1068">
        <v>22</v>
      </c>
      <c r="H1068">
        <v>12</v>
      </c>
      <c r="I1068" s="5">
        <f>VLOOKUP(Order_Detail!B1068,Customers!$A$2:$M$92,13,FALSE)</f>
        <v>0</v>
      </c>
      <c r="J1068" s="5">
        <v>264</v>
      </c>
      <c r="K1068" s="5">
        <v>0</v>
      </c>
      <c r="L1068" s="5" t="str" cm="1">
        <f t="array" ref="L1068">_xlfn.IFS(K1068&lt;10,"low",K1068&lt;50,"medium",K1068&gt;=50,"high")</f>
        <v>low</v>
      </c>
    </row>
    <row r="1069" spans="1:12" x14ac:dyDescent="0.4">
      <c r="A1069">
        <v>10654</v>
      </c>
      <c r="B1069" s="5" t="s">
        <v>109</v>
      </c>
      <c r="C1069">
        <v>39</v>
      </c>
      <c r="D1069" t="s">
        <v>1255</v>
      </c>
      <c r="E1069" s="5" t="str">
        <f t="shared" si="16"/>
        <v>Christina</v>
      </c>
      <c r="F1069" t="s">
        <v>19</v>
      </c>
      <c r="G1069">
        <v>18</v>
      </c>
      <c r="H1069">
        <v>20</v>
      </c>
      <c r="I1069" s="5">
        <f>VLOOKUP(Order_Detail!B1069,Customers!$A$2:$M$92,13,FALSE)</f>
        <v>0</v>
      </c>
      <c r="J1069" s="5">
        <v>360</v>
      </c>
      <c r="K1069" s="5">
        <v>0</v>
      </c>
      <c r="L1069" s="5" t="str" cm="1">
        <f t="array" ref="L1069">_xlfn.IFS(K1069&lt;10,"low",K1069&lt;50,"medium",K1069&gt;=50,"high")</f>
        <v>low</v>
      </c>
    </row>
    <row r="1070" spans="1:12" x14ac:dyDescent="0.4">
      <c r="A1070">
        <v>10654</v>
      </c>
      <c r="B1070" s="5" t="s">
        <v>109</v>
      </c>
      <c r="C1070">
        <v>54</v>
      </c>
      <c r="D1070" t="s">
        <v>1256</v>
      </c>
      <c r="E1070" s="5" t="str">
        <f t="shared" si="16"/>
        <v>Christina</v>
      </c>
      <c r="F1070" t="s">
        <v>61</v>
      </c>
      <c r="G1070">
        <v>7.45</v>
      </c>
      <c r="H1070">
        <v>6</v>
      </c>
      <c r="I1070" s="5">
        <f>VLOOKUP(Order_Detail!B1070,Customers!$A$2:$M$92,13,FALSE)</f>
        <v>0</v>
      </c>
      <c r="J1070" s="5">
        <v>44.7</v>
      </c>
      <c r="K1070" s="5">
        <v>0</v>
      </c>
      <c r="L1070" s="5" t="str" cm="1">
        <f t="array" ref="L1070">_xlfn.IFS(K1070&lt;10,"low",K1070&lt;50,"medium",K1070&gt;=50,"high")</f>
        <v>low</v>
      </c>
    </row>
    <row r="1071" spans="1:12" x14ac:dyDescent="0.4">
      <c r="A1071">
        <v>10655</v>
      </c>
      <c r="B1071" s="5" t="s">
        <v>114</v>
      </c>
      <c r="C1071">
        <v>41</v>
      </c>
      <c r="D1071" t="s">
        <v>1720</v>
      </c>
      <c r="E1071" s="5" t="str">
        <f t="shared" si="16"/>
        <v>Maurizio</v>
      </c>
      <c r="F1071" t="s">
        <v>11</v>
      </c>
      <c r="G1071">
        <v>9.65</v>
      </c>
      <c r="H1071">
        <v>20</v>
      </c>
      <c r="I1071" s="5">
        <f>VLOOKUP(Order_Detail!B1071,Customers!$A$2:$M$92,13,FALSE)</f>
        <v>0</v>
      </c>
      <c r="J1071" s="5">
        <v>193</v>
      </c>
      <c r="K1071" s="5">
        <v>0</v>
      </c>
      <c r="L1071" s="5" t="str" cm="1">
        <f t="array" ref="L1071">_xlfn.IFS(K1071&lt;10,"low",K1071&lt;50,"medium",K1071&gt;=50,"high")</f>
        <v>low</v>
      </c>
    </row>
    <row r="1072" spans="1:12" x14ac:dyDescent="0.4">
      <c r="A1072">
        <v>10656</v>
      </c>
      <c r="B1072" s="5" t="s">
        <v>163</v>
      </c>
      <c r="C1072">
        <v>14</v>
      </c>
      <c r="D1072" t="s">
        <v>1721</v>
      </c>
      <c r="E1072" s="5" t="str">
        <f t="shared" si="16"/>
        <v>Howard</v>
      </c>
      <c r="F1072" t="s">
        <v>9</v>
      </c>
      <c r="G1072">
        <v>23.25</v>
      </c>
      <c r="H1072">
        <v>3</v>
      </c>
      <c r="I1072" s="5">
        <f>VLOOKUP(Order_Detail!B1072,Customers!$A$2:$M$92,13,FALSE)</f>
        <v>0.1</v>
      </c>
      <c r="J1072" s="5">
        <v>62.774999999999999</v>
      </c>
      <c r="K1072" s="5">
        <v>6.9750000000000005</v>
      </c>
      <c r="L1072" s="5" t="str" cm="1">
        <f t="array" ref="L1072">_xlfn.IFS(K1072&lt;10,"low",K1072&lt;50,"medium",K1072&gt;=50,"high")</f>
        <v>low</v>
      </c>
    </row>
    <row r="1073" spans="1:12" x14ac:dyDescent="0.4">
      <c r="A1073">
        <v>10656</v>
      </c>
      <c r="B1073" s="5" t="s">
        <v>163</v>
      </c>
      <c r="C1073">
        <v>44</v>
      </c>
      <c r="D1073" t="s">
        <v>1722</v>
      </c>
      <c r="E1073" s="5" t="str">
        <f t="shared" si="16"/>
        <v>Howard</v>
      </c>
      <c r="F1073" t="s">
        <v>51</v>
      </c>
      <c r="G1073">
        <v>19.45</v>
      </c>
      <c r="H1073">
        <v>28</v>
      </c>
      <c r="I1073" s="5">
        <f>VLOOKUP(Order_Detail!B1073,Customers!$A$2:$M$92,13,FALSE)</f>
        <v>0.1</v>
      </c>
      <c r="J1073" s="5">
        <v>490.14000000000004</v>
      </c>
      <c r="K1073" s="5">
        <v>54.460000000000008</v>
      </c>
      <c r="L1073" s="5" t="str" cm="1">
        <f t="array" ref="L1073">_xlfn.IFS(K1073&lt;10,"low",K1073&lt;50,"medium",K1073&gt;=50,"high")</f>
        <v>high</v>
      </c>
    </row>
    <row r="1074" spans="1:12" x14ac:dyDescent="0.4">
      <c r="A1074">
        <v>10656</v>
      </c>
      <c r="B1074" s="5" t="s">
        <v>163</v>
      </c>
      <c r="C1074">
        <v>47</v>
      </c>
      <c r="D1074" t="s">
        <v>1723</v>
      </c>
      <c r="E1074" s="5" t="str">
        <f t="shared" si="16"/>
        <v>Howard</v>
      </c>
      <c r="F1074" t="s">
        <v>75</v>
      </c>
      <c r="G1074">
        <v>9.5</v>
      </c>
      <c r="H1074">
        <v>6</v>
      </c>
      <c r="I1074" s="5">
        <f>VLOOKUP(Order_Detail!B1074,Customers!$A$2:$M$92,13,FALSE)</f>
        <v>0.1</v>
      </c>
      <c r="J1074" s="5">
        <v>51.300000000000004</v>
      </c>
      <c r="K1074" s="5">
        <v>5.7</v>
      </c>
      <c r="L1074" s="5" t="str" cm="1">
        <f t="array" ref="L1074">_xlfn.IFS(K1074&lt;10,"low",K1074&lt;50,"medium",K1074&gt;=50,"high")</f>
        <v>low</v>
      </c>
    </row>
    <row r="1075" spans="1:12" x14ac:dyDescent="0.4">
      <c r="A1075">
        <v>10657</v>
      </c>
      <c r="B1075" s="5" t="s">
        <v>129</v>
      </c>
      <c r="C1075">
        <v>15</v>
      </c>
      <c r="D1075" t="s">
        <v>1724</v>
      </c>
      <c r="E1075" s="5" t="str">
        <f t="shared" si="16"/>
        <v>Jose</v>
      </c>
      <c r="F1075" t="s">
        <v>56</v>
      </c>
      <c r="G1075">
        <v>15.5</v>
      </c>
      <c r="H1075">
        <v>50</v>
      </c>
      <c r="I1075" s="5">
        <f>VLOOKUP(Order_Detail!B1075,Customers!$A$2:$M$92,13,FALSE)</f>
        <v>0.1</v>
      </c>
      <c r="J1075" s="5">
        <v>697.5</v>
      </c>
      <c r="K1075" s="5">
        <v>77.5</v>
      </c>
      <c r="L1075" s="5" t="str" cm="1">
        <f t="array" ref="L1075">_xlfn.IFS(K1075&lt;10,"low",K1075&lt;50,"medium",K1075&gt;=50,"high")</f>
        <v>high</v>
      </c>
    </row>
    <row r="1076" spans="1:12" x14ac:dyDescent="0.4">
      <c r="A1076">
        <v>10657</v>
      </c>
      <c r="B1076" s="5" t="s">
        <v>129</v>
      </c>
      <c r="C1076">
        <v>41</v>
      </c>
      <c r="D1076" t="s">
        <v>1725</v>
      </c>
      <c r="E1076" s="5" t="str">
        <f t="shared" si="16"/>
        <v>Jose</v>
      </c>
      <c r="F1076" t="s">
        <v>11</v>
      </c>
      <c r="G1076">
        <v>9.65</v>
      </c>
      <c r="H1076">
        <v>24</v>
      </c>
      <c r="I1076" s="5">
        <f>VLOOKUP(Order_Detail!B1076,Customers!$A$2:$M$92,13,FALSE)</f>
        <v>0.1</v>
      </c>
      <c r="J1076" s="5">
        <v>208.44000000000003</v>
      </c>
      <c r="K1076" s="5">
        <v>23.160000000000004</v>
      </c>
      <c r="L1076" s="5" t="str" cm="1">
        <f t="array" ref="L1076">_xlfn.IFS(K1076&lt;10,"low",K1076&lt;50,"medium",K1076&gt;=50,"high")</f>
        <v>medium</v>
      </c>
    </row>
    <row r="1077" spans="1:12" x14ac:dyDescent="0.4">
      <c r="A1077">
        <v>10657</v>
      </c>
      <c r="B1077" s="5" t="s">
        <v>129</v>
      </c>
      <c r="C1077">
        <v>46</v>
      </c>
      <c r="D1077" t="s">
        <v>962</v>
      </c>
      <c r="E1077" s="5" t="str">
        <f t="shared" si="16"/>
        <v>Jose</v>
      </c>
      <c r="F1077" t="s">
        <v>60</v>
      </c>
      <c r="G1077">
        <v>12</v>
      </c>
      <c r="H1077">
        <v>45</v>
      </c>
      <c r="I1077" s="5">
        <f>VLOOKUP(Order_Detail!B1077,Customers!$A$2:$M$92,13,FALSE)</f>
        <v>0.1</v>
      </c>
      <c r="J1077" s="5">
        <v>486</v>
      </c>
      <c r="K1077" s="5">
        <v>54</v>
      </c>
      <c r="L1077" s="5" t="str" cm="1">
        <f t="array" ref="L1077">_xlfn.IFS(K1077&lt;10,"low",K1077&lt;50,"medium",K1077&gt;=50,"high")</f>
        <v>high</v>
      </c>
    </row>
    <row r="1078" spans="1:12" x14ac:dyDescent="0.4">
      <c r="A1078">
        <v>10657</v>
      </c>
      <c r="B1078" s="5" t="s">
        <v>129</v>
      </c>
      <c r="C1078">
        <v>47</v>
      </c>
      <c r="D1078" t="s">
        <v>1726</v>
      </c>
      <c r="E1078" s="5" t="str">
        <f t="shared" si="16"/>
        <v>Jose</v>
      </c>
      <c r="F1078" t="s">
        <v>75</v>
      </c>
      <c r="G1078">
        <v>9.5</v>
      </c>
      <c r="H1078">
        <v>10</v>
      </c>
      <c r="I1078" s="5">
        <f>VLOOKUP(Order_Detail!B1078,Customers!$A$2:$M$92,13,FALSE)</f>
        <v>0.1</v>
      </c>
      <c r="J1078" s="5">
        <v>85.5</v>
      </c>
      <c r="K1078" s="5">
        <v>9.5</v>
      </c>
      <c r="L1078" s="5" t="str" cm="1">
        <f t="array" ref="L1078">_xlfn.IFS(K1078&lt;10,"low",K1078&lt;50,"medium",K1078&gt;=50,"high")</f>
        <v>low</v>
      </c>
    </row>
    <row r="1079" spans="1:12" x14ac:dyDescent="0.4">
      <c r="A1079">
        <v>10657</v>
      </c>
      <c r="B1079" s="5" t="s">
        <v>129</v>
      </c>
      <c r="C1079">
        <v>56</v>
      </c>
      <c r="D1079" t="s">
        <v>1517</v>
      </c>
      <c r="E1079" s="5" t="str">
        <f t="shared" si="16"/>
        <v>Jose</v>
      </c>
      <c r="F1079" t="s">
        <v>39</v>
      </c>
      <c r="G1079">
        <v>38</v>
      </c>
      <c r="H1079">
        <v>45</v>
      </c>
      <c r="I1079" s="5">
        <f>VLOOKUP(Order_Detail!B1079,Customers!$A$2:$M$92,13,FALSE)</f>
        <v>0.1</v>
      </c>
      <c r="J1079" s="5">
        <v>1539</v>
      </c>
      <c r="K1079" s="5">
        <v>171</v>
      </c>
      <c r="L1079" s="5" t="str" cm="1">
        <f t="array" ref="L1079">_xlfn.IFS(K1079&lt;10,"low",K1079&lt;50,"medium",K1079&gt;=50,"high")</f>
        <v>high</v>
      </c>
    </row>
    <row r="1080" spans="1:12" x14ac:dyDescent="0.4">
      <c r="A1080">
        <v>10657</v>
      </c>
      <c r="B1080" s="5" t="s">
        <v>129</v>
      </c>
      <c r="C1080">
        <v>60</v>
      </c>
      <c r="D1080" t="s">
        <v>1627</v>
      </c>
      <c r="E1080" s="5" t="str">
        <f t="shared" si="16"/>
        <v>Jose</v>
      </c>
      <c r="F1080" t="s">
        <v>17</v>
      </c>
      <c r="G1080">
        <v>34</v>
      </c>
      <c r="H1080">
        <v>30</v>
      </c>
      <c r="I1080" s="5">
        <f>VLOOKUP(Order_Detail!B1080,Customers!$A$2:$M$92,13,FALSE)</f>
        <v>0.1</v>
      </c>
      <c r="J1080" s="5">
        <v>918</v>
      </c>
      <c r="K1080" s="5">
        <v>102</v>
      </c>
      <c r="L1080" s="5" t="str" cm="1">
        <f t="array" ref="L1080">_xlfn.IFS(K1080&lt;10,"low",K1080&lt;50,"medium",K1080&gt;=50,"high")</f>
        <v>high</v>
      </c>
    </row>
    <row r="1081" spans="1:12" x14ac:dyDescent="0.4">
      <c r="A1081">
        <v>10658</v>
      </c>
      <c r="B1081" s="5" t="s">
        <v>105</v>
      </c>
      <c r="C1081">
        <v>21</v>
      </c>
      <c r="D1081" t="s">
        <v>1727</v>
      </c>
      <c r="E1081" s="5" t="str">
        <f t="shared" si="16"/>
        <v>Horst</v>
      </c>
      <c r="F1081" t="s">
        <v>33</v>
      </c>
      <c r="G1081">
        <v>10</v>
      </c>
      <c r="H1081">
        <v>60</v>
      </c>
      <c r="I1081" s="5">
        <f>VLOOKUP(Order_Detail!B1081,Customers!$A$2:$M$92,13,FALSE)</f>
        <v>0.15</v>
      </c>
      <c r="J1081" s="5">
        <v>510</v>
      </c>
      <c r="K1081" s="5">
        <v>90</v>
      </c>
      <c r="L1081" s="5" t="str" cm="1">
        <f t="array" ref="L1081">_xlfn.IFS(K1081&lt;10,"low",K1081&lt;50,"medium",K1081&gt;=50,"high")</f>
        <v>high</v>
      </c>
    </row>
    <row r="1082" spans="1:12" x14ac:dyDescent="0.4">
      <c r="A1082">
        <v>10658</v>
      </c>
      <c r="B1082" s="5" t="s">
        <v>105</v>
      </c>
      <c r="C1082">
        <v>40</v>
      </c>
      <c r="D1082" t="s">
        <v>836</v>
      </c>
      <c r="E1082" s="5" t="str">
        <f t="shared" si="16"/>
        <v>Horst</v>
      </c>
      <c r="F1082" t="s">
        <v>43</v>
      </c>
      <c r="G1082">
        <v>18.399999999999999</v>
      </c>
      <c r="H1082">
        <v>70</v>
      </c>
      <c r="I1082" s="5">
        <f>VLOOKUP(Order_Detail!B1082,Customers!$A$2:$M$92,13,FALSE)</f>
        <v>0.15</v>
      </c>
      <c r="J1082" s="5">
        <v>1094.8</v>
      </c>
      <c r="K1082" s="5">
        <v>193.2</v>
      </c>
      <c r="L1082" s="5" t="str" cm="1">
        <f t="array" ref="L1082">_xlfn.IFS(K1082&lt;10,"low",K1082&lt;50,"medium",K1082&gt;=50,"high")</f>
        <v>high</v>
      </c>
    </row>
    <row r="1083" spans="1:12" x14ac:dyDescent="0.4">
      <c r="A1083">
        <v>10658</v>
      </c>
      <c r="B1083" s="5" t="s">
        <v>105</v>
      </c>
      <c r="C1083">
        <v>60</v>
      </c>
      <c r="D1083" t="s">
        <v>1059</v>
      </c>
      <c r="E1083" s="5" t="str">
        <f t="shared" si="16"/>
        <v>Horst</v>
      </c>
      <c r="F1083" t="s">
        <v>17</v>
      </c>
      <c r="G1083">
        <v>34</v>
      </c>
      <c r="H1083">
        <v>55</v>
      </c>
      <c r="I1083" s="5">
        <f>VLOOKUP(Order_Detail!B1083,Customers!$A$2:$M$92,13,FALSE)</f>
        <v>0.15</v>
      </c>
      <c r="J1083" s="5">
        <v>1589.5</v>
      </c>
      <c r="K1083" s="5">
        <v>280.5</v>
      </c>
      <c r="L1083" s="5" t="str" cm="1">
        <f t="array" ref="L1083">_xlfn.IFS(K1083&lt;10,"low",K1083&lt;50,"medium",K1083&gt;=50,"high")</f>
        <v>high</v>
      </c>
    </row>
    <row r="1084" spans="1:12" x14ac:dyDescent="0.4">
      <c r="A1084">
        <v>10658</v>
      </c>
      <c r="B1084" s="5" t="s">
        <v>105</v>
      </c>
      <c r="C1084">
        <v>77</v>
      </c>
      <c r="D1084" t="s">
        <v>1272</v>
      </c>
      <c r="E1084" s="5" t="str">
        <f t="shared" si="16"/>
        <v>Horst</v>
      </c>
      <c r="F1084" t="s">
        <v>29</v>
      </c>
      <c r="G1084">
        <v>13</v>
      </c>
      <c r="H1084">
        <v>70</v>
      </c>
      <c r="I1084" s="5">
        <f>VLOOKUP(Order_Detail!B1084,Customers!$A$2:$M$92,13,FALSE)</f>
        <v>0.15</v>
      </c>
      <c r="J1084" s="5">
        <v>773.5</v>
      </c>
      <c r="K1084" s="5">
        <v>136.5</v>
      </c>
      <c r="L1084" s="5" t="str" cm="1">
        <f t="array" ref="L1084">_xlfn.IFS(K1084&lt;10,"low",K1084&lt;50,"medium",K1084&gt;=50,"high")</f>
        <v>high</v>
      </c>
    </row>
    <row r="1085" spans="1:12" x14ac:dyDescent="0.4">
      <c r="A1085">
        <v>10659</v>
      </c>
      <c r="B1085" s="5" t="s">
        <v>146</v>
      </c>
      <c r="C1085">
        <v>31</v>
      </c>
      <c r="D1085" t="s">
        <v>1728</v>
      </c>
      <c r="E1085" s="5" t="str">
        <f t="shared" si="16"/>
        <v>Lúcia</v>
      </c>
      <c r="F1085" t="s">
        <v>18</v>
      </c>
      <c r="G1085">
        <v>12.5</v>
      </c>
      <c r="H1085">
        <v>20</v>
      </c>
      <c r="I1085" s="5">
        <f>VLOOKUP(Order_Detail!B1085,Customers!$A$2:$M$92,13,FALSE)</f>
        <v>0</v>
      </c>
      <c r="J1085" s="5">
        <v>250</v>
      </c>
      <c r="K1085" s="5">
        <v>0</v>
      </c>
      <c r="L1085" s="5" t="str" cm="1">
        <f t="array" ref="L1085">_xlfn.IFS(K1085&lt;10,"low",K1085&lt;50,"medium",K1085&gt;=50,"high")</f>
        <v>low</v>
      </c>
    </row>
    <row r="1086" spans="1:12" x14ac:dyDescent="0.4">
      <c r="A1086">
        <v>10659</v>
      </c>
      <c r="B1086" s="5" t="s">
        <v>146</v>
      </c>
      <c r="C1086">
        <v>40</v>
      </c>
      <c r="D1086" t="s">
        <v>1166</v>
      </c>
      <c r="E1086" s="5" t="str">
        <f t="shared" si="16"/>
        <v>Lúcia</v>
      </c>
      <c r="F1086" t="s">
        <v>43</v>
      </c>
      <c r="G1086">
        <v>18.399999999999999</v>
      </c>
      <c r="H1086">
        <v>24</v>
      </c>
      <c r="I1086" s="5">
        <f>VLOOKUP(Order_Detail!B1086,Customers!$A$2:$M$92,13,FALSE)</f>
        <v>0</v>
      </c>
      <c r="J1086" s="5">
        <v>441.59999999999997</v>
      </c>
      <c r="K1086" s="5">
        <v>0</v>
      </c>
      <c r="L1086" s="5" t="str" cm="1">
        <f t="array" ref="L1086">_xlfn.IFS(K1086&lt;10,"low",K1086&lt;50,"medium",K1086&gt;=50,"high")</f>
        <v>low</v>
      </c>
    </row>
    <row r="1087" spans="1:12" x14ac:dyDescent="0.4">
      <c r="A1087">
        <v>10659</v>
      </c>
      <c r="B1087" s="5" t="s">
        <v>146</v>
      </c>
      <c r="C1087">
        <v>70</v>
      </c>
      <c r="D1087" t="s">
        <v>1729</v>
      </c>
      <c r="E1087" s="5" t="str">
        <f t="shared" si="16"/>
        <v>Lúcia</v>
      </c>
      <c r="F1087" t="s">
        <v>36</v>
      </c>
      <c r="G1087">
        <v>15</v>
      </c>
      <c r="H1087">
        <v>40</v>
      </c>
      <c r="I1087" s="5">
        <f>VLOOKUP(Order_Detail!B1087,Customers!$A$2:$M$92,13,FALSE)</f>
        <v>0</v>
      </c>
      <c r="J1087" s="5">
        <v>600</v>
      </c>
      <c r="K1087" s="5">
        <v>0</v>
      </c>
      <c r="L1087" s="5" t="str" cm="1">
        <f t="array" ref="L1087">_xlfn.IFS(K1087&lt;10,"low",K1087&lt;50,"medium",K1087&gt;=50,"high")</f>
        <v>low</v>
      </c>
    </row>
    <row r="1088" spans="1:12" x14ac:dyDescent="0.4">
      <c r="A1088">
        <v>10660</v>
      </c>
      <c r="B1088" s="5" t="s">
        <v>148</v>
      </c>
      <c r="C1088">
        <v>20</v>
      </c>
      <c r="D1088" t="s">
        <v>1730</v>
      </c>
      <c r="E1088" s="5" t="str">
        <f t="shared" si="16"/>
        <v>Yoshi</v>
      </c>
      <c r="F1088" t="s">
        <v>15</v>
      </c>
      <c r="G1088">
        <v>81</v>
      </c>
      <c r="H1088">
        <v>21</v>
      </c>
      <c r="I1088" s="5">
        <f>VLOOKUP(Order_Detail!B1088,Customers!$A$2:$M$92,13,FALSE)</f>
        <v>0.05</v>
      </c>
      <c r="J1088" s="5">
        <v>1615.9499999999998</v>
      </c>
      <c r="K1088" s="5">
        <v>85.050000000000011</v>
      </c>
      <c r="L1088" s="5" t="str" cm="1">
        <f t="array" ref="L1088">_xlfn.IFS(K1088&lt;10,"low",K1088&lt;50,"medium",K1088&gt;=50,"high")</f>
        <v>high</v>
      </c>
    </row>
    <row r="1089" spans="1:12" x14ac:dyDescent="0.4">
      <c r="A1089">
        <v>10661</v>
      </c>
      <c r="B1089" s="5" t="s">
        <v>118</v>
      </c>
      <c r="C1089">
        <v>39</v>
      </c>
      <c r="D1089" t="s">
        <v>1731</v>
      </c>
      <c r="E1089" s="5" t="str">
        <f t="shared" si="16"/>
        <v>Patricia</v>
      </c>
      <c r="F1089" t="s">
        <v>19</v>
      </c>
      <c r="G1089">
        <v>18</v>
      </c>
      <c r="H1089">
        <v>3</v>
      </c>
      <c r="I1089" s="5">
        <f>VLOOKUP(Order_Detail!B1089,Customers!$A$2:$M$92,13,FALSE)</f>
        <v>0</v>
      </c>
      <c r="J1089" s="5">
        <v>54</v>
      </c>
      <c r="K1089" s="5">
        <v>0</v>
      </c>
      <c r="L1089" s="5" t="str" cm="1">
        <f t="array" ref="L1089">_xlfn.IFS(K1089&lt;10,"low",K1089&lt;50,"medium",K1089&gt;=50,"high")</f>
        <v>low</v>
      </c>
    </row>
    <row r="1090" spans="1:12" x14ac:dyDescent="0.4">
      <c r="A1090">
        <v>10661</v>
      </c>
      <c r="B1090" s="5" t="s">
        <v>118</v>
      </c>
      <c r="C1090">
        <v>58</v>
      </c>
      <c r="D1090" t="s">
        <v>1085</v>
      </c>
      <c r="E1090" s="5" t="str">
        <f t="shared" si="16"/>
        <v>Patricia</v>
      </c>
      <c r="F1090" t="s">
        <v>70</v>
      </c>
      <c r="G1090">
        <v>13.25</v>
      </c>
      <c r="H1090">
        <v>49</v>
      </c>
      <c r="I1090" s="5">
        <f>VLOOKUP(Order_Detail!B1090,Customers!$A$2:$M$92,13,FALSE)</f>
        <v>0</v>
      </c>
      <c r="J1090" s="5">
        <v>649.25</v>
      </c>
      <c r="K1090" s="5">
        <v>0</v>
      </c>
      <c r="L1090" s="5" t="str" cm="1">
        <f t="array" ref="L1090">_xlfn.IFS(K1090&lt;10,"low",K1090&lt;50,"medium",K1090&gt;=50,"high")</f>
        <v>low</v>
      </c>
    </row>
    <row r="1091" spans="1:12" x14ac:dyDescent="0.4">
      <c r="A1091">
        <v>10662</v>
      </c>
      <c r="B1091" s="5" t="s">
        <v>122</v>
      </c>
      <c r="C1091">
        <v>68</v>
      </c>
      <c r="D1091" t="s">
        <v>925</v>
      </c>
      <c r="E1091" s="5" t="str">
        <f t="shared" ref="E1091:E1154" si="17">LEFT(RIGHT(D1091,LEN(D1091)-FIND("-",D1091)),FIND("-",RIGHT(D1091,LEN(D1091)-FIND("-",D1091)))-1)</f>
        <v>Fran</v>
      </c>
      <c r="F1091" t="s">
        <v>62</v>
      </c>
      <c r="G1091">
        <v>12.5</v>
      </c>
      <c r="H1091">
        <v>10</v>
      </c>
      <c r="I1091" s="5">
        <f>VLOOKUP(Order_Detail!B1091,Customers!$A$2:$M$92,13,FALSE)</f>
        <v>0.25</v>
      </c>
      <c r="J1091" s="5">
        <v>93.75</v>
      </c>
      <c r="K1091" s="5">
        <v>31.25</v>
      </c>
      <c r="L1091" s="5" t="str" cm="1">
        <f t="array" ref="L1091">_xlfn.IFS(K1091&lt;10,"low",K1091&lt;50,"medium",K1091&gt;=50,"high")</f>
        <v>medium</v>
      </c>
    </row>
    <row r="1092" spans="1:12" x14ac:dyDescent="0.4">
      <c r="A1092">
        <v>10663</v>
      </c>
      <c r="B1092" s="5" t="s">
        <v>132</v>
      </c>
      <c r="C1092">
        <v>40</v>
      </c>
      <c r="D1092" t="s">
        <v>1441</v>
      </c>
      <c r="E1092" s="5" t="str">
        <f t="shared" si="17"/>
        <v>Laurence</v>
      </c>
      <c r="F1092" t="s">
        <v>43</v>
      </c>
      <c r="G1092">
        <v>18.399999999999999</v>
      </c>
      <c r="H1092">
        <v>30</v>
      </c>
      <c r="I1092" s="5">
        <f>VLOOKUP(Order_Detail!B1092,Customers!$A$2:$M$92,13,FALSE)</f>
        <v>0</v>
      </c>
      <c r="J1092" s="5">
        <v>552</v>
      </c>
      <c r="K1092" s="5">
        <v>0</v>
      </c>
      <c r="L1092" s="5" t="str" cm="1">
        <f t="array" ref="L1092">_xlfn.IFS(K1092&lt;10,"low",K1092&lt;50,"medium",K1092&gt;=50,"high")</f>
        <v>low</v>
      </c>
    </row>
    <row r="1093" spans="1:12" x14ac:dyDescent="0.4">
      <c r="A1093">
        <v>10663</v>
      </c>
      <c r="B1093" s="5" t="s">
        <v>132</v>
      </c>
      <c r="C1093">
        <v>42</v>
      </c>
      <c r="D1093" t="s">
        <v>1732</v>
      </c>
      <c r="E1093" s="5" t="str">
        <f t="shared" si="17"/>
        <v>Laurence</v>
      </c>
      <c r="F1093" t="s">
        <v>7</v>
      </c>
      <c r="G1093">
        <v>14</v>
      </c>
      <c r="H1093">
        <v>30</v>
      </c>
      <c r="I1093" s="5">
        <f>VLOOKUP(Order_Detail!B1093,Customers!$A$2:$M$92,13,FALSE)</f>
        <v>0</v>
      </c>
      <c r="J1093" s="5">
        <v>420</v>
      </c>
      <c r="K1093" s="5">
        <v>0</v>
      </c>
      <c r="L1093" s="5" t="str" cm="1">
        <f t="array" ref="L1093">_xlfn.IFS(K1093&lt;10,"low",K1093&lt;50,"medium",K1093&gt;=50,"high")</f>
        <v>low</v>
      </c>
    </row>
    <row r="1094" spans="1:12" x14ac:dyDescent="0.4">
      <c r="A1094">
        <v>10663</v>
      </c>
      <c r="B1094" s="5" t="s">
        <v>132</v>
      </c>
      <c r="C1094">
        <v>51</v>
      </c>
      <c r="D1094" t="s">
        <v>1061</v>
      </c>
      <c r="E1094" s="5" t="str">
        <f t="shared" si="17"/>
        <v>Laurence</v>
      </c>
      <c r="F1094" t="s">
        <v>10</v>
      </c>
      <c r="G1094">
        <v>53</v>
      </c>
      <c r="H1094">
        <v>20</v>
      </c>
      <c r="I1094" s="5">
        <f>VLOOKUP(Order_Detail!B1094,Customers!$A$2:$M$92,13,FALSE)</f>
        <v>0</v>
      </c>
      <c r="J1094" s="5">
        <v>1060</v>
      </c>
      <c r="K1094" s="5">
        <v>0</v>
      </c>
      <c r="L1094" s="5" t="str" cm="1">
        <f t="array" ref="L1094">_xlfn.IFS(K1094&lt;10,"low",K1094&lt;50,"medium",K1094&gt;=50,"high")</f>
        <v>low</v>
      </c>
    </row>
    <row r="1095" spans="1:12" x14ac:dyDescent="0.4">
      <c r="A1095">
        <v>10664</v>
      </c>
      <c r="B1095" s="5" t="s">
        <v>131</v>
      </c>
      <c r="C1095">
        <v>10</v>
      </c>
      <c r="D1095" t="s">
        <v>1733</v>
      </c>
      <c r="E1095" s="5" t="str">
        <f t="shared" si="17"/>
        <v>Lino</v>
      </c>
      <c r="F1095" t="s">
        <v>47</v>
      </c>
      <c r="G1095">
        <v>31</v>
      </c>
      <c r="H1095">
        <v>24</v>
      </c>
      <c r="I1095" s="5">
        <f>VLOOKUP(Order_Detail!B1095,Customers!$A$2:$M$92,13,FALSE)</f>
        <v>0.1</v>
      </c>
      <c r="J1095" s="5">
        <v>669.6</v>
      </c>
      <c r="K1095" s="5">
        <v>74.400000000000006</v>
      </c>
      <c r="L1095" s="5" t="str" cm="1">
        <f t="array" ref="L1095">_xlfn.IFS(K1095&lt;10,"low",K1095&lt;50,"medium",K1095&gt;=50,"high")</f>
        <v>high</v>
      </c>
    </row>
    <row r="1096" spans="1:12" x14ac:dyDescent="0.4">
      <c r="A1096">
        <v>10664</v>
      </c>
      <c r="B1096" s="5" t="s">
        <v>131</v>
      </c>
      <c r="C1096">
        <v>56</v>
      </c>
      <c r="D1096" t="s">
        <v>1302</v>
      </c>
      <c r="E1096" s="5" t="str">
        <f t="shared" si="17"/>
        <v>Lino</v>
      </c>
      <c r="F1096" t="s">
        <v>39</v>
      </c>
      <c r="G1096">
        <v>38</v>
      </c>
      <c r="H1096">
        <v>12</v>
      </c>
      <c r="I1096" s="5">
        <f>VLOOKUP(Order_Detail!B1096,Customers!$A$2:$M$92,13,FALSE)</f>
        <v>0.1</v>
      </c>
      <c r="J1096" s="5">
        <v>410.40000000000003</v>
      </c>
      <c r="K1096" s="5">
        <v>45.6</v>
      </c>
      <c r="L1096" s="5" t="str" cm="1">
        <f t="array" ref="L1096">_xlfn.IFS(K1096&lt;10,"low",K1096&lt;50,"medium",K1096&gt;=50,"high")</f>
        <v>medium</v>
      </c>
    </row>
    <row r="1097" spans="1:12" x14ac:dyDescent="0.4">
      <c r="A1097">
        <v>10664</v>
      </c>
      <c r="B1097" s="5" t="s">
        <v>131</v>
      </c>
      <c r="C1097">
        <v>65</v>
      </c>
      <c r="D1097" t="s">
        <v>977</v>
      </c>
      <c r="E1097" s="5" t="str">
        <f t="shared" si="17"/>
        <v>Lino</v>
      </c>
      <c r="F1097" t="s">
        <v>12</v>
      </c>
      <c r="G1097">
        <v>21.05</v>
      </c>
      <c r="H1097">
        <v>15</v>
      </c>
      <c r="I1097" s="5">
        <f>VLOOKUP(Order_Detail!B1097,Customers!$A$2:$M$92,13,FALSE)</f>
        <v>0.1</v>
      </c>
      <c r="J1097" s="5">
        <v>284.17500000000001</v>
      </c>
      <c r="K1097" s="5">
        <v>31.575000000000003</v>
      </c>
      <c r="L1097" s="5" t="str" cm="1">
        <f t="array" ref="L1097">_xlfn.IFS(K1097&lt;10,"low",K1097&lt;50,"medium",K1097&gt;=50,"high")</f>
        <v>medium</v>
      </c>
    </row>
    <row r="1098" spans="1:12" x14ac:dyDescent="0.4">
      <c r="A1098">
        <v>10665</v>
      </c>
      <c r="B1098" s="5" t="s">
        <v>122</v>
      </c>
      <c r="C1098">
        <v>51</v>
      </c>
      <c r="D1098" t="s">
        <v>1734</v>
      </c>
      <c r="E1098" s="5" t="str">
        <f t="shared" si="17"/>
        <v>Fran</v>
      </c>
      <c r="F1098" t="s">
        <v>10</v>
      </c>
      <c r="G1098">
        <v>53</v>
      </c>
      <c r="H1098">
        <v>20</v>
      </c>
      <c r="I1098" s="5">
        <f>VLOOKUP(Order_Detail!B1098,Customers!$A$2:$M$92,13,FALSE)</f>
        <v>0.25</v>
      </c>
      <c r="J1098" s="5">
        <v>795</v>
      </c>
      <c r="K1098" s="5">
        <v>265</v>
      </c>
      <c r="L1098" s="5" t="str" cm="1">
        <f t="array" ref="L1098">_xlfn.IFS(K1098&lt;10,"low",K1098&lt;50,"medium",K1098&gt;=50,"high")</f>
        <v>high</v>
      </c>
    </row>
    <row r="1099" spans="1:12" x14ac:dyDescent="0.4">
      <c r="A1099">
        <v>10665</v>
      </c>
      <c r="B1099" s="5" t="s">
        <v>122</v>
      </c>
      <c r="C1099">
        <v>59</v>
      </c>
      <c r="D1099" t="s">
        <v>1735</v>
      </c>
      <c r="E1099" s="5" t="str">
        <f t="shared" si="17"/>
        <v>Fran</v>
      </c>
      <c r="F1099" t="s">
        <v>27</v>
      </c>
      <c r="G1099">
        <v>55</v>
      </c>
      <c r="H1099">
        <v>1</v>
      </c>
      <c r="I1099" s="5">
        <f>VLOOKUP(Order_Detail!B1099,Customers!$A$2:$M$92,13,FALSE)</f>
        <v>0.25</v>
      </c>
      <c r="J1099" s="5">
        <v>41.25</v>
      </c>
      <c r="K1099" s="5">
        <v>13.75</v>
      </c>
      <c r="L1099" s="5" t="str" cm="1">
        <f t="array" ref="L1099">_xlfn.IFS(K1099&lt;10,"low",K1099&lt;50,"medium",K1099&gt;=50,"high")</f>
        <v>medium</v>
      </c>
    </row>
    <row r="1100" spans="1:12" x14ac:dyDescent="0.4">
      <c r="A1100">
        <v>10665</v>
      </c>
      <c r="B1100" s="5" t="s">
        <v>122</v>
      </c>
      <c r="C1100">
        <v>76</v>
      </c>
      <c r="D1100" t="s">
        <v>1736</v>
      </c>
      <c r="E1100" s="5" t="str">
        <f t="shared" si="17"/>
        <v>Fran</v>
      </c>
      <c r="F1100" t="s">
        <v>44</v>
      </c>
      <c r="G1100">
        <v>18</v>
      </c>
      <c r="H1100">
        <v>10</v>
      </c>
      <c r="I1100" s="5">
        <f>VLOOKUP(Order_Detail!B1100,Customers!$A$2:$M$92,13,FALSE)</f>
        <v>0.25</v>
      </c>
      <c r="J1100" s="5">
        <v>135</v>
      </c>
      <c r="K1100" s="5">
        <v>45</v>
      </c>
      <c r="L1100" s="5" t="str" cm="1">
        <f t="array" ref="L1100">_xlfn.IFS(K1100&lt;10,"low",K1100&lt;50,"medium",K1100&gt;=50,"high")</f>
        <v>medium</v>
      </c>
    </row>
    <row r="1101" spans="1:12" x14ac:dyDescent="0.4">
      <c r="A1101">
        <v>10666</v>
      </c>
      <c r="B1101" s="5" t="s">
        <v>90</v>
      </c>
      <c r="C1101">
        <v>29</v>
      </c>
      <c r="D1101" t="s">
        <v>1737</v>
      </c>
      <c r="E1101" s="5" t="str">
        <f t="shared" si="17"/>
        <v>Michael</v>
      </c>
      <c r="F1101" t="s">
        <v>45</v>
      </c>
      <c r="G1101">
        <v>123.79</v>
      </c>
      <c r="H1101">
        <v>36</v>
      </c>
      <c r="I1101" s="5">
        <f>VLOOKUP(Order_Detail!B1101,Customers!$A$2:$M$92,13,FALSE)</f>
        <v>0.05</v>
      </c>
      <c r="J1101" s="5">
        <v>4233.6180000000004</v>
      </c>
      <c r="K1101" s="5">
        <v>222.82200000000003</v>
      </c>
      <c r="L1101" s="5" t="str" cm="1">
        <f t="array" ref="L1101">_xlfn.IFS(K1101&lt;10,"low",K1101&lt;50,"medium",K1101&gt;=50,"high")</f>
        <v>high</v>
      </c>
    </row>
    <row r="1102" spans="1:12" x14ac:dyDescent="0.4">
      <c r="A1102">
        <v>10666</v>
      </c>
      <c r="B1102" s="5" t="s">
        <v>90</v>
      </c>
      <c r="C1102">
        <v>65</v>
      </c>
      <c r="D1102" t="s">
        <v>1738</v>
      </c>
      <c r="E1102" s="5" t="str">
        <f t="shared" si="17"/>
        <v>Michael</v>
      </c>
      <c r="F1102" t="s">
        <v>12</v>
      </c>
      <c r="G1102">
        <v>21.05</v>
      </c>
      <c r="H1102">
        <v>10</v>
      </c>
      <c r="I1102" s="5">
        <f>VLOOKUP(Order_Detail!B1102,Customers!$A$2:$M$92,13,FALSE)</f>
        <v>0.05</v>
      </c>
      <c r="J1102" s="5">
        <v>199.97499999999999</v>
      </c>
      <c r="K1102" s="5">
        <v>10.525</v>
      </c>
      <c r="L1102" s="5" t="str" cm="1">
        <f t="array" ref="L1102">_xlfn.IFS(K1102&lt;10,"low",K1102&lt;50,"medium",K1102&gt;=50,"high")</f>
        <v>medium</v>
      </c>
    </row>
    <row r="1103" spans="1:12" x14ac:dyDescent="0.4">
      <c r="A1103">
        <v>10667</v>
      </c>
      <c r="B1103" s="5" t="s">
        <v>93</v>
      </c>
      <c r="C1103">
        <v>69</v>
      </c>
      <c r="D1103" t="s">
        <v>1592</v>
      </c>
      <c r="E1103" s="5" t="str">
        <f t="shared" si="17"/>
        <v>Roland</v>
      </c>
      <c r="F1103" t="s">
        <v>66</v>
      </c>
      <c r="G1103">
        <v>36</v>
      </c>
      <c r="H1103">
        <v>45</v>
      </c>
      <c r="I1103" s="5">
        <f>VLOOKUP(Order_Detail!B1103,Customers!$A$2:$M$92,13,FALSE)</f>
        <v>0.2</v>
      </c>
      <c r="J1103" s="5">
        <v>1296</v>
      </c>
      <c r="K1103" s="5">
        <v>324</v>
      </c>
      <c r="L1103" s="5" t="str" cm="1">
        <f t="array" ref="L1103">_xlfn.IFS(K1103&lt;10,"low",K1103&lt;50,"medium",K1103&gt;=50,"high")</f>
        <v>high</v>
      </c>
    </row>
    <row r="1104" spans="1:12" x14ac:dyDescent="0.4">
      <c r="A1104">
        <v>10667</v>
      </c>
      <c r="B1104" s="5" t="s">
        <v>93</v>
      </c>
      <c r="C1104">
        <v>71</v>
      </c>
      <c r="D1104" t="s">
        <v>1739</v>
      </c>
      <c r="E1104" s="5" t="str">
        <f t="shared" si="17"/>
        <v>Roland</v>
      </c>
      <c r="F1104" t="s">
        <v>48</v>
      </c>
      <c r="G1104">
        <v>21.5</v>
      </c>
      <c r="H1104">
        <v>14</v>
      </c>
      <c r="I1104" s="5">
        <f>VLOOKUP(Order_Detail!B1104,Customers!$A$2:$M$92,13,FALSE)</f>
        <v>0.2</v>
      </c>
      <c r="J1104" s="5">
        <v>240.8</v>
      </c>
      <c r="K1104" s="5">
        <v>60.2</v>
      </c>
      <c r="L1104" s="5" t="str" cm="1">
        <f t="array" ref="L1104">_xlfn.IFS(K1104&lt;10,"low",K1104&lt;50,"medium",K1104&gt;=50,"high")</f>
        <v>high</v>
      </c>
    </row>
    <row r="1105" spans="1:12" x14ac:dyDescent="0.4">
      <c r="A1105">
        <v>10668</v>
      </c>
      <c r="B1105" s="5" t="s">
        <v>119</v>
      </c>
      <c r="C1105">
        <v>31</v>
      </c>
      <c r="D1105" t="s">
        <v>1043</v>
      </c>
      <c r="E1105" s="5" t="str">
        <f t="shared" si="17"/>
        <v>Rita</v>
      </c>
      <c r="F1105" t="s">
        <v>18</v>
      </c>
      <c r="G1105">
        <v>12.5</v>
      </c>
      <c r="H1105">
        <v>8</v>
      </c>
      <c r="I1105" s="5">
        <f>VLOOKUP(Order_Detail!B1105,Customers!$A$2:$M$92,13,FALSE)</f>
        <v>0.1</v>
      </c>
      <c r="J1105" s="5">
        <v>90</v>
      </c>
      <c r="K1105" s="5">
        <v>10</v>
      </c>
      <c r="L1105" s="5" t="str" cm="1">
        <f t="array" ref="L1105">_xlfn.IFS(K1105&lt;10,"low",K1105&lt;50,"medium",K1105&gt;=50,"high")</f>
        <v>medium</v>
      </c>
    </row>
    <row r="1106" spans="1:12" x14ac:dyDescent="0.4">
      <c r="A1106">
        <v>10668</v>
      </c>
      <c r="B1106" s="5" t="s">
        <v>119</v>
      </c>
      <c r="C1106">
        <v>55</v>
      </c>
      <c r="D1106" t="s">
        <v>1044</v>
      </c>
      <c r="E1106" s="5" t="str">
        <f t="shared" si="17"/>
        <v>Rita</v>
      </c>
      <c r="F1106" t="s">
        <v>22</v>
      </c>
      <c r="G1106">
        <v>24</v>
      </c>
      <c r="H1106">
        <v>4</v>
      </c>
      <c r="I1106" s="5">
        <f>VLOOKUP(Order_Detail!B1106,Customers!$A$2:$M$92,13,FALSE)</f>
        <v>0.1</v>
      </c>
      <c r="J1106" s="5">
        <v>86.4</v>
      </c>
      <c r="K1106" s="5">
        <v>9.6000000000000014</v>
      </c>
      <c r="L1106" s="5" t="str" cm="1">
        <f t="array" ref="L1106">_xlfn.IFS(K1106&lt;10,"low",K1106&lt;50,"medium",K1106&gt;=50,"high")</f>
        <v>low</v>
      </c>
    </row>
    <row r="1107" spans="1:12" x14ac:dyDescent="0.4">
      <c r="A1107">
        <v>10668</v>
      </c>
      <c r="B1107" s="5" t="s">
        <v>119</v>
      </c>
      <c r="C1107">
        <v>64</v>
      </c>
      <c r="D1107" t="s">
        <v>1740</v>
      </c>
      <c r="E1107" s="5" t="str">
        <f t="shared" si="17"/>
        <v>Rita</v>
      </c>
      <c r="F1107" t="s">
        <v>64</v>
      </c>
      <c r="G1107">
        <v>33.25</v>
      </c>
      <c r="H1107">
        <v>15</v>
      </c>
      <c r="I1107" s="5">
        <f>VLOOKUP(Order_Detail!B1107,Customers!$A$2:$M$92,13,FALSE)</f>
        <v>0.1</v>
      </c>
      <c r="J1107" s="5">
        <v>448.875</v>
      </c>
      <c r="K1107" s="5">
        <v>49.875</v>
      </c>
      <c r="L1107" s="5" t="str" cm="1">
        <f t="array" ref="L1107">_xlfn.IFS(K1107&lt;10,"low",K1107&lt;50,"medium",K1107&gt;=50,"high")</f>
        <v>medium</v>
      </c>
    </row>
    <row r="1108" spans="1:12" x14ac:dyDescent="0.4">
      <c r="A1108">
        <v>10669</v>
      </c>
      <c r="B1108" s="5" t="s">
        <v>135</v>
      </c>
      <c r="C1108">
        <v>36</v>
      </c>
      <c r="D1108" t="s">
        <v>1741</v>
      </c>
      <c r="E1108" s="5" t="str">
        <f t="shared" si="17"/>
        <v>Jytte</v>
      </c>
      <c r="F1108" t="s">
        <v>26</v>
      </c>
      <c r="G1108">
        <v>19</v>
      </c>
      <c r="H1108">
        <v>30</v>
      </c>
      <c r="I1108" s="5">
        <f>VLOOKUP(Order_Detail!B1108,Customers!$A$2:$M$92,13,FALSE)</f>
        <v>0.1</v>
      </c>
      <c r="J1108" s="5">
        <v>513</v>
      </c>
      <c r="K1108" s="5">
        <v>57</v>
      </c>
      <c r="L1108" s="5" t="str" cm="1">
        <f t="array" ref="L1108">_xlfn.IFS(K1108&lt;10,"low",K1108&lt;50,"medium",K1108&gt;=50,"high")</f>
        <v>high</v>
      </c>
    </row>
    <row r="1109" spans="1:12" x14ac:dyDescent="0.4">
      <c r="A1109">
        <v>10670</v>
      </c>
      <c r="B1109" s="5" t="s">
        <v>101</v>
      </c>
      <c r="C1109">
        <v>23</v>
      </c>
      <c r="D1109" t="s">
        <v>996</v>
      </c>
      <c r="E1109" s="5" t="str">
        <f t="shared" si="17"/>
        <v>Peter</v>
      </c>
      <c r="F1109" t="s">
        <v>76</v>
      </c>
      <c r="G1109">
        <v>9</v>
      </c>
      <c r="H1109">
        <v>32</v>
      </c>
      <c r="I1109" s="5">
        <f>VLOOKUP(Order_Detail!B1109,Customers!$A$2:$M$92,13,FALSE)</f>
        <v>0.05</v>
      </c>
      <c r="J1109" s="5">
        <v>273.59999999999997</v>
      </c>
      <c r="K1109" s="5">
        <v>14.4</v>
      </c>
      <c r="L1109" s="5" t="str" cm="1">
        <f t="array" ref="L1109">_xlfn.IFS(K1109&lt;10,"low",K1109&lt;50,"medium",K1109&gt;=50,"high")</f>
        <v>medium</v>
      </c>
    </row>
    <row r="1110" spans="1:12" x14ac:dyDescent="0.4">
      <c r="A1110">
        <v>10670</v>
      </c>
      <c r="B1110" s="5" t="s">
        <v>101</v>
      </c>
      <c r="C1110">
        <v>46</v>
      </c>
      <c r="D1110" t="s">
        <v>1742</v>
      </c>
      <c r="E1110" s="5" t="str">
        <f t="shared" si="17"/>
        <v>Peter</v>
      </c>
      <c r="F1110" t="s">
        <v>60</v>
      </c>
      <c r="G1110">
        <v>12</v>
      </c>
      <c r="H1110">
        <v>60</v>
      </c>
      <c r="I1110" s="5">
        <f>VLOOKUP(Order_Detail!B1110,Customers!$A$2:$M$92,13,FALSE)</f>
        <v>0.05</v>
      </c>
      <c r="J1110" s="5">
        <v>684</v>
      </c>
      <c r="K1110" s="5">
        <v>36</v>
      </c>
      <c r="L1110" s="5" t="str" cm="1">
        <f t="array" ref="L1110">_xlfn.IFS(K1110&lt;10,"low",K1110&lt;50,"medium",K1110&gt;=50,"high")</f>
        <v>medium</v>
      </c>
    </row>
    <row r="1111" spans="1:12" x14ac:dyDescent="0.4">
      <c r="A1111">
        <v>10670</v>
      </c>
      <c r="B1111" s="5" t="s">
        <v>101</v>
      </c>
      <c r="C1111">
        <v>67</v>
      </c>
      <c r="D1111" t="s">
        <v>1743</v>
      </c>
      <c r="E1111" s="5" t="str">
        <f t="shared" si="17"/>
        <v>Peter</v>
      </c>
      <c r="F1111" t="s">
        <v>57</v>
      </c>
      <c r="G1111">
        <v>14</v>
      </c>
      <c r="H1111">
        <v>25</v>
      </c>
      <c r="I1111" s="5">
        <f>VLOOKUP(Order_Detail!B1111,Customers!$A$2:$M$92,13,FALSE)</f>
        <v>0.05</v>
      </c>
      <c r="J1111" s="5">
        <v>332.5</v>
      </c>
      <c r="K1111" s="5">
        <v>17.5</v>
      </c>
      <c r="L1111" s="5" t="str" cm="1">
        <f t="array" ref="L1111">_xlfn.IFS(K1111&lt;10,"low",K1111&lt;50,"medium",K1111&gt;=50,"high")</f>
        <v>medium</v>
      </c>
    </row>
    <row r="1112" spans="1:12" x14ac:dyDescent="0.4">
      <c r="A1112">
        <v>10670</v>
      </c>
      <c r="B1112" s="5" t="s">
        <v>101</v>
      </c>
      <c r="C1112">
        <v>73</v>
      </c>
      <c r="D1112" t="s">
        <v>1359</v>
      </c>
      <c r="E1112" s="5" t="str">
        <f t="shared" si="17"/>
        <v>Peter</v>
      </c>
      <c r="F1112" t="s">
        <v>53</v>
      </c>
      <c r="G1112">
        <v>15</v>
      </c>
      <c r="H1112">
        <v>50</v>
      </c>
      <c r="I1112" s="5">
        <f>VLOOKUP(Order_Detail!B1112,Customers!$A$2:$M$92,13,FALSE)</f>
        <v>0.05</v>
      </c>
      <c r="J1112" s="5">
        <v>712.5</v>
      </c>
      <c r="K1112" s="5">
        <v>37.5</v>
      </c>
      <c r="L1112" s="5" t="str" cm="1">
        <f t="array" ref="L1112">_xlfn.IFS(K1112&lt;10,"low",K1112&lt;50,"medium",K1112&gt;=50,"high")</f>
        <v>medium</v>
      </c>
    </row>
    <row r="1113" spans="1:12" x14ac:dyDescent="0.4">
      <c r="A1113">
        <v>10670</v>
      </c>
      <c r="B1113" s="5" t="s">
        <v>101</v>
      </c>
      <c r="C1113">
        <v>75</v>
      </c>
      <c r="D1113" t="s">
        <v>1744</v>
      </c>
      <c r="E1113" s="5" t="str">
        <f t="shared" si="17"/>
        <v>Peter</v>
      </c>
      <c r="F1113" t="s">
        <v>54</v>
      </c>
      <c r="G1113">
        <v>7.75</v>
      </c>
      <c r="H1113">
        <v>25</v>
      </c>
      <c r="I1113" s="5">
        <f>VLOOKUP(Order_Detail!B1113,Customers!$A$2:$M$92,13,FALSE)</f>
        <v>0.05</v>
      </c>
      <c r="J1113" s="5">
        <v>184.0625</v>
      </c>
      <c r="K1113" s="5">
        <v>9.6875</v>
      </c>
      <c r="L1113" s="5" t="str" cm="1">
        <f t="array" ref="L1113">_xlfn.IFS(K1113&lt;10,"low",K1113&lt;50,"medium",K1113&gt;=50,"high")</f>
        <v>low</v>
      </c>
    </row>
    <row r="1114" spans="1:12" x14ac:dyDescent="0.4">
      <c r="A1114">
        <v>10671</v>
      </c>
      <c r="B1114" s="5" t="s">
        <v>170</v>
      </c>
      <c r="C1114">
        <v>16</v>
      </c>
      <c r="D1114" t="s">
        <v>1745</v>
      </c>
      <c r="E1114" s="5" t="str">
        <f t="shared" si="17"/>
        <v>Carine</v>
      </c>
      <c r="F1114" t="s">
        <v>25</v>
      </c>
      <c r="G1114">
        <v>17.45</v>
      </c>
      <c r="H1114">
        <v>10</v>
      </c>
      <c r="I1114" s="5">
        <f>VLOOKUP(Order_Detail!B1114,Customers!$A$2:$M$92,13,FALSE)</f>
        <v>0</v>
      </c>
      <c r="J1114" s="5">
        <v>174.5</v>
      </c>
      <c r="K1114" s="5">
        <v>0</v>
      </c>
      <c r="L1114" s="5" t="str" cm="1">
        <f t="array" ref="L1114">_xlfn.IFS(K1114&lt;10,"low",K1114&lt;50,"medium",K1114&gt;=50,"high")</f>
        <v>low</v>
      </c>
    </row>
    <row r="1115" spans="1:12" x14ac:dyDescent="0.4">
      <c r="A1115">
        <v>10671</v>
      </c>
      <c r="B1115" s="5" t="s">
        <v>170</v>
      </c>
      <c r="C1115">
        <v>62</v>
      </c>
      <c r="D1115" t="s">
        <v>1746</v>
      </c>
      <c r="E1115" s="5" t="str">
        <f t="shared" si="17"/>
        <v>Carine</v>
      </c>
      <c r="F1115" t="s">
        <v>35</v>
      </c>
      <c r="G1115">
        <v>49.3</v>
      </c>
      <c r="H1115">
        <v>10</v>
      </c>
      <c r="I1115" s="5">
        <f>VLOOKUP(Order_Detail!B1115,Customers!$A$2:$M$92,13,FALSE)</f>
        <v>0</v>
      </c>
      <c r="J1115" s="5">
        <v>493</v>
      </c>
      <c r="K1115" s="5">
        <v>0</v>
      </c>
      <c r="L1115" s="5" t="str" cm="1">
        <f t="array" ref="L1115">_xlfn.IFS(K1115&lt;10,"low",K1115&lt;50,"medium",K1115&gt;=50,"high")</f>
        <v>low</v>
      </c>
    </row>
    <row r="1116" spans="1:12" x14ac:dyDescent="0.4">
      <c r="A1116">
        <v>10671</v>
      </c>
      <c r="B1116" s="5" t="s">
        <v>170</v>
      </c>
      <c r="C1116">
        <v>65</v>
      </c>
      <c r="D1116" t="s">
        <v>1747</v>
      </c>
      <c r="E1116" s="5" t="str">
        <f t="shared" si="17"/>
        <v>Carine</v>
      </c>
      <c r="F1116" t="s">
        <v>12</v>
      </c>
      <c r="G1116">
        <v>21.05</v>
      </c>
      <c r="H1116">
        <v>12</v>
      </c>
      <c r="I1116" s="5">
        <f>VLOOKUP(Order_Detail!B1116,Customers!$A$2:$M$92,13,FALSE)</f>
        <v>0</v>
      </c>
      <c r="J1116" s="5">
        <v>252.60000000000002</v>
      </c>
      <c r="K1116" s="5">
        <v>0</v>
      </c>
      <c r="L1116" s="5" t="str" cm="1">
        <f t="array" ref="L1116">_xlfn.IFS(K1116&lt;10,"low",K1116&lt;50,"medium",K1116&gt;=50,"high")</f>
        <v>low</v>
      </c>
    </row>
    <row r="1117" spans="1:12" x14ac:dyDescent="0.4">
      <c r="A1117">
        <v>10672</v>
      </c>
      <c r="B1117" s="5" t="s">
        <v>109</v>
      </c>
      <c r="C1117">
        <v>38</v>
      </c>
      <c r="D1117" t="s">
        <v>1748</v>
      </c>
      <c r="E1117" s="5" t="str">
        <f t="shared" si="17"/>
        <v>Christina</v>
      </c>
      <c r="F1117" t="s">
        <v>73</v>
      </c>
      <c r="G1117">
        <v>263.5</v>
      </c>
      <c r="H1117">
        <v>15</v>
      </c>
      <c r="I1117" s="5">
        <f>VLOOKUP(Order_Detail!B1117,Customers!$A$2:$M$92,13,FALSE)</f>
        <v>0</v>
      </c>
      <c r="J1117" s="5">
        <v>3952.5</v>
      </c>
      <c r="K1117" s="5">
        <v>0</v>
      </c>
      <c r="L1117" s="5" t="str" cm="1">
        <f t="array" ref="L1117">_xlfn.IFS(K1117&lt;10,"low",K1117&lt;50,"medium",K1117&gt;=50,"high")</f>
        <v>low</v>
      </c>
    </row>
    <row r="1118" spans="1:12" x14ac:dyDescent="0.4">
      <c r="A1118">
        <v>10672</v>
      </c>
      <c r="B1118" s="5" t="s">
        <v>109</v>
      </c>
      <c r="C1118">
        <v>71</v>
      </c>
      <c r="D1118" t="s">
        <v>1659</v>
      </c>
      <c r="E1118" s="5" t="str">
        <f t="shared" si="17"/>
        <v>Christina</v>
      </c>
      <c r="F1118" t="s">
        <v>48</v>
      </c>
      <c r="G1118">
        <v>21.5</v>
      </c>
      <c r="H1118">
        <v>12</v>
      </c>
      <c r="I1118" s="5">
        <f>VLOOKUP(Order_Detail!B1118,Customers!$A$2:$M$92,13,FALSE)</f>
        <v>0</v>
      </c>
      <c r="J1118" s="5">
        <v>258</v>
      </c>
      <c r="K1118" s="5">
        <v>0</v>
      </c>
      <c r="L1118" s="5" t="str" cm="1">
        <f t="array" ref="L1118">_xlfn.IFS(K1118&lt;10,"low",K1118&lt;50,"medium",K1118&gt;=50,"high")</f>
        <v>low</v>
      </c>
    </row>
    <row r="1119" spans="1:12" x14ac:dyDescent="0.4">
      <c r="A1119">
        <v>10673</v>
      </c>
      <c r="B1119" s="5" t="s">
        <v>167</v>
      </c>
      <c r="C1119">
        <v>16</v>
      </c>
      <c r="D1119" t="s">
        <v>1749</v>
      </c>
      <c r="E1119" s="5" t="str">
        <f t="shared" si="17"/>
        <v>Matti</v>
      </c>
      <c r="F1119" t="s">
        <v>25</v>
      </c>
      <c r="G1119">
        <v>17.45</v>
      </c>
      <c r="H1119">
        <v>3</v>
      </c>
      <c r="I1119" s="5">
        <f>VLOOKUP(Order_Detail!B1119,Customers!$A$2:$M$92,13,FALSE)</f>
        <v>0.05</v>
      </c>
      <c r="J1119" s="5">
        <v>49.732499999999995</v>
      </c>
      <c r="K1119" s="5">
        <v>2.6174999999999997</v>
      </c>
      <c r="L1119" s="5" t="str" cm="1">
        <f t="array" ref="L1119">_xlfn.IFS(K1119&lt;10,"low",K1119&lt;50,"medium",K1119&gt;=50,"high")</f>
        <v>low</v>
      </c>
    </row>
    <row r="1120" spans="1:12" x14ac:dyDescent="0.4">
      <c r="A1120">
        <v>10673</v>
      </c>
      <c r="B1120" s="5" t="s">
        <v>167</v>
      </c>
      <c r="C1120">
        <v>42</v>
      </c>
      <c r="D1120" t="s">
        <v>1750</v>
      </c>
      <c r="E1120" s="5" t="str">
        <f t="shared" si="17"/>
        <v>Matti</v>
      </c>
      <c r="F1120" t="s">
        <v>7</v>
      </c>
      <c r="G1120">
        <v>14</v>
      </c>
      <c r="H1120">
        <v>6</v>
      </c>
      <c r="I1120" s="5">
        <f>VLOOKUP(Order_Detail!B1120,Customers!$A$2:$M$92,13,FALSE)</f>
        <v>0.05</v>
      </c>
      <c r="J1120" s="5">
        <v>79.8</v>
      </c>
      <c r="K1120" s="5">
        <v>4.2</v>
      </c>
      <c r="L1120" s="5" t="str" cm="1">
        <f t="array" ref="L1120">_xlfn.IFS(K1120&lt;10,"low",K1120&lt;50,"medium",K1120&gt;=50,"high")</f>
        <v>low</v>
      </c>
    </row>
    <row r="1121" spans="1:12" x14ac:dyDescent="0.4">
      <c r="A1121">
        <v>10673</v>
      </c>
      <c r="B1121" s="5" t="s">
        <v>167</v>
      </c>
      <c r="C1121">
        <v>43</v>
      </c>
      <c r="D1121" t="s">
        <v>1751</v>
      </c>
      <c r="E1121" s="5" t="str">
        <f t="shared" si="17"/>
        <v>Matti</v>
      </c>
      <c r="F1121" t="s">
        <v>46</v>
      </c>
      <c r="G1121">
        <v>46</v>
      </c>
      <c r="H1121">
        <v>6</v>
      </c>
      <c r="I1121" s="5">
        <f>VLOOKUP(Order_Detail!B1121,Customers!$A$2:$M$92,13,FALSE)</f>
        <v>0.05</v>
      </c>
      <c r="J1121" s="5">
        <v>262.2</v>
      </c>
      <c r="K1121" s="5">
        <v>13.8</v>
      </c>
      <c r="L1121" s="5" t="str" cm="1">
        <f t="array" ref="L1121">_xlfn.IFS(K1121&lt;10,"low",K1121&lt;50,"medium",K1121&gt;=50,"high")</f>
        <v>medium</v>
      </c>
    </row>
    <row r="1122" spans="1:12" x14ac:dyDescent="0.4">
      <c r="A1122">
        <v>10674</v>
      </c>
      <c r="B1122" s="5" t="s">
        <v>126</v>
      </c>
      <c r="C1122">
        <v>23</v>
      </c>
      <c r="D1122" t="s">
        <v>1644</v>
      </c>
      <c r="E1122" s="5" t="str">
        <f t="shared" si="17"/>
        <v>Helen</v>
      </c>
      <c r="F1122" t="s">
        <v>76</v>
      </c>
      <c r="G1122">
        <v>9</v>
      </c>
      <c r="H1122">
        <v>5</v>
      </c>
      <c r="I1122" s="5">
        <f>VLOOKUP(Order_Detail!B1122,Customers!$A$2:$M$92,13,FALSE)</f>
        <v>0.25</v>
      </c>
      <c r="J1122" s="5">
        <v>33.75</v>
      </c>
      <c r="K1122" s="5">
        <v>11.25</v>
      </c>
      <c r="L1122" s="5" t="str" cm="1">
        <f t="array" ref="L1122">_xlfn.IFS(K1122&lt;10,"low",K1122&lt;50,"medium",K1122&gt;=50,"high")</f>
        <v>medium</v>
      </c>
    </row>
    <row r="1123" spans="1:12" x14ac:dyDescent="0.4">
      <c r="A1123">
        <v>10675</v>
      </c>
      <c r="B1123" s="5" t="s">
        <v>101</v>
      </c>
      <c r="C1123">
        <v>14</v>
      </c>
      <c r="D1123" t="s">
        <v>1647</v>
      </c>
      <c r="E1123" s="5" t="str">
        <f t="shared" si="17"/>
        <v>Peter</v>
      </c>
      <c r="F1123" t="s">
        <v>9</v>
      </c>
      <c r="G1123">
        <v>23.25</v>
      </c>
      <c r="H1123">
        <v>30</v>
      </c>
      <c r="I1123" s="5">
        <f>VLOOKUP(Order_Detail!B1123,Customers!$A$2:$M$92,13,FALSE)</f>
        <v>0.05</v>
      </c>
      <c r="J1123" s="5">
        <v>662.625</v>
      </c>
      <c r="K1123" s="5">
        <v>34.875</v>
      </c>
      <c r="L1123" s="5" t="str" cm="1">
        <f t="array" ref="L1123">_xlfn.IFS(K1123&lt;10,"low",K1123&lt;50,"medium",K1123&gt;=50,"high")</f>
        <v>medium</v>
      </c>
    </row>
    <row r="1124" spans="1:12" x14ac:dyDescent="0.4">
      <c r="A1124">
        <v>10675</v>
      </c>
      <c r="B1124" s="5" t="s">
        <v>101</v>
      </c>
      <c r="C1124">
        <v>53</v>
      </c>
      <c r="D1124" t="s">
        <v>1752</v>
      </c>
      <c r="E1124" s="5" t="str">
        <f t="shared" si="17"/>
        <v>Peter</v>
      </c>
      <c r="F1124" t="s">
        <v>28</v>
      </c>
      <c r="G1124">
        <v>32.799999999999997</v>
      </c>
      <c r="H1124">
        <v>10</v>
      </c>
      <c r="I1124" s="5">
        <f>VLOOKUP(Order_Detail!B1124,Customers!$A$2:$M$92,13,FALSE)</f>
        <v>0.05</v>
      </c>
      <c r="J1124" s="5">
        <v>311.59999999999997</v>
      </c>
      <c r="K1124" s="5">
        <v>16.400000000000002</v>
      </c>
      <c r="L1124" s="5" t="str" cm="1">
        <f t="array" ref="L1124">_xlfn.IFS(K1124&lt;10,"low",K1124&lt;50,"medium",K1124&gt;=50,"high")</f>
        <v>medium</v>
      </c>
    </row>
    <row r="1125" spans="1:12" x14ac:dyDescent="0.4">
      <c r="A1125">
        <v>10675</v>
      </c>
      <c r="B1125" s="5" t="s">
        <v>101</v>
      </c>
      <c r="C1125">
        <v>58</v>
      </c>
      <c r="D1125" t="s">
        <v>1753</v>
      </c>
      <c r="E1125" s="5" t="str">
        <f t="shared" si="17"/>
        <v>Peter</v>
      </c>
      <c r="F1125" t="s">
        <v>70</v>
      </c>
      <c r="G1125">
        <v>13.25</v>
      </c>
      <c r="H1125">
        <v>30</v>
      </c>
      <c r="I1125" s="5">
        <f>VLOOKUP(Order_Detail!B1125,Customers!$A$2:$M$92,13,FALSE)</f>
        <v>0.05</v>
      </c>
      <c r="J1125" s="5">
        <v>377.625</v>
      </c>
      <c r="K1125" s="5">
        <v>19.875</v>
      </c>
      <c r="L1125" s="5" t="str" cm="1">
        <f t="array" ref="L1125">_xlfn.IFS(K1125&lt;10,"low",K1125&lt;50,"medium",K1125&gt;=50,"high")</f>
        <v>medium</v>
      </c>
    </row>
    <row r="1126" spans="1:12" x14ac:dyDescent="0.4">
      <c r="A1126">
        <v>10676</v>
      </c>
      <c r="B1126" s="5" t="s">
        <v>107</v>
      </c>
      <c r="C1126">
        <v>10</v>
      </c>
      <c r="D1126" t="s">
        <v>841</v>
      </c>
      <c r="E1126" s="5" t="str">
        <f t="shared" si="17"/>
        <v>Miguel</v>
      </c>
      <c r="F1126" t="s">
        <v>47</v>
      </c>
      <c r="G1126">
        <v>31</v>
      </c>
      <c r="H1126">
        <v>2</v>
      </c>
      <c r="I1126" s="5">
        <f>VLOOKUP(Order_Detail!B1126,Customers!$A$2:$M$92,13,FALSE)</f>
        <v>0</v>
      </c>
      <c r="J1126" s="5">
        <v>62</v>
      </c>
      <c r="K1126" s="5">
        <v>0</v>
      </c>
      <c r="L1126" s="5" t="str" cm="1">
        <f t="array" ref="L1126">_xlfn.IFS(K1126&lt;10,"low",K1126&lt;50,"medium",K1126&gt;=50,"high")</f>
        <v>low</v>
      </c>
    </row>
    <row r="1127" spans="1:12" x14ac:dyDescent="0.4">
      <c r="A1127">
        <v>10676</v>
      </c>
      <c r="B1127" s="5" t="s">
        <v>107</v>
      </c>
      <c r="C1127">
        <v>19</v>
      </c>
      <c r="D1127" t="s">
        <v>1754</v>
      </c>
      <c r="E1127" s="5" t="str">
        <f t="shared" si="17"/>
        <v>Miguel</v>
      </c>
      <c r="F1127" t="s">
        <v>55</v>
      </c>
      <c r="G1127">
        <v>9.1999999999999993</v>
      </c>
      <c r="H1127">
        <v>7</v>
      </c>
      <c r="I1127" s="5">
        <f>VLOOKUP(Order_Detail!B1127,Customers!$A$2:$M$92,13,FALSE)</f>
        <v>0</v>
      </c>
      <c r="J1127" s="5">
        <v>64.399999999999991</v>
      </c>
      <c r="K1127" s="5">
        <v>0</v>
      </c>
      <c r="L1127" s="5" t="str" cm="1">
        <f t="array" ref="L1127">_xlfn.IFS(K1127&lt;10,"low",K1127&lt;50,"medium",K1127&gt;=50,"high")</f>
        <v>low</v>
      </c>
    </row>
    <row r="1128" spans="1:12" x14ac:dyDescent="0.4">
      <c r="A1128">
        <v>10676</v>
      </c>
      <c r="B1128" s="5" t="s">
        <v>107</v>
      </c>
      <c r="C1128">
        <v>44</v>
      </c>
      <c r="D1128" t="s">
        <v>1421</v>
      </c>
      <c r="E1128" s="5" t="str">
        <f t="shared" si="17"/>
        <v>Miguel</v>
      </c>
      <c r="F1128" t="s">
        <v>51</v>
      </c>
      <c r="G1128">
        <v>19.45</v>
      </c>
      <c r="H1128">
        <v>21</v>
      </c>
      <c r="I1128" s="5">
        <f>VLOOKUP(Order_Detail!B1128,Customers!$A$2:$M$92,13,FALSE)</f>
        <v>0</v>
      </c>
      <c r="J1128" s="5">
        <v>408.45</v>
      </c>
      <c r="K1128" s="5">
        <v>0</v>
      </c>
      <c r="L1128" s="5" t="str" cm="1">
        <f t="array" ref="L1128">_xlfn.IFS(K1128&lt;10,"low",K1128&lt;50,"medium",K1128&gt;=50,"high")</f>
        <v>low</v>
      </c>
    </row>
    <row r="1129" spans="1:12" x14ac:dyDescent="0.4">
      <c r="A1129">
        <v>10677</v>
      </c>
      <c r="B1129" s="5" t="s">
        <v>143</v>
      </c>
      <c r="C1129">
        <v>26</v>
      </c>
      <c r="D1129" t="s">
        <v>1755</v>
      </c>
      <c r="E1129" s="5" t="str">
        <f t="shared" si="17"/>
        <v>Antonio</v>
      </c>
      <c r="F1129" t="s">
        <v>74</v>
      </c>
      <c r="G1129">
        <v>31.23</v>
      </c>
      <c r="H1129">
        <v>30</v>
      </c>
      <c r="I1129" s="5">
        <f>VLOOKUP(Order_Detail!B1129,Customers!$A$2:$M$92,13,FALSE)</f>
        <v>0.1</v>
      </c>
      <c r="J1129" s="5">
        <v>843.21</v>
      </c>
      <c r="K1129" s="5">
        <v>93.69</v>
      </c>
      <c r="L1129" s="5" t="str" cm="1">
        <f t="array" ref="L1129">_xlfn.IFS(K1129&lt;10,"low",K1129&lt;50,"medium",K1129&gt;=50,"high")</f>
        <v>high</v>
      </c>
    </row>
    <row r="1130" spans="1:12" x14ac:dyDescent="0.4">
      <c r="A1130">
        <v>10677</v>
      </c>
      <c r="B1130" s="5" t="s">
        <v>143</v>
      </c>
      <c r="C1130">
        <v>33</v>
      </c>
      <c r="D1130" t="s">
        <v>1756</v>
      </c>
      <c r="E1130" s="5" t="str">
        <f t="shared" si="17"/>
        <v>Antonio</v>
      </c>
      <c r="F1130" t="s">
        <v>16</v>
      </c>
      <c r="G1130">
        <v>2.5</v>
      </c>
      <c r="H1130">
        <v>8</v>
      </c>
      <c r="I1130" s="5">
        <f>VLOOKUP(Order_Detail!B1130,Customers!$A$2:$M$92,13,FALSE)</f>
        <v>0.1</v>
      </c>
      <c r="J1130" s="5">
        <v>18</v>
      </c>
      <c r="K1130" s="5">
        <v>2</v>
      </c>
      <c r="L1130" s="5" t="str" cm="1">
        <f t="array" ref="L1130">_xlfn.IFS(K1130&lt;10,"low",K1130&lt;50,"medium",K1130&gt;=50,"high")</f>
        <v>low</v>
      </c>
    </row>
    <row r="1131" spans="1:12" x14ac:dyDescent="0.4">
      <c r="A1131">
        <v>10678</v>
      </c>
      <c r="B1131" s="5" t="s">
        <v>129</v>
      </c>
      <c r="C1131">
        <v>12</v>
      </c>
      <c r="D1131" t="s">
        <v>1757</v>
      </c>
      <c r="E1131" s="5" t="str">
        <f t="shared" si="17"/>
        <v>Jose</v>
      </c>
      <c r="F1131" t="s">
        <v>42</v>
      </c>
      <c r="G1131">
        <v>38</v>
      </c>
      <c r="H1131">
        <v>100</v>
      </c>
      <c r="I1131" s="5">
        <f>VLOOKUP(Order_Detail!B1131,Customers!$A$2:$M$92,13,FALSE)</f>
        <v>0.1</v>
      </c>
      <c r="J1131" s="5">
        <v>3420</v>
      </c>
      <c r="K1131" s="5">
        <v>380</v>
      </c>
      <c r="L1131" s="5" t="str" cm="1">
        <f t="array" ref="L1131">_xlfn.IFS(K1131&lt;10,"low",K1131&lt;50,"medium",K1131&gt;=50,"high")</f>
        <v>high</v>
      </c>
    </row>
    <row r="1132" spans="1:12" x14ac:dyDescent="0.4">
      <c r="A1132">
        <v>10678</v>
      </c>
      <c r="B1132" s="5" t="s">
        <v>129</v>
      </c>
      <c r="C1132">
        <v>33</v>
      </c>
      <c r="D1132" t="s">
        <v>1615</v>
      </c>
      <c r="E1132" s="5" t="str">
        <f t="shared" si="17"/>
        <v>Jose</v>
      </c>
      <c r="F1132" t="s">
        <v>16</v>
      </c>
      <c r="G1132">
        <v>2.5</v>
      </c>
      <c r="H1132">
        <v>30</v>
      </c>
      <c r="I1132" s="5">
        <f>VLOOKUP(Order_Detail!B1132,Customers!$A$2:$M$92,13,FALSE)</f>
        <v>0.1</v>
      </c>
      <c r="J1132" s="5">
        <v>67.5</v>
      </c>
      <c r="K1132" s="5">
        <v>7.5</v>
      </c>
      <c r="L1132" s="5" t="str" cm="1">
        <f t="array" ref="L1132">_xlfn.IFS(K1132&lt;10,"low",K1132&lt;50,"medium",K1132&gt;=50,"high")</f>
        <v>low</v>
      </c>
    </row>
    <row r="1133" spans="1:12" x14ac:dyDescent="0.4">
      <c r="A1133">
        <v>10678</v>
      </c>
      <c r="B1133" s="5" t="s">
        <v>129</v>
      </c>
      <c r="C1133">
        <v>41</v>
      </c>
      <c r="D1133" t="s">
        <v>1725</v>
      </c>
      <c r="E1133" s="5" t="str">
        <f t="shared" si="17"/>
        <v>Jose</v>
      </c>
      <c r="F1133" t="s">
        <v>11</v>
      </c>
      <c r="G1133">
        <v>9.65</v>
      </c>
      <c r="H1133">
        <v>120</v>
      </c>
      <c r="I1133" s="5">
        <f>VLOOKUP(Order_Detail!B1133,Customers!$A$2:$M$92,13,FALSE)</f>
        <v>0.1</v>
      </c>
      <c r="J1133" s="5">
        <v>1042.2</v>
      </c>
      <c r="K1133" s="5">
        <v>115.80000000000001</v>
      </c>
      <c r="L1133" s="5" t="str" cm="1">
        <f t="array" ref="L1133">_xlfn.IFS(K1133&lt;10,"low",K1133&lt;50,"medium",K1133&gt;=50,"high")</f>
        <v>high</v>
      </c>
    </row>
    <row r="1134" spans="1:12" x14ac:dyDescent="0.4">
      <c r="A1134">
        <v>10678</v>
      </c>
      <c r="B1134" s="5" t="s">
        <v>129</v>
      </c>
      <c r="C1134">
        <v>54</v>
      </c>
      <c r="D1134" t="s">
        <v>1758</v>
      </c>
      <c r="E1134" s="5" t="str">
        <f t="shared" si="17"/>
        <v>Jose</v>
      </c>
      <c r="F1134" t="s">
        <v>61</v>
      </c>
      <c r="G1134">
        <v>7.45</v>
      </c>
      <c r="H1134">
        <v>30</v>
      </c>
      <c r="I1134" s="5">
        <f>VLOOKUP(Order_Detail!B1134,Customers!$A$2:$M$92,13,FALSE)</f>
        <v>0.1</v>
      </c>
      <c r="J1134" s="5">
        <v>201.15</v>
      </c>
      <c r="K1134" s="5">
        <v>22.35</v>
      </c>
      <c r="L1134" s="5" t="str" cm="1">
        <f t="array" ref="L1134">_xlfn.IFS(K1134&lt;10,"low",K1134&lt;50,"medium",K1134&gt;=50,"high")</f>
        <v>medium</v>
      </c>
    </row>
    <row r="1135" spans="1:12" x14ac:dyDescent="0.4">
      <c r="A1135">
        <v>10679</v>
      </c>
      <c r="B1135" s="5" t="s">
        <v>99</v>
      </c>
      <c r="C1135">
        <v>59</v>
      </c>
      <c r="D1135" t="s">
        <v>1759</v>
      </c>
      <c r="E1135" s="5" t="str">
        <f t="shared" si="17"/>
        <v>Frédérique</v>
      </c>
      <c r="F1135" t="s">
        <v>27</v>
      </c>
      <c r="G1135">
        <v>55</v>
      </c>
      <c r="H1135">
        <v>12</v>
      </c>
      <c r="I1135" s="5">
        <f>VLOOKUP(Order_Detail!B1135,Customers!$A$2:$M$92,13,FALSE)</f>
        <v>0.25</v>
      </c>
      <c r="J1135" s="5">
        <v>495</v>
      </c>
      <c r="K1135" s="5">
        <v>165</v>
      </c>
      <c r="L1135" s="5" t="str" cm="1">
        <f t="array" ref="L1135">_xlfn.IFS(K1135&lt;10,"low",K1135&lt;50,"medium",K1135&gt;=50,"high")</f>
        <v>high</v>
      </c>
    </row>
    <row r="1136" spans="1:12" x14ac:dyDescent="0.4">
      <c r="A1136">
        <v>10680</v>
      </c>
      <c r="B1136" s="5" t="s">
        <v>121</v>
      </c>
      <c r="C1136">
        <v>16</v>
      </c>
      <c r="D1136" t="s">
        <v>1760</v>
      </c>
      <c r="E1136" s="5" t="str">
        <f t="shared" si="17"/>
        <v>Rene</v>
      </c>
      <c r="F1136" t="s">
        <v>25</v>
      </c>
      <c r="G1136">
        <v>17.45</v>
      </c>
      <c r="H1136">
        <v>50</v>
      </c>
      <c r="I1136" s="5">
        <f>VLOOKUP(Order_Detail!B1136,Customers!$A$2:$M$92,13,FALSE)</f>
        <v>0</v>
      </c>
      <c r="J1136" s="5">
        <v>872.5</v>
      </c>
      <c r="K1136" s="5">
        <v>0</v>
      </c>
      <c r="L1136" s="5" t="str" cm="1">
        <f t="array" ref="L1136">_xlfn.IFS(K1136&lt;10,"low",K1136&lt;50,"medium",K1136&gt;=50,"high")</f>
        <v>low</v>
      </c>
    </row>
    <row r="1137" spans="1:12" x14ac:dyDescent="0.4">
      <c r="A1137">
        <v>10680</v>
      </c>
      <c r="B1137" s="5" t="s">
        <v>121</v>
      </c>
      <c r="C1137">
        <v>31</v>
      </c>
      <c r="D1137" t="s">
        <v>1761</v>
      </c>
      <c r="E1137" s="5" t="str">
        <f t="shared" si="17"/>
        <v>Rene</v>
      </c>
      <c r="F1137" t="s">
        <v>18</v>
      </c>
      <c r="G1137">
        <v>12.5</v>
      </c>
      <c r="H1137">
        <v>20</v>
      </c>
      <c r="I1137" s="5">
        <f>VLOOKUP(Order_Detail!B1137,Customers!$A$2:$M$92,13,FALSE)</f>
        <v>0</v>
      </c>
      <c r="J1137" s="5">
        <v>250</v>
      </c>
      <c r="K1137" s="5">
        <v>0</v>
      </c>
      <c r="L1137" s="5" t="str" cm="1">
        <f t="array" ref="L1137">_xlfn.IFS(K1137&lt;10,"low",K1137&lt;50,"medium",K1137&gt;=50,"high")</f>
        <v>low</v>
      </c>
    </row>
    <row r="1138" spans="1:12" x14ac:dyDescent="0.4">
      <c r="A1138">
        <v>10680</v>
      </c>
      <c r="B1138" s="5" t="s">
        <v>121</v>
      </c>
      <c r="C1138">
        <v>42</v>
      </c>
      <c r="D1138" t="s">
        <v>1762</v>
      </c>
      <c r="E1138" s="5" t="str">
        <f t="shared" si="17"/>
        <v>Rene</v>
      </c>
      <c r="F1138" t="s">
        <v>7</v>
      </c>
      <c r="G1138">
        <v>14</v>
      </c>
      <c r="H1138">
        <v>40</v>
      </c>
      <c r="I1138" s="5">
        <f>VLOOKUP(Order_Detail!B1138,Customers!$A$2:$M$92,13,FALSE)</f>
        <v>0</v>
      </c>
      <c r="J1138" s="5">
        <v>560</v>
      </c>
      <c r="K1138" s="5">
        <v>0</v>
      </c>
      <c r="L1138" s="5" t="str" cm="1">
        <f t="array" ref="L1138">_xlfn.IFS(K1138&lt;10,"low",K1138&lt;50,"medium",K1138&gt;=50,"high")</f>
        <v>low</v>
      </c>
    </row>
    <row r="1139" spans="1:12" x14ac:dyDescent="0.4">
      <c r="A1139">
        <v>10681</v>
      </c>
      <c r="B1139" s="5" t="s">
        <v>163</v>
      </c>
      <c r="C1139">
        <v>19</v>
      </c>
      <c r="D1139" t="s">
        <v>1763</v>
      </c>
      <c r="E1139" s="5" t="str">
        <f t="shared" si="17"/>
        <v>Howard</v>
      </c>
      <c r="F1139" t="s">
        <v>55</v>
      </c>
      <c r="G1139">
        <v>9.1999999999999993</v>
      </c>
      <c r="H1139">
        <v>30</v>
      </c>
      <c r="I1139" s="5">
        <f>VLOOKUP(Order_Detail!B1139,Customers!$A$2:$M$92,13,FALSE)</f>
        <v>0.1</v>
      </c>
      <c r="J1139" s="5">
        <v>248.4</v>
      </c>
      <c r="K1139" s="5">
        <v>27.6</v>
      </c>
      <c r="L1139" s="5" t="str" cm="1">
        <f t="array" ref="L1139">_xlfn.IFS(K1139&lt;10,"low",K1139&lt;50,"medium",K1139&gt;=50,"high")</f>
        <v>medium</v>
      </c>
    </row>
    <row r="1140" spans="1:12" x14ac:dyDescent="0.4">
      <c r="A1140">
        <v>10681</v>
      </c>
      <c r="B1140" s="5" t="s">
        <v>163</v>
      </c>
      <c r="C1140">
        <v>21</v>
      </c>
      <c r="D1140" t="s">
        <v>1764</v>
      </c>
      <c r="E1140" s="5" t="str">
        <f t="shared" si="17"/>
        <v>Howard</v>
      </c>
      <c r="F1140" t="s">
        <v>33</v>
      </c>
      <c r="G1140">
        <v>10</v>
      </c>
      <c r="H1140">
        <v>12</v>
      </c>
      <c r="I1140" s="5">
        <f>VLOOKUP(Order_Detail!B1140,Customers!$A$2:$M$92,13,FALSE)</f>
        <v>0.1</v>
      </c>
      <c r="J1140" s="5">
        <v>108</v>
      </c>
      <c r="K1140" s="5">
        <v>12</v>
      </c>
      <c r="L1140" s="5" t="str" cm="1">
        <f t="array" ref="L1140">_xlfn.IFS(K1140&lt;10,"low",K1140&lt;50,"medium",K1140&gt;=50,"high")</f>
        <v>medium</v>
      </c>
    </row>
    <row r="1141" spans="1:12" x14ac:dyDescent="0.4">
      <c r="A1141">
        <v>10681</v>
      </c>
      <c r="B1141" s="5" t="s">
        <v>163</v>
      </c>
      <c r="C1141">
        <v>64</v>
      </c>
      <c r="D1141" t="s">
        <v>1765</v>
      </c>
      <c r="E1141" s="5" t="str">
        <f t="shared" si="17"/>
        <v>Howard</v>
      </c>
      <c r="F1141" t="s">
        <v>64</v>
      </c>
      <c r="G1141">
        <v>33.25</v>
      </c>
      <c r="H1141">
        <v>28</v>
      </c>
      <c r="I1141" s="5">
        <f>VLOOKUP(Order_Detail!B1141,Customers!$A$2:$M$92,13,FALSE)</f>
        <v>0.1</v>
      </c>
      <c r="J1141" s="5">
        <v>837.9</v>
      </c>
      <c r="K1141" s="5">
        <v>93.100000000000009</v>
      </c>
      <c r="L1141" s="5" t="str" cm="1">
        <f t="array" ref="L1141">_xlfn.IFS(K1141&lt;10,"low",K1141&lt;50,"medium",K1141&gt;=50,"high")</f>
        <v>high</v>
      </c>
    </row>
    <row r="1142" spans="1:12" x14ac:dyDescent="0.4">
      <c r="A1142">
        <v>10682</v>
      </c>
      <c r="B1142" s="5" t="s">
        <v>143</v>
      </c>
      <c r="C1142">
        <v>33</v>
      </c>
      <c r="D1142" t="s">
        <v>1756</v>
      </c>
      <c r="E1142" s="5" t="str">
        <f t="shared" si="17"/>
        <v>Antonio</v>
      </c>
      <c r="F1142" t="s">
        <v>16</v>
      </c>
      <c r="G1142">
        <v>2.5</v>
      </c>
      <c r="H1142">
        <v>30</v>
      </c>
      <c r="I1142" s="5">
        <f>VLOOKUP(Order_Detail!B1142,Customers!$A$2:$M$92,13,FALSE)</f>
        <v>0.1</v>
      </c>
      <c r="J1142" s="5">
        <v>67.5</v>
      </c>
      <c r="K1142" s="5">
        <v>7.5</v>
      </c>
      <c r="L1142" s="5" t="str" cm="1">
        <f t="array" ref="L1142">_xlfn.IFS(K1142&lt;10,"low",K1142&lt;50,"medium",K1142&gt;=50,"high")</f>
        <v>low</v>
      </c>
    </row>
    <row r="1143" spans="1:12" x14ac:dyDescent="0.4">
      <c r="A1143">
        <v>10682</v>
      </c>
      <c r="B1143" s="5" t="s">
        <v>143</v>
      </c>
      <c r="C1143">
        <v>66</v>
      </c>
      <c r="D1143" t="s">
        <v>1766</v>
      </c>
      <c r="E1143" s="5" t="str">
        <f t="shared" si="17"/>
        <v>Antonio</v>
      </c>
      <c r="F1143" t="s">
        <v>67</v>
      </c>
      <c r="G1143">
        <v>17</v>
      </c>
      <c r="H1143">
        <v>4</v>
      </c>
      <c r="I1143" s="5">
        <f>VLOOKUP(Order_Detail!B1143,Customers!$A$2:$M$92,13,FALSE)</f>
        <v>0.1</v>
      </c>
      <c r="J1143" s="5">
        <v>61.2</v>
      </c>
      <c r="K1143" s="5">
        <v>6.8000000000000007</v>
      </c>
      <c r="L1143" s="5" t="str" cm="1">
        <f t="array" ref="L1143">_xlfn.IFS(K1143&lt;10,"low",K1143&lt;50,"medium",K1143&gt;=50,"high")</f>
        <v>low</v>
      </c>
    </row>
    <row r="1144" spans="1:12" x14ac:dyDescent="0.4">
      <c r="A1144">
        <v>10682</v>
      </c>
      <c r="B1144" s="5" t="s">
        <v>143</v>
      </c>
      <c r="C1144">
        <v>75</v>
      </c>
      <c r="D1144" t="s">
        <v>1767</v>
      </c>
      <c r="E1144" s="5" t="str">
        <f t="shared" si="17"/>
        <v>Antonio</v>
      </c>
      <c r="F1144" t="s">
        <v>54</v>
      </c>
      <c r="G1144">
        <v>7.75</v>
      </c>
      <c r="H1144">
        <v>30</v>
      </c>
      <c r="I1144" s="5">
        <f>VLOOKUP(Order_Detail!B1144,Customers!$A$2:$M$92,13,FALSE)</f>
        <v>0.1</v>
      </c>
      <c r="J1144" s="5">
        <v>209.25</v>
      </c>
      <c r="K1144" s="5">
        <v>23.25</v>
      </c>
      <c r="L1144" s="5" t="str" cm="1">
        <f t="array" ref="L1144">_xlfn.IFS(K1144&lt;10,"low",K1144&lt;50,"medium",K1144&gt;=50,"high")</f>
        <v>medium</v>
      </c>
    </row>
    <row r="1145" spans="1:12" x14ac:dyDescent="0.4">
      <c r="A1145">
        <v>10683</v>
      </c>
      <c r="B1145" s="5" t="s">
        <v>125</v>
      </c>
      <c r="C1145">
        <v>52</v>
      </c>
      <c r="D1145" t="s">
        <v>1768</v>
      </c>
      <c r="E1145" s="5" t="str">
        <f t="shared" si="17"/>
        <v>Janine</v>
      </c>
      <c r="F1145" t="s">
        <v>71</v>
      </c>
      <c r="G1145">
        <v>7</v>
      </c>
      <c r="H1145">
        <v>9</v>
      </c>
      <c r="I1145" s="5">
        <f>VLOOKUP(Order_Detail!B1145,Customers!$A$2:$M$92,13,FALSE)</f>
        <v>0</v>
      </c>
      <c r="J1145" s="5">
        <v>63</v>
      </c>
      <c r="K1145" s="5">
        <v>0</v>
      </c>
      <c r="L1145" s="5" t="str" cm="1">
        <f t="array" ref="L1145">_xlfn.IFS(K1145&lt;10,"low",K1145&lt;50,"medium",K1145&gt;=50,"high")</f>
        <v>low</v>
      </c>
    </row>
    <row r="1146" spans="1:12" x14ac:dyDescent="0.4">
      <c r="A1146">
        <v>10684</v>
      </c>
      <c r="B1146" s="5" t="s">
        <v>95</v>
      </c>
      <c r="C1146">
        <v>40</v>
      </c>
      <c r="D1146" t="s">
        <v>1769</v>
      </c>
      <c r="E1146" s="5" t="str">
        <f t="shared" si="17"/>
        <v>Henriette</v>
      </c>
      <c r="F1146" t="s">
        <v>43</v>
      </c>
      <c r="G1146">
        <v>18.399999999999999</v>
      </c>
      <c r="H1146">
        <v>20</v>
      </c>
      <c r="I1146" s="5">
        <f>VLOOKUP(Order_Detail!B1146,Customers!$A$2:$M$92,13,FALSE)</f>
        <v>0</v>
      </c>
      <c r="J1146" s="5">
        <v>368</v>
      </c>
      <c r="K1146" s="5">
        <v>0</v>
      </c>
      <c r="L1146" s="5" t="str" cm="1">
        <f t="array" ref="L1146">_xlfn.IFS(K1146&lt;10,"low",K1146&lt;50,"medium",K1146&gt;=50,"high")</f>
        <v>low</v>
      </c>
    </row>
    <row r="1147" spans="1:12" x14ac:dyDescent="0.4">
      <c r="A1147">
        <v>10684</v>
      </c>
      <c r="B1147" s="5" t="s">
        <v>95</v>
      </c>
      <c r="C1147">
        <v>47</v>
      </c>
      <c r="D1147" t="s">
        <v>1770</v>
      </c>
      <c r="E1147" s="5" t="str">
        <f t="shared" si="17"/>
        <v>Henriette</v>
      </c>
      <c r="F1147" t="s">
        <v>75</v>
      </c>
      <c r="G1147">
        <v>9.5</v>
      </c>
      <c r="H1147">
        <v>40</v>
      </c>
      <c r="I1147" s="5">
        <f>VLOOKUP(Order_Detail!B1147,Customers!$A$2:$M$92,13,FALSE)</f>
        <v>0</v>
      </c>
      <c r="J1147" s="5">
        <v>380</v>
      </c>
      <c r="K1147" s="5">
        <v>0</v>
      </c>
      <c r="L1147" s="5" t="str" cm="1">
        <f t="array" ref="L1147">_xlfn.IFS(K1147&lt;10,"low",K1147&lt;50,"medium",K1147&gt;=50,"high")</f>
        <v>low</v>
      </c>
    </row>
    <row r="1148" spans="1:12" x14ac:dyDescent="0.4">
      <c r="A1148">
        <v>10684</v>
      </c>
      <c r="B1148" s="5" t="s">
        <v>95</v>
      </c>
      <c r="C1148">
        <v>60</v>
      </c>
      <c r="D1148" t="s">
        <v>1771</v>
      </c>
      <c r="E1148" s="5" t="str">
        <f t="shared" si="17"/>
        <v>Henriette</v>
      </c>
      <c r="F1148" t="s">
        <v>17</v>
      </c>
      <c r="G1148">
        <v>34</v>
      </c>
      <c r="H1148">
        <v>30</v>
      </c>
      <c r="I1148" s="5">
        <f>VLOOKUP(Order_Detail!B1148,Customers!$A$2:$M$92,13,FALSE)</f>
        <v>0</v>
      </c>
      <c r="J1148" s="5">
        <v>1020</v>
      </c>
      <c r="K1148" s="5">
        <v>0</v>
      </c>
      <c r="L1148" s="5" t="str" cm="1">
        <f t="array" ref="L1148">_xlfn.IFS(K1148&lt;10,"low",K1148&lt;50,"medium",K1148&gt;=50,"high")</f>
        <v>low</v>
      </c>
    </row>
    <row r="1149" spans="1:12" x14ac:dyDescent="0.4">
      <c r="A1149">
        <v>10685</v>
      </c>
      <c r="B1149" s="5" t="s">
        <v>155</v>
      </c>
      <c r="C1149">
        <v>10</v>
      </c>
      <c r="D1149" t="s">
        <v>1772</v>
      </c>
      <c r="E1149" s="5" t="str">
        <f t="shared" si="17"/>
        <v>André</v>
      </c>
      <c r="F1149" t="s">
        <v>47</v>
      </c>
      <c r="G1149">
        <v>31</v>
      </c>
      <c r="H1149">
        <v>20</v>
      </c>
      <c r="I1149" s="5">
        <f>VLOOKUP(Order_Detail!B1149,Customers!$A$2:$M$92,13,FALSE)</f>
        <v>0.2</v>
      </c>
      <c r="J1149" s="5">
        <v>496</v>
      </c>
      <c r="K1149" s="5">
        <v>124</v>
      </c>
      <c r="L1149" s="5" t="str" cm="1">
        <f t="array" ref="L1149">_xlfn.IFS(K1149&lt;10,"low",K1149&lt;50,"medium",K1149&gt;=50,"high")</f>
        <v>high</v>
      </c>
    </row>
    <row r="1150" spans="1:12" x14ac:dyDescent="0.4">
      <c r="A1150">
        <v>10685</v>
      </c>
      <c r="B1150" s="5" t="s">
        <v>155</v>
      </c>
      <c r="C1150">
        <v>41</v>
      </c>
      <c r="D1150" t="s">
        <v>1773</v>
      </c>
      <c r="E1150" s="5" t="str">
        <f t="shared" si="17"/>
        <v>André</v>
      </c>
      <c r="F1150" t="s">
        <v>11</v>
      </c>
      <c r="G1150">
        <v>9.65</v>
      </c>
      <c r="H1150">
        <v>4</v>
      </c>
      <c r="I1150" s="5">
        <f>VLOOKUP(Order_Detail!B1150,Customers!$A$2:$M$92,13,FALSE)</f>
        <v>0.2</v>
      </c>
      <c r="J1150" s="5">
        <v>30.880000000000003</v>
      </c>
      <c r="K1150" s="5">
        <v>7.7200000000000006</v>
      </c>
      <c r="L1150" s="5" t="str" cm="1">
        <f t="array" ref="L1150">_xlfn.IFS(K1150&lt;10,"low",K1150&lt;50,"medium",K1150&gt;=50,"high")</f>
        <v>low</v>
      </c>
    </row>
    <row r="1151" spans="1:12" x14ac:dyDescent="0.4">
      <c r="A1151">
        <v>10685</v>
      </c>
      <c r="B1151" s="5" t="s">
        <v>155</v>
      </c>
      <c r="C1151">
        <v>47</v>
      </c>
      <c r="D1151" t="s">
        <v>1774</v>
      </c>
      <c r="E1151" s="5" t="str">
        <f t="shared" si="17"/>
        <v>André</v>
      </c>
      <c r="F1151" t="s">
        <v>75</v>
      </c>
      <c r="G1151">
        <v>9.5</v>
      </c>
      <c r="H1151">
        <v>15</v>
      </c>
      <c r="I1151" s="5">
        <f>VLOOKUP(Order_Detail!B1151,Customers!$A$2:$M$92,13,FALSE)</f>
        <v>0.2</v>
      </c>
      <c r="J1151" s="5">
        <v>114</v>
      </c>
      <c r="K1151" s="5">
        <v>28.5</v>
      </c>
      <c r="L1151" s="5" t="str" cm="1">
        <f t="array" ref="L1151">_xlfn.IFS(K1151&lt;10,"low",K1151&lt;50,"medium",K1151&gt;=50,"high")</f>
        <v>medium</v>
      </c>
    </row>
    <row r="1152" spans="1:12" x14ac:dyDescent="0.4">
      <c r="A1152">
        <v>10686</v>
      </c>
      <c r="B1152" s="5" t="s">
        <v>138</v>
      </c>
      <c r="C1152">
        <v>17</v>
      </c>
      <c r="D1152" t="s">
        <v>1452</v>
      </c>
      <c r="E1152" s="5" t="str">
        <f t="shared" si="17"/>
        <v>Georg</v>
      </c>
      <c r="F1152" t="s">
        <v>41</v>
      </c>
      <c r="G1152">
        <v>39</v>
      </c>
      <c r="H1152">
        <v>30</v>
      </c>
      <c r="I1152" s="5">
        <f>VLOOKUP(Order_Detail!B1152,Customers!$A$2:$M$92,13,FALSE)</f>
        <v>0</v>
      </c>
      <c r="J1152" s="5">
        <v>1170</v>
      </c>
      <c r="K1152" s="5">
        <v>0</v>
      </c>
      <c r="L1152" s="5" t="str" cm="1">
        <f t="array" ref="L1152">_xlfn.IFS(K1152&lt;10,"low",K1152&lt;50,"medium",K1152&gt;=50,"high")</f>
        <v>low</v>
      </c>
    </row>
    <row r="1153" spans="1:12" x14ac:dyDescent="0.4">
      <c r="A1153">
        <v>10686</v>
      </c>
      <c r="B1153" s="5" t="s">
        <v>138</v>
      </c>
      <c r="C1153">
        <v>26</v>
      </c>
      <c r="D1153" t="s">
        <v>1775</v>
      </c>
      <c r="E1153" s="5" t="str">
        <f t="shared" si="17"/>
        <v>Georg</v>
      </c>
      <c r="F1153" t="s">
        <v>74</v>
      </c>
      <c r="G1153">
        <v>31.23</v>
      </c>
      <c r="H1153">
        <v>15</v>
      </c>
      <c r="I1153" s="5">
        <f>VLOOKUP(Order_Detail!B1153,Customers!$A$2:$M$92,13,FALSE)</f>
        <v>0</v>
      </c>
      <c r="J1153" s="5">
        <v>468.45</v>
      </c>
      <c r="K1153" s="5">
        <v>0</v>
      </c>
      <c r="L1153" s="5" t="str" cm="1">
        <f t="array" ref="L1153">_xlfn.IFS(K1153&lt;10,"low",K1153&lt;50,"medium",K1153&gt;=50,"high")</f>
        <v>low</v>
      </c>
    </row>
    <row r="1154" spans="1:12" x14ac:dyDescent="0.4">
      <c r="A1154">
        <v>10687</v>
      </c>
      <c r="B1154" s="5" t="s">
        <v>118</v>
      </c>
      <c r="C1154">
        <v>9</v>
      </c>
      <c r="D1154" t="s">
        <v>1776</v>
      </c>
      <c r="E1154" s="5" t="str">
        <f t="shared" si="17"/>
        <v>Patricia</v>
      </c>
      <c r="F1154" t="s">
        <v>82</v>
      </c>
      <c r="G1154">
        <v>97</v>
      </c>
      <c r="H1154">
        <v>50</v>
      </c>
      <c r="I1154" s="5">
        <f>VLOOKUP(Order_Detail!B1154,Customers!$A$2:$M$92,13,FALSE)</f>
        <v>0</v>
      </c>
      <c r="J1154" s="5">
        <v>4850</v>
      </c>
      <c r="K1154" s="5">
        <v>0</v>
      </c>
      <c r="L1154" s="5" t="str" cm="1">
        <f t="array" ref="L1154">_xlfn.IFS(K1154&lt;10,"low",K1154&lt;50,"medium",K1154&gt;=50,"high")</f>
        <v>low</v>
      </c>
    </row>
    <row r="1155" spans="1:12" x14ac:dyDescent="0.4">
      <c r="A1155">
        <v>10687</v>
      </c>
      <c r="B1155" s="5" t="s">
        <v>118</v>
      </c>
      <c r="C1155">
        <v>29</v>
      </c>
      <c r="D1155" t="s">
        <v>1777</v>
      </c>
      <c r="E1155" s="5" t="str">
        <f t="shared" ref="E1155:E1218" si="18">LEFT(RIGHT(D1155,LEN(D1155)-FIND("-",D1155)),FIND("-",RIGHT(D1155,LEN(D1155)-FIND("-",D1155)))-1)</f>
        <v>Patricia</v>
      </c>
      <c r="F1155" t="s">
        <v>45</v>
      </c>
      <c r="G1155">
        <v>123.79</v>
      </c>
      <c r="H1155">
        <v>10</v>
      </c>
      <c r="I1155" s="5">
        <f>VLOOKUP(Order_Detail!B1155,Customers!$A$2:$M$92,13,FALSE)</f>
        <v>0</v>
      </c>
      <c r="J1155" s="5">
        <v>1237.9000000000001</v>
      </c>
      <c r="K1155" s="5">
        <v>0</v>
      </c>
      <c r="L1155" s="5" t="str" cm="1">
        <f t="array" ref="L1155">_xlfn.IFS(K1155&lt;10,"low",K1155&lt;50,"medium",K1155&gt;=50,"high")</f>
        <v>low</v>
      </c>
    </row>
    <row r="1156" spans="1:12" x14ac:dyDescent="0.4">
      <c r="A1156">
        <v>10687</v>
      </c>
      <c r="B1156" s="5" t="s">
        <v>118</v>
      </c>
      <c r="C1156">
        <v>36</v>
      </c>
      <c r="D1156" t="s">
        <v>901</v>
      </c>
      <c r="E1156" s="5" t="str">
        <f t="shared" si="18"/>
        <v>Patricia</v>
      </c>
      <c r="F1156" t="s">
        <v>26</v>
      </c>
      <c r="G1156">
        <v>19</v>
      </c>
      <c r="H1156">
        <v>6</v>
      </c>
      <c r="I1156" s="5">
        <f>VLOOKUP(Order_Detail!B1156,Customers!$A$2:$M$92,13,FALSE)</f>
        <v>0</v>
      </c>
      <c r="J1156" s="5">
        <v>114</v>
      </c>
      <c r="K1156" s="5">
        <v>0</v>
      </c>
      <c r="L1156" s="5" t="str" cm="1">
        <f t="array" ref="L1156">_xlfn.IFS(K1156&lt;10,"low",K1156&lt;50,"medium",K1156&gt;=50,"high")</f>
        <v>low</v>
      </c>
    </row>
    <row r="1157" spans="1:12" x14ac:dyDescent="0.4">
      <c r="A1157">
        <v>10688</v>
      </c>
      <c r="B1157" s="5" t="s">
        <v>145</v>
      </c>
      <c r="C1157">
        <v>10</v>
      </c>
      <c r="D1157" t="s">
        <v>1778</v>
      </c>
      <c r="E1157" s="5" t="str">
        <f t="shared" si="18"/>
        <v>Palle</v>
      </c>
      <c r="F1157" t="s">
        <v>47</v>
      </c>
      <c r="G1157">
        <v>31</v>
      </c>
      <c r="H1157">
        <v>18</v>
      </c>
      <c r="I1157" s="5">
        <f>VLOOKUP(Order_Detail!B1157,Customers!$A$2:$M$92,13,FALSE)</f>
        <v>0</v>
      </c>
      <c r="J1157" s="5">
        <v>558</v>
      </c>
      <c r="K1157" s="5">
        <v>0</v>
      </c>
      <c r="L1157" s="5" t="str" cm="1">
        <f t="array" ref="L1157">_xlfn.IFS(K1157&lt;10,"low",K1157&lt;50,"medium",K1157&gt;=50,"high")</f>
        <v>low</v>
      </c>
    </row>
    <row r="1158" spans="1:12" x14ac:dyDescent="0.4">
      <c r="A1158">
        <v>10688</v>
      </c>
      <c r="B1158" s="5" t="s">
        <v>145</v>
      </c>
      <c r="C1158">
        <v>28</v>
      </c>
      <c r="D1158" t="s">
        <v>1779</v>
      </c>
      <c r="E1158" s="5" t="str">
        <f t="shared" si="18"/>
        <v>Palle</v>
      </c>
      <c r="F1158" t="s">
        <v>50</v>
      </c>
      <c r="G1158">
        <v>45.6</v>
      </c>
      <c r="H1158">
        <v>60</v>
      </c>
      <c r="I1158" s="5">
        <f>VLOOKUP(Order_Detail!B1158,Customers!$A$2:$M$92,13,FALSE)</f>
        <v>0</v>
      </c>
      <c r="J1158" s="5">
        <v>2736</v>
      </c>
      <c r="K1158" s="5">
        <v>0</v>
      </c>
      <c r="L1158" s="5" t="str" cm="1">
        <f t="array" ref="L1158">_xlfn.IFS(K1158&lt;10,"low",K1158&lt;50,"medium",K1158&gt;=50,"high")</f>
        <v>low</v>
      </c>
    </row>
    <row r="1159" spans="1:12" x14ac:dyDescent="0.4">
      <c r="A1159">
        <v>10688</v>
      </c>
      <c r="B1159" s="5" t="s">
        <v>145</v>
      </c>
      <c r="C1159">
        <v>34</v>
      </c>
      <c r="D1159" t="s">
        <v>1070</v>
      </c>
      <c r="E1159" s="5" t="str">
        <f t="shared" si="18"/>
        <v>Palle</v>
      </c>
      <c r="F1159" t="s">
        <v>59</v>
      </c>
      <c r="G1159">
        <v>14</v>
      </c>
      <c r="H1159">
        <v>14</v>
      </c>
      <c r="I1159" s="5">
        <f>VLOOKUP(Order_Detail!B1159,Customers!$A$2:$M$92,13,FALSE)</f>
        <v>0</v>
      </c>
      <c r="J1159" s="5">
        <v>196</v>
      </c>
      <c r="K1159" s="5">
        <v>0</v>
      </c>
      <c r="L1159" s="5" t="str" cm="1">
        <f t="array" ref="L1159">_xlfn.IFS(K1159&lt;10,"low",K1159&lt;50,"medium",K1159&gt;=50,"high")</f>
        <v>low</v>
      </c>
    </row>
    <row r="1160" spans="1:12" x14ac:dyDescent="0.4">
      <c r="A1160">
        <v>10689</v>
      </c>
      <c r="B1160" s="5" t="s">
        <v>109</v>
      </c>
      <c r="C1160">
        <v>1</v>
      </c>
      <c r="D1160" t="s">
        <v>1780</v>
      </c>
      <c r="E1160" s="5" t="str">
        <f t="shared" si="18"/>
        <v>Christina</v>
      </c>
      <c r="F1160" t="s">
        <v>58</v>
      </c>
      <c r="G1160">
        <v>18</v>
      </c>
      <c r="H1160">
        <v>35</v>
      </c>
      <c r="I1160" s="5">
        <f>VLOOKUP(Order_Detail!B1160,Customers!$A$2:$M$92,13,FALSE)</f>
        <v>0</v>
      </c>
      <c r="J1160" s="5">
        <v>630</v>
      </c>
      <c r="K1160" s="5">
        <v>0</v>
      </c>
      <c r="L1160" s="5" t="str" cm="1">
        <f t="array" ref="L1160">_xlfn.IFS(K1160&lt;10,"low",K1160&lt;50,"medium",K1160&gt;=50,"high")</f>
        <v>low</v>
      </c>
    </row>
    <row r="1161" spans="1:12" x14ac:dyDescent="0.4">
      <c r="A1161">
        <v>10690</v>
      </c>
      <c r="B1161" s="5" t="s">
        <v>86</v>
      </c>
      <c r="C1161">
        <v>56</v>
      </c>
      <c r="D1161" t="s">
        <v>1781</v>
      </c>
      <c r="E1161" s="5" t="str">
        <f t="shared" si="18"/>
        <v>Mario</v>
      </c>
      <c r="F1161" t="s">
        <v>39</v>
      </c>
      <c r="G1161">
        <v>38</v>
      </c>
      <c r="H1161">
        <v>20</v>
      </c>
      <c r="I1161" s="5">
        <f>VLOOKUP(Order_Detail!B1161,Customers!$A$2:$M$92,13,FALSE)</f>
        <v>0</v>
      </c>
      <c r="J1161" s="5">
        <v>760</v>
      </c>
      <c r="K1161" s="5">
        <v>0</v>
      </c>
      <c r="L1161" s="5" t="str" cm="1">
        <f t="array" ref="L1161">_xlfn.IFS(K1161&lt;10,"low",K1161&lt;50,"medium",K1161&gt;=50,"high")</f>
        <v>low</v>
      </c>
    </row>
    <row r="1162" spans="1:12" x14ac:dyDescent="0.4">
      <c r="A1162">
        <v>10690</v>
      </c>
      <c r="B1162" s="5" t="s">
        <v>86</v>
      </c>
      <c r="C1162">
        <v>77</v>
      </c>
      <c r="D1162" t="s">
        <v>1782</v>
      </c>
      <c r="E1162" s="5" t="str">
        <f t="shared" si="18"/>
        <v>Mario</v>
      </c>
      <c r="F1162" t="s">
        <v>29</v>
      </c>
      <c r="G1162">
        <v>13</v>
      </c>
      <c r="H1162">
        <v>30</v>
      </c>
      <c r="I1162" s="5">
        <f>VLOOKUP(Order_Detail!B1162,Customers!$A$2:$M$92,13,FALSE)</f>
        <v>0</v>
      </c>
      <c r="J1162" s="5">
        <v>390</v>
      </c>
      <c r="K1162" s="5">
        <v>0</v>
      </c>
      <c r="L1162" s="5" t="str" cm="1">
        <f t="array" ref="L1162">_xlfn.IFS(K1162&lt;10,"low",K1162&lt;50,"medium",K1162&gt;=50,"high")</f>
        <v>low</v>
      </c>
    </row>
    <row r="1163" spans="1:12" x14ac:dyDescent="0.4">
      <c r="A1163">
        <v>10691</v>
      </c>
      <c r="B1163" s="5" t="s">
        <v>105</v>
      </c>
      <c r="C1163">
        <v>1</v>
      </c>
      <c r="D1163" t="s">
        <v>866</v>
      </c>
      <c r="E1163" s="5" t="str">
        <f t="shared" si="18"/>
        <v>Horst</v>
      </c>
      <c r="F1163" t="s">
        <v>58</v>
      </c>
      <c r="G1163">
        <v>18</v>
      </c>
      <c r="H1163">
        <v>30</v>
      </c>
      <c r="I1163" s="5">
        <f>VLOOKUP(Order_Detail!B1163,Customers!$A$2:$M$92,13,FALSE)</f>
        <v>0.15</v>
      </c>
      <c r="J1163" s="5">
        <v>459</v>
      </c>
      <c r="K1163" s="5">
        <v>81</v>
      </c>
      <c r="L1163" s="5" t="str" cm="1">
        <f t="array" ref="L1163">_xlfn.IFS(K1163&lt;10,"low",K1163&lt;50,"medium",K1163&gt;=50,"high")</f>
        <v>high</v>
      </c>
    </row>
    <row r="1164" spans="1:12" x14ac:dyDescent="0.4">
      <c r="A1164">
        <v>10691</v>
      </c>
      <c r="B1164" s="5" t="s">
        <v>105</v>
      </c>
      <c r="C1164">
        <v>29</v>
      </c>
      <c r="D1164" t="s">
        <v>1783</v>
      </c>
      <c r="E1164" s="5" t="str">
        <f t="shared" si="18"/>
        <v>Horst</v>
      </c>
      <c r="F1164" t="s">
        <v>45</v>
      </c>
      <c r="G1164">
        <v>123.79</v>
      </c>
      <c r="H1164">
        <v>40</v>
      </c>
      <c r="I1164" s="5">
        <f>VLOOKUP(Order_Detail!B1164,Customers!$A$2:$M$92,13,FALSE)</f>
        <v>0.15</v>
      </c>
      <c r="J1164" s="5">
        <v>4208.8600000000006</v>
      </c>
      <c r="K1164" s="5">
        <v>742.74</v>
      </c>
      <c r="L1164" s="5" t="str" cm="1">
        <f t="array" ref="L1164">_xlfn.IFS(K1164&lt;10,"low",K1164&lt;50,"medium",K1164&gt;=50,"high")</f>
        <v>high</v>
      </c>
    </row>
    <row r="1165" spans="1:12" x14ac:dyDescent="0.4">
      <c r="A1165">
        <v>10691</v>
      </c>
      <c r="B1165" s="5" t="s">
        <v>105</v>
      </c>
      <c r="C1165">
        <v>43</v>
      </c>
      <c r="D1165" t="s">
        <v>1784</v>
      </c>
      <c r="E1165" s="5" t="str">
        <f t="shared" si="18"/>
        <v>Horst</v>
      </c>
      <c r="F1165" t="s">
        <v>46</v>
      </c>
      <c r="G1165">
        <v>46</v>
      </c>
      <c r="H1165">
        <v>40</v>
      </c>
      <c r="I1165" s="5">
        <f>VLOOKUP(Order_Detail!B1165,Customers!$A$2:$M$92,13,FALSE)</f>
        <v>0.15</v>
      </c>
      <c r="J1165" s="5">
        <v>1564</v>
      </c>
      <c r="K1165" s="5">
        <v>276</v>
      </c>
      <c r="L1165" s="5" t="str" cm="1">
        <f t="array" ref="L1165">_xlfn.IFS(K1165&lt;10,"low",K1165&lt;50,"medium",K1165&gt;=50,"high")</f>
        <v>high</v>
      </c>
    </row>
    <row r="1166" spans="1:12" x14ac:dyDescent="0.4">
      <c r="A1166">
        <v>10691</v>
      </c>
      <c r="B1166" s="5" t="s">
        <v>105</v>
      </c>
      <c r="C1166">
        <v>44</v>
      </c>
      <c r="D1166" t="s">
        <v>1785</v>
      </c>
      <c r="E1166" s="5" t="str">
        <f t="shared" si="18"/>
        <v>Horst</v>
      </c>
      <c r="F1166" t="s">
        <v>51</v>
      </c>
      <c r="G1166">
        <v>19.45</v>
      </c>
      <c r="H1166">
        <v>24</v>
      </c>
      <c r="I1166" s="5">
        <f>VLOOKUP(Order_Detail!B1166,Customers!$A$2:$M$92,13,FALSE)</f>
        <v>0.15</v>
      </c>
      <c r="J1166" s="5">
        <v>396.78</v>
      </c>
      <c r="K1166" s="5">
        <v>70.02</v>
      </c>
      <c r="L1166" s="5" t="str" cm="1">
        <f t="array" ref="L1166">_xlfn.IFS(K1166&lt;10,"low",K1166&lt;50,"medium",K1166&gt;=50,"high")</f>
        <v>high</v>
      </c>
    </row>
    <row r="1167" spans="1:12" x14ac:dyDescent="0.4">
      <c r="A1167">
        <v>10691</v>
      </c>
      <c r="B1167" s="5" t="s">
        <v>105</v>
      </c>
      <c r="C1167">
        <v>62</v>
      </c>
      <c r="D1167" t="s">
        <v>869</v>
      </c>
      <c r="E1167" s="5" t="str">
        <f t="shared" si="18"/>
        <v>Horst</v>
      </c>
      <c r="F1167" t="s">
        <v>35</v>
      </c>
      <c r="G1167">
        <v>49.3</v>
      </c>
      <c r="H1167">
        <v>48</v>
      </c>
      <c r="I1167" s="5">
        <f>VLOOKUP(Order_Detail!B1167,Customers!$A$2:$M$92,13,FALSE)</f>
        <v>0.15</v>
      </c>
      <c r="J1167" s="5">
        <v>2011.4399999999996</v>
      </c>
      <c r="K1167" s="5">
        <v>354.95999999999992</v>
      </c>
      <c r="L1167" s="5" t="str" cm="1">
        <f t="array" ref="L1167">_xlfn.IFS(K1167&lt;10,"low",K1167&lt;50,"medium",K1167&gt;=50,"high")</f>
        <v>high</v>
      </c>
    </row>
    <row r="1168" spans="1:12" x14ac:dyDescent="0.4">
      <c r="A1168">
        <v>10692</v>
      </c>
      <c r="B1168" s="5" t="s">
        <v>169</v>
      </c>
      <c r="C1168">
        <v>63</v>
      </c>
      <c r="D1168" t="s">
        <v>1786</v>
      </c>
      <c r="E1168" s="5" t="str">
        <f t="shared" si="18"/>
        <v>Maria</v>
      </c>
      <c r="F1168" t="s">
        <v>52</v>
      </c>
      <c r="G1168">
        <v>43.9</v>
      </c>
      <c r="H1168">
        <v>20</v>
      </c>
      <c r="I1168" s="5">
        <f>VLOOKUP(Order_Detail!B1168,Customers!$A$2:$M$92,13,FALSE)</f>
        <v>0</v>
      </c>
      <c r="J1168" s="5">
        <v>878</v>
      </c>
      <c r="K1168" s="5">
        <v>0</v>
      </c>
      <c r="L1168" s="5" t="str" cm="1">
        <f t="array" ref="L1168">_xlfn.IFS(K1168&lt;10,"low",K1168&lt;50,"medium",K1168&gt;=50,"high")</f>
        <v>low</v>
      </c>
    </row>
    <row r="1169" spans="1:12" x14ac:dyDescent="0.4">
      <c r="A1169">
        <v>10693</v>
      </c>
      <c r="B1169" s="5" t="s">
        <v>103</v>
      </c>
      <c r="C1169">
        <v>9</v>
      </c>
      <c r="D1169" t="s">
        <v>1787</v>
      </c>
      <c r="E1169" s="5" t="str">
        <f t="shared" si="18"/>
        <v>Karl</v>
      </c>
      <c r="F1169" t="s">
        <v>82</v>
      </c>
      <c r="G1169">
        <v>97</v>
      </c>
      <c r="H1169">
        <v>6</v>
      </c>
      <c r="I1169" s="5">
        <f>VLOOKUP(Order_Detail!B1169,Customers!$A$2:$M$92,13,FALSE)</f>
        <v>0.05</v>
      </c>
      <c r="J1169" s="5">
        <v>552.9</v>
      </c>
      <c r="K1169" s="5">
        <v>29.1</v>
      </c>
      <c r="L1169" s="5" t="str" cm="1">
        <f t="array" ref="L1169">_xlfn.IFS(K1169&lt;10,"low",K1169&lt;50,"medium",K1169&gt;=50,"high")</f>
        <v>medium</v>
      </c>
    </row>
    <row r="1170" spans="1:12" x14ac:dyDescent="0.4">
      <c r="A1170">
        <v>10693</v>
      </c>
      <c r="B1170" s="5" t="s">
        <v>103</v>
      </c>
      <c r="C1170">
        <v>54</v>
      </c>
      <c r="D1170" t="s">
        <v>1788</v>
      </c>
      <c r="E1170" s="5" t="str">
        <f t="shared" si="18"/>
        <v>Karl</v>
      </c>
      <c r="F1170" t="s">
        <v>61</v>
      </c>
      <c r="G1170">
        <v>7.45</v>
      </c>
      <c r="H1170">
        <v>60</v>
      </c>
      <c r="I1170" s="5">
        <f>VLOOKUP(Order_Detail!B1170,Customers!$A$2:$M$92,13,FALSE)</f>
        <v>0.05</v>
      </c>
      <c r="J1170" s="5">
        <v>424.65</v>
      </c>
      <c r="K1170" s="5">
        <v>22.35</v>
      </c>
      <c r="L1170" s="5" t="str" cm="1">
        <f t="array" ref="L1170">_xlfn.IFS(K1170&lt;10,"low",K1170&lt;50,"medium",K1170&gt;=50,"high")</f>
        <v>medium</v>
      </c>
    </row>
    <row r="1171" spans="1:12" x14ac:dyDescent="0.4">
      <c r="A1171">
        <v>10693</v>
      </c>
      <c r="B1171" s="5" t="s">
        <v>103</v>
      </c>
      <c r="C1171">
        <v>69</v>
      </c>
      <c r="D1171" t="s">
        <v>1789</v>
      </c>
      <c r="E1171" s="5" t="str">
        <f t="shared" si="18"/>
        <v>Karl</v>
      </c>
      <c r="F1171" t="s">
        <v>66</v>
      </c>
      <c r="G1171">
        <v>36</v>
      </c>
      <c r="H1171">
        <v>30</v>
      </c>
      <c r="I1171" s="5">
        <f>VLOOKUP(Order_Detail!B1171,Customers!$A$2:$M$92,13,FALSE)</f>
        <v>0.05</v>
      </c>
      <c r="J1171" s="5">
        <v>1026</v>
      </c>
      <c r="K1171" s="5">
        <v>54</v>
      </c>
      <c r="L1171" s="5" t="str" cm="1">
        <f t="array" ref="L1171">_xlfn.IFS(K1171&lt;10,"low",K1171&lt;50,"medium",K1171&gt;=50,"high")</f>
        <v>high</v>
      </c>
    </row>
    <row r="1172" spans="1:12" x14ac:dyDescent="0.4">
      <c r="A1172">
        <v>10693</v>
      </c>
      <c r="B1172" s="5" t="s">
        <v>103</v>
      </c>
      <c r="C1172">
        <v>73</v>
      </c>
      <c r="D1172" t="s">
        <v>1790</v>
      </c>
      <c r="E1172" s="5" t="str">
        <f t="shared" si="18"/>
        <v>Karl</v>
      </c>
      <c r="F1172" t="s">
        <v>53</v>
      </c>
      <c r="G1172">
        <v>15</v>
      </c>
      <c r="H1172">
        <v>15</v>
      </c>
      <c r="I1172" s="5">
        <f>VLOOKUP(Order_Detail!B1172,Customers!$A$2:$M$92,13,FALSE)</f>
        <v>0.05</v>
      </c>
      <c r="J1172" s="5">
        <v>213.75</v>
      </c>
      <c r="K1172" s="5">
        <v>11.25</v>
      </c>
      <c r="L1172" s="5" t="str" cm="1">
        <f t="array" ref="L1172">_xlfn.IFS(K1172&lt;10,"low",K1172&lt;50,"medium",K1172&gt;=50,"high")</f>
        <v>medium</v>
      </c>
    </row>
    <row r="1173" spans="1:12" x14ac:dyDescent="0.4">
      <c r="A1173">
        <v>10694</v>
      </c>
      <c r="B1173" s="5" t="s">
        <v>105</v>
      </c>
      <c r="C1173">
        <v>7</v>
      </c>
      <c r="D1173" t="s">
        <v>1791</v>
      </c>
      <c r="E1173" s="5" t="str">
        <f t="shared" si="18"/>
        <v>Horst</v>
      </c>
      <c r="F1173" t="s">
        <v>38</v>
      </c>
      <c r="G1173">
        <v>30</v>
      </c>
      <c r="H1173">
        <v>90</v>
      </c>
      <c r="I1173" s="5">
        <f>VLOOKUP(Order_Detail!B1173,Customers!$A$2:$M$92,13,FALSE)</f>
        <v>0.15</v>
      </c>
      <c r="J1173" s="5">
        <v>2295</v>
      </c>
      <c r="K1173" s="5">
        <v>405</v>
      </c>
      <c r="L1173" s="5" t="str" cm="1">
        <f t="array" ref="L1173">_xlfn.IFS(K1173&lt;10,"low",K1173&lt;50,"medium",K1173&gt;=50,"high")</f>
        <v>high</v>
      </c>
    </row>
    <row r="1174" spans="1:12" x14ac:dyDescent="0.4">
      <c r="A1174">
        <v>10694</v>
      </c>
      <c r="B1174" s="5" t="s">
        <v>105</v>
      </c>
      <c r="C1174">
        <v>59</v>
      </c>
      <c r="D1174" t="s">
        <v>1792</v>
      </c>
      <c r="E1174" s="5" t="str">
        <f t="shared" si="18"/>
        <v>Horst</v>
      </c>
      <c r="F1174" t="s">
        <v>27</v>
      </c>
      <c r="G1174">
        <v>55</v>
      </c>
      <c r="H1174">
        <v>25</v>
      </c>
      <c r="I1174" s="5">
        <f>VLOOKUP(Order_Detail!B1174,Customers!$A$2:$M$92,13,FALSE)</f>
        <v>0.15</v>
      </c>
      <c r="J1174" s="5">
        <v>1168.75</v>
      </c>
      <c r="K1174" s="5">
        <v>206.25</v>
      </c>
      <c r="L1174" s="5" t="str" cm="1">
        <f t="array" ref="L1174">_xlfn.IFS(K1174&lt;10,"low",K1174&lt;50,"medium",K1174&gt;=50,"high")</f>
        <v>high</v>
      </c>
    </row>
    <row r="1175" spans="1:12" x14ac:dyDescent="0.4">
      <c r="A1175">
        <v>10694</v>
      </c>
      <c r="B1175" s="5" t="s">
        <v>105</v>
      </c>
      <c r="C1175">
        <v>70</v>
      </c>
      <c r="D1175" t="s">
        <v>1793</v>
      </c>
      <c r="E1175" s="5" t="str">
        <f t="shared" si="18"/>
        <v>Horst</v>
      </c>
      <c r="F1175" t="s">
        <v>36</v>
      </c>
      <c r="G1175">
        <v>15</v>
      </c>
      <c r="H1175">
        <v>50</v>
      </c>
      <c r="I1175" s="5">
        <f>VLOOKUP(Order_Detail!B1175,Customers!$A$2:$M$92,13,FALSE)</f>
        <v>0.15</v>
      </c>
      <c r="J1175" s="5">
        <v>637.5</v>
      </c>
      <c r="K1175" s="5">
        <v>112.5</v>
      </c>
      <c r="L1175" s="5" t="str" cm="1">
        <f t="array" ref="L1175">_xlfn.IFS(K1175&lt;10,"low",K1175&lt;50,"medium",K1175&gt;=50,"high")</f>
        <v>high</v>
      </c>
    </row>
    <row r="1176" spans="1:12" x14ac:dyDescent="0.4">
      <c r="A1176">
        <v>10695</v>
      </c>
      <c r="B1176" s="5" t="s">
        <v>167</v>
      </c>
      <c r="C1176">
        <v>8</v>
      </c>
      <c r="D1176" t="s">
        <v>1794</v>
      </c>
      <c r="E1176" s="5" t="str">
        <f t="shared" si="18"/>
        <v>Matti</v>
      </c>
      <c r="F1176" t="s">
        <v>77</v>
      </c>
      <c r="G1176">
        <v>40</v>
      </c>
      <c r="H1176">
        <v>10</v>
      </c>
      <c r="I1176" s="5">
        <f>VLOOKUP(Order_Detail!B1176,Customers!$A$2:$M$92,13,FALSE)</f>
        <v>0.05</v>
      </c>
      <c r="J1176" s="5">
        <v>380</v>
      </c>
      <c r="K1176" s="5">
        <v>20</v>
      </c>
      <c r="L1176" s="5" t="str" cm="1">
        <f t="array" ref="L1176">_xlfn.IFS(K1176&lt;10,"low",K1176&lt;50,"medium",K1176&gt;=50,"high")</f>
        <v>medium</v>
      </c>
    </row>
    <row r="1177" spans="1:12" x14ac:dyDescent="0.4">
      <c r="A1177">
        <v>10695</v>
      </c>
      <c r="B1177" s="5" t="s">
        <v>167</v>
      </c>
      <c r="C1177">
        <v>12</v>
      </c>
      <c r="D1177" t="s">
        <v>1795</v>
      </c>
      <c r="E1177" s="5" t="str">
        <f t="shared" si="18"/>
        <v>Matti</v>
      </c>
      <c r="F1177" t="s">
        <v>42</v>
      </c>
      <c r="G1177">
        <v>38</v>
      </c>
      <c r="H1177">
        <v>4</v>
      </c>
      <c r="I1177" s="5">
        <f>VLOOKUP(Order_Detail!B1177,Customers!$A$2:$M$92,13,FALSE)</f>
        <v>0.05</v>
      </c>
      <c r="J1177" s="5">
        <v>144.4</v>
      </c>
      <c r="K1177" s="5">
        <v>7.6000000000000005</v>
      </c>
      <c r="L1177" s="5" t="str" cm="1">
        <f t="array" ref="L1177">_xlfn.IFS(K1177&lt;10,"low",K1177&lt;50,"medium",K1177&gt;=50,"high")</f>
        <v>low</v>
      </c>
    </row>
    <row r="1178" spans="1:12" x14ac:dyDescent="0.4">
      <c r="A1178">
        <v>10695</v>
      </c>
      <c r="B1178" s="5" t="s">
        <v>167</v>
      </c>
      <c r="C1178">
        <v>24</v>
      </c>
      <c r="D1178" t="s">
        <v>1796</v>
      </c>
      <c r="E1178" s="5" t="str">
        <f t="shared" si="18"/>
        <v>Matti</v>
      </c>
      <c r="F1178" t="s">
        <v>21</v>
      </c>
      <c r="G1178">
        <v>4.5</v>
      </c>
      <c r="H1178">
        <v>20</v>
      </c>
      <c r="I1178" s="5">
        <f>VLOOKUP(Order_Detail!B1178,Customers!$A$2:$M$92,13,FALSE)</f>
        <v>0.05</v>
      </c>
      <c r="J1178" s="5">
        <v>85.5</v>
      </c>
      <c r="K1178" s="5">
        <v>4.5</v>
      </c>
      <c r="L1178" s="5" t="str" cm="1">
        <f t="array" ref="L1178">_xlfn.IFS(K1178&lt;10,"low",K1178&lt;50,"medium",K1178&gt;=50,"high")</f>
        <v>low</v>
      </c>
    </row>
    <row r="1179" spans="1:12" x14ac:dyDescent="0.4">
      <c r="A1179">
        <v>10696</v>
      </c>
      <c r="B1179" s="5" t="s">
        <v>103</v>
      </c>
      <c r="C1179">
        <v>17</v>
      </c>
      <c r="D1179" t="s">
        <v>1797</v>
      </c>
      <c r="E1179" s="5" t="str">
        <f t="shared" si="18"/>
        <v>Karl</v>
      </c>
      <c r="F1179" t="s">
        <v>41</v>
      </c>
      <c r="G1179">
        <v>39</v>
      </c>
      <c r="H1179">
        <v>20</v>
      </c>
      <c r="I1179" s="5">
        <f>VLOOKUP(Order_Detail!B1179,Customers!$A$2:$M$92,13,FALSE)</f>
        <v>0.05</v>
      </c>
      <c r="J1179" s="5">
        <v>741</v>
      </c>
      <c r="K1179" s="5">
        <v>39</v>
      </c>
      <c r="L1179" s="5" t="str" cm="1">
        <f t="array" ref="L1179">_xlfn.IFS(K1179&lt;10,"low",K1179&lt;50,"medium",K1179&gt;=50,"high")</f>
        <v>medium</v>
      </c>
    </row>
    <row r="1180" spans="1:12" x14ac:dyDescent="0.4">
      <c r="A1180">
        <v>10696</v>
      </c>
      <c r="B1180" s="5" t="s">
        <v>103</v>
      </c>
      <c r="C1180">
        <v>46</v>
      </c>
      <c r="D1180" t="s">
        <v>1798</v>
      </c>
      <c r="E1180" s="5" t="str">
        <f t="shared" si="18"/>
        <v>Karl</v>
      </c>
      <c r="F1180" t="s">
        <v>60</v>
      </c>
      <c r="G1180">
        <v>12</v>
      </c>
      <c r="H1180">
        <v>18</v>
      </c>
      <c r="I1180" s="5">
        <f>VLOOKUP(Order_Detail!B1180,Customers!$A$2:$M$92,13,FALSE)</f>
        <v>0.05</v>
      </c>
      <c r="J1180" s="5">
        <v>205.2</v>
      </c>
      <c r="K1180" s="5">
        <v>10.8</v>
      </c>
      <c r="L1180" s="5" t="str" cm="1">
        <f t="array" ref="L1180">_xlfn.IFS(K1180&lt;10,"low",K1180&lt;50,"medium",K1180&gt;=50,"high")</f>
        <v>medium</v>
      </c>
    </row>
    <row r="1181" spans="1:12" x14ac:dyDescent="0.4">
      <c r="A1181">
        <v>10697</v>
      </c>
      <c r="B1181" s="5" t="s">
        <v>151</v>
      </c>
      <c r="C1181">
        <v>19</v>
      </c>
      <c r="D1181" t="s">
        <v>1799</v>
      </c>
      <c r="E1181" s="5" t="str">
        <f t="shared" si="18"/>
        <v>Felipe</v>
      </c>
      <c r="F1181" t="s">
        <v>55</v>
      </c>
      <c r="G1181">
        <v>9.1999999999999993</v>
      </c>
      <c r="H1181">
        <v>7</v>
      </c>
      <c r="I1181" s="5">
        <f>VLOOKUP(Order_Detail!B1181,Customers!$A$2:$M$92,13,FALSE)</f>
        <v>0.1</v>
      </c>
      <c r="J1181" s="5">
        <v>57.959999999999994</v>
      </c>
      <c r="K1181" s="5">
        <v>6.4399999999999995</v>
      </c>
      <c r="L1181" s="5" t="str" cm="1">
        <f t="array" ref="L1181">_xlfn.IFS(K1181&lt;10,"low",K1181&lt;50,"medium",K1181&gt;=50,"high")</f>
        <v>low</v>
      </c>
    </row>
    <row r="1182" spans="1:12" x14ac:dyDescent="0.4">
      <c r="A1182">
        <v>10697</v>
      </c>
      <c r="B1182" s="5" t="s">
        <v>151</v>
      </c>
      <c r="C1182">
        <v>35</v>
      </c>
      <c r="D1182" t="s">
        <v>1800</v>
      </c>
      <c r="E1182" s="5" t="str">
        <f t="shared" si="18"/>
        <v>Felipe</v>
      </c>
      <c r="F1182" t="s">
        <v>37</v>
      </c>
      <c r="G1182">
        <v>18</v>
      </c>
      <c r="H1182">
        <v>9</v>
      </c>
      <c r="I1182" s="5">
        <f>VLOOKUP(Order_Detail!B1182,Customers!$A$2:$M$92,13,FALSE)</f>
        <v>0.1</v>
      </c>
      <c r="J1182" s="5">
        <v>145.80000000000001</v>
      </c>
      <c r="K1182" s="5">
        <v>16.2</v>
      </c>
      <c r="L1182" s="5" t="str" cm="1">
        <f t="array" ref="L1182">_xlfn.IFS(K1182&lt;10,"low",K1182&lt;50,"medium",K1182&gt;=50,"high")</f>
        <v>medium</v>
      </c>
    </row>
    <row r="1183" spans="1:12" x14ac:dyDescent="0.4">
      <c r="A1183">
        <v>10697</v>
      </c>
      <c r="B1183" s="5" t="s">
        <v>151</v>
      </c>
      <c r="C1183">
        <v>58</v>
      </c>
      <c r="D1183" t="s">
        <v>1801</v>
      </c>
      <c r="E1183" s="5" t="str">
        <f t="shared" si="18"/>
        <v>Felipe</v>
      </c>
      <c r="F1183" t="s">
        <v>70</v>
      </c>
      <c r="G1183">
        <v>13.25</v>
      </c>
      <c r="H1183">
        <v>30</v>
      </c>
      <c r="I1183" s="5">
        <f>VLOOKUP(Order_Detail!B1183,Customers!$A$2:$M$92,13,FALSE)</f>
        <v>0.1</v>
      </c>
      <c r="J1183" s="5">
        <v>357.75</v>
      </c>
      <c r="K1183" s="5">
        <v>39.75</v>
      </c>
      <c r="L1183" s="5" t="str" cm="1">
        <f t="array" ref="L1183">_xlfn.IFS(K1183&lt;10,"low",K1183&lt;50,"medium",K1183&gt;=50,"high")</f>
        <v>medium</v>
      </c>
    </row>
    <row r="1184" spans="1:12" x14ac:dyDescent="0.4">
      <c r="A1184">
        <v>10697</v>
      </c>
      <c r="B1184" s="5" t="s">
        <v>151</v>
      </c>
      <c r="C1184">
        <v>70</v>
      </c>
      <c r="D1184" t="s">
        <v>1352</v>
      </c>
      <c r="E1184" s="5" t="str">
        <f t="shared" si="18"/>
        <v>Felipe</v>
      </c>
      <c r="F1184" t="s">
        <v>36</v>
      </c>
      <c r="G1184">
        <v>15</v>
      </c>
      <c r="H1184">
        <v>30</v>
      </c>
      <c r="I1184" s="5">
        <f>VLOOKUP(Order_Detail!B1184,Customers!$A$2:$M$92,13,FALSE)</f>
        <v>0.1</v>
      </c>
      <c r="J1184" s="5">
        <v>405</v>
      </c>
      <c r="K1184" s="5">
        <v>45</v>
      </c>
      <c r="L1184" s="5" t="str" cm="1">
        <f t="array" ref="L1184">_xlfn.IFS(K1184&lt;10,"low",K1184&lt;50,"medium",K1184&gt;=50,"high")</f>
        <v>medium</v>
      </c>
    </row>
    <row r="1185" spans="1:12" x14ac:dyDescent="0.4">
      <c r="A1185">
        <v>10698</v>
      </c>
      <c r="B1185" s="5" t="s">
        <v>93</v>
      </c>
      <c r="C1185">
        <v>11</v>
      </c>
      <c r="D1185" t="s">
        <v>1246</v>
      </c>
      <c r="E1185" s="5" t="str">
        <f t="shared" si="18"/>
        <v>Roland</v>
      </c>
      <c r="F1185" t="s">
        <v>6</v>
      </c>
      <c r="G1185">
        <v>21</v>
      </c>
      <c r="H1185">
        <v>15</v>
      </c>
      <c r="I1185" s="5">
        <f>VLOOKUP(Order_Detail!B1185,Customers!$A$2:$M$92,13,FALSE)</f>
        <v>0.2</v>
      </c>
      <c r="J1185" s="5">
        <v>252</v>
      </c>
      <c r="K1185" s="5">
        <v>63</v>
      </c>
      <c r="L1185" s="5" t="str" cm="1">
        <f t="array" ref="L1185">_xlfn.IFS(K1185&lt;10,"low",K1185&lt;50,"medium",K1185&gt;=50,"high")</f>
        <v>high</v>
      </c>
    </row>
    <row r="1186" spans="1:12" x14ac:dyDescent="0.4">
      <c r="A1186">
        <v>10698</v>
      </c>
      <c r="B1186" s="5" t="s">
        <v>93</v>
      </c>
      <c r="C1186">
        <v>17</v>
      </c>
      <c r="D1186" t="s">
        <v>1220</v>
      </c>
      <c r="E1186" s="5" t="str">
        <f t="shared" si="18"/>
        <v>Roland</v>
      </c>
      <c r="F1186" t="s">
        <v>41</v>
      </c>
      <c r="G1186">
        <v>39</v>
      </c>
      <c r="H1186">
        <v>8</v>
      </c>
      <c r="I1186" s="5">
        <f>VLOOKUP(Order_Detail!B1186,Customers!$A$2:$M$92,13,FALSE)</f>
        <v>0.2</v>
      </c>
      <c r="J1186" s="5">
        <v>249.60000000000002</v>
      </c>
      <c r="K1186" s="5">
        <v>62.400000000000006</v>
      </c>
      <c r="L1186" s="5" t="str" cm="1">
        <f t="array" ref="L1186">_xlfn.IFS(K1186&lt;10,"low",K1186&lt;50,"medium",K1186&gt;=50,"high")</f>
        <v>high</v>
      </c>
    </row>
    <row r="1187" spans="1:12" x14ac:dyDescent="0.4">
      <c r="A1187">
        <v>10698</v>
      </c>
      <c r="B1187" s="5" t="s">
        <v>93</v>
      </c>
      <c r="C1187">
        <v>29</v>
      </c>
      <c r="D1187" t="s">
        <v>1103</v>
      </c>
      <c r="E1187" s="5" t="str">
        <f t="shared" si="18"/>
        <v>Roland</v>
      </c>
      <c r="F1187" t="s">
        <v>45</v>
      </c>
      <c r="G1187">
        <v>123.79</v>
      </c>
      <c r="H1187">
        <v>12</v>
      </c>
      <c r="I1187" s="5">
        <f>VLOOKUP(Order_Detail!B1187,Customers!$A$2:$M$92,13,FALSE)</f>
        <v>0.2</v>
      </c>
      <c r="J1187" s="5">
        <v>1188.384</v>
      </c>
      <c r="K1187" s="5">
        <v>297.096</v>
      </c>
      <c r="L1187" s="5" t="str" cm="1">
        <f t="array" ref="L1187">_xlfn.IFS(K1187&lt;10,"low",K1187&lt;50,"medium",K1187&gt;=50,"high")</f>
        <v>high</v>
      </c>
    </row>
    <row r="1188" spans="1:12" x14ac:dyDescent="0.4">
      <c r="A1188">
        <v>10698</v>
      </c>
      <c r="B1188" s="5" t="s">
        <v>93</v>
      </c>
      <c r="C1188">
        <v>65</v>
      </c>
      <c r="D1188" t="s">
        <v>1034</v>
      </c>
      <c r="E1188" s="5" t="str">
        <f t="shared" si="18"/>
        <v>Roland</v>
      </c>
      <c r="F1188" t="s">
        <v>12</v>
      </c>
      <c r="G1188">
        <v>21.05</v>
      </c>
      <c r="H1188">
        <v>65</v>
      </c>
      <c r="I1188" s="5">
        <f>VLOOKUP(Order_Detail!B1188,Customers!$A$2:$M$92,13,FALSE)</f>
        <v>0.2</v>
      </c>
      <c r="J1188" s="5">
        <v>1094.6000000000001</v>
      </c>
      <c r="K1188" s="5">
        <v>273.65000000000003</v>
      </c>
      <c r="L1188" s="5" t="str" cm="1">
        <f t="array" ref="L1188">_xlfn.IFS(K1188&lt;10,"low",K1188&lt;50,"medium",K1188&gt;=50,"high")</f>
        <v>high</v>
      </c>
    </row>
    <row r="1189" spans="1:12" x14ac:dyDescent="0.4">
      <c r="A1189">
        <v>10698</v>
      </c>
      <c r="B1189" s="5" t="s">
        <v>93</v>
      </c>
      <c r="C1189">
        <v>70</v>
      </c>
      <c r="D1189" t="s">
        <v>1802</v>
      </c>
      <c r="E1189" s="5" t="str">
        <f t="shared" si="18"/>
        <v>Roland</v>
      </c>
      <c r="F1189" t="s">
        <v>36</v>
      </c>
      <c r="G1189">
        <v>15</v>
      </c>
      <c r="H1189">
        <v>8</v>
      </c>
      <c r="I1189" s="5">
        <f>VLOOKUP(Order_Detail!B1189,Customers!$A$2:$M$92,13,FALSE)</f>
        <v>0.2</v>
      </c>
      <c r="J1189" s="5">
        <v>96</v>
      </c>
      <c r="K1189" s="5">
        <v>24</v>
      </c>
      <c r="L1189" s="5" t="str" cm="1">
        <f t="array" ref="L1189">_xlfn.IFS(K1189&lt;10,"low",K1189&lt;50,"medium",K1189&gt;=50,"high")</f>
        <v>medium</v>
      </c>
    </row>
    <row r="1190" spans="1:12" x14ac:dyDescent="0.4">
      <c r="A1190">
        <v>10699</v>
      </c>
      <c r="B1190" s="5" t="s">
        <v>108</v>
      </c>
      <c r="C1190">
        <v>47</v>
      </c>
      <c r="D1190" t="s">
        <v>1803</v>
      </c>
      <c r="E1190" s="5" t="str">
        <f t="shared" si="18"/>
        <v>Alexander</v>
      </c>
      <c r="F1190" t="s">
        <v>75</v>
      </c>
      <c r="G1190">
        <v>9.5</v>
      </c>
      <c r="H1190">
        <v>12</v>
      </c>
      <c r="I1190" s="5">
        <f>VLOOKUP(Order_Detail!B1190,Customers!$A$2:$M$92,13,FALSE)</f>
        <v>0.05</v>
      </c>
      <c r="J1190" s="5">
        <v>108.3</v>
      </c>
      <c r="K1190" s="5">
        <v>5.7</v>
      </c>
      <c r="L1190" s="5" t="str" cm="1">
        <f t="array" ref="L1190">_xlfn.IFS(K1190&lt;10,"low",K1190&lt;50,"medium",K1190&gt;=50,"high")</f>
        <v>low</v>
      </c>
    </row>
    <row r="1191" spans="1:12" x14ac:dyDescent="0.4">
      <c r="A1191">
        <v>10700</v>
      </c>
      <c r="B1191" s="5" t="s">
        <v>129</v>
      </c>
      <c r="C1191">
        <v>1</v>
      </c>
      <c r="D1191" t="s">
        <v>1804</v>
      </c>
      <c r="E1191" s="5" t="str">
        <f t="shared" si="18"/>
        <v>Jose</v>
      </c>
      <c r="F1191" t="s">
        <v>58</v>
      </c>
      <c r="G1191">
        <v>18</v>
      </c>
      <c r="H1191">
        <v>5</v>
      </c>
      <c r="I1191" s="5">
        <f>VLOOKUP(Order_Detail!B1191,Customers!$A$2:$M$92,13,FALSE)</f>
        <v>0.1</v>
      </c>
      <c r="J1191" s="5">
        <v>81</v>
      </c>
      <c r="K1191" s="5">
        <v>9</v>
      </c>
      <c r="L1191" s="5" t="str" cm="1">
        <f t="array" ref="L1191">_xlfn.IFS(K1191&lt;10,"low",K1191&lt;50,"medium",K1191&gt;=50,"high")</f>
        <v>low</v>
      </c>
    </row>
    <row r="1192" spans="1:12" x14ac:dyDescent="0.4">
      <c r="A1192">
        <v>10700</v>
      </c>
      <c r="B1192" s="5" t="s">
        <v>129</v>
      </c>
      <c r="C1192">
        <v>34</v>
      </c>
      <c r="D1192" t="s">
        <v>1805</v>
      </c>
      <c r="E1192" s="5" t="str">
        <f t="shared" si="18"/>
        <v>Jose</v>
      </c>
      <c r="F1192" t="s">
        <v>59</v>
      </c>
      <c r="G1192">
        <v>14</v>
      </c>
      <c r="H1192">
        <v>12</v>
      </c>
      <c r="I1192" s="5">
        <f>VLOOKUP(Order_Detail!B1192,Customers!$A$2:$M$92,13,FALSE)</f>
        <v>0.1</v>
      </c>
      <c r="J1192" s="5">
        <v>151.20000000000002</v>
      </c>
      <c r="K1192" s="5">
        <v>16.8</v>
      </c>
      <c r="L1192" s="5" t="str" cm="1">
        <f t="array" ref="L1192">_xlfn.IFS(K1192&lt;10,"low",K1192&lt;50,"medium",K1192&gt;=50,"high")</f>
        <v>medium</v>
      </c>
    </row>
    <row r="1193" spans="1:12" x14ac:dyDescent="0.4">
      <c r="A1193">
        <v>10700</v>
      </c>
      <c r="B1193" s="5" t="s">
        <v>129</v>
      </c>
      <c r="C1193">
        <v>68</v>
      </c>
      <c r="D1193" t="s">
        <v>1806</v>
      </c>
      <c r="E1193" s="5" t="str">
        <f t="shared" si="18"/>
        <v>Jose</v>
      </c>
      <c r="F1193" t="s">
        <v>62</v>
      </c>
      <c r="G1193">
        <v>12.5</v>
      </c>
      <c r="H1193">
        <v>40</v>
      </c>
      <c r="I1193" s="5">
        <f>VLOOKUP(Order_Detail!B1193,Customers!$A$2:$M$92,13,FALSE)</f>
        <v>0.1</v>
      </c>
      <c r="J1193" s="5">
        <v>450</v>
      </c>
      <c r="K1193" s="5">
        <v>50</v>
      </c>
      <c r="L1193" s="5" t="str" cm="1">
        <f t="array" ref="L1193">_xlfn.IFS(K1193&lt;10,"low",K1193&lt;50,"medium",K1193&gt;=50,"high")</f>
        <v>high</v>
      </c>
    </row>
    <row r="1194" spans="1:12" x14ac:dyDescent="0.4">
      <c r="A1194">
        <v>10700</v>
      </c>
      <c r="B1194" s="5" t="s">
        <v>129</v>
      </c>
      <c r="C1194">
        <v>71</v>
      </c>
      <c r="D1194" t="s">
        <v>1807</v>
      </c>
      <c r="E1194" s="5" t="str">
        <f t="shared" si="18"/>
        <v>Jose</v>
      </c>
      <c r="F1194" t="s">
        <v>48</v>
      </c>
      <c r="G1194">
        <v>21.5</v>
      </c>
      <c r="H1194">
        <v>60</v>
      </c>
      <c r="I1194" s="5">
        <f>VLOOKUP(Order_Detail!B1194,Customers!$A$2:$M$92,13,FALSE)</f>
        <v>0.1</v>
      </c>
      <c r="J1194" s="5">
        <v>1161</v>
      </c>
      <c r="K1194" s="5">
        <v>129</v>
      </c>
      <c r="L1194" s="5" t="str" cm="1">
        <f t="array" ref="L1194">_xlfn.IFS(K1194&lt;10,"low",K1194&lt;50,"medium",K1194&gt;=50,"high")</f>
        <v>high</v>
      </c>
    </row>
    <row r="1195" spans="1:12" x14ac:dyDescent="0.4">
      <c r="A1195">
        <v>10701</v>
      </c>
      <c r="B1195" s="5" t="s">
        <v>118</v>
      </c>
      <c r="C1195">
        <v>59</v>
      </c>
      <c r="D1195" t="s">
        <v>902</v>
      </c>
      <c r="E1195" s="5" t="str">
        <f t="shared" si="18"/>
        <v>Patricia</v>
      </c>
      <c r="F1195" t="s">
        <v>27</v>
      </c>
      <c r="G1195">
        <v>55</v>
      </c>
      <c r="H1195">
        <v>42</v>
      </c>
      <c r="I1195" s="5">
        <f>VLOOKUP(Order_Detail!B1195,Customers!$A$2:$M$92,13,FALSE)</f>
        <v>0</v>
      </c>
      <c r="J1195" s="5">
        <v>2310</v>
      </c>
      <c r="K1195" s="5">
        <v>0</v>
      </c>
      <c r="L1195" s="5" t="str" cm="1">
        <f t="array" ref="L1195">_xlfn.IFS(K1195&lt;10,"low",K1195&lt;50,"medium",K1195&gt;=50,"high")</f>
        <v>low</v>
      </c>
    </row>
    <row r="1196" spans="1:12" x14ac:dyDescent="0.4">
      <c r="A1196">
        <v>10701</v>
      </c>
      <c r="B1196" s="5" t="s">
        <v>118</v>
      </c>
      <c r="C1196">
        <v>71</v>
      </c>
      <c r="D1196" t="s">
        <v>932</v>
      </c>
      <c r="E1196" s="5" t="str">
        <f t="shared" si="18"/>
        <v>Patricia</v>
      </c>
      <c r="F1196" t="s">
        <v>48</v>
      </c>
      <c r="G1196">
        <v>21.5</v>
      </c>
      <c r="H1196">
        <v>20</v>
      </c>
      <c r="I1196" s="5">
        <f>VLOOKUP(Order_Detail!B1196,Customers!$A$2:$M$92,13,FALSE)</f>
        <v>0</v>
      </c>
      <c r="J1196" s="5">
        <v>430</v>
      </c>
      <c r="K1196" s="5">
        <v>0</v>
      </c>
      <c r="L1196" s="5" t="str" cm="1">
        <f t="array" ref="L1196">_xlfn.IFS(K1196&lt;10,"low",K1196&lt;50,"medium",K1196&gt;=50,"high")</f>
        <v>low</v>
      </c>
    </row>
    <row r="1197" spans="1:12" x14ac:dyDescent="0.4">
      <c r="A1197">
        <v>10701</v>
      </c>
      <c r="B1197" s="5" t="s">
        <v>118</v>
      </c>
      <c r="C1197">
        <v>76</v>
      </c>
      <c r="D1197" t="s">
        <v>1808</v>
      </c>
      <c r="E1197" s="5" t="str">
        <f t="shared" si="18"/>
        <v>Patricia</v>
      </c>
      <c r="F1197" t="s">
        <v>44</v>
      </c>
      <c r="G1197">
        <v>18</v>
      </c>
      <c r="H1197">
        <v>35</v>
      </c>
      <c r="I1197" s="5">
        <f>VLOOKUP(Order_Detail!B1197,Customers!$A$2:$M$92,13,FALSE)</f>
        <v>0</v>
      </c>
      <c r="J1197" s="5">
        <v>630</v>
      </c>
      <c r="K1197" s="5">
        <v>0</v>
      </c>
      <c r="L1197" s="5" t="str" cm="1">
        <f t="array" ref="L1197">_xlfn.IFS(K1197&lt;10,"low",K1197&lt;50,"medium",K1197&gt;=50,"high")</f>
        <v>low</v>
      </c>
    </row>
    <row r="1198" spans="1:12" x14ac:dyDescent="0.4">
      <c r="A1198">
        <v>10702</v>
      </c>
      <c r="B1198" s="5" t="s">
        <v>169</v>
      </c>
      <c r="C1198">
        <v>3</v>
      </c>
      <c r="D1198" t="s">
        <v>1809</v>
      </c>
      <c r="E1198" s="5" t="str">
        <f t="shared" si="18"/>
        <v>Maria</v>
      </c>
      <c r="F1198" t="s">
        <v>63</v>
      </c>
      <c r="G1198">
        <v>10</v>
      </c>
      <c r="H1198">
        <v>6</v>
      </c>
      <c r="I1198" s="5">
        <f>VLOOKUP(Order_Detail!B1198,Customers!$A$2:$M$92,13,FALSE)</f>
        <v>0</v>
      </c>
      <c r="J1198" s="5">
        <v>60</v>
      </c>
      <c r="K1198" s="5">
        <v>0</v>
      </c>
      <c r="L1198" s="5" t="str" cm="1">
        <f t="array" ref="L1198">_xlfn.IFS(K1198&lt;10,"low",K1198&lt;50,"medium",K1198&gt;=50,"high")</f>
        <v>low</v>
      </c>
    </row>
    <row r="1199" spans="1:12" x14ac:dyDescent="0.4">
      <c r="A1199">
        <v>10702</v>
      </c>
      <c r="B1199" s="5" t="s">
        <v>169</v>
      </c>
      <c r="C1199">
        <v>76</v>
      </c>
      <c r="D1199" t="s">
        <v>1810</v>
      </c>
      <c r="E1199" s="5" t="str">
        <f t="shared" si="18"/>
        <v>Maria</v>
      </c>
      <c r="F1199" t="s">
        <v>44</v>
      </c>
      <c r="G1199">
        <v>18</v>
      </c>
      <c r="H1199">
        <v>15</v>
      </c>
      <c r="I1199" s="5">
        <f>VLOOKUP(Order_Detail!B1199,Customers!$A$2:$M$92,13,FALSE)</f>
        <v>0</v>
      </c>
      <c r="J1199" s="5">
        <v>270</v>
      </c>
      <c r="K1199" s="5">
        <v>0</v>
      </c>
      <c r="L1199" s="5" t="str" cm="1">
        <f t="array" ref="L1199">_xlfn.IFS(K1199&lt;10,"low",K1199&lt;50,"medium",K1199&gt;=50,"high")</f>
        <v>low</v>
      </c>
    </row>
    <row r="1200" spans="1:12" x14ac:dyDescent="0.4">
      <c r="A1200">
        <v>10703</v>
      </c>
      <c r="B1200" s="5" t="s">
        <v>98</v>
      </c>
      <c r="C1200">
        <v>2</v>
      </c>
      <c r="D1200" t="s">
        <v>815</v>
      </c>
      <c r="E1200" s="5" t="str">
        <f t="shared" si="18"/>
        <v>Maria</v>
      </c>
      <c r="F1200" t="s">
        <v>24</v>
      </c>
      <c r="G1200">
        <v>19</v>
      </c>
      <c r="H1200">
        <v>5</v>
      </c>
      <c r="I1200" s="5">
        <f>VLOOKUP(Order_Detail!B1200,Customers!$A$2:$M$92,13,FALSE)</f>
        <v>0</v>
      </c>
      <c r="J1200" s="5">
        <v>95</v>
      </c>
      <c r="K1200" s="5">
        <v>0</v>
      </c>
      <c r="L1200" s="5" t="str" cm="1">
        <f t="array" ref="L1200">_xlfn.IFS(K1200&lt;10,"low",K1200&lt;50,"medium",K1200&gt;=50,"high")</f>
        <v>low</v>
      </c>
    </row>
    <row r="1201" spans="1:12" x14ac:dyDescent="0.4">
      <c r="A1201">
        <v>10703</v>
      </c>
      <c r="B1201" s="5" t="s">
        <v>98</v>
      </c>
      <c r="C1201">
        <v>59</v>
      </c>
      <c r="D1201" t="s">
        <v>1811</v>
      </c>
      <c r="E1201" s="5" t="str">
        <f t="shared" si="18"/>
        <v>Maria</v>
      </c>
      <c r="F1201" t="s">
        <v>27</v>
      </c>
      <c r="G1201">
        <v>55</v>
      </c>
      <c r="H1201">
        <v>35</v>
      </c>
      <c r="I1201" s="5">
        <f>VLOOKUP(Order_Detail!B1201,Customers!$A$2:$M$92,13,FALSE)</f>
        <v>0</v>
      </c>
      <c r="J1201" s="5">
        <v>1925</v>
      </c>
      <c r="K1201" s="5">
        <v>0</v>
      </c>
      <c r="L1201" s="5" t="str" cm="1">
        <f t="array" ref="L1201">_xlfn.IFS(K1201&lt;10,"low",K1201&lt;50,"medium",K1201&gt;=50,"high")</f>
        <v>low</v>
      </c>
    </row>
    <row r="1202" spans="1:12" x14ac:dyDescent="0.4">
      <c r="A1202">
        <v>10703</v>
      </c>
      <c r="B1202" s="5" t="s">
        <v>98</v>
      </c>
      <c r="C1202">
        <v>73</v>
      </c>
      <c r="D1202" t="s">
        <v>1461</v>
      </c>
      <c r="E1202" s="5" t="str">
        <f t="shared" si="18"/>
        <v>Maria</v>
      </c>
      <c r="F1202" t="s">
        <v>53</v>
      </c>
      <c r="G1202">
        <v>15</v>
      </c>
      <c r="H1202">
        <v>35</v>
      </c>
      <c r="I1202" s="5">
        <f>VLOOKUP(Order_Detail!B1202,Customers!$A$2:$M$92,13,FALSE)</f>
        <v>0</v>
      </c>
      <c r="J1202" s="5">
        <v>525</v>
      </c>
      <c r="K1202" s="5">
        <v>0</v>
      </c>
      <c r="L1202" s="5" t="str" cm="1">
        <f t="array" ref="L1202">_xlfn.IFS(K1202&lt;10,"low",K1202&lt;50,"medium",K1202&gt;=50,"high")</f>
        <v>low</v>
      </c>
    </row>
    <row r="1203" spans="1:12" x14ac:dyDescent="0.4">
      <c r="A1203">
        <v>10704</v>
      </c>
      <c r="B1203" s="5" t="s">
        <v>146</v>
      </c>
      <c r="C1203">
        <v>4</v>
      </c>
      <c r="D1203" t="s">
        <v>1812</v>
      </c>
      <c r="E1203" s="5" t="str">
        <f t="shared" si="18"/>
        <v>Lúcia</v>
      </c>
      <c r="F1203" t="s">
        <v>68</v>
      </c>
      <c r="G1203">
        <v>22</v>
      </c>
      <c r="H1203">
        <v>6</v>
      </c>
      <c r="I1203" s="5">
        <f>VLOOKUP(Order_Detail!B1203,Customers!$A$2:$M$92,13,FALSE)</f>
        <v>0</v>
      </c>
      <c r="J1203" s="5">
        <v>132</v>
      </c>
      <c r="K1203" s="5">
        <v>0</v>
      </c>
      <c r="L1203" s="5" t="str" cm="1">
        <f t="array" ref="L1203">_xlfn.IFS(K1203&lt;10,"low",K1203&lt;50,"medium",K1203&gt;=50,"high")</f>
        <v>low</v>
      </c>
    </row>
    <row r="1204" spans="1:12" x14ac:dyDescent="0.4">
      <c r="A1204">
        <v>10704</v>
      </c>
      <c r="B1204" s="5" t="s">
        <v>146</v>
      </c>
      <c r="C1204">
        <v>24</v>
      </c>
      <c r="D1204" t="s">
        <v>1813</v>
      </c>
      <c r="E1204" s="5" t="str">
        <f t="shared" si="18"/>
        <v>Lúcia</v>
      </c>
      <c r="F1204" t="s">
        <v>21</v>
      </c>
      <c r="G1204">
        <v>4.5</v>
      </c>
      <c r="H1204">
        <v>35</v>
      </c>
      <c r="I1204" s="5">
        <f>VLOOKUP(Order_Detail!B1204,Customers!$A$2:$M$92,13,FALSE)</f>
        <v>0</v>
      </c>
      <c r="J1204" s="5">
        <v>157.5</v>
      </c>
      <c r="K1204" s="5">
        <v>0</v>
      </c>
      <c r="L1204" s="5" t="str" cm="1">
        <f t="array" ref="L1204">_xlfn.IFS(K1204&lt;10,"low",K1204&lt;50,"medium",K1204&gt;=50,"high")</f>
        <v>low</v>
      </c>
    </row>
    <row r="1205" spans="1:12" x14ac:dyDescent="0.4">
      <c r="A1205">
        <v>10704</v>
      </c>
      <c r="B1205" s="5" t="s">
        <v>146</v>
      </c>
      <c r="C1205">
        <v>48</v>
      </c>
      <c r="D1205" t="s">
        <v>1814</v>
      </c>
      <c r="E1205" s="5" t="str">
        <f t="shared" si="18"/>
        <v>Lúcia</v>
      </c>
      <c r="F1205" t="s">
        <v>80</v>
      </c>
      <c r="G1205">
        <v>12.75</v>
      </c>
      <c r="H1205">
        <v>24</v>
      </c>
      <c r="I1205" s="5">
        <f>VLOOKUP(Order_Detail!B1205,Customers!$A$2:$M$92,13,FALSE)</f>
        <v>0</v>
      </c>
      <c r="J1205" s="5">
        <v>306</v>
      </c>
      <c r="K1205" s="5">
        <v>0</v>
      </c>
      <c r="L1205" s="5" t="str" cm="1">
        <f t="array" ref="L1205">_xlfn.IFS(K1205&lt;10,"low",K1205&lt;50,"medium",K1205&gt;=50,"high")</f>
        <v>low</v>
      </c>
    </row>
    <row r="1206" spans="1:12" x14ac:dyDescent="0.4">
      <c r="A1206">
        <v>10705</v>
      </c>
      <c r="B1206" s="5" t="s">
        <v>92</v>
      </c>
      <c r="C1206">
        <v>31</v>
      </c>
      <c r="D1206" t="s">
        <v>1815</v>
      </c>
      <c r="E1206" s="5" t="str">
        <f t="shared" si="18"/>
        <v>Carlos</v>
      </c>
      <c r="F1206" t="s">
        <v>18</v>
      </c>
      <c r="G1206">
        <v>12.5</v>
      </c>
      <c r="H1206">
        <v>20</v>
      </c>
      <c r="I1206" s="5">
        <f>VLOOKUP(Order_Detail!B1206,Customers!$A$2:$M$92,13,FALSE)</f>
        <v>0.1</v>
      </c>
      <c r="J1206" s="5">
        <v>225</v>
      </c>
      <c r="K1206" s="5">
        <v>25</v>
      </c>
      <c r="L1206" s="5" t="str" cm="1">
        <f t="array" ref="L1206">_xlfn.IFS(K1206&lt;10,"low",K1206&lt;50,"medium",K1206&gt;=50,"high")</f>
        <v>medium</v>
      </c>
    </row>
    <row r="1207" spans="1:12" x14ac:dyDescent="0.4">
      <c r="A1207">
        <v>10705</v>
      </c>
      <c r="B1207" s="5" t="s">
        <v>92</v>
      </c>
      <c r="C1207">
        <v>32</v>
      </c>
      <c r="D1207" t="s">
        <v>1816</v>
      </c>
      <c r="E1207" s="5" t="str">
        <f t="shared" si="18"/>
        <v>Carlos</v>
      </c>
      <c r="F1207" t="s">
        <v>32</v>
      </c>
      <c r="G1207">
        <v>32</v>
      </c>
      <c r="H1207">
        <v>4</v>
      </c>
      <c r="I1207" s="5">
        <f>VLOOKUP(Order_Detail!B1207,Customers!$A$2:$M$92,13,FALSE)</f>
        <v>0.1</v>
      </c>
      <c r="J1207" s="5">
        <v>115.2</v>
      </c>
      <c r="K1207" s="5">
        <v>12.8</v>
      </c>
      <c r="L1207" s="5" t="str" cm="1">
        <f t="array" ref="L1207">_xlfn.IFS(K1207&lt;10,"low",K1207&lt;50,"medium",K1207&gt;=50,"high")</f>
        <v>medium</v>
      </c>
    </row>
    <row r="1208" spans="1:12" x14ac:dyDescent="0.4">
      <c r="A1208">
        <v>10706</v>
      </c>
      <c r="B1208" s="5" t="s">
        <v>121</v>
      </c>
      <c r="C1208">
        <v>16</v>
      </c>
      <c r="D1208" t="s">
        <v>1760</v>
      </c>
      <c r="E1208" s="5" t="str">
        <f t="shared" si="18"/>
        <v>Rene</v>
      </c>
      <c r="F1208" t="s">
        <v>25</v>
      </c>
      <c r="G1208">
        <v>17.45</v>
      </c>
      <c r="H1208">
        <v>20</v>
      </c>
      <c r="I1208" s="5">
        <f>VLOOKUP(Order_Detail!B1208,Customers!$A$2:$M$92,13,FALSE)</f>
        <v>0</v>
      </c>
      <c r="J1208" s="5">
        <v>349</v>
      </c>
      <c r="K1208" s="5">
        <v>0</v>
      </c>
      <c r="L1208" s="5" t="str" cm="1">
        <f t="array" ref="L1208">_xlfn.IFS(K1208&lt;10,"low",K1208&lt;50,"medium",K1208&gt;=50,"high")</f>
        <v>low</v>
      </c>
    </row>
    <row r="1209" spans="1:12" x14ac:dyDescent="0.4">
      <c r="A1209">
        <v>10706</v>
      </c>
      <c r="B1209" s="5" t="s">
        <v>121</v>
      </c>
      <c r="C1209">
        <v>43</v>
      </c>
      <c r="D1209" t="s">
        <v>1817</v>
      </c>
      <c r="E1209" s="5" t="str">
        <f t="shared" si="18"/>
        <v>Rene</v>
      </c>
      <c r="F1209" t="s">
        <v>46</v>
      </c>
      <c r="G1209">
        <v>46</v>
      </c>
      <c r="H1209">
        <v>24</v>
      </c>
      <c r="I1209" s="5">
        <f>VLOOKUP(Order_Detail!B1209,Customers!$A$2:$M$92,13,FALSE)</f>
        <v>0</v>
      </c>
      <c r="J1209" s="5">
        <v>1104</v>
      </c>
      <c r="K1209" s="5">
        <v>0</v>
      </c>
      <c r="L1209" s="5" t="str" cm="1">
        <f t="array" ref="L1209">_xlfn.IFS(K1209&lt;10,"low",K1209&lt;50,"medium",K1209&gt;=50,"high")</f>
        <v>low</v>
      </c>
    </row>
    <row r="1210" spans="1:12" x14ac:dyDescent="0.4">
      <c r="A1210">
        <v>10706</v>
      </c>
      <c r="B1210" s="5" t="s">
        <v>121</v>
      </c>
      <c r="C1210">
        <v>59</v>
      </c>
      <c r="D1210" t="s">
        <v>1818</v>
      </c>
      <c r="E1210" s="5" t="str">
        <f t="shared" si="18"/>
        <v>Rene</v>
      </c>
      <c r="F1210" t="s">
        <v>27</v>
      </c>
      <c r="G1210">
        <v>55</v>
      </c>
      <c r="H1210">
        <v>8</v>
      </c>
      <c r="I1210" s="5">
        <f>VLOOKUP(Order_Detail!B1210,Customers!$A$2:$M$92,13,FALSE)</f>
        <v>0</v>
      </c>
      <c r="J1210" s="5">
        <v>440</v>
      </c>
      <c r="K1210" s="5">
        <v>0</v>
      </c>
      <c r="L1210" s="5" t="str" cm="1">
        <f t="array" ref="L1210">_xlfn.IFS(K1210&lt;10,"low",K1210&lt;50,"medium",K1210&gt;=50,"high")</f>
        <v>low</v>
      </c>
    </row>
    <row r="1211" spans="1:12" x14ac:dyDescent="0.4">
      <c r="A1211">
        <v>10707</v>
      </c>
      <c r="B1211" s="5" t="s">
        <v>139</v>
      </c>
      <c r="C1211">
        <v>55</v>
      </c>
      <c r="D1211" t="s">
        <v>1819</v>
      </c>
      <c r="E1211" s="5" t="str">
        <f t="shared" si="18"/>
        <v>Thomas</v>
      </c>
      <c r="F1211" t="s">
        <v>22</v>
      </c>
      <c r="G1211">
        <v>24</v>
      </c>
      <c r="H1211">
        <v>21</v>
      </c>
      <c r="I1211" s="5">
        <f>VLOOKUP(Order_Detail!B1211,Customers!$A$2:$M$92,13,FALSE)</f>
        <v>0</v>
      </c>
      <c r="J1211" s="5">
        <v>504</v>
      </c>
      <c r="K1211" s="5">
        <v>0</v>
      </c>
      <c r="L1211" s="5" t="str" cm="1">
        <f t="array" ref="L1211">_xlfn.IFS(K1211&lt;10,"low",K1211&lt;50,"medium",K1211&gt;=50,"high")</f>
        <v>low</v>
      </c>
    </row>
    <row r="1212" spans="1:12" x14ac:dyDescent="0.4">
      <c r="A1212">
        <v>10707</v>
      </c>
      <c r="B1212" s="5" t="s">
        <v>139</v>
      </c>
      <c r="C1212">
        <v>57</v>
      </c>
      <c r="D1212" t="s">
        <v>1042</v>
      </c>
      <c r="E1212" s="5" t="str">
        <f t="shared" si="18"/>
        <v>Thomas</v>
      </c>
      <c r="F1212" t="s">
        <v>14</v>
      </c>
      <c r="G1212">
        <v>19.5</v>
      </c>
      <c r="H1212">
        <v>40</v>
      </c>
      <c r="I1212" s="5">
        <f>VLOOKUP(Order_Detail!B1212,Customers!$A$2:$M$92,13,FALSE)</f>
        <v>0</v>
      </c>
      <c r="J1212" s="5">
        <v>780</v>
      </c>
      <c r="K1212" s="5">
        <v>0</v>
      </c>
      <c r="L1212" s="5" t="str" cm="1">
        <f t="array" ref="L1212">_xlfn.IFS(K1212&lt;10,"low",K1212&lt;50,"medium",K1212&gt;=50,"high")</f>
        <v>low</v>
      </c>
    </row>
    <row r="1213" spans="1:12" x14ac:dyDescent="0.4">
      <c r="A1213">
        <v>10707</v>
      </c>
      <c r="B1213" s="5" t="s">
        <v>139</v>
      </c>
      <c r="C1213">
        <v>70</v>
      </c>
      <c r="D1213" t="s">
        <v>1276</v>
      </c>
      <c r="E1213" s="5" t="str">
        <f t="shared" si="18"/>
        <v>Thomas</v>
      </c>
      <c r="F1213" t="s">
        <v>36</v>
      </c>
      <c r="G1213">
        <v>15</v>
      </c>
      <c r="H1213">
        <v>28</v>
      </c>
      <c r="I1213" s="5">
        <f>VLOOKUP(Order_Detail!B1213,Customers!$A$2:$M$92,13,FALSE)</f>
        <v>0</v>
      </c>
      <c r="J1213" s="5">
        <v>420</v>
      </c>
      <c r="K1213" s="5">
        <v>0</v>
      </c>
      <c r="L1213" s="5" t="str" cm="1">
        <f t="array" ref="L1213">_xlfn.IFS(K1213&lt;10,"low",K1213&lt;50,"medium",K1213&gt;=50,"high")</f>
        <v>low</v>
      </c>
    </row>
    <row r="1214" spans="1:12" x14ac:dyDescent="0.4">
      <c r="A1214">
        <v>10708</v>
      </c>
      <c r="B1214" s="5" t="s">
        <v>124</v>
      </c>
      <c r="C1214">
        <v>5</v>
      </c>
      <c r="D1214" t="s">
        <v>1820</v>
      </c>
      <c r="E1214" s="5" t="str">
        <f t="shared" si="18"/>
        <v>Liz</v>
      </c>
      <c r="F1214" t="s">
        <v>31</v>
      </c>
      <c r="G1214">
        <v>21.35</v>
      </c>
      <c r="H1214">
        <v>4</v>
      </c>
      <c r="I1214" s="5">
        <f>VLOOKUP(Order_Detail!B1214,Customers!$A$2:$M$92,13,FALSE)</f>
        <v>0.05</v>
      </c>
      <c r="J1214" s="5">
        <v>81.13</v>
      </c>
      <c r="K1214" s="5">
        <v>4.2700000000000005</v>
      </c>
      <c r="L1214" s="5" t="str" cm="1">
        <f t="array" ref="L1214">_xlfn.IFS(K1214&lt;10,"low",K1214&lt;50,"medium",K1214&gt;=50,"high")</f>
        <v>low</v>
      </c>
    </row>
    <row r="1215" spans="1:12" x14ac:dyDescent="0.4">
      <c r="A1215">
        <v>10708</v>
      </c>
      <c r="B1215" s="5" t="s">
        <v>124</v>
      </c>
      <c r="C1215">
        <v>36</v>
      </c>
      <c r="D1215" t="s">
        <v>1821</v>
      </c>
      <c r="E1215" s="5" t="str">
        <f t="shared" si="18"/>
        <v>Liz</v>
      </c>
      <c r="F1215" t="s">
        <v>26</v>
      </c>
      <c r="G1215">
        <v>19</v>
      </c>
      <c r="H1215">
        <v>5</v>
      </c>
      <c r="I1215" s="5">
        <f>VLOOKUP(Order_Detail!B1215,Customers!$A$2:$M$92,13,FALSE)</f>
        <v>0.05</v>
      </c>
      <c r="J1215" s="5">
        <v>90.25</v>
      </c>
      <c r="K1215" s="5">
        <v>4.75</v>
      </c>
      <c r="L1215" s="5" t="str" cm="1">
        <f t="array" ref="L1215">_xlfn.IFS(K1215&lt;10,"low",K1215&lt;50,"medium",K1215&gt;=50,"high")</f>
        <v>low</v>
      </c>
    </row>
    <row r="1216" spans="1:12" x14ac:dyDescent="0.4">
      <c r="A1216">
        <v>10709</v>
      </c>
      <c r="B1216" s="5" t="s">
        <v>155</v>
      </c>
      <c r="C1216">
        <v>8</v>
      </c>
      <c r="D1216" t="s">
        <v>1822</v>
      </c>
      <c r="E1216" s="5" t="str">
        <f t="shared" si="18"/>
        <v>André</v>
      </c>
      <c r="F1216" t="s">
        <v>77</v>
      </c>
      <c r="G1216">
        <v>40</v>
      </c>
      <c r="H1216">
        <v>40</v>
      </c>
      <c r="I1216" s="5">
        <f>VLOOKUP(Order_Detail!B1216,Customers!$A$2:$M$92,13,FALSE)</f>
        <v>0.2</v>
      </c>
      <c r="J1216" s="5">
        <v>1280</v>
      </c>
      <c r="K1216" s="5">
        <v>320</v>
      </c>
      <c r="L1216" s="5" t="str" cm="1">
        <f t="array" ref="L1216">_xlfn.IFS(K1216&lt;10,"low",K1216&lt;50,"medium",K1216&gt;=50,"high")</f>
        <v>high</v>
      </c>
    </row>
    <row r="1217" spans="1:12" x14ac:dyDescent="0.4">
      <c r="A1217">
        <v>10709</v>
      </c>
      <c r="B1217" s="5" t="s">
        <v>155</v>
      </c>
      <c r="C1217">
        <v>51</v>
      </c>
      <c r="D1217" t="s">
        <v>1823</v>
      </c>
      <c r="E1217" s="5" t="str">
        <f t="shared" si="18"/>
        <v>André</v>
      </c>
      <c r="F1217" t="s">
        <v>10</v>
      </c>
      <c r="G1217">
        <v>53</v>
      </c>
      <c r="H1217">
        <v>28</v>
      </c>
      <c r="I1217" s="5">
        <f>VLOOKUP(Order_Detail!B1217,Customers!$A$2:$M$92,13,FALSE)</f>
        <v>0.2</v>
      </c>
      <c r="J1217" s="5">
        <v>1187.2</v>
      </c>
      <c r="K1217" s="5">
        <v>296.8</v>
      </c>
      <c r="L1217" s="5" t="str" cm="1">
        <f t="array" ref="L1217">_xlfn.IFS(K1217&lt;10,"low",K1217&lt;50,"medium",K1217&gt;=50,"high")</f>
        <v>high</v>
      </c>
    </row>
    <row r="1218" spans="1:12" x14ac:dyDescent="0.4">
      <c r="A1218">
        <v>10709</v>
      </c>
      <c r="B1218" s="5" t="s">
        <v>155</v>
      </c>
      <c r="C1218">
        <v>60</v>
      </c>
      <c r="D1218" t="s">
        <v>1824</v>
      </c>
      <c r="E1218" s="5" t="str">
        <f t="shared" si="18"/>
        <v>André</v>
      </c>
      <c r="F1218" t="s">
        <v>17</v>
      </c>
      <c r="G1218">
        <v>34</v>
      </c>
      <c r="H1218">
        <v>10</v>
      </c>
      <c r="I1218" s="5">
        <f>VLOOKUP(Order_Detail!B1218,Customers!$A$2:$M$92,13,FALSE)</f>
        <v>0.2</v>
      </c>
      <c r="J1218" s="5">
        <v>272</v>
      </c>
      <c r="K1218" s="5">
        <v>68</v>
      </c>
      <c r="L1218" s="5" t="str" cm="1">
        <f t="array" ref="L1218">_xlfn.IFS(K1218&lt;10,"low",K1218&lt;50,"medium",K1218&gt;=50,"high")</f>
        <v>high</v>
      </c>
    </row>
    <row r="1219" spans="1:12" x14ac:dyDescent="0.4">
      <c r="A1219">
        <v>10710</v>
      </c>
      <c r="B1219" s="5" t="s">
        <v>154</v>
      </c>
      <c r="C1219">
        <v>19</v>
      </c>
      <c r="D1219" t="s">
        <v>1825</v>
      </c>
      <c r="E1219" s="5" t="str">
        <f t="shared" ref="E1219:E1282" si="19">LEFT(RIGHT(D1219,LEN(D1219)-FIND("-",D1219)),FIND("-",RIGHT(D1219,LEN(D1219)-FIND("-",D1219)))-1)</f>
        <v>Paolo</v>
      </c>
      <c r="F1219" t="s">
        <v>55</v>
      </c>
      <c r="G1219">
        <v>9.1999999999999993</v>
      </c>
      <c r="H1219">
        <v>5</v>
      </c>
      <c r="I1219" s="5">
        <f>VLOOKUP(Order_Detail!B1219,Customers!$A$2:$M$92,13,FALSE)</f>
        <v>0.1</v>
      </c>
      <c r="J1219" s="5">
        <v>41.4</v>
      </c>
      <c r="K1219" s="5">
        <v>4.6000000000000005</v>
      </c>
      <c r="L1219" s="5" t="str" cm="1">
        <f t="array" ref="L1219">_xlfn.IFS(K1219&lt;10,"low",K1219&lt;50,"medium",K1219&gt;=50,"high")</f>
        <v>low</v>
      </c>
    </row>
    <row r="1220" spans="1:12" x14ac:dyDescent="0.4">
      <c r="A1220">
        <v>10710</v>
      </c>
      <c r="B1220" s="5" t="s">
        <v>154</v>
      </c>
      <c r="C1220">
        <v>47</v>
      </c>
      <c r="D1220" t="s">
        <v>1826</v>
      </c>
      <c r="E1220" s="5" t="str">
        <f t="shared" si="19"/>
        <v>Paolo</v>
      </c>
      <c r="F1220" t="s">
        <v>75</v>
      </c>
      <c r="G1220">
        <v>9.5</v>
      </c>
      <c r="H1220">
        <v>5</v>
      </c>
      <c r="I1220" s="5">
        <f>VLOOKUP(Order_Detail!B1220,Customers!$A$2:$M$92,13,FALSE)</f>
        <v>0.1</v>
      </c>
      <c r="J1220" s="5">
        <v>42.75</v>
      </c>
      <c r="K1220" s="5">
        <v>4.75</v>
      </c>
      <c r="L1220" s="5" t="str" cm="1">
        <f t="array" ref="L1220">_xlfn.IFS(K1220&lt;10,"low",K1220&lt;50,"medium",K1220&gt;=50,"high")</f>
        <v>low</v>
      </c>
    </row>
    <row r="1221" spans="1:12" x14ac:dyDescent="0.4">
      <c r="A1221">
        <v>10711</v>
      </c>
      <c r="B1221" s="5" t="s">
        <v>129</v>
      </c>
      <c r="C1221">
        <v>19</v>
      </c>
      <c r="D1221" t="s">
        <v>1514</v>
      </c>
      <c r="E1221" s="5" t="str">
        <f t="shared" si="19"/>
        <v>Jose</v>
      </c>
      <c r="F1221" t="s">
        <v>55</v>
      </c>
      <c r="G1221">
        <v>9.1999999999999993</v>
      </c>
      <c r="H1221">
        <v>12</v>
      </c>
      <c r="I1221" s="5">
        <f>VLOOKUP(Order_Detail!B1221,Customers!$A$2:$M$92,13,FALSE)</f>
        <v>0.1</v>
      </c>
      <c r="J1221" s="5">
        <v>99.36</v>
      </c>
      <c r="K1221" s="5">
        <v>11.04</v>
      </c>
      <c r="L1221" s="5" t="str" cm="1">
        <f t="array" ref="L1221">_xlfn.IFS(K1221&lt;10,"low",K1221&lt;50,"medium",K1221&gt;=50,"high")</f>
        <v>medium</v>
      </c>
    </row>
    <row r="1222" spans="1:12" x14ac:dyDescent="0.4">
      <c r="A1222">
        <v>10711</v>
      </c>
      <c r="B1222" s="5" t="s">
        <v>129</v>
      </c>
      <c r="C1222">
        <v>41</v>
      </c>
      <c r="D1222" t="s">
        <v>1725</v>
      </c>
      <c r="E1222" s="5" t="str">
        <f t="shared" si="19"/>
        <v>Jose</v>
      </c>
      <c r="F1222" t="s">
        <v>11</v>
      </c>
      <c r="G1222">
        <v>9.65</v>
      </c>
      <c r="H1222">
        <v>42</v>
      </c>
      <c r="I1222" s="5">
        <f>VLOOKUP(Order_Detail!B1222,Customers!$A$2:$M$92,13,FALSE)</f>
        <v>0.1</v>
      </c>
      <c r="J1222" s="5">
        <v>364.77000000000004</v>
      </c>
      <c r="K1222" s="5">
        <v>40.53</v>
      </c>
      <c r="L1222" s="5" t="str" cm="1">
        <f t="array" ref="L1222">_xlfn.IFS(K1222&lt;10,"low",K1222&lt;50,"medium",K1222&gt;=50,"high")</f>
        <v>medium</v>
      </c>
    </row>
    <row r="1223" spans="1:12" x14ac:dyDescent="0.4">
      <c r="A1223">
        <v>10711</v>
      </c>
      <c r="B1223" s="5" t="s">
        <v>129</v>
      </c>
      <c r="C1223">
        <v>53</v>
      </c>
      <c r="D1223" t="s">
        <v>1827</v>
      </c>
      <c r="E1223" s="5" t="str">
        <f t="shared" si="19"/>
        <v>Jose</v>
      </c>
      <c r="F1223" t="s">
        <v>28</v>
      </c>
      <c r="G1223">
        <v>32.799999999999997</v>
      </c>
      <c r="H1223">
        <v>120</v>
      </c>
      <c r="I1223" s="5">
        <f>VLOOKUP(Order_Detail!B1223,Customers!$A$2:$M$92,13,FALSE)</f>
        <v>0.1</v>
      </c>
      <c r="J1223" s="5">
        <v>3542.3999999999996</v>
      </c>
      <c r="K1223" s="5">
        <v>393.59999999999997</v>
      </c>
      <c r="L1223" s="5" t="str" cm="1">
        <f t="array" ref="L1223">_xlfn.IFS(K1223&lt;10,"low",K1223&lt;50,"medium",K1223&gt;=50,"high")</f>
        <v>high</v>
      </c>
    </row>
    <row r="1224" spans="1:12" x14ac:dyDescent="0.4">
      <c r="A1224">
        <v>10712</v>
      </c>
      <c r="B1224" s="5" t="s">
        <v>118</v>
      </c>
      <c r="C1224">
        <v>53</v>
      </c>
      <c r="D1224" t="s">
        <v>1098</v>
      </c>
      <c r="E1224" s="5" t="str">
        <f t="shared" si="19"/>
        <v>Patricia</v>
      </c>
      <c r="F1224" t="s">
        <v>28</v>
      </c>
      <c r="G1224">
        <v>32.799999999999997</v>
      </c>
      <c r="H1224">
        <v>3</v>
      </c>
      <c r="I1224" s="5">
        <f>VLOOKUP(Order_Detail!B1224,Customers!$A$2:$M$92,13,FALSE)</f>
        <v>0</v>
      </c>
      <c r="J1224" s="5">
        <v>98.399999999999991</v>
      </c>
      <c r="K1224" s="5">
        <v>0</v>
      </c>
      <c r="L1224" s="5" t="str" cm="1">
        <f t="array" ref="L1224">_xlfn.IFS(K1224&lt;10,"low",K1224&lt;50,"medium",K1224&gt;=50,"high")</f>
        <v>low</v>
      </c>
    </row>
    <row r="1225" spans="1:12" x14ac:dyDescent="0.4">
      <c r="A1225">
        <v>10712</v>
      </c>
      <c r="B1225" s="5" t="s">
        <v>118</v>
      </c>
      <c r="C1225">
        <v>56</v>
      </c>
      <c r="D1225" t="s">
        <v>1828</v>
      </c>
      <c r="E1225" s="5" t="str">
        <f t="shared" si="19"/>
        <v>Patricia</v>
      </c>
      <c r="F1225" t="s">
        <v>39</v>
      </c>
      <c r="G1225">
        <v>38</v>
      </c>
      <c r="H1225">
        <v>30</v>
      </c>
      <c r="I1225" s="5">
        <f>VLOOKUP(Order_Detail!B1225,Customers!$A$2:$M$92,13,FALSE)</f>
        <v>0</v>
      </c>
      <c r="J1225" s="5">
        <v>1140</v>
      </c>
      <c r="K1225" s="5">
        <v>0</v>
      </c>
      <c r="L1225" s="5" t="str" cm="1">
        <f t="array" ref="L1225">_xlfn.IFS(K1225&lt;10,"low",K1225&lt;50,"medium",K1225&gt;=50,"high")</f>
        <v>low</v>
      </c>
    </row>
    <row r="1226" spans="1:12" x14ac:dyDescent="0.4">
      <c r="A1226">
        <v>10713</v>
      </c>
      <c r="B1226" s="5" t="s">
        <v>129</v>
      </c>
      <c r="C1226">
        <v>10</v>
      </c>
      <c r="D1226" t="s">
        <v>1625</v>
      </c>
      <c r="E1226" s="5" t="str">
        <f t="shared" si="19"/>
        <v>Jose</v>
      </c>
      <c r="F1226" t="s">
        <v>47</v>
      </c>
      <c r="G1226">
        <v>31</v>
      </c>
      <c r="H1226">
        <v>18</v>
      </c>
      <c r="I1226" s="5">
        <f>VLOOKUP(Order_Detail!B1226,Customers!$A$2:$M$92,13,FALSE)</f>
        <v>0.1</v>
      </c>
      <c r="J1226" s="5">
        <v>502.2</v>
      </c>
      <c r="K1226" s="5">
        <v>55.800000000000004</v>
      </c>
      <c r="L1226" s="5" t="str" cm="1">
        <f t="array" ref="L1226">_xlfn.IFS(K1226&lt;10,"low",K1226&lt;50,"medium",K1226&gt;=50,"high")</f>
        <v>high</v>
      </c>
    </row>
    <row r="1227" spans="1:12" x14ac:dyDescent="0.4">
      <c r="A1227">
        <v>10713</v>
      </c>
      <c r="B1227" s="5" t="s">
        <v>129</v>
      </c>
      <c r="C1227">
        <v>26</v>
      </c>
      <c r="D1227" t="s">
        <v>1135</v>
      </c>
      <c r="E1227" s="5" t="str">
        <f t="shared" si="19"/>
        <v>Jose</v>
      </c>
      <c r="F1227" t="s">
        <v>74</v>
      </c>
      <c r="G1227">
        <v>31.23</v>
      </c>
      <c r="H1227">
        <v>30</v>
      </c>
      <c r="I1227" s="5">
        <f>VLOOKUP(Order_Detail!B1227,Customers!$A$2:$M$92,13,FALSE)</f>
        <v>0.1</v>
      </c>
      <c r="J1227" s="5">
        <v>843.21</v>
      </c>
      <c r="K1227" s="5">
        <v>93.69</v>
      </c>
      <c r="L1227" s="5" t="str" cm="1">
        <f t="array" ref="L1227">_xlfn.IFS(K1227&lt;10,"low",K1227&lt;50,"medium",K1227&gt;=50,"high")</f>
        <v>high</v>
      </c>
    </row>
    <row r="1228" spans="1:12" x14ac:dyDescent="0.4">
      <c r="A1228">
        <v>10713</v>
      </c>
      <c r="B1228" s="5" t="s">
        <v>129</v>
      </c>
      <c r="C1228">
        <v>45</v>
      </c>
      <c r="D1228" t="s">
        <v>1829</v>
      </c>
      <c r="E1228" s="5" t="str">
        <f t="shared" si="19"/>
        <v>Jose</v>
      </c>
      <c r="F1228" t="s">
        <v>79</v>
      </c>
      <c r="G1228">
        <v>9.5</v>
      </c>
      <c r="H1228">
        <v>110</v>
      </c>
      <c r="I1228" s="5">
        <f>VLOOKUP(Order_Detail!B1228,Customers!$A$2:$M$92,13,FALSE)</f>
        <v>0.1</v>
      </c>
      <c r="J1228" s="5">
        <v>940.5</v>
      </c>
      <c r="K1228" s="5">
        <v>104.5</v>
      </c>
      <c r="L1228" s="5" t="str" cm="1">
        <f t="array" ref="L1228">_xlfn.IFS(K1228&lt;10,"low",K1228&lt;50,"medium",K1228&gt;=50,"high")</f>
        <v>high</v>
      </c>
    </row>
    <row r="1229" spans="1:12" x14ac:dyDescent="0.4">
      <c r="A1229">
        <v>10713</v>
      </c>
      <c r="B1229" s="5" t="s">
        <v>129</v>
      </c>
      <c r="C1229">
        <v>46</v>
      </c>
      <c r="D1229" t="s">
        <v>962</v>
      </c>
      <c r="E1229" s="5" t="str">
        <f t="shared" si="19"/>
        <v>Jose</v>
      </c>
      <c r="F1229" t="s">
        <v>60</v>
      </c>
      <c r="G1229">
        <v>12</v>
      </c>
      <c r="H1229">
        <v>24</v>
      </c>
      <c r="I1229" s="5">
        <f>VLOOKUP(Order_Detail!B1229,Customers!$A$2:$M$92,13,FALSE)</f>
        <v>0.1</v>
      </c>
      <c r="J1229" s="5">
        <v>259.2</v>
      </c>
      <c r="K1229" s="5">
        <v>28.8</v>
      </c>
      <c r="L1229" s="5" t="str" cm="1">
        <f t="array" ref="L1229">_xlfn.IFS(K1229&lt;10,"low",K1229&lt;50,"medium",K1229&gt;=50,"high")</f>
        <v>medium</v>
      </c>
    </row>
    <row r="1230" spans="1:12" x14ac:dyDescent="0.4">
      <c r="A1230">
        <v>10714</v>
      </c>
      <c r="B1230" s="5" t="s">
        <v>129</v>
      </c>
      <c r="C1230">
        <v>2</v>
      </c>
      <c r="D1230" t="s">
        <v>1132</v>
      </c>
      <c r="E1230" s="5" t="str">
        <f t="shared" si="19"/>
        <v>Jose</v>
      </c>
      <c r="F1230" t="s">
        <v>24</v>
      </c>
      <c r="G1230">
        <v>19</v>
      </c>
      <c r="H1230">
        <v>30</v>
      </c>
      <c r="I1230" s="5">
        <f>VLOOKUP(Order_Detail!B1230,Customers!$A$2:$M$92,13,FALSE)</f>
        <v>0.1</v>
      </c>
      <c r="J1230" s="5">
        <v>513</v>
      </c>
      <c r="K1230" s="5">
        <v>57</v>
      </c>
      <c r="L1230" s="5" t="str" cm="1">
        <f t="array" ref="L1230">_xlfn.IFS(K1230&lt;10,"low",K1230&lt;50,"medium",K1230&gt;=50,"high")</f>
        <v>high</v>
      </c>
    </row>
    <row r="1231" spans="1:12" x14ac:dyDescent="0.4">
      <c r="A1231">
        <v>10714</v>
      </c>
      <c r="B1231" s="5" t="s">
        <v>129</v>
      </c>
      <c r="C1231">
        <v>17</v>
      </c>
      <c r="D1231" t="s">
        <v>1614</v>
      </c>
      <c r="E1231" s="5" t="str">
        <f t="shared" si="19"/>
        <v>Jose</v>
      </c>
      <c r="F1231" t="s">
        <v>41</v>
      </c>
      <c r="G1231">
        <v>39</v>
      </c>
      <c r="H1231">
        <v>27</v>
      </c>
      <c r="I1231" s="5">
        <f>VLOOKUP(Order_Detail!B1231,Customers!$A$2:$M$92,13,FALSE)</f>
        <v>0.1</v>
      </c>
      <c r="J1231" s="5">
        <v>947.7</v>
      </c>
      <c r="K1231" s="5">
        <v>105.30000000000001</v>
      </c>
      <c r="L1231" s="5" t="str" cm="1">
        <f t="array" ref="L1231">_xlfn.IFS(K1231&lt;10,"low",K1231&lt;50,"medium",K1231&gt;=50,"high")</f>
        <v>high</v>
      </c>
    </row>
    <row r="1232" spans="1:12" x14ac:dyDescent="0.4">
      <c r="A1232">
        <v>10714</v>
      </c>
      <c r="B1232" s="5" t="s">
        <v>129</v>
      </c>
      <c r="C1232">
        <v>47</v>
      </c>
      <c r="D1232" t="s">
        <v>1726</v>
      </c>
      <c r="E1232" s="5" t="str">
        <f t="shared" si="19"/>
        <v>Jose</v>
      </c>
      <c r="F1232" t="s">
        <v>75</v>
      </c>
      <c r="G1232">
        <v>9.5</v>
      </c>
      <c r="H1232">
        <v>50</v>
      </c>
      <c r="I1232" s="5">
        <f>VLOOKUP(Order_Detail!B1232,Customers!$A$2:$M$92,13,FALSE)</f>
        <v>0.1</v>
      </c>
      <c r="J1232" s="5">
        <v>427.5</v>
      </c>
      <c r="K1232" s="5">
        <v>47.5</v>
      </c>
      <c r="L1232" s="5" t="str" cm="1">
        <f t="array" ref="L1232">_xlfn.IFS(K1232&lt;10,"low",K1232&lt;50,"medium",K1232&gt;=50,"high")</f>
        <v>medium</v>
      </c>
    </row>
    <row r="1233" spans="1:12" x14ac:dyDescent="0.4">
      <c r="A1233">
        <v>10714</v>
      </c>
      <c r="B1233" s="5" t="s">
        <v>129</v>
      </c>
      <c r="C1233">
        <v>56</v>
      </c>
      <c r="D1233" t="s">
        <v>1517</v>
      </c>
      <c r="E1233" s="5" t="str">
        <f t="shared" si="19"/>
        <v>Jose</v>
      </c>
      <c r="F1233" t="s">
        <v>39</v>
      </c>
      <c r="G1233">
        <v>38</v>
      </c>
      <c r="H1233">
        <v>18</v>
      </c>
      <c r="I1233" s="5">
        <f>VLOOKUP(Order_Detail!B1233,Customers!$A$2:$M$92,13,FALSE)</f>
        <v>0.1</v>
      </c>
      <c r="J1233" s="5">
        <v>615.6</v>
      </c>
      <c r="K1233" s="5">
        <v>68.400000000000006</v>
      </c>
      <c r="L1233" s="5" t="str" cm="1">
        <f t="array" ref="L1233">_xlfn.IFS(K1233&lt;10,"low",K1233&lt;50,"medium",K1233&gt;=50,"high")</f>
        <v>high</v>
      </c>
    </row>
    <row r="1234" spans="1:12" x14ac:dyDescent="0.4">
      <c r="A1234">
        <v>10714</v>
      </c>
      <c r="B1234" s="5" t="s">
        <v>129</v>
      </c>
      <c r="C1234">
        <v>58</v>
      </c>
      <c r="D1234" t="s">
        <v>1830</v>
      </c>
      <c r="E1234" s="5" t="str">
        <f t="shared" si="19"/>
        <v>Jose</v>
      </c>
      <c r="F1234" t="s">
        <v>70</v>
      </c>
      <c r="G1234">
        <v>13.25</v>
      </c>
      <c r="H1234">
        <v>12</v>
      </c>
      <c r="I1234" s="5">
        <f>VLOOKUP(Order_Detail!B1234,Customers!$A$2:$M$92,13,FALSE)</f>
        <v>0.1</v>
      </c>
      <c r="J1234" s="5">
        <v>143.1</v>
      </c>
      <c r="K1234" s="5">
        <v>15.9</v>
      </c>
      <c r="L1234" s="5" t="str" cm="1">
        <f t="array" ref="L1234">_xlfn.IFS(K1234&lt;10,"low",K1234&lt;50,"medium",K1234&gt;=50,"high")</f>
        <v>medium</v>
      </c>
    </row>
    <row r="1235" spans="1:12" x14ac:dyDescent="0.4">
      <c r="A1235">
        <v>10715</v>
      </c>
      <c r="B1235" s="5" t="s">
        <v>132</v>
      </c>
      <c r="C1235">
        <v>10</v>
      </c>
      <c r="D1235" t="s">
        <v>1831</v>
      </c>
      <c r="E1235" s="5" t="str">
        <f t="shared" si="19"/>
        <v>Laurence</v>
      </c>
      <c r="F1235" t="s">
        <v>47</v>
      </c>
      <c r="G1235">
        <v>31</v>
      </c>
      <c r="H1235">
        <v>21</v>
      </c>
      <c r="I1235" s="5">
        <f>VLOOKUP(Order_Detail!B1235,Customers!$A$2:$M$92,13,FALSE)</f>
        <v>0</v>
      </c>
      <c r="J1235" s="5">
        <v>651</v>
      </c>
      <c r="K1235" s="5">
        <v>0</v>
      </c>
      <c r="L1235" s="5" t="str" cm="1">
        <f t="array" ref="L1235">_xlfn.IFS(K1235&lt;10,"low",K1235&lt;50,"medium",K1235&gt;=50,"high")</f>
        <v>low</v>
      </c>
    </row>
    <row r="1236" spans="1:12" x14ac:dyDescent="0.4">
      <c r="A1236">
        <v>10715</v>
      </c>
      <c r="B1236" s="5" t="s">
        <v>132</v>
      </c>
      <c r="C1236">
        <v>71</v>
      </c>
      <c r="D1236" t="s">
        <v>1832</v>
      </c>
      <c r="E1236" s="5" t="str">
        <f t="shared" si="19"/>
        <v>Laurence</v>
      </c>
      <c r="F1236" t="s">
        <v>48</v>
      </c>
      <c r="G1236">
        <v>21.5</v>
      </c>
      <c r="H1236">
        <v>30</v>
      </c>
      <c r="I1236" s="5">
        <f>VLOOKUP(Order_Detail!B1236,Customers!$A$2:$M$92,13,FALSE)</f>
        <v>0</v>
      </c>
      <c r="J1236" s="5">
        <v>645</v>
      </c>
      <c r="K1236" s="5">
        <v>0</v>
      </c>
      <c r="L1236" s="5" t="str" cm="1">
        <f t="array" ref="L1236">_xlfn.IFS(K1236&lt;10,"low",K1236&lt;50,"medium",K1236&gt;=50,"high")</f>
        <v>low</v>
      </c>
    </row>
    <row r="1237" spans="1:12" x14ac:dyDescent="0.4">
      <c r="A1237">
        <v>10716</v>
      </c>
      <c r="B1237" s="5" t="s">
        <v>157</v>
      </c>
      <c r="C1237">
        <v>21</v>
      </c>
      <c r="D1237" t="s">
        <v>1833</v>
      </c>
      <c r="E1237" s="5" t="str">
        <f t="shared" si="19"/>
        <v>Sergio</v>
      </c>
      <c r="F1237" t="s">
        <v>33</v>
      </c>
      <c r="G1237">
        <v>10</v>
      </c>
      <c r="H1237">
        <v>5</v>
      </c>
      <c r="I1237" s="5">
        <f>VLOOKUP(Order_Detail!B1237,Customers!$A$2:$M$92,13,FALSE)</f>
        <v>0</v>
      </c>
      <c r="J1237" s="5">
        <v>50</v>
      </c>
      <c r="K1237" s="5">
        <v>0</v>
      </c>
      <c r="L1237" s="5" t="str" cm="1">
        <f t="array" ref="L1237">_xlfn.IFS(K1237&lt;10,"low",K1237&lt;50,"medium",K1237&gt;=50,"high")</f>
        <v>low</v>
      </c>
    </row>
    <row r="1238" spans="1:12" x14ac:dyDescent="0.4">
      <c r="A1238">
        <v>10716</v>
      </c>
      <c r="B1238" s="5" t="s">
        <v>157</v>
      </c>
      <c r="C1238">
        <v>51</v>
      </c>
      <c r="D1238" t="s">
        <v>1834</v>
      </c>
      <c r="E1238" s="5" t="str">
        <f t="shared" si="19"/>
        <v>Sergio</v>
      </c>
      <c r="F1238" t="s">
        <v>10</v>
      </c>
      <c r="G1238">
        <v>53</v>
      </c>
      <c r="H1238">
        <v>7</v>
      </c>
      <c r="I1238" s="5">
        <f>VLOOKUP(Order_Detail!B1238,Customers!$A$2:$M$92,13,FALSE)</f>
        <v>0</v>
      </c>
      <c r="J1238" s="5">
        <v>371</v>
      </c>
      <c r="K1238" s="5">
        <v>0</v>
      </c>
      <c r="L1238" s="5" t="str" cm="1">
        <f t="array" ref="L1238">_xlfn.IFS(K1238&lt;10,"low",K1238&lt;50,"medium",K1238&gt;=50,"high")</f>
        <v>low</v>
      </c>
    </row>
    <row r="1239" spans="1:12" x14ac:dyDescent="0.4">
      <c r="A1239">
        <v>10716</v>
      </c>
      <c r="B1239" s="5" t="s">
        <v>157</v>
      </c>
      <c r="C1239">
        <v>61</v>
      </c>
      <c r="D1239" t="s">
        <v>1835</v>
      </c>
      <c r="E1239" s="5" t="str">
        <f t="shared" si="19"/>
        <v>Sergio</v>
      </c>
      <c r="F1239" t="s">
        <v>81</v>
      </c>
      <c r="G1239">
        <v>28.5</v>
      </c>
      <c r="H1239">
        <v>10</v>
      </c>
      <c r="I1239" s="5">
        <f>VLOOKUP(Order_Detail!B1239,Customers!$A$2:$M$92,13,FALSE)</f>
        <v>0</v>
      </c>
      <c r="J1239" s="5">
        <v>285</v>
      </c>
      <c r="K1239" s="5">
        <v>0</v>
      </c>
      <c r="L1239" s="5" t="str" cm="1">
        <f t="array" ref="L1239">_xlfn.IFS(K1239&lt;10,"low",K1239&lt;50,"medium",K1239&gt;=50,"high")</f>
        <v>low</v>
      </c>
    </row>
    <row r="1240" spans="1:12" x14ac:dyDescent="0.4">
      <c r="A1240">
        <v>10717</v>
      </c>
      <c r="B1240" s="5" t="s">
        <v>101</v>
      </c>
      <c r="C1240">
        <v>21</v>
      </c>
      <c r="D1240" t="s">
        <v>1649</v>
      </c>
      <c r="E1240" s="5" t="str">
        <f t="shared" si="19"/>
        <v>Peter</v>
      </c>
      <c r="F1240" t="s">
        <v>33</v>
      </c>
      <c r="G1240">
        <v>10</v>
      </c>
      <c r="H1240">
        <v>32</v>
      </c>
      <c r="I1240" s="5">
        <f>VLOOKUP(Order_Detail!B1240,Customers!$A$2:$M$92,13,FALSE)</f>
        <v>0.05</v>
      </c>
      <c r="J1240" s="5">
        <v>304</v>
      </c>
      <c r="K1240" s="5">
        <v>16</v>
      </c>
      <c r="L1240" s="5" t="str" cm="1">
        <f t="array" ref="L1240">_xlfn.IFS(K1240&lt;10,"low",K1240&lt;50,"medium",K1240&gt;=50,"high")</f>
        <v>medium</v>
      </c>
    </row>
    <row r="1241" spans="1:12" x14ac:dyDescent="0.4">
      <c r="A1241">
        <v>10717</v>
      </c>
      <c r="B1241" s="5" t="s">
        <v>101</v>
      </c>
      <c r="C1241">
        <v>54</v>
      </c>
      <c r="D1241" t="s">
        <v>1836</v>
      </c>
      <c r="E1241" s="5" t="str">
        <f t="shared" si="19"/>
        <v>Peter</v>
      </c>
      <c r="F1241" t="s">
        <v>61</v>
      </c>
      <c r="G1241">
        <v>7.45</v>
      </c>
      <c r="H1241">
        <v>15</v>
      </c>
      <c r="I1241" s="5">
        <f>VLOOKUP(Order_Detail!B1241,Customers!$A$2:$M$92,13,FALSE)</f>
        <v>0.05</v>
      </c>
      <c r="J1241" s="5">
        <v>106.16249999999999</v>
      </c>
      <c r="K1241" s="5">
        <v>5.5875000000000004</v>
      </c>
      <c r="L1241" s="5" t="str" cm="1">
        <f t="array" ref="L1241">_xlfn.IFS(K1241&lt;10,"low",K1241&lt;50,"medium",K1241&gt;=50,"high")</f>
        <v>low</v>
      </c>
    </row>
    <row r="1242" spans="1:12" x14ac:dyDescent="0.4">
      <c r="A1242">
        <v>10717</v>
      </c>
      <c r="B1242" s="5" t="s">
        <v>101</v>
      </c>
      <c r="C1242">
        <v>69</v>
      </c>
      <c r="D1242" t="s">
        <v>1837</v>
      </c>
      <c r="E1242" s="5" t="str">
        <f t="shared" si="19"/>
        <v>Peter</v>
      </c>
      <c r="F1242" t="s">
        <v>66</v>
      </c>
      <c r="G1242">
        <v>36</v>
      </c>
      <c r="H1242">
        <v>25</v>
      </c>
      <c r="I1242" s="5">
        <f>VLOOKUP(Order_Detail!B1242,Customers!$A$2:$M$92,13,FALSE)</f>
        <v>0.05</v>
      </c>
      <c r="J1242" s="5">
        <v>855</v>
      </c>
      <c r="K1242" s="5">
        <v>45</v>
      </c>
      <c r="L1242" s="5" t="str" cm="1">
        <f t="array" ref="L1242">_xlfn.IFS(K1242&lt;10,"low",K1242&lt;50,"medium",K1242&gt;=50,"high")</f>
        <v>medium</v>
      </c>
    </row>
    <row r="1243" spans="1:12" x14ac:dyDescent="0.4">
      <c r="A1243">
        <v>10718</v>
      </c>
      <c r="B1243" s="5" t="s">
        <v>128</v>
      </c>
      <c r="C1243">
        <v>12</v>
      </c>
      <c r="D1243" t="s">
        <v>1838</v>
      </c>
      <c r="E1243" s="5" t="str">
        <f t="shared" si="19"/>
        <v>Philip</v>
      </c>
      <c r="F1243" t="s">
        <v>42</v>
      </c>
      <c r="G1243">
        <v>38</v>
      </c>
      <c r="H1243">
        <v>36</v>
      </c>
      <c r="I1243" s="5">
        <f>VLOOKUP(Order_Detail!B1243,Customers!$A$2:$M$92,13,FALSE)</f>
        <v>0.2</v>
      </c>
      <c r="J1243" s="5">
        <v>1094.4000000000001</v>
      </c>
      <c r="K1243" s="5">
        <v>273.60000000000002</v>
      </c>
      <c r="L1243" s="5" t="str" cm="1">
        <f t="array" ref="L1243">_xlfn.IFS(K1243&lt;10,"low",K1243&lt;50,"medium",K1243&gt;=50,"high")</f>
        <v>high</v>
      </c>
    </row>
    <row r="1244" spans="1:12" x14ac:dyDescent="0.4">
      <c r="A1244">
        <v>10718</v>
      </c>
      <c r="B1244" s="5" t="s">
        <v>128</v>
      </c>
      <c r="C1244">
        <v>16</v>
      </c>
      <c r="D1244" t="s">
        <v>1839</v>
      </c>
      <c r="E1244" s="5" t="str">
        <f t="shared" si="19"/>
        <v>Philip</v>
      </c>
      <c r="F1244" t="s">
        <v>25</v>
      </c>
      <c r="G1244">
        <v>17.45</v>
      </c>
      <c r="H1244">
        <v>20</v>
      </c>
      <c r="I1244" s="5">
        <f>VLOOKUP(Order_Detail!B1244,Customers!$A$2:$M$92,13,FALSE)</f>
        <v>0.2</v>
      </c>
      <c r="J1244" s="5">
        <v>279.2</v>
      </c>
      <c r="K1244" s="5">
        <v>69.8</v>
      </c>
      <c r="L1244" s="5" t="str" cm="1">
        <f t="array" ref="L1244">_xlfn.IFS(K1244&lt;10,"low",K1244&lt;50,"medium",K1244&gt;=50,"high")</f>
        <v>high</v>
      </c>
    </row>
    <row r="1245" spans="1:12" x14ac:dyDescent="0.4">
      <c r="A1245">
        <v>10718</v>
      </c>
      <c r="B1245" s="5" t="s">
        <v>128</v>
      </c>
      <c r="C1245">
        <v>36</v>
      </c>
      <c r="D1245" t="s">
        <v>1840</v>
      </c>
      <c r="E1245" s="5" t="str">
        <f t="shared" si="19"/>
        <v>Philip</v>
      </c>
      <c r="F1245" t="s">
        <v>26</v>
      </c>
      <c r="G1245">
        <v>19</v>
      </c>
      <c r="H1245">
        <v>40</v>
      </c>
      <c r="I1245" s="5">
        <f>VLOOKUP(Order_Detail!B1245,Customers!$A$2:$M$92,13,FALSE)</f>
        <v>0.2</v>
      </c>
      <c r="J1245" s="5">
        <v>608</v>
      </c>
      <c r="K1245" s="5">
        <v>152</v>
      </c>
      <c r="L1245" s="5" t="str" cm="1">
        <f t="array" ref="L1245">_xlfn.IFS(K1245&lt;10,"low",K1245&lt;50,"medium",K1245&gt;=50,"high")</f>
        <v>high</v>
      </c>
    </row>
    <row r="1246" spans="1:12" x14ac:dyDescent="0.4">
      <c r="A1246">
        <v>10718</v>
      </c>
      <c r="B1246" s="5" t="s">
        <v>128</v>
      </c>
      <c r="C1246">
        <v>62</v>
      </c>
      <c r="D1246" t="s">
        <v>1841</v>
      </c>
      <c r="E1246" s="5" t="str">
        <f t="shared" si="19"/>
        <v>Philip</v>
      </c>
      <c r="F1246" t="s">
        <v>35</v>
      </c>
      <c r="G1246">
        <v>49.3</v>
      </c>
      <c r="H1246">
        <v>20</v>
      </c>
      <c r="I1246" s="5">
        <f>VLOOKUP(Order_Detail!B1246,Customers!$A$2:$M$92,13,FALSE)</f>
        <v>0.2</v>
      </c>
      <c r="J1246" s="5">
        <v>788.80000000000007</v>
      </c>
      <c r="K1246" s="5">
        <v>197.20000000000002</v>
      </c>
      <c r="L1246" s="5" t="str" cm="1">
        <f t="array" ref="L1246">_xlfn.IFS(K1246&lt;10,"low",K1246&lt;50,"medium",K1246&gt;=50,"high")</f>
        <v>high</v>
      </c>
    </row>
    <row r="1247" spans="1:12" x14ac:dyDescent="0.4">
      <c r="A1247">
        <v>10719</v>
      </c>
      <c r="B1247" s="5" t="s">
        <v>166</v>
      </c>
      <c r="C1247">
        <v>18</v>
      </c>
      <c r="D1247" t="s">
        <v>1842</v>
      </c>
      <c r="E1247" s="5" t="str">
        <f t="shared" si="19"/>
        <v>Jaime</v>
      </c>
      <c r="F1247" t="s">
        <v>65</v>
      </c>
      <c r="G1247">
        <v>62.5</v>
      </c>
      <c r="H1247">
        <v>12</v>
      </c>
      <c r="I1247" s="5">
        <f>VLOOKUP(Order_Detail!B1247,Customers!$A$2:$M$92,13,FALSE)</f>
        <v>0.2</v>
      </c>
      <c r="J1247" s="5">
        <v>600</v>
      </c>
      <c r="K1247" s="5">
        <v>150</v>
      </c>
      <c r="L1247" s="5" t="str" cm="1">
        <f t="array" ref="L1247">_xlfn.IFS(K1247&lt;10,"low",K1247&lt;50,"medium",K1247&gt;=50,"high")</f>
        <v>high</v>
      </c>
    </row>
    <row r="1248" spans="1:12" x14ac:dyDescent="0.4">
      <c r="A1248">
        <v>10719</v>
      </c>
      <c r="B1248" s="5" t="s">
        <v>166</v>
      </c>
      <c r="C1248">
        <v>30</v>
      </c>
      <c r="D1248" t="s">
        <v>1843</v>
      </c>
      <c r="E1248" s="5" t="str">
        <f t="shared" si="19"/>
        <v>Jaime</v>
      </c>
      <c r="F1248" t="s">
        <v>40</v>
      </c>
      <c r="G1248">
        <v>25.89</v>
      </c>
      <c r="H1248">
        <v>3</v>
      </c>
      <c r="I1248" s="5">
        <f>VLOOKUP(Order_Detail!B1248,Customers!$A$2:$M$92,13,FALSE)</f>
        <v>0.2</v>
      </c>
      <c r="J1248" s="5">
        <v>62.136000000000003</v>
      </c>
      <c r="K1248" s="5">
        <v>15.534000000000001</v>
      </c>
      <c r="L1248" s="5" t="str" cm="1">
        <f t="array" ref="L1248">_xlfn.IFS(K1248&lt;10,"low",K1248&lt;50,"medium",K1248&gt;=50,"high")</f>
        <v>medium</v>
      </c>
    </row>
    <row r="1249" spans="1:12" x14ac:dyDescent="0.4">
      <c r="A1249">
        <v>10719</v>
      </c>
      <c r="B1249" s="5" t="s">
        <v>166</v>
      </c>
      <c r="C1249">
        <v>54</v>
      </c>
      <c r="D1249" t="s">
        <v>1844</v>
      </c>
      <c r="E1249" s="5" t="str">
        <f t="shared" si="19"/>
        <v>Jaime</v>
      </c>
      <c r="F1249" t="s">
        <v>61</v>
      </c>
      <c r="G1249">
        <v>7.45</v>
      </c>
      <c r="H1249">
        <v>40</v>
      </c>
      <c r="I1249" s="5">
        <f>VLOOKUP(Order_Detail!B1249,Customers!$A$2:$M$92,13,FALSE)</f>
        <v>0.2</v>
      </c>
      <c r="J1249" s="5">
        <v>238.4</v>
      </c>
      <c r="K1249" s="5">
        <v>59.6</v>
      </c>
      <c r="L1249" s="5" t="str" cm="1">
        <f t="array" ref="L1249">_xlfn.IFS(K1249&lt;10,"low",K1249&lt;50,"medium",K1249&gt;=50,"high")</f>
        <v>high</v>
      </c>
    </row>
    <row r="1250" spans="1:12" x14ac:dyDescent="0.4">
      <c r="A1250">
        <v>10720</v>
      </c>
      <c r="B1250" s="5" t="s">
        <v>96</v>
      </c>
      <c r="C1250">
        <v>35</v>
      </c>
      <c r="D1250" t="s">
        <v>807</v>
      </c>
      <c r="E1250" s="5" t="str">
        <f t="shared" si="19"/>
        <v>Bernardo</v>
      </c>
      <c r="F1250" t="s">
        <v>37</v>
      </c>
      <c r="G1250">
        <v>18</v>
      </c>
      <c r="H1250">
        <v>21</v>
      </c>
      <c r="I1250" s="5">
        <f>VLOOKUP(Order_Detail!B1250,Customers!$A$2:$M$92,13,FALSE)</f>
        <v>0</v>
      </c>
      <c r="J1250" s="5">
        <v>378</v>
      </c>
      <c r="K1250" s="5">
        <v>0</v>
      </c>
      <c r="L1250" s="5" t="str" cm="1">
        <f t="array" ref="L1250">_xlfn.IFS(K1250&lt;10,"low",K1250&lt;50,"medium",K1250&gt;=50,"high")</f>
        <v>low</v>
      </c>
    </row>
    <row r="1251" spans="1:12" x14ac:dyDescent="0.4">
      <c r="A1251">
        <v>10720</v>
      </c>
      <c r="B1251" s="5" t="s">
        <v>96</v>
      </c>
      <c r="C1251">
        <v>71</v>
      </c>
      <c r="D1251" t="s">
        <v>1845</v>
      </c>
      <c r="E1251" s="5" t="str">
        <f t="shared" si="19"/>
        <v>Bernardo</v>
      </c>
      <c r="F1251" t="s">
        <v>48</v>
      </c>
      <c r="G1251">
        <v>21.5</v>
      </c>
      <c r="H1251">
        <v>8</v>
      </c>
      <c r="I1251" s="5">
        <f>VLOOKUP(Order_Detail!B1251,Customers!$A$2:$M$92,13,FALSE)</f>
        <v>0</v>
      </c>
      <c r="J1251" s="5">
        <v>172</v>
      </c>
      <c r="K1251" s="5">
        <v>0</v>
      </c>
      <c r="L1251" s="5" t="str" cm="1">
        <f t="array" ref="L1251">_xlfn.IFS(K1251&lt;10,"low",K1251&lt;50,"medium",K1251&gt;=50,"high")</f>
        <v>low</v>
      </c>
    </row>
    <row r="1252" spans="1:12" x14ac:dyDescent="0.4">
      <c r="A1252">
        <v>10721</v>
      </c>
      <c r="B1252" s="5" t="s">
        <v>105</v>
      </c>
      <c r="C1252">
        <v>44</v>
      </c>
      <c r="D1252" t="s">
        <v>1785</v>
      </c>
      <c r="E1252" s="5" t="str">
        <f t="shared" si="19"/>
        <v>Horst</v>
      </c>
      <c r="F1252" t="s">
        <v>51</v>
      </c>
      <c r="G1252">
        <v>19.45</v>
      </c>
      <c r="H1252">
        <v>50</v>
      </c>
      <c r="I1252" s="5">
        <f>VLOOKUP(Order_Detail!B1252,Customers!$A$2:$M$92,13,FALSE)</f>
        <v>0.15</v>
      </c>
      <c r="J1252" s="5">
        <v>826.625</v>
      </c>
      <c r="K1252" s="5">
        <v>145.875</v>
      </c>
      <c r="L1252" s="5" t="str" cm="1">
        <f t="array" ref="L1252">_xlfn.IFS(K1252&lt;10,"low",K1252&lt;50,"medium",K1252&gt;=50,"high")</f>
        <v>high</v>
      </c>
    </row>
    <row r="1253" spans="1:12" x14ac:dyDescent="0.4">
      <c r="A1253">
        <v>10722</v>
      </c>
      <c r="B1253" s="5" t="s">
        <v>129</v>
      </c>
      <c r="C1253">
        <v>2</v>
      </c>
      <c r="D1253" t="s">
        <v>1132</v>
      </c>
      <c r="E1253" s="5" t="str">
        <f t="shared" si="19"/>
        <v>Jose</v>
      </c>
      <c r="F1253" t="s">
        <v>24</v>
      </c>
      <c r="G1253">
        <v>19</v>
      </c>
      <c r="H1253">
        <v>3</v>
      </c>
      <c r="I1253" s="5">
        <f>VLOOKUP(Order_Detail!B1253,Customers!$A$2:$M$92,13,FALSE)</f>
        <v>0.1</v>
      </c>
      <c r="J1253" s="5">
        <v>51.300000000000004</v>
      </c>
      <c r="K1253" s="5">
        <v>5.7</v>
      </c>
      <c r="L1253" s="5" t="str" cm="1">
        <f t="array" ref="L1253">_xlfn.IFS(K1253&lt;10,"low",K1253&lt;50,"medium",K1253&gt;=50,"high")</f>
        <v>low</v>
      </c>
    </row>
    <row r="1254" spans="1:12" x14ac:dyDescent="0.4">
      <c r="A1254">
        <v>10722</v>
      </c>
      <c r="B1254" s="5" t="s">
        <v>129</v>
      </c>
      <c r="C1254">
        <v>31</v>
      </c>
      <c r="D1254" t="s">
        <v>1136</v>
      </c>
      <c r="E1254" s="5" t="str">
        <f t="shared" si="19"/>
        <v>Jose</v>
      </c>
      <c r="F1254" t="s">
        <v>18</v>
      </c>
      <c r="G1254">
        <v>12.5</v>
      </c>
      <c r="H1254">
        <v>50</v>
      </c>
      <c r="I1254" s="5">
        <f>VLOOKUP(Order_Detail!B1254,Customers!$A$2:$M$92,13,FALSE)</f>
        <v>0.1</v>
      </c>
      <c r="J1254" s="5">
        <v>562.5</v>
      </c>
      <c r="K1254" s="5">
        <v>62.5</v>
      </c>
      <c r="L1254" s="5" t="str" cm="1">
        <f t="array" ref="L1254">_xlfn.IFS(K1254&lt;10,"low",K1254&lt;50,"medium",K1254&gt;=50,"high")</f>
        <v>high</v>
      </c>
    </row>
    <row r="1255" spans="1:12" x14ac:dyDescent="0.4">
      <c r="A1255">
        <v>10722</v>
      </c>
      <c r="B1255" s="5" t="s">
        <v>129</v>
      </c>
      <c r="C1255">
        <v>68</v>
      </c>
      <c r="D1255" t="s">
        <v>1806</v>
      </c>
      <c r="E1255" s="5" t="str">
        <f t="shared" si="19"/>
        <v>Jose</v>
      </c>
      <c r="F1255" t="s">
        <v>62</v>
      </c>
      <c r="G1255">
        <v>12.5</v>
      </c>
      <c r="H1255">
        <v>45</v>
      </c>
      <c r="I1255" s="5">
        <f>VLOOKUP(Order_Detail!B1255,Customers!$A$2:$M$92,13,FALSE)</f>
        <v>0.1</v>
      </c>
      <c r="J1255" s="5">
        <v>506.25</v>
      </c>
      <c r="K1255" s="5">
        <v>56.25</v>
      </c>
      <c r="L1255" s="5" t="str" cm="1">
        <f t="array" ref="L1255">_xlfn.IFS(K1255&lt;10,"low",K1255&lt;50,"medium",K1255&gt;=50,"high")</f>
        <v>high</v>
      </c>
    </row>
    <row r="1256" spans="1:12" x14ac:dyDescent="0.4">
      <c r="A1256">
        <v>10722</v>
      </c>
      <c r="B1256" s="5" t="s">
        <v>129</v>
      </c>
      <c r="C1256">
        <v>75</v>
      </c>
      <c r="D1256" t="s">
        <v>1400</v>
      </c>
      <c r="E1256" s="5" t="str">
        <f t="shared" si="19"/>
        <v>Jose</v>
      </c>
      <c r="F1256" t="s">
        <v>54</v>
      </c>
      <c r="G1256">
        <v>7.75</v>
      </c>
      <c r="H1256">
        <v>42</v>
      </c>
      <c r="I1256" s="5">
        <f>VLOOKUP(Order_Detail!B1256,Customers!$A$2:$M$92,13,FALSE)</f>
        <v>0.1</v>
      </c>
      <c r="J1256" s="5">
        <v>292.95</v>
      </c>
      <c r="K1256" s="5">
        <v>32.550000000000004</v>
      </c>
      <c r="L1256" s="5" t="str" cm="1">
        <f t="array" ref="L1256">_xlfn.IFS(K1256&lt;10,"low",K1256&lt;50,"medium",K1256&gt;=50,"high")</f>
        <v>medium</v>
      </c>
    </row>
    <row r="1257" spans="1:12" x14ac:dyDescent="0.4">
      <c r="A1257">
        <v>10723</v>
      </c>
      <c r="B1257" s="5" t="s">
        <v>103</v>
      </c>
      <c r="C1257">
        <v>26</v>
      </c>
      <c r="D1257" t="s">
        <v>1846</v>
      </c>
      <c r="E1257" s="5" t="str">
        <f t="shared" si="19"/>
        <v>Karl</v>
      </c>
      <c r="F1257" t="s">
        <v>74</v>
      </c>
      <c r="G1257">
        <v>31.23</v>
      </c>
      <c r="H1257">
        <v>15</v>
      </c>
      <c r="I1257" s="5">
        <f>VLOOKUP(Order_Detail!B1257,Customers!$A$2:$M$92,13,FALSE)</f>
        <v>0.05</v>
      </c>
      <c r="J1257" s="5">
        <v>445.02749999999997</v>
      </c>
      <c r="K1257" s="5">
        <v>23.422499999999999</v>
      </c>
      <c r="L1257" s="5" t="str" cm="1">
        <f t="array" ref="L1257">_xlfn.IFS(K1257&lt;10,"low",K1257&lt;50,"medium",K1257&gt;=50,"high")</f>
        <v>medium</v>
      </c>
    </row>
    <row r="1258" spans="1:12" x14ac:dyDescent="0.4">
      <c r="A1258">
        <v>10724</v>
      </c>
      <c r="B1258" s="5" t="s">
        <v>133</v>
      </c>
      <c r="C1258">
        <v>10</v>
      </c>
      <c r="D1258" t="s">
        <v>1847</v>
      </c>
      <c r="E1258" s="5" t="str">
        <f t="shared" si="19"/>
        <v>Jean</v>
      </c>
      <c r="F1258" t="s">
        <v>47</v>
      </c>
      <c r="G1258">
        <v>31</v>
      </c>
      <c r="H1258">
        <v>16</v>
      </c>
      <c r="I1258" s="5">
        <f>VLOOKUP(Order_Detail!B1258,Customers!$A$2:$M$92,13,FALSE)</f>
        <v>0</v>
      </c>
      <c r="J1258" s="5">
        <v>496</v>
      </c>
      <c r="K1258" s="5">
        <v>0</v>
      </c>
      <c r="L1258" s="5" t="str" cm="1">
        <f t="array" ref="L1258">_xlfn.IFS(K1258&lt;10,"low",K1258&lt;50,"medium",K1258&gt;=50,"high")</f>
        <v>low</v>
      </c>
    </row>
    <row r="1259" spans="1:12" x14ac:dyDescent="0.4">
      <c r="A1259">
        <v>10724</v>
      </c>
      <c r="B1259" s="5" t="s">
        <v>133</v>
      </c>
      <c r="C1259">
        <v>61</v>
      </c>
      <c r="D1259" t="s">
        <v>1848</v>
      </c>
      <c r="E1259" s="5" t="str">
        <f t="shared" si="19"/>
        <v>Jean</v>
      </c>
      <c r="F1259" t="s">
        <v>81</v>
      </c>
      <c r="G1259">
        <v>28.5</v>
      </c>
      <c r="H1259">
        <v>5</v>
      </c>
      <c r="I1259" s="5">
        <f>VLOOKUP(Order_Detail!B1259,Customers!$A$2:$M$92,13,FALSE)</f>
        <v>0</v>
      </c>
      <c r="J1259" s="5">
        <v>142.5</v>
      </c>
      <c r="K1259" s="5">
        <v>0</v>
      </c>
      <c r="L1259" s="5" t="str" cm="1">
        <f t="array" ref="L1259">_xlfn.IFS(K1259&lt;10,"low",K1259&lt;50,"medium",K1259&gt;=50,"high")</f>
        <v>low</v>
      </c>
    </row>
    <row r="1260" spans="1:12" x14ac:dyDescent="0.4">
      <c r="A1260">
        <v>10725</v>
      </c>
      <c r="B1260" s="5" t="s">
        <v>136</v>
      </c>
      <c r="C1260">
        <v>41</v>
      </c>
      <c r="D1260" t="s">
        <v>1849</v>
      </c>
      <c r="E1260" s="5" t="str">
        <f t="shared" si="19"/>
        <v>Aria</v>
      </c>
      <c r="F1260" t="s">
        <v>11</v>
      </c>
      <c r="G1260">
        <v>9.65</v>
      </c>
      <c r="H1260">
        <v>12</v>
      </c>
      <c r="I1260" s="5">
        <f>VLOOKUP(Order_Detail!B1260,Customers!$A$2:$M$92,13,FALSE)</f>
        <v>0.05</v>
      </c>
      <c r="J1260" s="5">
        <v>110.01</v>
      </c>
      <c r="K1260" s="5">
        <v>5.7900000000000009</v>
      </c>
      <c r="L1260" s="5" t="str" cm="1">
        <f t="array" ref="L1260">_xlfn.IFS(K1260&lt;10,"low",K1260&lt;50,"medium",K1260&gt;=50,"high")</f>
        <v>low</v>
      </c>
    </row>
    <row r="1261" spans="1:12" x14ac:dyDescent="0.4">
      <c r="A1261">
        <v>10725</v>
      </c>
      <c r="B1261" s="5" t="s">
        <v>136</v>
      </c>
      <c r="C1261">
        <v>52</v>
      </c>
      <c r="D1261" t="s">
        <v>1850</v>
      </c>
      <c r="E1261" s="5" t="str">
        <f t="shared" si="19"/>
        <v>Aria</v>
      </c>
      <c r="F1261" t="s">
        <v>71</v>
      </c>
      <c r="G1261">
        <v>7</v>
      </c>
      <c r="H1261">
        <v>4</v>
      </c>
      <c r="I1261" s="5">
        <f>VLOOKUP(Order_Detail!B1261,Customers!$A$2:$M$92,13,FALSE)</f>
        <v>0.05</v>
      </c>
      <c r="J1261" s="5">
        <v>26.599999999999998</v>
      </c>
      <c r="K1261" s="5">
        <v>1.4000000000000001</v>
      </c>
      <c r="L1261" s="5" t="str" cm="1">
        <f t="array" ref="L1261">_xlfn.IFS(K1261&lt;10,"low",K1261&lt;50,"medium",K1261&gt;=50,"high")</f>
        <v>low</v>
      </c>
    </row>
    <row r="1262" spans="1:12" x14ac:dyDescent="0.4">
      <c r="A1262">
        <v>10725</v>
      </c>
      <c r="B1262" s="5" t="s">
        <v>136</v>
      </c>
      <c r="C1262">
        <v>55</v>
      </c>
      <c r="D1262" t="s">
        <v>1851</v>
      </c>
      <c r="E1262" s="5" t="str">
        <f t="shared" si="19"/>
        <v>Aria</v>
      </c>
      <c r="F1262" t="s">
        <v>22</v>
      </c>
      <c r="G1262">
        <v>24</v>
      </c>
      <c r="H1262">
        <v>6</v>
      </c>
      <c r="I1262" s="5">
        <f>VLOOKUP(Order_Detail!B1262,Customers!$A$2:$M$92,13,FALSE)</f>
        <v>0.05</v>
      </c>
      <c r="J1262" s="5">
        <v>136.79999999999998</v>
      </c>
      <c r="K1262" s="5">
        <v>7.2</v>
      </c>
      <c r="L1262" s="5" t="str" cm="1">
        <f t="array" ref="L1262">_xlfn.IFS(K1262&lt;10,"low",K1262&lt;50,"medium",K1262&gt;=50,"high")</f>
        <v>low</v>
      </c>
    </row>
    <row r="1263" spans="1:12" x14ac:dyDescent="0.4">
      <c r="A1263">
        <v>10726</v>
      </c>
      <c r="B1263" s="5" t="s">
        <v>142</v>
      </c>
      <c r="C1263">
        <v>4</v>
      </c>
      <c r="D1263" t="s">
        <v>1852</v>
      </c>
      <c r="E1263" s="5" t="str">
        <f t="shared" si="19"/>
        <v>Ann</v>
      </c>
      <c r="F1263" t="s">
        <v>68</v>
      </c>
      <c r="G1263">
        <v>22</v>
      </c>
      <c r="H1263">
        <v>25</v>
      </c>
      <c r="I1263" s="5">
        <f>VLOOKUP(Order_Detail!B1263,Customers!$A$2:$M$92,13,FALSE)</f>
        <v>0.15</v>
      </c>
      <c r="J1263" s="5">
        <v>467.5</v>
      </c>
      <c r="K1263" s="5">
        <v>82.5</v>
      </c>
      <c r="L1263" s="5" t="str" cm="1">
        <f t="array" ref="L1263">_xlfn.IFS(K1263&lt;10,"low",K1263&lt;50,"medium",K1263&gt;=50,"high")</f>
        <v>high</v>
      </c>
    </row>
    <row r="1264" spans="1:12" x14ac:dyDescent="0.4">
      <c r="A1264">
        <v>10726</v>
      </c>
      <c r="B1264" s="5" t="s">
        <v>142</v>
      </c>
      <c r="C1264">
        <v>11</v>
      </c>
      <c r="D1264" t="s">
        <v>1853</v>
      </c>
      <c r="E1264" s="5" t="str">
        <f t="shared" si="19"/>
        <v>Ann</v>
      </c>
      <c r="F1264" t="s">
        <v>6</v>
      </c>
      <c r="G1264">
        <v>21</v>
      </c>
      <c r="H1264">
        <v>5</v>
      </c>
      <c r="I1264" s="5">
        <f>VLOOKUP(Order_Detail!B1264,Customers!$A$2:$M$92,13,FALSE)</f>
        <v>0.15</v>
      </c>
      <c r="J1264" s="5">
        <v>89.25</v>
      </c>
      <c r="K1264" s="5">
        <v>15.75</v>
      </c>
      <c r="L1264" s="5" t="str" cm="1">
        <f t="array" ref="L1264">_xlfn.IFS(K1264&lt;10,"low",K1264&lt;50,"medium",K1264&gt;=50,"high")</f>
        <v>medium</v>
      </c>
    </row>
    <row r="1265" spans="1:12" x14ac:dyDescent="0.4">
      <c r="A1265">
        <v>10727</v>
      </c>
      <c r="B1265" s="5" t="s">
        <v>114</v>
      </c>
      <c r="C1265">
        <v>17</v>
      </c>
      <c r="D1265" t="s">
        <v>1854</v>
      </c>
      <c r="E1265" s="5" t="str">
        <f t="shared" si="19"/>
        <v>Maurizio</v>
      </c>
      <c r="F1265" t="s">
        <v>41</v>
      </c>
      <c r="G1265">
        <v>39</v>
      </c>
      <c r="H1265">
        <v>20</v>
      </c>
      <c r="I1265" s="5">
        <f>VLOOKUP(Order_Detail!B1265,Customers!$A$2:$M$92,13,FALSE)</f>
        <v>0</v>
      </c>
      <c r="J1265" s="5">
        <v>780</v>
      </c>
      <c r="K1265" s="5">
        <v>0</v>
      </c>
      <c r="L1265" s="5" t="str" cm="1">
        <f t="array" ref="L1265">_xlfn.IFS(K1265&lt;10,"low",K1265&lt;50,"medium",K1265&gt;=50,"high")</f>
        <v>low</v>
      </c>
    </row>
    <row r="1266" spans="1:12" x14ac:dyDescent="0.4">
      <c r="A1266">
        <v>10727</v>
      </c>
      <c r="B1266" s="5" t="s">
        <v>114</v>
      </c>
      <c r="C1266">
        <v>56</v>
      </c>
      <c r="D1266" t="s">
        <v>1855</v>
      </c>
      <c r="E1266" s="5" t="str">
        <f t="shared" si="19"/>
        <v>Maurizio</v>
      </c>
      <c r="F1266" t="s">
        <v>39</v>
      </c>
      <c r="G1266">
        <v>38</v>
      </c>
      <c r="H1266">
        <v>10</v>
      </c>
      <c r="I1266" s="5">
        <f>VLOOKUP(Order_Detail!B1266,Customers!$A$2:$M$92,13,FALSE)</f>
        <v>0</v>
      </c>
      <c r="J1266" s="5">
        <v>380</v>
      </c>
      <c r="K1266" s="5">
        <v>0</v>
      </c>
      <c r="L1266" s="5" t="str" cm="1">
        <f t="array" ref="L1266">_xlfn.IFS(K1266&lt;10,"low",K1266&lt;50,"medium",K1266&gt;=50,"high")</f>
        <v>low</v>
      </c>
    </row>
    <row r="1267" spans="1:12" x14ac:dyDescent="0.4">
      <c r="A1267">
        <v>10727</v>
      </c>
      <c r="B1267" s="5" t="s">
        <v>114</v>
      </c>
      <c r="C1267">
        <v>59</v>
      </c>
      <c r="D1267" t="s">
        <v>1856</v>
      </c>
      <c r="E1267" s="5" t="str">
        <f t="shared" si="19"/>
        <v>Maurizio</v>
      </c>
      <c r="F1267" t="s">
        <v>27</v>
      </c>
      <c r="G1267">
        <v>55</v>
      </c>
      <c r="H1267">
        <v>10</v>
      </c>
      <c r="I1267" s="5">
        <f>VLOOKUP(Order_Detail!B1267,Customers!$A$2:$M$92,13,FALSE)</f>
        <v>0</v>
      </c>
      <c r="J1267" s="5">
        <v>550</v>
      </c>
      <c r="K1267" s="5">
        <v>0</v>
      </c>
      <c r="L1267" s="5" t="str" cm="1">
        <f t="array" ref="L1267">_xlfn.IFS(K1267&lt;10,"low",K1267&lt;50,"medium",K1267&gt;=50,"high")</f>
        <v>low</v>
      </c>
    </row>
    <row r="1268" spans="1:12" x14ac:dyDescent="0.4">
      <c r="A1268">
        <v>10728</v>
      </c>
      <c r="B1268" s="5" t="s">
        <v>146</v>
      </c>
      <c r="C1268">
        <v>30</v>
      </c>
      <c r="D1268" t="s">
        <v>1857</v>
      </c>
      <c r="E1268" s="5" t="str">
        <f t="shared" si="19"/>
        <v>Lúcia</v>
      </c>
      <c r="F1268" t="s">
        <v>40</v>
      </c>
      <c r="G1268">
        <v>25.89</v>
      </c>
      <c r="H1268">
        <v>15</v>
      </c>
      <c r="I1268" s="5">
        <f>VLOOKUP(Order_Detail!B1268,Customers!$A$2:$M$92,13,FALSE)</f>
        <v>0</v>
      </c>
      <c r="J1268" s="5">
        <v>388.35</v>
      </c>
      <c r="K1268" s="5">
        <v>0</v>
      </c>
      <c r="L1268" s="5" t="str" cm="1">
        <f t="array" ref="L1268">_xlfn.IFS(K1268&lt;10,"low",K1268&lt;50,"medium",K1268&gt;=50,"high")</f>
        <v>low</v>
      </c>
    </row>
    <row r="1269" spans="1:12" x14ac:dyDescent="0.4">
      <c r="A1269">
        <v>10728</v>
      </c>
      <c r="B1269" s="5" t="s">
        <v>146</v>
      </c>
      <c r="C1269">
        <v>40</v>
      </c>
      <c r="D1269" t="s">
        <v>1166</v>
      </c>
      <c r="E1269" s="5" t="str">
        <f t="shared" si="19"/>
        <v>Lúcia</v>
      </c>
      <c r="F1269" t="s">
        <v>43</v>
      </c>
      <c r="G1269">
        <v>18.399999999999999</v>
      </c>
      <c r="H1269">
        <v>6</v>
      </c>
      <c r="I1269" s="5">
        <f>VLOOKUP(Order_Detail!B1269,Customers!$A$2:$M$92,13,FALSE)</f>
        <v>0</v>
      </c>
      <c r="J1269" s="5">
        <v>110.39999999999999</v>
      </c>
      <c r="K1269" s="5">
        <v>0</v>
      </c>
      <c r="L1269" s="5" t="str" cm="1">
        <f t="array" ref="L1269">_xlfn.IFS(K1269&lt;10,"low",K1269&lt;50,"medium",K1269&gt;=50,"high")</f>
        <v>low</v>
      </c>
    </row>
    <row r="1270" spans="1:12" x14ac:dyDescent="0.4">
      <c r="A1270">
        <v>10728</v>
      </c>
      <c r="B1270" s="5" t="s">
        <v>146</v>
      </c>
      <c r="C1270">
        <v>55</v>
      </c>
      <c r="D1270" t="s">
        <v>1858</v>
      </c>
      <c r="E1270" s="5" t="str">
        <f t="shared" si="19"/>
        <v>Lúcia</v>
      </c>
      <c r="F1270" t="s">
        <v>22</v>
      </c>
      <c r="G1270">
        <v>24</v>
      </c>
      <c r="H1270">
        <v>12</v>
      </c>
      <c r="I1270" s="5">
        <f>VLOOKUP(Order_Detail!B1270,Customers!$A$2:$M$92,13,FALSE)</f>
        <v>0</v>
      </c>
      <c r="J1270" s="5">
        <v>288</v>
      </c>
      <c r="K1270" s="5">
        <v>0</v>
      </c>
      <c r="L1270" s="5" t="str" cm="1">
        <f t="array" ref="L1270">_xlfn.IFS(K1270&lt;10,"low",K1270&lt;50,"medium",K1270&gt;=50,"high")</f>
        <v>low</v>
      </c>
    </row>
    <row r="1271" spans="1:12" x14ac:dyDescent="0.4">
      <c r="A1271">
        <v>10728</v>
      </c>
      <c r="B1271" s="5" t="s">
        <v>146</v>
      </c>
      <c r="C1271">
        <v>60</v>
      </c>
      <c r="D1271" t="s">
        <v>1083</v>
      </c>
      <c r="E1271" s="5" t="str">
        <f t="shared" si="19"/>
        <v>Lúcia</v>
      </c>
      <c r="F1271" t="s">
        <v>17</v>
      </c>
      <c r="G1271">
        <v>34</v>
      </c>
      <c r="H1271">
        <v>15</v>
      </c>
      <c r="I1271" s="5">
        <f>VLOOKUP(Order_Detail!B1271,Customers!$A$2:$M$92,13,FALSE)</f>
        <v>0</v>
      </c>
      <c r="J1271" s="5">
        <v>510</v>
      </c>
      <c r="K1271" s="5">
        <v>0</v>
      </c>
      <c r="L1271" s="5" t="str" cm="1">
        <f t="array" ref="L1271">_xlfn.IFS(K1271&lt;10,"low",K1271&lt;50,"medium",K1271&gt;=50,"high")</f>
        <v>low</v>
      </c>
    </row>
    <row r="1272" spans="1:12" x14ac:dyDescent="0.4">
      <c r="A1272">
        <v>10729</v>
      </c>
      <c r="B1272" s="5" t="s">
        <v>151</v>
      </c>
      <c r="C1272">
        <v>1</v>
      </c>
      <c r="D1272" t="s">
        <v>1859</v>
      </c>
      <c r="E1272" s="5" t="str">
        <f t="shared" si="19"/>
        <v>Felipe</v>
      </c>
      <c r="F1272" t="s">
        <v>58</v>
      </c>
      <c r="G1272">
        <v>18</v>
      </c>
      <c r="H1272">
        <v>50</v>
      </c>
      <c r="I1272" s="5">
        <f>VLOOKUP(Order_Detail!B1272,Customers!$A$2:$M$92,13,FALSE)</f>
        <v>0.1</v>
      </c>
      <c r="J1272" s="5">
        <v>810</v>
      </c>
      <c r="K1272" s="5">
        <v>90</v>
      </c>
      <c r="L1272" s="5" t="str" cm="1">
        <f t="array" ref="L1272">_xlfn.IFS(K1272&lt;10,"low",K1272&lt;50,"medium",K1272&gt;=50,"high")</f>
        <v>high</v>
      </c>
    </row>
    <row r="1273" spans="1:12" x14ac:dyDescent="0.4">
      <c r="A1273">
        <v>10729</v>
      </c>
      <c r="B1273" s="5" t="s">
        <v>151</v>
      </c>
      <c r="C1273">
        <v>21</v>
      </c>
      <c r="D1273" t="s">
        <v>1860</v>
      </c>
      <c r="E1273" s="5" t="str">
        <f t="shared" si="19"/>
        <v>Felipe</v>
      </c>
      <c r="F1273" t="s">
        <v>33</v>
      </c>
      <c r="G1273">
        <v>10</v>
      </c>
      <c r="H1273">
        <v>30</v>
      </c>
      <c r="I1273" s="5">
        <f>VLOOKUP(Order_Detail!B1273,Customers!$A$2:$M$92,13,FALSE)</f>
        <v>0.1</v>
      </c>
      <c r="J1273" s="5">
        <v>270</v>
      </c>
      <c r="K1273" s="5">
        <v>30</v>
      </c>
      <c r="L1273" s="5" t="str" cm="1">
        <f t="array" ref="L1273">_xlfn.IFS(K1273&lt;10,"low",K1273&lt;50,"medium",K1273&gt;=50,"high")</f>
        <v>medium</v>
      </c>
    </row>
    <row r="1274" spans="1:12" x14ac:dyDescent="0.4">
      <c r="A1274">
        <v>10729</v>
      </c>
      <c r="B1274" s="5" t="s">
        <v>151</v>
      </c>
      <c r="C1274">
        <v>50</v>
      </c>
      <c r="D1274" t="s">
        <v>1861</v>
      </c>
      <c r="E1274" s="5" t="str">
        <f t="shared" si="19"/>
        <v>Felipe</v>
      </c>
      <c r="F1274" t="s">
        <v>78</v>
      </c>
      <c r="G1274">
        <v>16.25</v>
      </c>
      <c r="H1274">
        <v>40</v>
      </c>
      <c r="I1274" s="5">
        <f>VLOOKUP(Order_Detail!B1274,Customers!$A$2:$M$92,13,FALSE)</f>
        <v>0.1</v>
      </c>
      <c r="J1274" s="5">
        <v>585</v>
      </c>
      <c r="K1274" s="5">
        <v>65</v>
      </c>
      <c r="L1274" s="5" t="str" cm="1">
        <f t="array" ref="L1274">_xlfn.IFS(K1274&lt;10,"low",K1274&lt;50,"medium",K1274&gt;=50,"high")</f>
        <v>high</v>
      </c>
    </row>
    <row r="1275" spans="1:12" x14ac:dyDescent="0.4">
      <c r="A1275">
        <v>10730</v>
      </c>
      <c r="B1275" s="5" t="s">
        <v>132</v>
      </c>
      <c r="C1275">
        <v>16</v>
      </c>
      <c r="D1275" t="s">
        <v>1862</v>
      </c>
      <c r="E1275" s="5" t="str">
        <f t="shared" si="19"/>
        <v>Laurence</v>
      </c>
      <c r="F1275" t="s">
        <v>25</v>
      </c>
      <c r="G1275">
        <v>17.45</v>
      </c>
      <c r="H1275">
        <v>15</v>
      </c>
      <c r="I1275" s="5">
        <f>VLOOKUP(Order_Detail!B1275,Customers!$A$2:$M$92,13,FALSE)</f>
        <v>0</v>
      </c>
      <c r="J1275" s="5">
        <v>261.75</v>
      </c>
      <c r="K1275" s="5">
        <v>0</v>
      </c>
      <c r="L1275" s="5" t="str" cm="1">
        <f t="array" ref="L1275">_xlfn.IFS(K1275&lt;10,"low",K1275&lt;50,"medium",K1275&gt;=50,"high")</f>
        <v>low</v>
      </c>
    </row>
    <row r="1276" spans="1:12" x14ac:dyDescent="0.4">
      <c r="A1276">
        <v>10730</v>
      </c>
      <c r="B1276" s="5" t="s">
        <v>132</v>
      </c>
      <c r="C1276">
        <v>31</v>
      </c>
      <c r="D1276" t="s">
        <v>1863</v>
      </c>
      <c r="E1276" s="5" t="str">
        <f t="shared" si="19"/>
        <v>Laurence</v>
      </c>
      <c r="F1276" t="s">
        <v>18</v>
      </c>
      <c r="G1276">
        <v>12.5</v>
      </c>
      <c r="H1276">
        <v>3</v>
      </c>
      <c r="I1276" s="5">
        <f>VLOOKUP(Order_Detail!B1276,Customers!$A$2:$M$92,13,FALSE)</f>
        <v>0</v>
      </c>
      <c r="J1276" s="5">
        <v>37.5</v>
      </c>
      <c r="K1276" s="5">
        <v>0</v>
      </c>
      <c r="L1276" s="5" t="str" cm="1">
        <f t="array" ref="L1276">_xlfn.IFS(K1276&lt;10,"low",K1276&lt;50,"medium",K1276&gt;=50,"high")</f>
        <v>low</v>
      </c>
    </row>
    <row r="1277" spans="1:12" x14ac:dyDescent="0.4">
      <c r="A1277">
        <v>10730</v>
      </c>
      <c r="B1277" s="5" t="s">
        <v>132</v>
      </c>
      <c r="C1277">
        <v>65</v>
      </c>
      <c r="D1277" t="s">
        <v>1864</v>
      </c>
      <c r="E1277" s="5" t="str">
        <f t="shared" si="19"/>
        <v>Laurence</v>
      </c>
      <c r="F1277" t="s">
        <v>12</v>
      </c>
      <c r="G1277">
        <v>21.05</v>
      </c>
      <c r="H1277">
        <v>10</v>
      </c>
      <c r="I1277" s="5">
        <f>VLOOKUP(Order_Detail!B1277,Customers!$A$2:$M$92,13,FALSE)</f>
        <v>0</v>
      </c>
      <c r="J1277" s="5">
        <v>210.5</v>
      </c>
      <c r="K1277" s="5">
        <v>0</v>
      </c>
      <c r="L1277" s="5" t="str" cm="1">
        <f t="array" ref="L1277">_xlfn.IFS(K1277&lt;10,"low",K1277&lt;50,"medium",K1277&gt;=50,"high")</f>
        <v>low</v>
      </c>
    </row>
    <row r="1278" spans="1:12" x14ac:dyDescent="0.4">
      <c r="A1278">
        <v>10731</v>
      </c>
      <c r="B1278" s="5" t="s">
        <v>89</v>
      </c>
      <c r="C1278">
        <v>21</v>
      </c>
      <c r="D1278" t="s">
        <v>1865</v>
      </c>
      <c r="E1278" s="5" t="str">
        <f t="shared" si="19"/>
        <v>Yang</v>
      </c>
      <c r="F1278" t="s">
        <v>33</v>
      </c>
      <c r="G1278">
        <v>10</v>
      </c>
      <c r="H1278">
        <v>40</v>
      </c>
      <c r="I1278" s="5">
        <f>VLOOKUP(Order_Detail!B1278,Customers!$A$2:$M$92,13,FALSE)</f>
        <v>0.05</v>
      </c>
      <c r="J1278" s="5">
        <v>380</v>
      </c>
      <c r="K1278" s="5">
        <v>20</v>
      </c>
      <c r="L1278" s="5" t="str" cm="1">
        <f t="array" ref="L1278">_xlfn.IFS(K1278&lt;10,"low",K1278&lt;50,"medium",K1278&gt;=50,"high")</f>
        <v>medium</v>
      </c>
    </row>
    <row r="1279" spans="1:12" x14ac:dyDescent="0.4">
      <c r="A1279">
        <v>10731</v>
      </c>
      <c r="B1279" s="5" t="s">
        <v>89</v>
      </c>
      <c r="C1279">
        <v>51</v>
      </c>
      <c r="D1279" t="s">
        <v>1866</v>
      </c>
      <c r="E1279" s="5" t="str">
        <f t="shared" si="19"/>
        <v>Yang</v>
      </c>
      <c r="F1279" t="s">
        <v>10</v>
      </c>
      <c r="G1279">
        <v>53</v>
      </c>
      <c r="H1279">
        <v>30</v>
      </c>
      <c r="I1279" s="5">
        <f>VLOOKUP(Order_Detail!B1279,Customers!$A$2:$M$92,13,FALSE)</f>
        <v>0.05</v>
      </c>
      <c r="J1279" s="5">
        <v>1510.5</v>
      </c>
      <c r="K1279" s="5">
        <v>79.5</v>
      </c>
      <c r="L1279" s="5" t="str" cm="1">
        <f t="array" ref="L1279">_xlfn.IFS(K1279&lt;10,"low",K1279&lt;50,"medium",K1279&gt;=50,"high")</f>
        <v>high</v>
      </c>
    </row>
    <row r="1280" spans="1:12" x14ac:dyDescent="0.4">
      <c r="A1280">
        <v>10732</v>
      </c>
      <c r="B1280" s="5" t="s">
        <v>132</v>
      </c>
      <c r="C1280">
        <v>76</v>
      </c>
      <c r="D1280" t="s">
        <v>1867</v>
      </c>
      <c r="E1280" s="5" t="str">
        <f t="shared" si="19"/>
        <v>Laurence</v>
      </c>
      <c r="F1280" t="s">
        <v>44</v>
      </c>
      <c r="G1280">
        <v>18</v>
      </c>
      <c r="H1280">
        <v>20</v>
      </c>
      <c r="I1280" s="5">
        <f>VLOOKUP(Order_Detail!B1280,Customers!$A$2:$M$92,13,FALSE)</f>
        <v>0</v>
      </c>
      <c r="J1280" s="5">
        <v>360</v>
      </c>
      <c r="K1280" s="5">
        <v>0</v>
      </c>
      <c r="L1280" s="5" t="str" cm="1">
        <f t="array" ref="L1280">_xlfn.IFS(K1280&lt;10,"low",K1280&lt;50,"medium",K1280&gt;=50,"high")</f>
        <v>low</v>
      </c>
    </row>
    <row r="1281" spans="1:12" x14ac:dyDescent="0.4">
      <c r="A1281">
        <v>10733</v>
      </c>
      <c r="B1281" s="5" t="s">
        <v>109</v>
      </c>
      <c r="C1281">
        <v>14</v>
      </c>
      <c r="D1281" t="s">
        <v>1868</v>
      </c>
      <c r="E1281" s="5" t="str">
        <f t="shared" si="19"/>
        <v>Christina</v>
      </c>
      <c r="F1281" t="s">
        <v>9</v>
      </c>
      <c r="G1281">
        <v>23.25</v>
      </c>
      <c r="H1281">
        <v>16</v>
      </c>
      <c r="I1281" s="5">
        <f>VLOOKUP(Order_Detail!B1281,Customers!$A$2:$M$92,13,FALSE)</f>
        <v>0</v>
      </c>
      <c r="J1281" s="5">
        <v>372</v>
      </c>
      <c r="K1281" s="5">
        <v>0</v>
      </c>
      <c r="L1281" s="5" t="str" cm="1">
        <f t="array" ref="L1281">_xlfn.IFS(K1281&lt;10,"low",K1281&lt;50,"medium",K1281&gt;=50,"high")</f>
        <v>low</v>
      </c>
    </row>
    <row r="1282" spans="1:12" x14ac:dyDescent="0.4">
      <c r="A1282">
        <v>10733</v>
      </c>
      <c r="B1282" s="5" t="s">
        <v>109</v>
      </c>
      <c r="C1282">
        <v>28</v>
      </c>
      <c r="D1282" t="s">
        <v>1869</v>
      </c>
      <c r="E1282" s="5" t="str">
        <f t="shared" si="19"/>
        <v>Christina</v>
      </c>
      <c r="F1282" t="s">
        <v>50</v>
      </c>
      <c r="G1282">
        <v>45.6</v>
      </c>
      <c r="H1282">
        <v>20</v>
      </c>
      <c r="I1282" s="5">
        <f>VLOOKUP(Order_Detail!B1282,Customers!$A$2:$M$92,13,FALSE)</f>
        <v>0</v>
      </c>
      <c r="J1282" s="5">
        <v>912</v>
      </c>
      <c r="K1282" s="5">
        <v>0</v>
      </c>
      <c r="L1282" s="5" t="str" cm="1">
        <f t="array" ref="L1282">_xlfn.IFS(K1282&lt;10,"low",K1282&lt;50,"medium",K1282&gt;=50,"high")</f>
        <v>low</v>
      </c>
    </row>
    <row r="1283" spans="1:12" x14ac:dyDescent="0.4">
      <c r="A1283">
        <v>10733</v>
      </c>
      <c r="B1283" s="5" t="s">
        <v>109</v>
      </c>
      <c r="C1283">
        <v>52</v>
      </c>
      <c r="D1283" t="s">
        <v>1870</v>
      </c>
      <c r="E1283" s="5" t="str">
        <f t="shared" ref="E1283:E1346" si="20">LEFT(RIGHT(D1283,LEN(D1283)-FIND("-",D1283)),FIND("-",RIGHT(D1283,LEN(D1283)-FIND("-",D1283)))-1)</f>
        <v>Christina</v>
      </c>
      <c r="F1283" t="s">
        <v>71</v>
      </c>
      <c r="G1283">
        <v>7</v>
      </c>
      <c r="H1283">
        <v>25</v>
      </c>
      <c r="I1283" s="5">
        <f>VLOOKUP(Order_Detail!B1283,Customers!$A$2:$M$92,13,FALSE)</f>
        <v>0</v>
      </c>
      <c r="J1283" s="5">
        <v>175</v>
      </c>
      <c r="K1283" s="5">
        <v>0</v>
      </c>
      <c r="L1283" s="5" t="str" cm="1">
        <f t="array" ref="L1283">_xlfn.IFS(K1283&lt;10,"low",K1283&lt;50,"medium",K1283&gt;=50,"high")</f>
        <v>low</v>
      </c>
    </row>
    <row r="1284" spans="1:12" x14ac:dyDescent="0.4">
      <c r="A1284">
        <v>10734</v>
      </c>
      <c r="B1284" s="5" t="s">
        <v>155</v>
      </c>
      <c r="C1284">
        <v>6</v>
      </c>
      <c r="D1284" t="s">
        <v>1871</v>
      </c>
      <c r="E1284" s="5" t="str">
        <f t="shared" si="20"/>
        <v>André</v>
      </c>
      <c r="F1284" t="s">
        <v>69</v>
      </c>
      <c r="G1284">
        <v>25</v>
      </c>
      <c r="H1284">
        <v>30</v>
      </c>
      <c r="I1284" s="5">
        <f>VLOOKUP(Order_Detail!B1284,Customers!$A$2:$M$92,13,FALSE)</f>
        <v>0.2</v>
      </c>
      <c r="J1284" s="5">
        <v>600</v>
      </c>
      <c r="K1284" s="5">
        <v>150</v>
      </c>
      <c r="L1284" s="5" t="str" cm="1">
        <f t="array" ref="L1284">_xlfn.IFS(K1284&lt;10,"low",K1284&lt;50,"medium",K1284&gt;=50,"high")</f>
        <v>high</v>
      </c>
    </row>
    <row r="1285" spans="1:12" x14ac:dyDescent="0.4">
      <c r="A1285">
        <v>10734</v>
      </c>
      <c r="B1285" s="5" t="s">
        <v>155</v>
      </c>
      <c r="C1285">
        <v>30</v>
      </c>
      <c r="D1285" t="s">
        <v>1715</v>
      </c>
      <c r="E1285" s="5" t="str">
        <f t="shared" si="20"/>
        <v>André</v>
      </c>
      <c r="F1285" t="s">
        <v>40</v>
      </c>
      <c r="G1285">
        <v>25.89</v>
      </c>
      <c r="H1285">
        <v>15</v>
      </c>
      <c r="I1285" s="5">
        <f>VLOOKUP(Order_Detail!B1285,Customers!$A$2:$M$92,13,FALSE)</f>
        <v>0.2</v>
      </c>
      <c r="J1285" s="5">
        <v>310.68000000000006</v>
      </c>
      <c r="K1285" s="5">
        <v>77.670000000000016</v>
      </c>
      <c r="L1285" s="5" t="str" cm="1">
        <f t="array" ref="L1285">_xlfn.IFS(K1285&lt;10,"low",K1285&lt;50,"medium",K1285&gt;=50,"high")</f>
        <v>high</v>
      </c>
    </row>
    <row r="1286" spans="1:12" x14ac:dyDescent="0.4">
      <c r="A1286">
        <v>10734</v>
      </c>
      <c r="B1286" s="5" t="s">
        <v>155</v>
      </c>
      <c r="C1286">
        <v>76</v>
      </c>
      <c r="D1286" t="s">
        <v>1872</v>
      </c>
      <c r="E1286" s="5" t="str">
        <f t="shared" si="20"/>
        <v>André</v>
      </c>
      <c r="F1286" t="s">
        <v>44</v>
      </c>
      <c r="G1286">
        <v>18</v>
      </c>
      <c r="H1286">
        <v>20</v>
      </c>
      <c r="I1286" s="5">
        <f>VLOOKUP(Order_Detail!B1286,Customers!$A$2:$M$92,13,FALSE)</f>
        <v>0.2</v>
      </c>
      <c r="J1286" s="5">
        <v>288</v>
      </c>
      <c r="K1286" s="5">
        <v>72</v>
      </c>
      <c r="L1286" s="5" t="str" cm="1">
        <f t="array" ref="L1286">_xlfn.IFS(K1286&lt;10,"low",K1286&lt;50,"medium",K1286&gt;=50,"high")</f>
        <v>high</v>
      </c>
    </row>
    <row r="1287" spans="1:12" x14ac:dyDescent="0.4">
      <c r="A1287">
        <v>10735</v>
      </c>
      <c r="B1287" s="5" t="s">
        <v>166</v>
      </c>
      <c r="C1287">
        <v>61</v>
      </c>
      <c r="D1287" t="s">
        <v>1873</v>
      </c>
      <c r="E1287" s="5" t="str">
        <f t="shared" si="20"/>
        <v>Jaime</v>
      </c>
      <c r="F1287" t="s">
        <v>81</v>
      </c>
      <c r="G1287">
        <v>28.5</v>
      </c>
      <c r="H1287">
        <v>20</v>
      </c>
      <c r="I1287" s="5">
        <f>VLOOKUP(Order_Detail!B1287,Customers!$A$2:$M$92,13,FALSE)</f>
        <v>0.2</v>
      </c>
      <c r="J1287" s="5">
        <v>456</v>
      </c>
      <c r="K1287" s="5">
        <v>114</v>
      </c>
      <c r="L1287" s="5" t="str" cm="1">
        <f t="array" ref="L1287">_xlfn.IFS(K1287&lt;10,"low",K1287&lt;50,"medium",K1287&gt;=50,"high")</f>
        <v>high</v>
      </c>
    </row>
    <row r="1288" spans="1:12" x14ac:dyDescent="0.4">
      <c r="A1288">
        <v>10735</v>
      </c>
      <c r="B1288" s="5" t="s">
        <v>166</v>
      </c>
      <c r="C1288">
        <v>77</v>
      </c>
      <c r="D1288" t="s">
        <v>1874</v>
      </c>
      <c r="E1288" s="5" t="str">
        <f t="shared" si="20"/>
        <v>Jaime</v>
      </c>
      <c r="F1288" t="s">
        <v>29</v>
      </c>
      <c r="G1288">
        <v>13</v>
      </c>
      <c r="H1288">
        <v>2</v>
      </c>
      <c r="I1288" s="5">
        <f>VLOOKUP(Order_Detail!B1288,Customers!$A$2:$M$92,13,FALSE)</f>
        <v>0.2</v>
      </c>
      <c r="J1288" s="5">
        <v>20.8</v>
      </c>
      <c r="K1288" s="5">
        <v>5.2</v>
      </c>
      <c r="L1288" s="5" t="str" cm="1">
        <f t="array" ref="L1288">_xlfn.IFS(K1288&lt;10,"low",K1288&lt;50,"medium",K1288&gt;=50,"high")</f>
        <v>low</v>
      </c>
    </row>
    <row r="1289" spans="1:12" x14ac:dyDescent="0.4">
      <c r="A1289">
        <v>10736</v>
      </c>
      <c r="B1289" s="5" t="s">
        <v>118</v>
      </c>
      <c r="C1289">
        <v>65</v>
      </c>
      <c r="D1289" t="s">
        <v>1390</v>
      </c>
      <c r="E1289" s="5" t="str">
        <f t="shared" si="20"/>
        <v>Patricia</v>
      </c>
      <c r="F1289" t="s">
        <v>12</v>
      </c>
      <c r="G1289">
        <v>21.05</v>
      </c>
      <c r="H1289">
        <v>40</v>
      </c>
      <c r="I1289" s="5">
        <f>VLOOKUP(Order_Detail!B1289,Customers!$A$2:$M$92,13,FALSE)</f>
        <v>0</v>
      </c>
      <c r="J1289" s="5">
        <v>842</v>
      </c>
      <c r="K1289" s="5">
        <v>0</v>
      </c>
      <c r="L1289" s="5" t="str" cm="1">
        <f t="array" ref="L1289">_xlfn.IFS(K1289&lt;10,"low",K1289&lt;50,"medium",K1289&gt;=50,"high")</f>
        <v>low</v>
      </c>
    </row>
    <row r="1290" spans="1:12" x14ac:dyDescent="0.4">
      <c r="A1290">
        <v>10736</v>
      </c>
      <c r="B1290" s="5" t="s">
        <v>118</v>
      </c>
      <c r="C1290">
        <v>75</v>
      </c>
      <c r="D1290" t="s">
        <v>1875</v>
      </c>
      <c r="E1290" s="5" t="str">
        <f t="shared" si="20"/>
        <v>Patricia</v>
      </c>
      <c r="F1290" t="s">
        <v>54</v>
      </c>
      <c r="G1290">
        <v>7.75</v>
      </c>
      <c r="H1290">
        <v>20</v>
      </c>
      <c r="I1290" s="5">
        <f>VLOOKUP(Order_Detail!B1290,Customers!$A$2:$M$92,13,FALSE)</f>
        <v>0</v>
      </c>
      <c r="J1290" s="5">
        <v>155</v>
      </c>
      <c r="K1290" s="5">
        <v>0</v>
      </c>
      <c r="L1290" s="5" t="str" cm="1">
        <f t="array" ref="L1290">_xlfn.IFS(K1290&lt;10,"low",K1290&lt;50,"medium",K1290&gt;=50,"high")</f>
        <v>low</v>
      </c>
    </row>
    <row r="1291" spans="1:12" x14ac:dyDescent="0.4">
      <c r="A1291">
        <v>10737</v>
      </c>
      <c r="B1291" s="5" t="s">
        <v>84</v>
      </c>
      <c r="C1291">
        <v>13</v>
      </c>
      <c r="D1291" t="s">
        <v>1876</v>
      </c>
      <c r="E1291" s="5" t="str">
        <f t="shared" si="20"/>
        <v>Paul</v>
      </c>
      <c r="F1291" t="s">
        <v>49</v>
      </c>
      <c r="G1291">
        <v>6</v>
      </c>
      <c r="H1291">
        <v>4</v>
      </c>
      <c r="I1291" s="5">
        <f>VLOOKUP(Order_Detail!B1291,Customers!$A$2:$M$92,13,FALSE)</f>
        <v>0.1</v>
      </c>
      <c r="J1291" s="5">
        <v>21.6</v>
      </c>
      <c r="K1291" s="5">
        <v>2.4000000000000004</v>
      </c>
      <c r="L1291" s="5" t="str" cm="1">
        <f t="array" ref="L1291">_xlfn.IFS(K1291&lt;10,"low",K1291&lt;50,"medium",K1291&gt;=50,"high")</f>
        <v>low</v>
      </c>
    </row>
    <row r="1292" spans="1:12" x14ac:dyDescent="0.4">
      <c r="A1292">
        <v>10737</v>
      </c>
      <c r="B1292" s="5" t="s">
        <v>84</v>
      </c>
      <c r="C1292">
        <v>41</v>
      </c>
      <c r="D1292" t="s">
        <v>1877</v>
      </c>
      <c r="E1292" s="5" t="str">
        <f t="shared" si="20"/>
        <v>Paul</v>
      </c>
      <c r="F1292" t="s">
        <v>11</v>
      </c>
      <c r="G1292">
        <v>9.65</v>
      </c>
      <c r="H1292">
        <v>12</v>
      </c>
      <c r="I1292" s="5">
        <f>VLOOKUP(Order_Detail!B1292,Customers!$A$2:$M$92,13,FALSE)</f>
        <v>0.1</v>
      </c>
      <c r="J1292" s="5">
        <v>104.22000000000001</v>
      </c>
      <c r="K1292" s="5">
        <v>11.580000000000002</v>
      </c>
      <c r="L1292" s="5" t="str" cm="1">
        <f t="array" ref="L1292">_xlfn.IFS(K1292&lt;10,"low",K1292&lt;50,"medium",K1292&gt;=50,"high")</f>
        <v>medium</v>
      </c>
    </row>
    <row r="1293" spans="1:12" x14ac:dyDescent="0.4">
      <c r="A1293">
        <v>10738</v>
      </c>
      <c r="B1293" s="5" t="s">
        <v>171</v>
      </c>
      <c r="C1293">
        <v>16</v>
      </c>
      <c r="D1293" t="s">
        <v>1878</v>
      </c>
      <c r="E1293" s="5" t="str">
        <f t="shared" si="20"/>
        <v>Dominique</v>
      </c>
      <c r="F1293" t="s">
        <v>25</v>
      </c>
      <c r="G1293">
        <v>17.45</v>
      </c>
      <c r="H1293">
        <v>3</v>
      </c>
      <c r="I1293" s="5">
        <f>VLOOKUP(Order_Detail!B1293,Customers!$A$2:$M$92,13,FALSE)</f>
        <v>0</v>
      </c>
      <c r="J1293" s="5">
        <v>52.349999999999994</v>
      </c>
      <c r="K1293" s="5">
        <v>0</v>
      </c>
      <c r="L1293" s="5" t="str" cm="1">
        <f t="array" ref="L1293">_xlfn.IFS(K1293&lt;10,"low",K1293&lt;50,"medium",K1293&gt;=50,"high")</f>
        <v>low</v>
      </c>
    </row>
    <row r="1294" spans="1:12" x14ac:dyDescent="0.4">
      <c r="A1294">
        <v>10739</v>
      </c>
      <c r="B1294" s="5" t="s">
        <v>84</v>
      </c>
      <c r="C1294">
        <v>36</v>
      </c>
      <c r="D1294" t="s">
        <v>1879</v>
      </c>
      <c r="E1294" s="5" t="str">
        <f t="shared" si="20"/>
        <v>Paul</v>
      </c>
      <c r="F1294" t="s">
        <v>26</v>
      </c>
      <c r="G1294">
        <v>19</v>
      </c>
      <c r="H1294">
        <v>6</v>
      </c>
      <c r="I1294" s="5">
        <f>VLOOKUP(Order_Detail!B1294,Customers!$A$2:$M$92,13,FALSE)</f>
        <v>0.1</v>
      </c>
      <c r="J1294" s="5">
        <v>102.60000000000001</v>
      </c>
      <c r="K1294" s="5">
        <v>11.4</v>
      </c>
      <c r="L1294" s="5" t="str" cm="1">
        <f t="array" ref="L1294">_xlfn.IFS(K1294&lt;10,"low",K1294&lt;50,"medium",K1294&gt;=50,"high")</f>
        <v>medium</v>
      </c>
    </row>
    <row r="1295" spans="1:12" x14ac:dyDescent="0.4">
      <c r="A1295">
        <v>10739</v>
      </c>
      <c r="B1295" s="5" t="s">
        <v>84</v>
      </c>
      <c r="C1295">
        <v>52</v>
      </c>
      <c r="D1295" t="s">
        <v>1880</v>
      </c>
      <c r="E1295" s="5" t="str">
        <f t="shared" si="20"/>
        <v>Paul</v>
      </c>
      <c r="F1295" t="s">
        <v>71</v>
      </c>
      <c r="G1295">
        <v>7</v>
      </c>
      <c r="H1295">
        <v>18</v>
      </c>
      <c r="I1295" s="5">
        <f>VLOOKUP(Order_Detail!B1295,Customers!$A$2:$M$92,13,FALSE)</f>
        <v>0.1</v>
      </c>
      <c r="J1295" s="5">
        <v>113.4</v>
      </c>
      <c r="K1295" s="5">
        <v>12.600000000000001</v>
      </c>
      <c r="L1295" s="5" t="str" cm="1">
        <f t="array" ref="L1295">_xlfn.IFS(K1295&lt;10,"low",K1295&lt;50,"medium",K1295&gt;=50,"high")</f>
        <v>medium</v>
      </c>
    </row>
    <row r="1296" spans="1:12" x14ac:dyDescent="0.4">
      <c r="A1296">
        <v>10740</v>
      </c>
      <c r="B1296" s="5" t="s">
        <v>103</v>
      </c>
      <c r="C1296">
        <v>28</v>
      </c>
      <c r="D1296" t="s">
        <v>1881</v>
      </c>
      <c r="E1296" s="5" t="str">
        <f t="shared" si="20"/>
        <v>Karl</v>
      </c>
      <c r="F1296" t="s">
        <v>50</v>
      </c>
      <c r="G1296">
        <v>45.6</v>
      </c>
      <c r="H1296">
        <v>5</v>
      </c>
      <c r="I1296" s="5">
        <f>VLOOKUP(Order_Detail!B1296,Customers!$A$2:$M$92,13,FALSE)</f>
        <v>0.05</v>
      </c>
      <c r="J1296" s="5">
        <v>216.6</v>
      </c>
      <c r="K1296" s="5">
        <v>11.4</v>
      </c>
      <c r="L1296" s="5" t="str" cm="1">
        <f t="array" ref="L1296">_xlfn.IFS(K1296&lt;10,"low",K1296&lt;50,"medium",K1296&gt;=50,"high")</f>
        <v>medium</v>
      </c>
    </row>
    <row r="1297" spans="1:12" x14ac:dyDescent="0.4">
      <c r="A1297">
        <v>10740</v>
      </c>
      <c r="B1297" s="5" t="s">
        <v>103</v>
      </c>
      <c r="C1297">
        <v>35</v>
      </c>
      <c r="D1297" t="s">
        <v>1882</v>
      </c>
      <c r="E1297" s="5" t="str">
        <f t="shared" si="20"/>
        <v>Karl</v>
      </c>
      <c r="F1297" t="s">
        <v>37</v>
      </c>
      <c r="G1297">
        <v>18</v>
      </c>
      <c r="H1297">
        <v>35</v>
      </c>
      <c r="I1297" s="5">
        <f>VLOOKUP(Order_Detail!B1297,Customers!$A$2:$M$92,13,FALSE)</f>
        <v>0.05</v>
      </c>
      <c r="J1297" s="5">
        <v>598.5</v>
      </c>
      <c r="K1297" s="5">
        <v>31.5</v>
      </c>
      <c r="L1297" s="5" t="str" cm="1">
        <f t="array" ref="L1297">_xlfn.IFS(K1297&lt;10,"low",K1297&lt;50,"medium",K1297&gt;=50,"high")</f>
        <v>medium</v>
      </c>
    </row>
    <row r="1298" spans="1:12" x14ac:dyDescent="0.4">
      <c r="A1298">
        <v>10740</v>
      </c>
      <c r="B1298" s="5" t="s">
        <v>103</v>
      </c>
      <c r="C1298">
        <v>45</v>
      </c>
      <c r="D1298" t="s">
        <v>1883</v>
      </c>
      <c r="E1298" s="5" t="str">
        <f t="shared" si="20"/>
        <v>Karl</v>
      </c>
      <c r="F1298" t="s">
        <v>79</v>
      </c>
      <c r="G1298">
        <v>9.5</v>
      </c>
      <c r="H1298">
        <v>40</v>
      </c>
      <c r="I1298" s="5">
        <f>VLOOKUP(Order_Detail!B1298,Customers!$A$2:$M$92,13,FALSE)</f>
        <v>0.05</v>
      </c>
      <c r="J1298" s="5">
        <v>361</v>
      </c>
      <c r="K1298" s="5">
        <v>19</v>
      </c>
      <c r="L1298" s="5" t="str" cm="1">
        <f t="array" ref="L1298">_xlfn.IFS(K1298&lt;10,"low",K1298&lt;50,"medium",K1298&gt;=50,"high")</f>
        <v>medium</v>
      </c>
    </row>
    <row r="1299" spans="1:12" x14ac:dyDescent="0.4">
      <c r="A1299">
        <v>10740</v>
      </c>
      <c r="B1299" s="5" t="s">
        <v>103</v>
      </c>
      <c r="C1299">
        <v>56</v>
      </c>
      <c r="D1299" t="s">
        <v>1593</v>
      </c>
      <c r="E1299" s="5" t="str">
        <f t="shared" si="20"/>
        <v>Karl</v>
      </c>
      <c r="F1299" t="s">
        <v>39</v>
      </c>
      <c r="G1299">
        <v>38</v>
      </c>
      <c r="H1299">
        <v>14</v>
      </c>
      <c r="I1299" s="5">
        <f>VLOOKUP(Order_Detail!B1299,Customers!$A$2:$M$92,13,FALSE)</f>
        <v>0.05</v>
      </c>
      <c r="J1299" s="5">
        <v>505.4</v>
      </c>
      <c r="K1299" s="5">
        <v>26.6</v>
      </c>
      <c r="L1299" s="5" t="str" cm="1">
        <f t="array" ref="L1299">_xlfn.IFS(K1299&lt;10,"low",K1299&lt;50,"medium",K1299&gt;=50,"high")</f>
        <v>medium</v>
      </c>
    </row>
    <row r="1300" spans="1:12" x14ac:dyDescent="0.4">
      <c r="A1300">
        <v>10741</v>
      </c>
      <c r="B1300" s="5" t="s">
        <v>139</v>
      </c>
      <c r="C1300">
        <v>2</v>
      </c>
      <c r="D1300" t="s">
        <v>1884</v>
      </c>
      <c r="E1300" s="5" t="str">
        <f t="shared" si="20"/>
        <v>Thomas</v>
      </c>
      <c r="F1300" t="s">
        <v>24</v>
      </c>
      <c r="G1300">
        <v>19</v>
      </c>
      <c r="H1300">
        <v>15</v>
      </c>
      <c r="I1300" s="5">
        <f>VLOOKUP(Order_Detail!B1300,Customers!$A$2:$M$92,13,FALSE)</f>
        <v>0</v>
      </c>
      <c r="J1300" s="5">
        <v>285</v>
      </c>
      <c r="K1300" s="5">
        <v>0</v>
      </c>
      <c r="L1300" s="5" t="str" cm="1">
        <f t="array" ref="L1300">_xlfn.IFS(K1300&lt;10,"low",K1300&lt;50,"medium",K1300&gt;=50,"high")</f>
        <v>low</v>
      </c>
    </row>
    <row r="1301" spans="1:12" x14ac:dyDescent="0.4">
      <c r="A1301">
        <v>10742</v>
      </c>
      <c r="B1301" s="5" t="s">
        <v>150</v>
      </c>
      <c r="C1301">
        <v>3</v>
      </c>
      <c r="D1301" t="s">
        <v>1885</v>
      </c>
      <c r="E1301" s="5" t="str">
        <f t="shared" si="20"/>
        <v>Elizabeth</v>
      </c>
      <c r="F1301" t="s">
        <v>63</v>
      </c>
      <c r="G1301">
        <v>10</v>
      </c>
      <c r="H1301">
        <v>20</v>
      </c>
      <c r="I1301" s="5">
        <f>VLOOKUP(Order_Detail!B1301,Customers!$A$2:$M$92,13,FALSE)</f>
        <v>0.05</v>
      </c>
      <c r="J1301" s="5">
        <v>190</v>
      </c>
      <c r="K1301" s="5">
        <v>10</v>
      </c>
      <c r="L1301" s="5" t="str" cm="1">
        <f t="array" ref="L1301">_xlfn.IFS(K1301&lt;10,"low",K1301&lt;50,"medium",K1301&gt;=50,"high")</f>
        <v>medium</v>
      </c>
    </row>
    <row r="1302" spans="1:12" x14ac:dyDescent="0.4">
      <c r="A1302">
        <v>10742</v>
      </c>
      <c r="B1302" s="5" t="s">
        <v>150</v>
      </c>
      <c r="C1302">
        <v>60</v>
      </c>
      <c r="D1302" t="s">
        <v>1886</v>
      </c>
      <c r="E1302" s="5" t="str">
        <f t="shared" si="20"/>
        <v>Elizabeth</v>
      </c>
      <c r="F1302" t="s">
        <v>17</v>
      </c>
      <c r="G1302">
        <v>34</v>
      </c>
      <c r="H1302">
        <v>50</v>
      </c>
      <c r="I1302" s="5">
        <f>VLOOKUP(Order_Detail!B1302,Customers!$A$2:$M$92,13,FALSE)</f>
        <v>0.05</v>
      </c>
      <c r="J1302" s="5">
        <v>1615</v>
      </c>
      <c r="K1302" s="5">
        <v>85</v>
      </c>
      <c r="L1302" s="5" t="str" cm="1">
        <f t="array" ref="L1302">_xlfn.IFS(K1302&lt;10,"low",K1302&lt;50,"medium",K1302&gt;=50,"high")</f>
        <v>high</v>
      </c>
    </row>
    <row r="1303" spans="1:12" x14ac:dyDescent="0.4">
      <c r="A1303">
        <v>10742</v>
      </c>
      <c r="B1303" s="5" t="s">
        <v>150</v>
      </c>
      <c r="C1303">
        <v>72</v>
      </c>
      <c r="D1303" t="s">
        <v>1887</v>
      </c>
      <c r="E1303" s="5" t="str">
        <f t="shared" si="20"/>
        <v>Elizabeth</v>
      </c>
      <c r="F1303" t="s">
        <v>8</v>
      </c>
      <c r="G1303">
        <v>34.799999999999997</v>
      </c>
      <c r="H1303">
        <v>35</v>
      </c>
      <c r="I1303" s="5">
        <f>VLOOKUP(Order_Detail!B1303,Customers!$A$2:$M$92,13,FALSE)</f>
        <v>0.05</v>
      </c>
      <c r="J1303" s="5">
        <v>1157.0999999999999</v>
      </c>
      <c r="K1303" s="5">
        <v>60.900000000000006</v>
      </c>
      <c r="L1303" s="5" t="str" cm="1">
        <f t="array" ref="L1303">_xlfn.IFS(K1303&lt;10,"low",K1303&lt;50,"medium",K1303&gt;=50,"high")</f>
        <v>high</v>
      </c>
    </row>
    <row r="1304" spans="1:12" x14ac:dyDescent="0.4">
      <c r="A1304">
        <v>10743</v>
      </c>
      <c r="B1304" s="5" t="s">
        <v>139</v>
      </c>
      <c r="C1304">
        <v>46</v>
      </c>
      <c r="D1304" t="s">
        <v>1888</v>
      </c>
      <c r="E1304" s="5" t="str">
        <f t="shared" si="20"/>
        <v>Thomas</v>
      </c>
      <c r="F1304" t="s">
        <v>60</v>
      </c>
      <c r="G1304">
        <v>12</v>
      </c>
      <c r="H1304">
        <v>28</v>
      </c>
      <c r="I1304" s="5">
        <f>VLOOKUP(Order_Detail!B1304,Customers!$A$2:$M$92,13,FALSE)</f>
        <v>0</v>
      </c>
      <c r="J1304" s="5">
        <v>336</v>
      </c>
      <c r="K1304" s="5">
        <v>0</v>
      </c>
      <c r="L1304" s="5" t="str" cm="1">
        <f t="array" ref="L1304">_xlfn.IFS(K1304&lt;10,"low",K1304&lt;50,"medium",K1304&gt;=50,"high")</f>
        <v>low</v>
      </c>
    </row>
    <row r="1305" spans="1:12" x14ac:dyDescent="0.4">
      <c r="A1305">
        <v>10744</v>
      </c>
      <c r="B1305" s="5" t="s">
        <v>145</v>
      </c>
      <c r="C1305">
        <v>40</v>
      </c>
      <c r="D1305" t="s">
        <v>1306</v>
      </c>
      <c r="E1305" s="5" t="str">
        <f t="shared" si="20"/>
        <v>Palle</v>
      </c>
      <c r="F1305" t="s">
        <v>43</v>
      </c>
      <c r="G1305">
        <v>18.399999999999999</v>
      </c>
      <c r="H1305">
        <v>50</v>
      </c>
      <c r="I1305" s="5">
        <f>VLOOKUP(Order_Detail!B1305,Customers!$A$2:$M$92,13,FALSE)</f>
        <v>0</v>
      </c>
      <c r="J1305" s="5">
        <v>919.99999999999989</v>
      </c>
      <c r="K1305" s="5">
        <v>0</v>
      </c>
      <c r="L1305" s="5" t="str" cm="1">
        <f t="array" ref="L1305">_xlfn.IFS(K1305&lt;10,"low",K1305&lt;50,"medium",K1305&gt;=50,"high")</f>
        <v>low</v>
      </c>
    </row>
    <row r="1306" spans="1:12" x14ac:dyDescent="0.4">
      <c r="A1306">
        <v>10745</v>
      </c>
      <c r="B1306" s="5" t="s">
        <v>105</v>
      </c>
      <c r="C1306">
        <v>18</v>
      </c>
      <c r="D1306" t="s">
        <v>1579</v>
      </c>
      <c r="E1306" s="5" t="str">
        <f t="shared" si="20"/>
        <v>Horst</v>
      </c>
      <c r="F1306" t="s">
        <v>65</v>
      </c>
      <c r="G1306">
        <v>62.5</v>
      </c>
      <c r="H1306">
        <v>24</v>
      </c>
      <c r="I1306" s="5">
        <f>VLOOKUP(Order_Detail!B1306,Customers!$A$2:$M$92,13,FALSE)</f>
        <v>0.15</v>
      </c>
      <c r="J1306" s="5">
        <v>1275</v>
      </c>
      <c r="K1306" s="5">
        <v>225</v>
      </c>
      <c r="L1306" s="5" t="str" cm="1">
        <f t="array" ref="L1306">_xlfn.IFS(K1306&lt;10,"low",K1306&lt;50,"medium",K1306&gt;=50,"high")</f>
        <v>high</v>
      </c>
    </row>
    <row r="1307" spans="1:12" x14ac:dyDescent="0.4">
      <c r="A1307">
        <v>10745</v>
      </c>
      <c r="B1307" s="5" t="s">
        <v>105</v>
      </c>
      <c r="C1307">
        <v>44</v>
      </c>
      <c r="D1307" t="s">
        <v>1785</v>
      </c>
      <c r="E1307" s="5" t="str">
        <f t="shared" si="20"/>
        <v>Horst</v>
      </c>
      <c r="F1307" t="s">
        <v>51</v>
      </c>
      <c r="G1307">
        <v>19.45</v>
      </c>
      <c r="H1307">
        <v>16</v>
      </c>
      <c r="I1307" s="5">
        <f>VLOOKUP(Order_Detail!B1307,Customers!$A$2:$M$92,13,FALSE)</f>
        <v>0.15</v>
      </c>
      <c r="J1307" s="5">
        <v>264.52</v>
      </c>
      <c r="K1307" s="5">
        <v>46.68</v>
      </c>
      <c r="L1307" s="5" t="str" cm="1">
        <f t="array" ref="L1307">_xlfn.IFS(K1307&lt;10,"low",K1307&lt;50,"medium",K1307&gt;=50,"high")</f>
        <v>medium</v>
      </c>
    </row>
    <row r="1308" spans="1:12" x14ac:dyDescent="0.4">
      <c r="A1308">
        <v>10745</v>
      </c>
      <c r="B1308" s="5" t="s">
        <v>105</v>
      </c>
      <c r="C1308">
        <v>59</v>
      </c>
      <c r="D1308" t="s">
        <v>1792</v>
      </c>
      <c r="E1308" s="5" t="str">
        <f t="shared" si="20"/>
        <v>Horst</v>
      </c>
      <c r="F1308" t="s">
        <v>27</v>
      </c>
      <c r="G1308">
        <v>55</v>
      </c>
      <c r="H1308">
        <v>45</v>
      </c>
      <c r="I1308" s="5">
        <f>VLOOKUP(Order_Detail!B1308,Customers!$A$2:$M$92,13,FALSE)</f>
        <v>0.15</v>
      </c>
      <c r="J1308" s="5">
        <v>2103.75</v>
      </c>
      <c r="K1308" s="5">
        <v>371.25</v>
      </c>
      <c r="L1308" s="5" t="str" cm="1">
        <f t="array" ref="L1308">_xlfn.IFS(K1308&lt;10,"low",K1308&lt;50,"medium",K1308&gt;=50,"high")</f>
        <v>high</v>
      </c>
    </row>
    <row r="1309" spans="1:12" x14ac:dyDescent="0.4">
      <c r="A1309">
        <v>10745</v>
      </c>
      <c r="B1309" s="5" t="s">
        <v>105</v>
      </c>
      <c r="C1309">
        <v>72</v>
      </c>
      <c r="D1309" t="s">
        <v>1889</v>
      </c>
      <c r="E1309" s="5" t="str">
        <f t="shared" si="20"/>
        <v>Horst</v>
      </c>
      <c r="F1309" t="s">
        <v>8</v>
      </c>
      <c r="G1309">
        <v>34.799999999999997</v>
      </c>
      <c r="H1309">
        <v>7</v>
      </c>
      <c r="I1309" s="5">
        <f>VLOOKUP(Order_Detail!B1309,Customers!$A$2:$M$92,13,FALSE)</f>
        <v>0.15</v>
      </c>
      <c r="J1309" s="5">
        <v>207.05999999999997</v>
      </c>
      <c r="K1309" s="5">
        <v>36.539999999999992</v>
      </c>
      <c r="L1309" s="5" t="str" cm="1">
        <f t="array" ref="L1309">_xlfn.IFS(K1309&lt;10,"low",K1309&lt;50,"medium",K1309&gt;=50,"high")</f>
        <v>medium</v>
      </c>
    </row>
    <row r="1310" spans="1:12" x14ac:dyDescent="0.4">
      <c r="A1310">
        <v>10746</v>
      </c>
      <c r="B1310" s="5" t="s">
        <v>89</v>
      </c>
      <c r="C1310">
        <v>13</v>
      </c>
      <c r="D1310" t="s">
        <v>1890</v>
      </c>
      <c r="E1310" s="5" t="str">
        <f t="shared" si="20"/>
        <v>Yang</v>
      </c>
      <c r="F1310" t="s">
        <v>49</v>
      </c>
      <c r="G1310">
        <v>6</v>
      </c>
      <c r="H1310">
        <v>6</v>
      </c>
      <c r="I1310" s="5">
        <f>VLOOKUP(Order_Detail!B1310,Customers!$A$2:$M$92,13,FALSE)</f>
        <v>0.05</v>
      </c>
      <c r="J1310" s="5">
        <v>34.199999999999996</v>
      </c>
      <c r="K1310" s="5">
        <v>1.8</v>
      </c>
      <c r="L1310" s="5" t="str" cm="1">
        <f t="array" ref="L1310">_xlfn.IFS(K1310&lt;10,"low",K1310&lt;50,"medium",K1310&gt;=50,"high")</f>
        <v>low</v>
      </c>
    </row>
    <row r="1311" spans="1:12" x14ac:dyDescent="0.4">
      <c r="A1311">
        <v>10746</v>
      </c>
      <c r="B1311" s="5" t="s">
        <v>89</v>
      </c>
      <c r="C1311">
        <v>42</v>
      </c>
      <c r="D1311" t="s">
        <v>1891</v>
      </c>
      <c r="E1311" s="5" t="str">
        <f t="shared" si="20"/>
        <v>Yang</v>
      </c>
      <c r="F1311" t="s">
        <v>7</v>
      </c>
      <c r="G1311">
        <v>14</v>
      </c>
      <c r="H1311">
        <v>28</v>
      </c>
      <c r="I1311" s="5">
        <f>VLOOKUP(Order_Detail!B1311,Customers!$A$2:$M$92,13,FALSE)</f>
        <v>0.05</v>
      </c>
      <c r="J1311" s="5">
        <v>372.4</v>
      </c>
      <c r="K1311" s="5">
        <v>19.600000000000001</v>
      </c>
      <c r="L1311" s="5" t="str" cm="1">
        <f t="array" ref="L1311">_xlfn.IFS(K1311&lt;10,"low",K1311&lt;50,"medium",K1311&gt;=50,"high")</f>
        <v>medium</v>
      </c>
    </row>
    <row r="1312" spans="1:12" x14ac:dyDescent="0.4">
      <c r="A1312">
        <v>10746</v>
      </c>
      <c r="B1312" s="5" t="s">
        <v>89</v>
      </c>
      <c r="C1312">
        <v>62</v>
      </c>
      <c r="D1312" t="s">
        <v>1892</v>
      </c>
      <c r="E1312" s="5" t="str">
        <f t="shared" si="20"/>
        <v>Yang</v>
      </c>
      <c r="F1312" t="s">
        <v>35</v>
      </c>
      <c r="G1312">
        <v>49.3</v>
      </c>
      <c r="H1312">
        <v>9</v>
      </c>
      <c r="I1312" s="5">
        <f>VLOOKUP(Order_Detail!B1312,Customers!$A$2:$M$92,13,FALSE)</f>
        <v>0.05</v>
      </c>
      <c r="J1312" s="5">
        <v>421.51499999999999</v>
      </c>
      <c r="K1312" s="5">
        <v>22.185000000000002</v>
      </c>
      <c r="L1312" s="5" t="str" cm="1">
        <f t="array" ref="L1312">_xlfn.IFS(K1312&lt;10,"low",K1312&lt;50,"medium",K1312&gt;=50,"high")</f>
        <v>medium</v>
      </c>
    </row>
    <row r="1313" spans="1:12" x14ac:dyDescent="0.4">
      <c r="A1313">
        <v>10746</v>
      </c>
      <c r="B1313" s="5" t="s">
        <v>89</v>
      </c>
      <c r="C1313">
        <v>69</v>
      </c>
      <c r="D1313" t="s">
        <v>1893</v>
      </c>
      <c r="E1313" s="5" t="str">
        <f t="shared" si="20"/>
        <v>Yang</v>
      </c>
      <c r="F1313" t="s">
        <v>66</v>
      </c>
      <c r="G1313">
        <v>36</v>
      </c>
      <c r="H1313">
        <v>40</v>
      </c>
      <c r="I1313" s="5">
        <f>VLOOKUP(Order_Detail!B1313,Customers!$A$2:$M$92,13,FALSE)</f>
        <v>0.05</v>
      </c>
      <c r="J1313" s="5">
        <v>1368</v>
      </c>
      <c r="K1313" s="5">
        <v>72</v>
      </c>
      <c r="L1313" s="5" t="str" cm="1">
        <f t="array" ref="L1313">_xlfn.IFS(K1313&lt;10,"low",K1313&lt;50,"medium",K1313&gt;=50,"high")</f>
        <v>high</v>
      </c>
    </row>
    <row r="1314" spans="1:12" x14ac:dyDescent="0.4">
      <c r="A1314">
        <v>10747</v>
      </c>
      <c r="B1314" s="5" t="s">
        <v>138</v>
      </c>
      <c r="C1314">
        <v>31</v>
      </c>
      <c r="D1314" t="s">
        <v>1894</v>
      </c>
      <c r="E1314" s="5" t="str">
        <f t="shared" si="20"/>
        <v>Georg</v>
      </c>
      <c r="F1314" t="s">
        <v>18</v>
      </c>
      <c r="G1314">
        <v>12.5</v>
      </c>
      <c r="H1314">
        <v>8</v>
      </c>
      <c r="I1314" s="5">
        <f>VLOOKUP(Order_Detail!B1314,Customers!$A$2:$M$92,13,FALSE)</f>
        <v>0</v>
      </c>
      <c r="J1314" s="5">
        <v>100</v>
      </c>
      <c r="K1314" s="5">
        <v>0</v>
      </c>
      <c r="L1314" s="5" t="str" cm="1">
        <f t="array" ref="L1314">_xlfn.IFS(K1314&lt;10,"low",K1314&lt;50,"medium",K1314&gt;=50,"high")</f>
        <v>low</v>
      </c>
    </row>
    <row r="1315" spans="1:12" x14ac:dyDescent="0.4">
      <c r="A1315">
        <v>10747</v>
      </c>
      <c r="B1315" s="5" t="s">
        <v>138</v>
      </c>
      <c r="C1315">
        <v>41</v>
      </c>
      <c r="D1315" t="s">
        <v>1895</v>
      </c>
      <c r="E1315" s="5" t="str">
        <f t="shared" si="20"/>
        <v>Georg</v>
      </c>
      <c r="F1315" t="s">
        <v>11</v>
      </c>
      <c r="G1315">
        <v>9.65</v>
      </c>
      <c r="H1315">
        <v>35</v>
      </c>
      <c r="I1315" s="5">
        <f>VLOOKUP(Order_Detail!B1315,Customers!$A$2:$M$92,13,FALSE)</f>
        <v>0</v>
      </c>
      <c r="J1315" s="5">
        <v>337.75</v>
      </c>
      <c r="K1315" s="5">
        <v>0</v>
      </c>
      <c r="L1315" s="5" t="str" cm="1">
        <f t="array" ref="L1315">_xlfn.IFS(K1315&lt;10,"low",K1315&lt;50,"medium",K1315&gt;=50,"high")</f>
        <v>low</v>
      </c>
    </row>
    <row r="1316" spans="1:12" x14ac:dyDescent="0.4">
      <c r="A1316">
        <v>10747</v>
      </c>
      <c r="B1316" s="5" t="s">
        <v>138</v>
      </c>
      <c r="C1316">
        <v>63</v>
      </c>
      <c r="D1316" t="s">
        <v>1896</v>
      </c>
      <c r="E1316" s="5" t="str">
        <f t="shared" si="20"/>
        <v>Georg</v>
      </c>
      <c r="F1316" t="s">
        <v>52</v>
      </c>
      <c r="G1316">
        <v>43.9</v>
      </c>
      <c r="H1316">
        <v>9</v>
      </c>
      <c r="I1316" s="5">
        <f>VLOOKUP(Order_Detail!B1316,Customers!$A$2:$M$92,13,FALSE)</f>
        <v>0</v>
      </c>
      <c r="J1316" s="5">
        <v>395.09999999999997</v>
      </c>
      <c r="K1316" s="5">
        <v>0</v>
      </c>
      <c r="L1316" s="5" t="str" cm="1">
        <f t="array" ref="L1316">_xlfn.IFS(K1316&lt;10,"low",K1316&lt;50,"medium",K1316&gt;=50,"high")</f>
        <v>low</v>
      </c>
    </row>
    <row r="1317" spans="1:12" x14ac:dyDescent="0.4">
      <c r="A1317">
        <v>10747</v>
      </c>
      <c r="B1317" s="5" t="s">
        <v>138</v>
      </c>
      <c r="C1317">
        <v>69</v>
      </c>
      <c r="D1317" t="s">
        <v>1131</v>
      </c>
      <c r="E1317" s="5" t="str">
        <f t="shared" si="20"/>
        <v>Georg</v>
      </c>
      <c r="F1317" t="s">
        <v>66</v>
      </c>
      <c r="G1317">
        <v>36</v>
      </c>
      <c r="H1317">
        <v>30</v>
      </c>
      <c r="I1317" s="5">
        <f>VLOOKUP(Order_Detail!B1317,Customers!$A$2:$M$92,13,FALSE)</f>
        <v>0</v>
      </c>
      <c r="J1317" s="5">
        <v>1080</v>
      </c>
      <c r="K1317" s="5">
        <v>0</v>
      </c>
      <c r="L1317" s="5" t="str" cm="1">
        <f t="array" ref="L1317">_xlfn.IFS(K1317&lt;10,"low",K1317&lt;50,"medium",K1317&gt;=50,"high")</f>
        <v>low</v>
      </c>
    </row>
    <row r="1318" spans="1:12" x14ac:dyDescent="0.4">
      <c r="A1318">
        <v>10748</v>
      </c>
      <c r="B1318" s="5" t="s">
        <v>129</v>
      </c>
      <c r="C1318">
        <v>23</v>
      </c>
      <c r="D1318" t="s">
        <v>1897</v>
      </c>
      <c r="E1318" s="5" t="str">
        <f t="shared" si="20"/>
        <v>Jose</v>
      </c>
      <c r="F1318" t="s">
        <v>76</v>
      </c>
      <c r="G1318">
        <v>9</v>
      </c>
      <c r="H1318">
        <v>44</v>
      </c>
      <c r="I1318" s="5">
        <f>VLOOKUP(Order_Detail!B1318,Customers!$A$2:$M$92,13,FALSE)</f>
        <v>0.1</v>
      </c>
      <c r="J1318" s="5">
        <v>356.40000000000003</v>
      </c>
      <c r="K1318" s="5">
        <v>39.6</v>
      </c>
      <c r="L1318" s="5" t="str" cm="1">
        <f t="array" ref="L1318">_xlfn.IFS(K1318&lt;10,"low",K1318&lt;50,"medium",K1318&gt;=50,"high")</f>
        <v>medium</v>
      </c>
    </row>
    <row r="1319" spans="1:12" x14ac:dyDescent="0.4">
      <c r="A1319">
        <v>10748</v>
      </c>
      <c r="B1319" s="5" t="s">
        <v>129</v>
      </c>
      <c r="C1319">
        <v>40</v>
      </c>
      <c r="D1319" t="s">
        <v>1616</v>
      </c>
      <c r="E1319" s="5" t="str">
        <f t="shared" si="20"/>
        <v>Jose</v>
      </c>
      <c r="F1319" t="s">
        <v>43</v>
      </c>
      <c r="G1319">
        <v>18.399999999999999</v>
      </c>
      <c r="H1319">
        <v>40</v>
      </c>
      <c r="I1319" s="5">
        <f>VLOOKUP(Order_Detail!B1319,Customers!$A$2:$M$92,13,FALSE)</f>
        <v>0.1</v>
      </c>
      <c r="J1319" s="5">
        <v>662.4</v>
      </c>
      <c r="K1319" s="5">
        <v>73.600000000000009</v>
      </c>
      <c r="L1319" s="5" t="str" cm="1">
        <f t="array" ref="L1319">_xlfn.IFS(K1319&lt;10,"low",K1319&lt;50,"medium",K1319&gt;=50,"high")</f>
        <v>high</v>
      </c>
    </row>
    <row r="1320" spans="1:12" x14ac:dyDescent="0.4">
      <c r="A1320">
        <v>10748</v>
      </c>
      <c r="B1320" s="5" t="s">
        <v>129</v>
      </c>
      <c r="C1320">
        <v>56</v>
      </c>
      <c r="D1320" t="s">
        <v>1517</v>
      </c>
      <c r="E1320" s="5" t="str">
        <f t="shared" si="20"/>
        <v>Jose</v>
      </c>
      <c r="F1320" t="s">
        <v>39</v>
      </c>
      <c r="G1320">
        <v>38</v>
      </c>
      <c r="H1320">
        <v>28</v>
      </c>
      <c r="I1320" s="5">
        <f>VLOOKUP(Order_Detail!B1320,Customers!$A$2:$M$92,13,FALSE)</f>
        <v>0.1</v>
      </c>
      <c r="J1320" s="5">
        <v>957.6</v>
      </c>
      <c r="K1320" s="5">
        <v>106.4</v>
      </c>
      <c r="L1320" s="5" t="str" cm="1">
        <f t="array" ref="L1320">_xlfn.IFS(K1320&lt;10,"low",K1320&lt;50,"medium",K1320&gt;=50,"high")</f>
        <v>high</v>
      </c>
    </row>
    <row r="1321" spans="1:12" x14ac:dyDescent="0.4">
      <c r="A1321">
        <v>10749</v>
      </c>
      <c r="B1321" s="5" t="s">
        <v>126</v>
      </c>
      <c r="C1321">
        <v>56</v>
      </c>
      <c r="D1321" t="s">
        <v>1898</v>
      </c>
      <c r="E1321" s="5" t="str">
        <f t="shared" si="20"/>
        <v>Helen</v>
      </c>
      <c r="F1321" t="s">
        <v>39</v>
      </c>
      <c r="G1321">
        <v>38</v>
      </c>
      <c r="H1321">
        <v>15</v>
      </c>
      <c r="I1321" s="5">
        <f>VLOOKUP(Order_Detail!B1321,Customers!$A$2:$M$92,13,FALSE)</f>
        <v>0.25</v>
      </c>
      <c r="J1321" s="5">
        <v>427.5</v>
      </c>
      <c r="K1321" s="5">
        <v>142.5</v>
      </c>
      <c r="L1321" s="5" t="str" cm="1">
        <f t="array" ref="L1321">_xlfn.IFS(K1321&lt;10,"low",K1321&lt;50,"medium",K1321&gt;=50,"high")</f>
        <v>high</v>
      </c>
    </row>
    <row r="1322" spans="1:12" x14ac:dyDescent="0.4">
      <c r="A1322">
        <v>10749</v>
      </c>
      <c r="B1322" s="5" t="s">
        <v>126</v>
      </c>
      <c r="C1322">
        <v>59</v>
      </c>
      <c r="D1322" t="s">
        <v>1899</v>
      </c>
      <c r="E1322" s="5" t="str">
        <f t="shared" si="20"/>
        <v>Helen</v>
      </c>
      <c r="F1322" t="s">
        <v>27</v>
      </c>
      <c r="G1322">
        <v>55</v>
      </c>
      <c r="H1322">
        <v>6</v>
      </c>
      <c r="I1322" s="5">
        <f>VLOOKUP(Order_Detail!B1322,Customers!$A$2:$M$92,13,FALSE)</f>
        <v>0.25</v>
      </c>
      <c r="J1322" s="5">
        <v>247.5</v>
      </c>
      <c r="K1322" s="5">
        <v>82.5</v>
      </c>
      <c r="L1322" s="5" t="str" cm="1">
        <f t="array" ref="L1322">_xlfn.IFS(K1322&lt;10,"low",K1322&lt;50,"medium",K1322&gt;=50,"high")</f>
        <v>high</v>
      </c>
    </row>
    <row r="1323" spans="1:12" x14ac:dyDescent="0.4">
      <c r="A1323">
        <v>10749</v>
      </c>
      <c r="B1323" s="5" t="s">
        <v>126</v>
      </c>
      <c r="C1323">
        <v>76</v>
      </c>
      <c r="D1323" t="s">
        <v>950</v>
      </c>
      <c r="E1323" s="5" t="str">
        <f t="shared" si="20"/>
        <v>Helen</v>
      </c>
      <c r="F1323" t="s">
        <v>44</v>
      </c>
      <c r="G1323">
        <v>18</v>
      </c>
      <c r="H1323">
        <v>10</v>
      </c>
      <c r="I1323" s="5">
        <f>VLOOKUP(Order_Detail!B1323,Customers!$A$2:$M$92,13,FALSE)</f>
        <v>0.25</v>
      </c>
      <c r="J1323" s="5">
        <v>135</v>
      </c>
      <c r="K1323" s="5">
        <v>45</v>
      </c>
      <c r="L1323" s="5" t="str" cm="1">
        <f t="array" ref="L1323">_xlfn.IFS(K1323&lt;10,"low",K1323&lt;50,"medium",K1323&gt;=50,"high")</f>
        <v>medium</v>
      </c>
    </row>
    <row r="1324" spans="1:12" x14ac:dyDescent="0.4">
      <c r="A1324">
        <v>10750</v>
      </c>
      <c r="B1324" s="5" t="s">
        <v>100</v>
      </c>
      <c r="C1324">
        <v>14</v>
      </c>
      <c r="D1324" t="s">
        <v>988</v>
      </c>
      <c r="E1324" s="5" t="str">
        <f t="shared" si="20"/>
        <v>Pirkko</v>
      </c>
      <c r="F1324" t="s">
        <v>9</v>
      </c>
      <c r="G1324">
        <v>23.25</v>
      </c>
      <c r="H1324">
        <v>5</v>
      </c>
      <c r="I1324" s="5">
        <f>VLOOKUP(Order_Detail!B1324,Customers!$A$2:$M$92,13,FALSE)</f>
        <v>0.1</v>
      </c>
      <c r="J1324" s="5">
        <v>104.625</v>
      </c>
      <c r="K1324" s="5">
        <v>11.625</v>
      </c>
      <c r="L1324" s="5" t="str" cm="1">
        <f t="array" ref="L1324">_xlfn.IFS(K1324&lt;10,"low",K1324&lt;50,"medium",K1324&gt;=50,"high")</f>
        <v>medium</v>
      </c>
    </row>
    <row r="1325" spans="1:12" x14ac:dyDescent="0.4">
      <c r="A1325">
        <v>10750</v>
      </c>
      <c r="B1325" s="5" t="s">
        <v>100</v>
      </c>
      <c r="C1325">
        <v>45</v>
      </c>
      <c r="D1325" t="s">
        <v>1900</v>
      </c>
      <c r="E1325" s="5" t="str">
        <f t="shared" si="20"/>
        <v>Pirkko</v>
      </c>
      <c r="F1325" t="s">
        <v>79</v>
      </c>
      <c r="G1325">
        <v>9.5</v>
      </c>
      <c r="H1325">
        <v>40</v>
      </c>
      <c r="I1325" s="5">
        <f>VLOOKUP(Order_Detail!B1325,Customers!$A$2:$M$92,13,FALSE)</f>
        <v>0.1</v>
      </c>
      <c r="J1325" s="5">
        <v>342</v>
      </c>
      <c r="K1325" s="5">
        <v>38</v>
      </c>
      <c r="L1325" s="5" t="str" cm="1">
        <f t="array" ref="L1325">_xlfn.IFS(K1325&lt;10,"low",K1325&lt;50,"medium",K1325&gt;=50,"high")</f>
        <v>medium</v>
      </c>
    </row>
    <row r="1326" spans="1:12" x14ac:dyDescent="0.4">
      <c r="A1326">
        <v>10750</v>
      </c>
      <c r="B1326" s="5" t="s">
        <v>100</v>
      </c>
      <c r="C1326">
        <v>59</v>
      </c>
      <c r="D1326" t="s">
        <v>1901</v>
      </c>
      <c r="E1326" s="5" t="str">
        <f t="shared" si="20"/>
        <v>Pirkko</v>
      </c>
      <c r="F1326" t="s">
        <v>27</v>
      </c>
      <c r="G1326">
        <v>55</v>
      </c>
      <c r="H1326">
        <v>25</v>
      </c>
      <c r="I1326" s="5">
        <f>VLOOKUP(Order_Detail!B1326,Customers!$A$2:$M$92,13,FALSE)</f>
        <v>0.1</v>
      </c>
      <c r="J1326" s="5">
        <v>1237.5</v>
      </c>
      <c r="K1326" s="5">
        <v>137.5</v>
      </c>
      <c r="L1326" s="5" t="str" cm="1">
        <f t="array" ref="L1326">_xlfn.IFS(K1326&lt;10,"low",K1326&lt;50,"medium",K1326&gt;=50,"high")</f>
        <v>high</v>
      </c>
    </row>
    <row r="1327" spans="1:12" x14ac:dyDescent="0.4">
      <c r="A1327">
        <v>10751</v>
      </c>
      <c r="B1327" s="5" t="s">
        <v>90</v>
      </c>
      <c r="C1327">
        <v>26</v>
      </c>
      <c r="D1327" t="s">
        <v>1902</v>
      </c>
      <c r="E1327" s="5" t="str">
        <f t="shared" si="20"/>
        <v>Michael</v>
      </c>
      <c r="F1327" t="s">
        <v>74</v>
      </c>
      <c r="G1327">
        <v>31.23</v>
      </c>
      <c r="H1327">
        <v>12</v>
      </c>
      <c r="I1327" s="5">
        <f>VLOOKUP(Order_Detail!B1327,Customers!$A$2:$M$92,13,FALSE)</f>
        <v>0.05</v>
      </c>
      <c r="J1327" s="5">
        <v>356.02199999999999</v>
      </c>
      <c r="K1327" s="5">
        <v>18.738</v>
      </c>
      <c r="L1327" s="5" t="str" cm="1">
        <f t="array" ref="L1327">_xlfn.IFS(K1327&lt;10,"low",K1327&lt;50,"medium",K1327&gt;=50,"high")</f>
        <v>medium</v>
      </c>
    </row>
    <row r="1328" spans="1:12" x14ac:dyDescent="0.4">
      <c r="A1328">
        <v>10751</v>
      </c>
      <c r="B1328" s="5" t="s">
        <v>90</v>
      </c>
      <c r="C1328">
        <v>30</v>
      </c>
      <c r="D1328" t="s">
        <v>1903</v>
      </c>
      <c r="E1328" s="5" t="str">
        <f t="shared" si="20"/>
        <v>Michael</v>
      </c>
      <c r="F1328" t="s">
        <v>40</v>
      </c>
      <c r="G1328">
        <v>25.89</v>
      </c>
      <c r="H1328">
        <v>30</v>
      </c>
      <c r="I1328" s="5">
        <f>VLOOKUP(Order_Detail!B1328,Customers!$A$2:$M$92,13,FALSE)</f>
        <v>0.05</v>
      </c>
      <c r="J1328" s="5">
        <v>737.86500000000001</v>
      </c>
      <c r="K1328" s="5">
        <v>38.835000000000008</v>
      </c>
      <c r="L1328" s="5" t="str" cm="1">
        <f t="array" ref="L1328">_xlfn.IFS(K1328&lt;10,"low",K1328&lt;50,"medium",K1328&gt;=50,"high")</f>
        <v>medium</v>
      </c>
    </row>
    <row r="1329" spans="1:12" x14ac:dyDescent="0.4">
      <c r="A1329">
        <v>10751</v>
      </c>
      <c r="B1329" s="5" t="s">
        <v>90</v>
      </c>
      <c r="C1329">
        <v>50</v>
      </c>
      <c r="D1329" t="s">
        <v>1904</v>
      </c>
      <c r="E1329" s="5" t="str">
        <f t="shared" si="20"/>
        <v>Michael</v>
      </c>
      <c r="F1329" t="s">
        <v>78</v>
      </c>
      <c r="G1329">
        <v>16.25</v>
      </c>
      <c r="H1329">
        <v>20</v>
      </c>
      <c r="I1329" s="5">
        <f>VLOOKUP(Order_Detail!B1329,Customers!$A$2:$M$92,13,FALSE)</f>
        <v>0.05</v>
      </c>
      <c r="J1329" s="5">
        <v>308.75</v>
      </c>
      <c r="K1329" s="5">
        <v>16.25</v>
      </c>
      <c r="L1329" s="5" t="str" cm="1">
        <f t="array" ref="L1329">_xlfn.IFS(K1329&lt;10,"low",K1329&lt;50,"medium",K1329&gt;=50,"high")</f>
        <v>medium</v>
      </c>
    </row>
    <row r="1330" spans="1:12" x14ac:dyDescent="0.4">
      <c r="A1330">
        <v>10751</v>
      </c>
      <c r="B1330" s="5" t="s">
        <v>90</v>
      </c>
      <c r="C1330">
        <v>73</v>
      </c>
      <c r="D1330" t="s">
        <v>1473</v>
      </c>
      <c r="E1330" s="5" t="str">
        <f t="shared" si="20"/>
        <v>Michael</v>
      </c>
      <c r="F1330" t="s">
        <v>53</v>
      </c>
      <c r="G1330">
        <v>15</v>
      </c>
      <c r="H1330">
        <v>15</v>
      </c>
      <c r="I1330" s="5">
        <f>VLOOKUP(Order_Detail!B1330,Customers!$A$2:$M$92,13,FALSE)</f>
        <v>0.05</v>
      </c>
      <c r="J1330" s="5">
        <v>213.75</v>
      </c>
      <c r="K1330" s="5">
        <v>11.25</v>
      </c>
      <c r="L1330" s="5" t="str" cm="1">
        <f t="array" ref="L1330">_xlfn.IFS(K1330&lt;10,"low",K1330&lt;50,"medium",K1330&gt;=50,"high")</f>
        <v>medium</v>
      </c>
    </row>
    <row r="1331" spans="1:12" x14ac:dyDescent="0.4">
      <c r="A1331">
        <v>10752</v>
      </c>
      <c r="B1331" s="5" t="s">
        <v>161</v>
      </c>
      <c r="C1331">
        <v>1</v>
      </c>
      <c r="D1331" t="s">
        <v>1905</v>
      </c>
      <c r="E1331" s="5" t="str">
        <f t="shared" si="20"/>
        <v>Simon</v>
      </c>
      <c r="F1331" t="s">
        <v>58</v>
      </c>
      <c r="G1331">
        <v>18</v>
      </c>
      <c r="H1331">
        <v>8</v>
      </c>
      <c r="I1331" s="5">
        <f>VLOOKUP(Order_Detail!B1331,Customers!$A$2:$M$92,13,FALSE)</f>
        <v>0</v>
      </c>
      <c r="J1331" s="5">
        <v>144</v>
      </c>
      <c r="K1331" s="5">
        <v>0</v>
      </c>
      <c r="L1331" s="5" t="str" cm="1">
        <f t="array" ref="L1331">_xlfn.IFS(K1331&lt;10,"low",K1331&lt;50,"medium",K1331&gt;=50,"high")</f>
        <v>low</v>
      </c>
    </row>
    <row r="1332" spans="1:12" x14ac:dyDescent="0.4">
      <c r="A1332">
        <v>10752</v>
      </c>
      <c r="B1332" s="5" t="s">
        <v>161</v>
      </c>
      <c r="C1332">
        <v>69</v>
      </c>
      <c r="D1332" t="s">
        <v>1906</v>
      </c>
      <c r="E1332" s="5" t="str">
        <f t="shared" si="20"/>
        <v>Simon</v>
      </c>
      <c r="F1332" t="s">
        <v>66</v>
      </c>
      <c r="G1332">
        <v>36</v>
      </c>
      <c r="H1332">
        <v>3</v>
      </c>
      <c r="I1332" s="5">
        <f>VLOOKUP(Order_Detail!B1332,Customers!$A$2:$M$92,13,FALSE)</f>
        <v>0</v>
      </c>
      <c r="J1332" s="5">
        <v>108</v>
      </c>
      <c r="K1332" s="5">
        <v>0</v>
      </c>
      <c r="L1332" s="5" t="str" cm="1">
        <f t="array" ref="L1332">_xlfn.IFS(K1332&lt;10,"low",K1332&lt;50,"medium",K1332&gt;=50,"high")</f>
        <v>low</v>
      </c>
    </row>
    <row r="1333" spans="1:12" x14ac:dyDescent="0.4">
      <c r="A1333">
        <v>10753</v>
      </c>
      <c r="B1333" s="5" t="s">
        <v>154</v>
      </c>
      <c r="C1333">
        <v>45</v>
      </c>
      <c r="D1333" t="s">
        <v>1907</v>
      </c>
      <c r="E1333" s="5" t="str">
        <f t="shared" si="20"/>
        <v>Paolo</v>
      </c>
      <c r="F1333" t="s">
        <v>79</v>
      </c>
      <c r="G1333">
        <v>9.5</v>
      </c>
      <c r="H1333">
        <v>4</v>
      </c>
      <c r="I1333" s="5">
        <f>VLOOKUP(Order_Detail!B1333,Customers!$A$2:$M$92,13,FALSE)</f>
        <v>0.1</v>
      </c>
      <c r="J1333" s="5">
        <v>34.200000000000003</v>
      </c>
      <c r="K1333" s="5">
        <v>3.8000000000000003</v>
      </c>
      <c r="L1333" s="5" t="str" cm="1">
        <f t="array" ref="L1333">_xlfn.IFS(K1333&lt;10,"low",K1333&lt;50,"medium",K1333&gt;=50,"high")</f>
        <v>low</v>
      </c>
    </row>
    <row r="1334" spans="1:12" x14ac:dyDescent="0.4">
      <c r="A1334">
        <v>10753</v>
      </c>
      <c r="B1334" s="5" t="s">
        <v>154</v>
      </c>
      <c r="C1334">
        <v>74</v>
      </c>
      <c r="D1334" t="s">
        <v>1908</v>
      </c>
      <c r="E1334" s="5" t="str">
        <f t="shared" si="20"/>
        <v>Paolo</v>
      </c>
      <c r="F1334" t="s">
        <v>23</v>
      </c>
      <c r="G1334">
        <v>10</v>
      </c>
      <c r="H1334">
        <v>5</v>
      </c>
      <c r="I1334" s="5">
        <f>VLOOKUP(Order_Detail!B1334,Customers!$A$2:$M$92,13,FALSE)</f>
        <v>0.1</v>
      </c>
      <c r="J1334" s="5">
        <v>45</v>
      </c>
      <c r="K1334" s="5">
        <v>5</v>
      </c>
      <c r="L1334" s="5" t="str" cm="1">
        <f t="array" ref="L1334">_xlfn.IFS(K1334&lt;10,"low",K1334&lt;50,"medium",K1334&gt;=50,"high")</f>
        <v>low</v>
      </c>
    </row>
    <row r="1335" spans="1:12" x14ac:dyDescent="0.4">
      <c r="A1335">
        <v>10754</v>
      </c>
      <c r="B1335" s="5" t="s">
        <v>106</v>
      </c>
      <c r="C1335">
        <v>40</v>
      </c>
      <c r="D1335" t="s">
        <v>1909</v>
      </c>
      <c r="E1335" s="5" t="str">
        <f t="shared" si="20"/>
        <v>Giovanni</v>
      </c>
      <c r="F1335" t="s">
        <v>43</v>
      </c>
      <c r="G1335">
        <v>18.399999999999999</v>
      </c>
      <c r="H1335">
        <v>3</v>
      </c>
      <c r="I1335" s="5">
        <f>VLOOKUP(Order_Detail!B1335,Customers!$A$2:$M$92,13,FALSE)</f>
        <v>0</v>
      </c>
      <c r="J1335" s="5">
        <v>55.199999999999996</v>
      </c>
      <c r="K1335" s="5">
        <v>0</v>
      </c>
      <c r="L1335" s="5" t="str" cm="1">
        <f t="array" ref="L1335">_xlfn.IFS(K1335&lt;10,"low",K1335&lt;50,"medium",K1335&gt;=50,"high")</f>
        <v>low</v>
      </c>
    </row>
    <row r="1336" spans="1:12" x14ac:dyDescent="0.4">
      <c r="A1336">
        <v>10755</v>
      </c>
      <c r="B1336" s="5" t="s">
        <v>132</v>
      </c>
      <c r="C1336">
        <v>47</v>
      </c>
      <c r="D1336" t="s">
        <v>1910</v>
      </c>
      <c r="E1336" s="5" t="str">
        <f t="shared" si="20"/>
        <v>Laurence</v>
      </c>
      <c r="F1336" t="s">
        <v>75</v>
      </c>
      <c r="G1336">
        <v>9.5</v>
      </c>
      <c r="H1336">
        <v>30</v>
      </c>
      <c r="I1336" s="5">
        <f>VLOOKUP(Order_Detail!B1336,Customers!$A$2:$M$92,13,FALSE)</f>
        <v>0</v>
      </c>
      <c r="J1336" s="5">
        <v>285</v>
      </c>
      <c r="K1336" s="5">
        <v>0</v>
      </c>
      <c r="L1336" s="5" t="str" cm="1">
        <f t="array" ref="L1336">_xlfn.IFS(K1336&lt;10,"low",K1336&lt;50,"medium",K1336&gt;=50,"high")</f>
        <v>low</v>
      </c>
    </row>
    <row r="1337" spans="1:12" x14ac:dyDescent="0.4">
      <c r="A1337">
        <v>10755</v>
      </c>
      <c r="B1337" s="5" t="s">
        <v>132</v>
      </c>
      <c r="C1337">
        <v>56</v>
      </c>
      <c r="D1337" t="s">
        <v>1911</v>
      </c>
      <c r="E1337" s="5" t="str">
        <f t="shared" si="20"/>
        <v>Laurence</v>
      </c>
      <c r="F1337" t="s">
        <v>39</v>
      </c>
      <c r="G1337">
        <v>38</v>
      </c>
      <c r="H1337">
        <v>30</v>
      </c>
      <c r="I1337" s="5">
        <f>VLOOKUP(Order_Detail!B1337,Customers!$A$2:$M$92,13,FALSE)</f>
        <v>0</v>
      </c>
      <c r="J1337" s="5">
        <v>1140</v>
      </c>
      <c r="K1337" s="5">
        <v>0</v>
      </c>
      <c r="L1337" s="5" t="str" cm="1">
        <f t="array" ref="L1337">_xlfn.IFS(K1337&lt;10,"low",K1337&lt;50,"medium",K1337&gt;=50,"high")</f>
        <v>low</v>
      </c>
    </row>
    <row r="1338" spans="1:12" x14ac:dyDescent="0.4">
      <c r="A1338">
        <v>10755</v>
      </c>
      <c r="B1338" s="5" t="s">
        <v>132</v>
      </c>
      <c r="C1338">
        <v>57</v>
      </c>
      <c r="D1338" t="s">
        <v>1912</v>
      </c>
      <c r="E1338" s="5" t="str">
        <f t="shared" si="20"/>
        <v>Laurence</v>
      </c>
      <c r="F1338" t="s">
        <v>14</v>
      </c>
      <c r="G1338">
        <v>19.5</v>
      </c>
      <c r="H1338">
        <v>14</v>
      </c>
      <c r="I1338" s="5">
        <f>VLOOKUP(Order_Detail!B1338,Customers!$A$2:$M$92,13,FALSE)</f>
        <v>0</v>
      </c>
      <c r="J1338" s="5">
        <v>273</v>
      </c>
      <c r="K1338" s="5">
        <v>0</v>
      </c>
      <c r="L1338" s="5" t="str" cm="1">
        <f t="array" ref="L1338">_xlfn.IFS(K1338&lt;10,"low",K1338&lt;50,"medium",K1338&gt;=50,"high")</f>
        <v>low</v>
      </c>
    </row>
    <row r="1339" spans="1:12" x14ac:dyDescent="0.4">
      <c r="A1339">
        <v>10755</v>
      </c>
      <c r="B1339" s="5" t="s">
        <v>132</v>
      </c>
      <c r="C1339">
        <v>69</v>
      </c>
      <c r="D1339" t="s">
        <v>1913</v>
      </c>
      <c r="E1339" s="5" t="str">
        <f t="shared" si="20"/>
        <v>Laurence</v>
      </c>
      <c r="F1339" t="s">
        <v>66</v>
      </c>
      <c r="G1339">
        <v>36</v>
      </c>
      <c r="H1339">
        <v>25</v>
      </c>
      <c r="I1339" s="5">
        <f>VLOOKUP(Order_Detail!B1339,Customers!$A$2:$M$92,13,FALSE)</f>
        <v>0</v>
      </c>
      <c r="J1339" s="5">
        <v>900</v>
      </c>
      <c r="K1339" s="5">
        <v>0</v>
      </c>
      <c r="L1339" s="5" t="str" cm="1">
        <f t="array" ref="L1339">_xlfn.IFS(K1339&lt;10,"low",K1339&lt;50,"medium",K1339&gt;=50,"high")</f>
        <v>low</v>
      </c>
    </row>
    <row r="1340" spans="1:12" x14ac:dyDescent="0.4">
      <c r="A1340">
        <v>10756</v>
      </c>
      <c r="B1340" s="5" t="s">
        <v>104</v>
      </c>
      <c r="C1340">
        <v>18</v>
      </c>
      <c r="D1340" t="s">
        <v>1914</v>
      </c>
      <c r="E1340" s="5" t="str">
        <f t="shared" si="20"/>
        <v>Art</v>
      </c>
      <c r="F1340" t="s">
        <v>65</v>
      </c>
      <c r="G1340">
        <v>62.5</v>
      </c>
      <c r="H1340">
        <v>21</v>
      </c>
      <c r="I1340" s="5">
        <f>VLOOKUP(Order_Detail!B1340,Customers!$A$2:$M$92,13,FALSE)</f>
        <v>0</v>
      </c>
      <c r="J1340" s="5">
        <v>1312.5</v>
      </c>
      <c r="K1340" s="5">
        <v>0</v>
      </c>
      <c r="L1340" s="5" t="str" cm="1">
        <f t="array" ref="L1340">_xlfn.IFS(K1340&lt;10,"low",K1340&lt;50,"medium",K1340&gt;=50,"high")</f>
        <v>low</v>
      </c>
    </row>
    <row r="1341" spans="1:12" x14ac:dyDescent="0.4">
      <c r="A1341">
        <v>10756</v>
      </c>
      <c r="B1341" s="5" t="s">
        <v>104</v>
      </c>
      <c r="C1341">
        <v>36</v>
      </c>
      <c r="D1341" t="s">
        <v>1915</v>
      </c>
      <c r="E1341" s="5" t="str">
        <f t="shared" si="20"/>
        <v>Art</v>
      </c>
      <c r="F1341" t="s">
        <v>26</v>
      </c>
      <c r="G1341">
        <v>19</v>
      </c>
      <c r="H1341">
        <v>20</v>
      </c>
      <c r="I1341" s="5">
        <f>VLOOKUP(Order_Detail!B1341,Customers!$A$2:$M$92,13,FALSE)</f>
        <v>0</v>
      </c>
      <c r="J1341" s="5">
        <v>380</v>
      </c>
      <c r="K1341" s="5">
        <v>0</v>
      </c>
      <c r="L1341" s="5" t="str" cm="1">
        <f t="array" ref="L1341">_xlfn.IFS(K1341&lt;10,"low",K1341&lt;50,"medium",K1341&gt;=50,"high")</f>
        <v>low</v>
      </c>
    </row>
    <row r="1342" spans="1:12" x14ac:dyDescent="0.4">
      <c r="A1342">
        <v>10756</v>
      </c>
      <c r="B1342" s="5" t="s">
        <v>104</v>
      </c>
      <c r="C1342">
        <v>68</v>
      </c>
      <c r="D1342" t="s">
        <v>1112</v>
      </c>
      <c r="E1342" s="5" t="str">
        <f t="shared" si="20"/>
        <v>Art</v>
      </c>
      <c r="F1342" t="s">
        <v>62</v>
      </c>
      <c r="G1342">
        <v>12.5</v>
      </c>
      <c r="H1342">
        <v>6</v>
      </c>
      <c r="I1342" s="5">
        <f>VLOOKUP(Order_Detail!B1342,Customers!$A$2:$M$92,13,FALSE)</f>
        <v>0</v>
      </c>
      <c r="J1342" s="5">
        <v>75</v>
      </c>
      <c r="K1342" s="5">
        <v>0</v>
      </c>
      <c r="L1342" s="5" t="str" cm="1">
        <f t="array" ref="L1342">_xlfn.IFS(K1342&lt;10,"low",K1342&lt;50,"medium",K1342&gt;=50,"high")</f>
        <v>low</v>
      </c>
    </row>
    <row r="1343" spans="1:12" x14ac:dyDescent="0.4">
      <c r="A1343">
        <v>10756</v>
      </c>
      <c r="B1343" s="5" t="s">
        <v>104</v>
      </c>
      <c r="C1343">
        <v>69</v>
      </c>
      <c r="D1343" t="s">
        <v>1916</v>
      </c>
      <c r="E1343" s="5" t="str">
        <f t="shared" si="20"/>
        <v>Art</v>
      </c>
      <c r="F1343" t="s">
        <v>66</v>
      </c>
      <c r="G1343">
        <v>36</v>
      </c>
      <c r="H1343">
        <v>20</v>
      </c>
      <c r="I1343" s="5">
        <f>VLOOKUP(Order_Detail!B1343,Customers!$A$2:$M$92,13,FALSE)</f>
        <v>0</v>
      </c>
      <c r="J1343" s="5">
        <v>720</v>
      </c>
      <c r="K1343" s="5">
        <v>0</v>
      </c>
      <c r="L1343" s="5" t="str" cm="1">
        <f t="array" ref="L1343">_xlfn.IFS(K1343&lt;10,"low",K1343&lt;50,"medium",K1343&gt;=50,"high")</f>
        <v>low</v>
      </c>
    </row>
    <row r="1344" spans="1:12" x14ac:dyDescent="0.4">
      <c r="A1344">
        <v>10757</v>
      </c>
      <c r="B1344" s="5" t="s">
        <v>129</v>
      </c>
      <c r="C1344">
        <v>34</v>
      </c>
      <c r="D1344" t="s">
        <v>1805</v>
      </c>
      <c r="E1344" s="5" t="str">
        <f t="shared" si="20"/>
        <v>Jose</v>
      </c>
      <c r="F1344" t="s">
        <v>59</v>
      </c>
      <c r="G1344">
        <v>14</v>
      </c>
      <c r="H1344">
        <v>30</v>
      </c>
      <c r="I1344" s="5">
        <f>VLOOKUP(Order_Detail!B1344,Customers!$A$2:$M$92,13,FALSE)</f>
        <v>0.1</v>
      </c>
      <c r="J1344" s="5">
        <v>378</v>
      </c>
      <c r="K1344" s="5">
        <v>42</v>
      </c>
      <c r="L1344" s="5" t="str" cm="1">
        <f t="array" ref="L1344">_xlfn.IFS(K1344&lt;10,"low",K1344&lt;50,"medium",K1344&gt;=50,"high")</f>
        <v>medium</v>
      </c>
    </row>
    <row r="1345" spans="1:12" x14ac:dyDescent="0.4">
      <c r="A1345">
        <v>10757</v>
      </c>
      <c r="B1345" s="5" t="s">
        <v>129</v>
      </c>
      <c r="C1345">
        <v>59</v>
      </c>
      <c r="D1345" t="s">
        <v>963</v>
      </c>
      <c r="E1345" s="5" t="str">
        <f t="shared" si="20"/>
        <v>Jose</v>
      </c>
      <c r="F1345" t="s">
        <v>27</v>
      </c>
      <c r="G1345">
        <v>55</v>
      </c>
      <c r="H1345">
        <v>7</v>
      </c>
      <c r="I1345" s="5">
        <f>VLOOKUP(Order_Detail!B1345,Customers!$A$2:$M$92,13,FALSE)</f>
        <v>0.1</v>
      </c>
      <c r="J1345" s="5">
        <v>346.5</v>
      </c>
      <c r="K1345" s="5">
        <v>38.5</v>
      </c>
      <c r="L1345" s="5" t="str" cm="1">
        <f t="array" ref="L1345">_xlfn.IFS(K1345&lt;10,"low",K1345&lt;50,"medium",K1345&gt;=50,"high")</f>
        <v>medium</v>
      </c>
    </row>
    <row r="1346" spans="1:12" x14ac:dyDescent="0.4">
      <c r="A1346">
        <v>10757</v>
      </c>
      <c r="B1346" s="5" t="s">
        <v>129</v>
      </c>
      <c r="C1346">
        <v>62</v>
      </c>
      <c r="D1346" t="s">
        <v>1660</v>
      </c>
      <c r="E1346" s="5" t="str">
        <f t="shared" si="20"/>
        <v>Jose</v>
      </c>
      <c r="F1346" t="s">
        <v>35</v>
      </c>
      <c r="G1346">
        <v>49.3</v>
      </c>
      <c r="H1346">
        <v>30</v>
      </c>
      <c r="I1346" s="5">
        <f>VLOOKUP(Order_Detail!B1346,Customers!$A$2:$M$92,13,FALSE)</f>
        <v>0.1</v>
      </c>
      <c r="J1346" s="5">
        <v>1331.1000000000001</v>
      </c>
      <c r="K1346" s="5">
        <v>147.9</v>
      </c>
      <c r="L1346" s="5" t="str" cm="1">
        <f t="array" ref="L1346">_xlfn.IFS(K1346&lt;10,"low",K1346&lt;50,"medium",K1346&gt;=50,"high")</f>
        <v>high</v>
      </c>
    </row>
    <row r="1347" spans="1:12" x14ac:dyDescent="0.4">
      <c r="A1347">
        <v>10757</v>
      </c>
      <c r="B1347" s="5" t="s">
        <v>129</v>
      </c>
      <c r="C1347">
        <v>64</v>
      </c>
      <c r="D1347" t="s">
        <v>1917</v>
      </c>
      <c r="E1347" s="5" t="str">
        <f t="shared" ref="E1347:E1410" si="21">LEFT(RIGHT(D1347,LEN(D1347)-FIND("-",D1347)),FIND("-",RIGHT(D1347,LEN(D1347)-FIND("-",D1347)))-1)</f>
        <v>Jose</v>
      </c>
      <c r="F1347" t="s">
        <v>64</v>
      </c>
      <c r="G1347">
        <v>33.25</v>
      </c>
      <c r="H1347">
        <v>24</v>
      </c>
      <c r="I1347" s="5">
        <f>VLOOKUP(Order_Detail!B1347,Customers!$A$2:$M$92,13,FALSE)</f>
        <v>0.1</v>
      </c>
      <c r="J1347" s="5">
        <v>718.2</v>
      </c>
      <c r="K1347" s="5">
        <v>79.800000000000011</v>
      </c>
      <c r="L1347" s="5" t="str" cm="1">
        <f t="array" ref="L1347">_xlfn.IFS(K1347&lt;10,"low",K1347&lt;50,"medium",K1347&gt;=50,"high")</f>
        <v>high</v>
      </c>
    </row>
    <row r="1348" spans="1:12" x14ac:dyDescent="0.4">
      <c r="A1348">
        <v>10758</v>
      </c>
      <c r="B1348" s="5" t="s">
        <v>90</v>
      </c>
      <c r="C1348">
        <v>26</v>
      </c>
      <c r="D1348" t="s">
        <v>1902</v>
      </c>
      <c r="E1348" s="5" t="str">
        <f t="shared" si="21"/>
        <v>Michael</v>
      </c>
      <c r="F1348" t="s">
        <v>74</v>
      </c>
      <c r="G1348">
        <v>31.23</v>
      </c>
      <c r="H1348">
        <v>20</v>
      </c>
      <c r="I1348" s="5">
        <f>VLOOKUP(Order_Detail!B1348,Customers!$A$2:$M$92,13,FALSE)</f>
        <v>0.05</v>
      </c>
      <c r="J1348" s="5">
        <v>593.37</v>
      </c>
      <c r="K1348" s="5">
        <v>31.230000000000004</v>
      </c>
      <c r="L1348" s="5" t="str" cm="1">
        <f t="array" ref="L1348">_xlfn.IFS(K1348&lt;10,"low",K1348&lt;50,"medium",K1348&gt;=50,"high")</f>
        <v>medium</v>
      </c>
    </row>
    <row r="1349" spans="1:12" x14ac:dyDescent="0.4">
      <c r="A1349">
        <v>10758</v>
      </c>
      <c r="B1349" s="5" t="s">
        <v>90</v>
      </c>
      <c r="C1349">
        <v>52</v>
      </c>
      <c r="D1349" t="s">
        <v>1918</v>
      </c>
      <c r="E1349" s="5" t="str">
        <f t="shared" si="21"/>
        <v>Michael</v>
      </c>
      <c r="F1349" t="s">
        <v>71</v>
      </c>
      <c r="G1349">
        <v>7</v>
      </c>
      <c r="H1349">
        <v>60</v>
      </c>
      <c r="I1349" s="5">
        <f>VLOOKUP(Order_Detail!B1349,Customers!$A$2:$M$92,13,FALSE)</f>
        <v>0.05</v>
      </c>
      <c r="J1349" s="5">
        <v>399</v>
      </c>
      <c r="K1349" s="5">
        <v>21</v>
      </c>
      <c r="L1349" s="5" t="str" cm="1">
        <f t="array" ref="L1349">_xlfn.IFS(K1349&lt;10,"low",K1349&lt;50,"medium",K1349&gt;=50,"high")</f>
        <v>medium</v>
      </c>
    </row>
    <row r="1350" spans="1:12" x14ac:dyDescent="0.4">
      <c r="A1350">
        <v>10758</v>
      </c>
      <c r="B1350" s="5" t="s">
        <v>90</v>
      </c>
      <c r="C1350">
        <v>70</v>
      </c>
      <c r="D1350" t="s">
        <v>1919</v>
      </c>
      <c r="E1350" s="5" t="str">
        <f t="shared" si="21"/>
        <v>Michael</v>
      </c>
      <c r="F1350" t="s">
        <v>36</v>
      </c>
      <c r="G1350">
        <v>15</v>
      </c>
      <c r="H1350">
        <v>40</v>
      </c>
      <c r="I1350" s="5">
        <f>VLOOKUP(Order_Detail!B1350,Customers!$A$2:$M$92,13,FALSE)</f>
        <v>0.05</v>
      </c>
      <c r="J1350" s="5">
        <v>570</v>
      </c>
      <c r="K1350" s="5">
        <v>30</v>
      </c>
      <c r="L1350" s="5" t="str" cm="1">
        <f t="array" ref="L1350">_xlfn.IFS(K1350&lt;10,"low",K1350&lt;50,"medium",K1350&gt;=50,"high")</f>
        <v>medium</v>
      </c>
    </row>
    <row r="1351" spans="1:12" x14ac:dyDescent="0.4">
      <c r="A1351">
        <v>10759</v>
      </c>
      <c r="B1351" s="5" t="s">
        <v>123</v>
      </c>
      <c r="C1351">
        <v>32</v>
      </c>
      <c r="D1351" t="s">
        <v>1920</v>
      </c>
      <c r="E1351" s="5" t="str">
        <f t="shared" si="21"/>
        <v>Ana</v>
      </c>
      <c r="F1351" t="s">
        <v>32</v>
      </c>
      <c r="G1351">
        <v>32</v>
      </c>
      <c r="H1351">
        <v>10</v>
      </c>
      <c r="I1351" s="5">
        <f>VLOOKUP(Order_Detail!B1351,Customers!$A$2:$M$92,13,FALSE)</f>
        <v>0.2</v>
      </c>
      <c r="J1351" s="5">
        <v>256</v>
      </c>
      <c r="K1351" s="5">
        <v>64</v>
      </c>
      <c r="L1351" s="5" t="str" cm="1">
        <f t="array" ref="L1351">_xlfn.IFS(K1351&lt;10,"low",K1351&lt;50,"medium",K1351&gt;=50,"high")</f>
        <v>high</v>
      </c>
    </row>
    <row r="1352" spans="1:12" x14ac:dyDescent="0.4">
      <c r="A1352">
        <v>10760</v>
      </c>
      <c r="B1352" s="5" t="s">
        <v>164</v>
      </c>
      <c r="C1352">
        <v>25</v>
      </c>
      <c r="D1352" t="s">
        <v>1921</v>
      </c>
      <c r="E1352" s="5" t="str">
        <f t="shared" si="21"/>
        <v>Catherine</v>
      </c>
      <c r="F1352" t="s">
        <v>72</v>
      </c>
      <c r="G1352">
        <v>14</v>
      </c>
      <c r="H1352">
        <v>12</v>
      </c>
      <c r="I1352" s="5">
        <f>VLOOKUP(Order_Detail!B1352,Customers!$A$2:$M$92,13,FALSE)</f>
        <v>0.2</v>
      </c>
      <c r="J1352" s="5">
        <v>134.4</v>
      </c>
      <c r="K1352" s="5">
        <v>33.6</v>
      </c>
      <c r="L1352" s="5" t="str" cm="1">
        <f t="array" ref="L1352">_xlfn.IFS(K1352&lt;10,"low",K1352&lt;50,"medium",K1352&gt;=50,"high")</f>
        <v>medium</v>
      </c>
    </row>
    <row r="1353" spans="1:12" x14ac:dyDescent="0.4">
      <c r="A1353">
        <v>10760</v>
      </c>
      <c r="B1353" s="5" t="s">
        <v>164</v>
      </c>
      <c r="C1353">
        <v>27</v>
      </c>
      <c r="D1353" t="s">
        <v>1922</v>
      </c>
      <c r="E1353" s="5" t="str">
        <f t="shared" si="21"/>
        <v>Catherine</v>
      </c>
      <c r="F1353" t="s">
        <v>30</v>
      </c>
      <c r="G1353">
        <v>43.9</v>
      </c>
      <c r="H1353">
        <v>40</v>
      </c>
      <c r="I1353" s="5">
        <f>VLOOKUP(Order_Detail!B1353,Customers!$A$2:$M$92,13,FALSE)</f>
        <v>0.2</v>
      </c>
      <c r="J1353" s="5">
        <v>1404.8000000000002</v>
      </c>
      <c r="K1353" s="5">
        <v>351.20000000000005</v>
      </c>
      <c r="L1353" s="5" t="str" cm="1">
        <f t="array" ref="L1353">_xlfn.IFS(K1353&lt;10,"low",K1353&lt;50,"medium",K1353&gt;=50,"high")</f>
        <v>high</v>
      </c>
    </row>
    <row r="1354" spans="1:12" x14ac:dyDescent="0.4">
      <c r="A1354">
        <v>10760</v>
      </c>
      <c r="B1354" s="5" t="s">
        <v>164</v>
      </c>
      <c r="C1354">
        <v>43</v>
      </c>
      <c r="D1354" t="s">
        <v>1923</v>
      </c>
      <c r="E1354" s="5" t="str">
        <f t="shared" si="21"/>
        <v>Catherine</v>
      </c>
      <c r="F1354" t="s">
        <v>46</v>
      </c>
      <c r="G1354">
        <v>46</v>
      </c>
      <c r="H1354">
        <v>30</v>
      </c>
      <c r="I1354" s="5">
        <f>VLOOKUP(Order_Detail!B1354,Customers!$A$2:$M$92,13,FALSE)</f>
        <v>0.2</v>
      </c>
      <c r="J1354" s="5">
        <v>1104</v>
      </c>
      <c r="K1354" s="5">
        <v>276</v>
      </c>
      <c r="L1354" s="5" t="str" cm="1">
        <f t="array" ref="L1354">_xlfn.IFS(K1354&lt;10,"low",K1354&lt;50,"medium",K1354&gt;=50,"high")</f>
        <v>high</v>
      </c>
    </row>
    <row r="1355" spans="1:12" x14ac:dyDescent="0.4">
      <c r="A1355">
        <v>10761</v>
      </c>
      <c r="B1355" s="5" t="s">
        <v>97</v>
      </c>
      <c r="C1355">
        <v>25</v>
      </c>
      <c r="D1355" t="s">
        <v>1924</v>
      </c>
      <c r="E1355" s="5" t="str">
        <f t="shared" si="21"/>
        <v>Paula</v>
      </c>
      <c r="F1355" t="s">
        <v>72</v>
      </c>
      <c r="G1355">
        <v>14</v>
      </c>
      <c r="H1355">
        <v>35</v>
      </c>
      <c r="I1355" s="5">
        <f>VLOOKUP(Order_Detail!B1355,Customers!$A$2:$M$92,13,FALSE)</f>
        <v>0.1</v>
      </c>
      <c r="J1355" s="5">
        <v>441</v>
      </c>
      <c r="K1355" s="5">
        <v>49</v>
      </c>
      <c r="L1355" s="5" t="str" cm="1">
        <f t="array" ref="L1355">_xlfn.IFS(K1355&lt;10,"low",K1355&lt;50,"medium",K1355&gt;=50,"high")</f>
        <v>medium</v>
      </c>
    </row>
    <row r="1356" spans="1:12" x14ac:dyDescent="0.4">
      <c r="A1356">
        <v>10761</v>
      </c>
      <c r="B1356" s="5" t="s">
        <v>97</v>
      </c>
      <c r="C1356">
        <v>75</v>
      </c>
      <c r="D1356" t="s">
        <v>893</v>
      </c>
      <c r="E1356" s="5" t="str">
        <f t="shared" si="21"/>
        <v>Paula</v>
      </c>
      <c r="F1356" t="s">
        <v>54</v>
      </c>
      <c r="G1356">
        <v>7.75</v>
      </c>
      <c r="H1356">
        <v>18</v>
      </c>
      <c r="I1356" s="5">
        <f>VLOOKUP(Order_Detail!B1356,Customers!$A$2:$M$92,13,FALSE)</f>
        <v>0.1</v>
      </c>
      <c r="J1356" s="5">
        <v>125.55</v>
      </c>
      <c r="K1356" s="5">
        <v>13.950000000000001</v>
      </c>
      <c r="L1356" s="5" t="str" cm="1">
        <f t="array" ref="L1356">_xlfn.IFS(K1356&lt;10,"low",K1356&lt;50,"medium",K1356&gt;=50,"high")</f>
        <v>medium</v>
      </c>
    </row>
    <row r="1357" spans="1:12" x14ac:dyDescent="0.4">
      <c r="A1357">
        <v>10762</v>
      </c>
      <c r="B1357" s="5" t="s">
        <v>98</v>
      </c>
      <c r="C1357">
        <v>39</v>
      </c>
      <c r="D1357" t="s">
        <v>1925</v>
      </c>
      <c r="E1357" s="5" t="str">
        <f t="shared" si="21"/>
        <v>Maria</v>
      </c>
      <c r="F1357" t="s">
        <v>19</v>
      </c>
      <c r="G1357">
        <v>18</v>
      </c>
      <c r="H1357">
        <v>16</v>
      </c>
      <c r="I1357" s="5">
        <f>VLOOKUP(Order_Detail!B1357,Customers!$A$2:$M$92,13,FALSE)</f>
        <v>0</v>
      </c>
      <c r="J1357" s="5">
        <v>288</v>
      </c>
      <c r="K1357" s="5">
        <v>0</v>
      </c>
      <c r="L1357" s="5" t="str" cm="1">
        <f t="array" ref="L1357">_xlfn.IFS(K1357&lt;10,"low",K1357&lt;50,"medium",K1357&gt;=50,"high")</f>
        <v>low</v>
      </c>
    </row>
    <row r="1358" spans="1:12" x14ac:dyDescent="0.4">
      <c r="A1358">
        <v>10762</v>
      </c>
      <c r="B1358" s="5" t="s">
        <v>98</v>
      </c>
      <c r="C1358">
        <v>47</v>
      </c>
      <c r="D1358" t="s">
        <v>1926</v>
      </c>
      <c r="E1358" s="5" t="str">
        <f t="shared" si="21"/>
        <v>Maria</v>
      </c>
      <c r="F1358" t="s">
        <v>75</v>
      </c>
      <c r="G1358">
        <v>9.5</v>
      </c>
      <c r="H1358">
        <v>30</v>
      </c>
      <c r="I1358" s="5">
        <f>VLOOKUP(Order_Detail!B1358,Customers!$A$2:$M$92,13,FALSE)</f>
        <v>0</v>
      </c>
      <c r="J1358" s="5">
        <v>285</v>
      </c>
      <c r="K1358" s="5">
        <v>0</v>
      </c>
      <c r="L1358" s="5" t="str" cm="1">
        <f t="array" ref="L1358">_xlfn.IFS(K1358&lt;10,"low",K1358&lt;50,"medium",K1358&gt;=50,"high")</f>
        <v>low</v>
      </c>
    </row>
    <row r="1359" spans="1:12" x14ac:dyDescent="0.4">
      <c r="A1359">
        <v>10762</v>
      </c>
      <c r="B1359" s="5" t="s">
        <v>98</v>
      </c>
      <c r="C1359">
        <v>51</v>
      </c>
      <c r="D1359" t="s">
        <v>1530</v>
      </c>
      <c r="E1359" s="5" t="str">
        <f t="shared" si="21"/>
        <v>Maria</v>
      </c>
      <c r="F1359" t="s">
        <v>10</v>
      </c>
      <c r="G1359">
        <v>53</v>
      </c>
      <c r="H1359">
        <v>28</v>
      </c>
      <c r="I1359" s="5">
        <f>VLOOKUP(Order_Detail!B1359,Customers!$A$2:$M$92,13,FALSE)</f>
        <v>0</v>
      </c>
      <c r="J1359" s="5">
        <v>1484</v>
      </c>
      <c r="K1359" s="5">
        <v>0</v>
      </c>
      <c r="L1359" s="5" t="str" cm="1">
        <f t="array" ref="L1359">_xlfn.IFS(K1359&lt;10,"low",K1359&lt;50,"medium",K1359&gt;=50,"high")</f>
        <v>low</v>
      </c>
    </row>
    <row r="1360" spans="1:12" x14ac:dyDescent="0.4">
      <c r="A1360">
        <v>10762</v>
      </c>
      <c r="B1360" s="5" t="s">
        <v>98</v>
      </c>
      <c r="C1360">
        <v>56</v>
      </c>
      <c r="D1360" t="s">
        <v>1927</v>
      </c>
      <c r="E1360" s="5" t="str">
        <f t="shared" si="21"/>
        <v>Maria</v>
      </c>
      <c r="F1360" t="s">
        <v>39</v>
      </c>
      <c r="G1360">
        <v>38</v>
      </c>
      <c r="H1360">
        <v>60</v>
      </c>
      <c r="I1360" s="5">
        <f>VLOOKUP(Order_Detail!B1360,Customers!$A$2:$M$92,13,FALSE)</f>
        <v>0</v>
      </c>
      <c r="J1360" s="5">
        <v>2280</v>
      </c>
      <c r="K1360" s="5">
        <v>0</v>
      </c>
      <c r="L1360" s="5" t="str" cm="1">
        <f t="array" ref="L1360">_xlfn.IFS(K1360&lt;10,"low",K1360&lt;50,"medium",K1360&gt;=50,"high")</f>
        <v>low</v>
      </c>
    </row>
    <row r="1361" spans="1:12" x14ac:dyDescent="0.4">
      <c r="A1361">
        <v>10763</v>
      </c>
      <c r="B1361" s="5" t="s">
        <v>152</v>
      </c>
      <c r="C1361">
        <v>21</v>
      </c>
      <c r="D1361" t="s">
        <v>1928</v>
      </c>
      <c r="E1361" s="5" t="str">
        <f t="shared" si="21"/>
        <v>Martine</v>
      </c>
      <c r="F1361" t="s">
        <v>33</v>
      </c>
      <c r="G1361">
        <v>10</v>
      </c>
      <c r="H1361">
        <v>40</v>
      </c>
      <c r="I1361" s="5">
        <f>VLOOKUP(Order_Detail!B1361,Customers!$A$2:$M$92,13,FALSE)</f>
        <v>0</v>
      </c>
      <c r="J1361" s="5">
        <v>400</v>
      </c>
      <c r="K1361" s="5">
        <v>0</v>
      </c>
      <c r="L1361" s="5" t="str" cm="1">
        <f t="array" ref="L1361">_xlfn.IFS(K1361&lt;10,"low",K1361&lt;50,"medium",K1361&gt;=50,"high")</f>
        <v>low</v>
      </c>
    </row>
    <row r="1362" spans="1:12" x14ac:dyDescent="0.4">
      <c r="A1362">
        <v>10763</v>
      </c>
      <c r="B1362" s="5" t="s">
        <v>152</v>
      </c>
      <c r="C1362">
        <v>22</v>
      </c>
      <c r="D1362" t="s">
        <v>1929</v>
      </c>
      <c r="E1362" s="5" t="str">
        <f t="shared" si="21"/>
        <v>Martine</v>
      </c>
      <c r="F1362" t="s">
        <v>13</v>
      </c>
      <c r="G1362">
        <v>21</v>
      </c>
      <c r="H1362">
        <v>6</v>
      </c>
      <c r="I1362" s="5">
        <f>VLOOKUP(Order_Detail!B1362,Customers!$A$2:$M$92,13,FALSE)</f>
        <v>0</v>
      </c>
      <c r="J1362" s="5">
        <v>126</v>
      </c>
      <c r="K1362" s="5">
        <v>0</v>
      </c>
      <c r="L1362" s="5" t="str" cm="1">
        <f t="array" ref="L1362">_xlfn.IFS(K1362&lt;10,"low",K1362&lt;50,"medium",K1362&gt;=50,"high")</f>
        <v>low</v>
      </c>
    </row>
    <row r="1363" spans="1:12" x14ac:dyDescent="0.4">
      <c r="A1363">
        <v>10763</v>
      </c>
      <c r="B1363" s="5" t="s">
        <v>152</v>
      </c>
      <c r="C1363">
        <v>24</v>
      </c>
      <c r="D1363" t="s">
        <v>1930</v>
      </c>
      <c r="E1363" s="5" t="str">
        <f t="shared" si="21"/>
        <v>Martine</v>
      </c>
      <c r="F1363" t="s">
        <v>21</v>
      </c>
      <c r="G1363">
        <v>4.5</v>
      </c>
      <c r="H1363">
        <v>20</v>
      </c>
      <c r="I1363" s="5">
        <f>VLOOKUP(Order_Detail!B1363,Customers!$A$2:$M$92,13,FALSE)</f>
        <v>0</v>
      </c>
      <c r="J1363" s="5">
        <v>90</v>
      </c>
      <c r="K1363" s="5">
        <v>0</v>
      </c>
      <c r="L1363" s="5" t="str" cm="1">
        <f t="array" ref="L1363">_xlfn.IFS(K1363&lt;10,"low",K1363&lt;50,"medium",K1363&gt;=50,"high")</f>
        <v>low</v>
      </c>
    </row>
    <row r="1364" spans="1:12" x14ac:dyDescent="0.4">
      <c r="A1364">
        <v>10764</v>
      </c>
      <c r="B1364" s="5" t="s">
        <v>93</v>
      </c>
      <c r="C1364">
        <v>3</v>
      </c>
      <c r="D1364" t="s">
        <v>1931</v>
      </c>
      <c r="E1364" s="5" t="str">
        <f t="shared" si="21"/>
        <v>Roland</v>
      </c>
      <c r="F1364" t="s">
        <v>63</v>
      </c>
      <c r="G1364">
        <v>10</v>
      </c>
      <c r="H1364">
        <v>20</v>
      </c>
      <c r="I1364" s="5">
        <f>VLOOKUP(Order_Detail!B1364,Customers!$A$2:$M$92,13,FALSE)</f>
        <v>0.2</v>
      </c>
      <c r="J1364" s="5">
        <v>160</v>
      </c>
      <c r="K1364" s="5">
        <v>40</v>
      </c>
      <c r="L1364" s="5" t="str" cm="1">
        <f t="array" ref="L1364">_xlfn.IFS(K1364&lt;10,"low",K1364&lt;50,"medium",K1364&gt;=50,"high")</f>
        <v>medium</v>
      </c>
    </row>
    <row r="1365" spans="1:12" x14ac:dyDescent="0.4">
      <c r="A1365">
        <v>10764</v>
      </c>
      <c r="B1365" s="5" t="s">
        <v>93</v>
      </c>
      <c r="C1365">
        <v>39</v>
      </c>
      <c r="D1365" t="s">
        <v>1932</v>
      </c>
      <c r="E1365" s="5" t="str">
        <f t="shared" si="21"/>
        <v>Roland</v>
      </c>
      <c r="F1365" t="s">
        <v>19</v>
      </c>
      <c r="G1365">
        <v>18</v>
      </c>
      <c r="H1365">
        <v>130</v>
      </c>
      <c r="I1365" s="5">
        <f>VLOOKUP(Order_Detail!B1365,Customers!$A$2:$M$92,13,FALSE)</f>
        <v>0.2</v>
      </c>
      <c r="J1365" s="5">
        <v>1872</v>
      </c>
      <c r="K1365" s="5">
        <v>468</v>
      </c>
      <c r="L1365" s="5" t="str" cm="1">
        <f t="array" ref="L1365">_xlfn.IFS(K1365&lt;10,"low",K1365&lt;50,"medium",K1365&gt;=50,"high")</f>
        <v>high</v>
      </c>
    </row>
    <row r="1366" spans="1:12" x14ac:dyDescent="0.4">
      <c r="A1366">
        <v>10765</v>
      </c>
      <c r="B1366" s="5" t="s">
        <v>105</v>
      </c>
      <c r="C1366">
        <v>65</v>
      </c>
      <c r="D1366" t="s">
        <v>1271</v>
      </c>
      <c r="E1366" s="5" t="str">
        <f t="shared" si="21"/>
        <v>Horst</v>
      </c>
      <c r="F1366" t="s">
        <v>12</v>
      </c>
      <c r="G1366">
        <v>21.05</v>
      </c>
      <c r="H1366">
        <v>80</v>
      </c>
      <c r="I1366" s="5">
        <f>VLOOKUP(Order_Detail!B1366,Customers!$A$2:$M$92,13,FALSE)</f>
        <v>0.15</v>
      </c>
      <c r="J1366" s="5">
        <v>1431.3999999999999</v>
      </c>
      <c r="K1366" s="5">
        <v>252.6</v>
      </c>
      <c r="L1366" s="5" t="str" cm="1">
        <f t="array" ref="L1366">_xlfn.IFS(K1366&lt;10,"low",K1366&lt;50,"medium",K1366&gt;=50,"high")</f>
        <v>high</v>
      </c>
    </row>
    <row r="1367" spans="1:12" x14ac:dyDescent="0.4">
      <c r="A1367">
        <v>10766</v>
      </c>
      <c r="B1367" s="5" t="s">
        <v>95</v>
      </c>
      <c r="C1367">
        <v>2</v>
      </c>
      <c r="D1367" t="s">
        <v>1933</v>
      </c>
      <c r="E1367" s="5" t="str">
        <f t="shared" si="21"/>
        <v>Henriette</v>
      </c>
      <c r="F1367" t="s">
        <v>24</v>
      </c>
      <c r="G1367">
        <v>19</v>
      </c>
      <c r="H1367">
        <v>40</v>
      </c>
      <c r="I1367" s="5">
        <f>VLOOKUP(Order_Detail!B1367,Customers!$A$2:$M$92,13,FALSE)</f>
        <v>0</v>
      </c>
      <c r="J1367" s="5">
        <v>760</v>
      </c>
      <c r="K1367" s="5">
        <v>0</v>
      </c>
      <c r="L1367" s="5" t="str" cm="1">
        <f t="array" ref="L1367">_xlfn.IFS(K1367&lt;10,"low",K1367&lt;50,"medium",K1367&gt;=50,"high")</f>
        <v>low</v>
      </c>
    </row>
    <row r="1368" spans="1:12" x14ac:dyDescent="0.4">
      <c r="A1368">
        <v>10766</v>
      </c>
      <c r="B1368" s="5" t="s">
        <v>95</v>
      </c>
      <c r="C1368">
        <v>7</v>
      </c>
      <c r="D1368" t="s">
        <v>1934</v>
      </c>
      <c r="E1368" s="5" t="str">
        <f t="shared" si="21"/>
        <v>Henriette</v>
      </c>
      <c r="F1368" t="s">
        <v>38</v>
      </c>
      <c r="G1368">
        <v>30</v>
      </c>
      <c r="H1368">
        <v>35</v>
      </c>
      <c r="I1368" s="5">
        <f>VLOOKUP(Order_Detail!B1368,Customers!$A$2:$M$92,13,FALSE)</f>
        <v>0</v>
      </c>
      <c r="J1368" s="5">
        <v>1050</v>
      </c>
      <c r="K1368" s="5">
        <v>0</v>
      </c>
      <c r="L1368" s="5" t="str" cm="1">
        <f t="array" ref="L1368">_xlfn.IFS(K1368&lt;10,"low",K1368&lt;50,"medium",K1368&gt;=50,"high")</f>
        <v>low</v>
      </c>
    </row>
    <row r="1369" spans="1:12" x14ac:dyDescent="0.4">
      <c r="A1369">
        <v>10766</v>
      </c>
      <c r="B1369" s="5" t="s">
        <v>95</v>
      </c>
      <c r="C1369">
        <v>68</v>
      </c>
      <c r="D1369" t="s">
        <v>1935</v>
      </c>
      <c r="E1369" s="5" t="str">
        <f t="shared" si="21"/>
        <v>Henriette</v>
      </c>
      <c r="F1369" t="s">
        <v>62</v>
      </c>
      <c r="G1369">
        <v>12.5</v>
      </c>
      <c r="H1369">
        <v>40</v>
      </c>
      <c r="I1369" s="5">
        <f>VLOOKUP(Order_Detail!B1369,Customers!$A$2:$M$92,13,FALSE)</f>
        <v>0</v>
      </c>
      <c r="J1369" s="5">
        <v>500</v>
      </c>
      <c r="K1369" s="5">
        <v>0</v>
      </c>
      <c r="L1369" s="5" t="str" cm="1">
        <f t="array" ref="L1369">_xlfn.IFS(K1369&lt;10,"low",K1369&lt;50,"medium",K1369&gt;=50,"high")</f>
        <v>low</v>
      </c>
    </row>
    <row r="1370" spans="1:12" x14ac:dyDescent="0.4">
      <c r="A1370">
        <v>10767</v>
      </c>
      <c r="B1370" s="5" t="s">
        <v>88</v>
      </c>
      <c r="C1370">
        <v>42</v>
      </c>
      <c r="D1370" t="s">
        <v>1299</v>
      </c>
      <c r="E1370" s="5" t="str">
        <f t="shared" si="21"/>
        <v>Pascale</v>
      </c>
      <c r="F1370" t="s">
        <v>7</v>
      </c>
      <c r="G1370">
        <v>14</v>
      </c>
      <c r="H1370">
        <v>2</v>
      </c>
      <c r="I1370" s="5">
        <f>VLOOKUP(Order_Detail!B1370,Customers!$A$2:$M$92,13,FALSE)</f>
        <v>0.05</v>
      </c>
      <c r="J1370" s="5">
        <v>26.599999999999998</v>
      </c>
      <c r="K1370" s="5">
        <v>1.4000000000000001</v>
      </c>
      <c r="L1370" s="5" t="str" cm="1">
        <f t="array" ref="L1370">_xlfn.IFS(K1370&lt;10,"low",K1370&lt;50,"medium",K1370&gt;=50,"high")</f>
        <v>low</v>
      </c>
    </row>
    <row r="1371" spans="1:12" x14ac:dyDescent="0.4">
      <c r="A1371">
        <v>10768</v>
      </c>
      <c r="B1371" s="5" t="s">
        <v>139</v>
      </c>
      <c r="C1371">
        <v>22</v>
      </c>
      <c r="D1371" t="s">
        <v>1936</v>
      </c>
      <c r="E1371" s="5" t="str">
        <f t="shared" si="21"/>
        <v>Thomas</v>
      </c>
      <c r="F1371" t="s">
        <v>13</v>
      </c>
      <c r="G1371">
        <v>21</v>
      </c>
      <c r="H1371">
        <v>4</v>
      </c>
      <c r="I1371" s="5">
        <f>VLOOKUP(Order_Detail!B1371,Customers!$A$2:$M$92,13,FALSE)</f>
        <v>0</v>
      </c>
      <c r="J1371" s="5">
        <v>84</v>
      </c>
      <c r="K1371" s="5">
        <v>0</v>
      </c>
      <c r="L1371" s="5" t="str" cm="1">
        <f t="array" ref="L1371">_xlfn.IFS(K1371&lt;10,"low",K1371&lt;50,"medium",K1371&gt;=50,"high")</f>
        <v>low</v>
      </c>
    </row>
    <row r="1372" spans="1:12" x14ac:dyDescent="0.4">
      <c r="A1372">
        <v>10768</v>
      </c>
      <c r="B1372" s="5" t="s">
        <v>139</v>
      </c>
      <c r="C1372">
        <v>31</v>
      </c>
      <c r="D1372" t="s">
        <v>1937</v>
      </c>
      <c r="E1372" s="5" t="str">
        <f t="shared" si="21"/>
        <v>Thomas</v>
      </c>
      <c r="F1372" t="s">
        <v>18</v>
      </c>
      <c r="G1372">
        <v>12.5</v>
      </c>
      <c r="H1372">
        <v>50</v>
      </c>
      <c r="I1372" s="5">
        <f>VLOOKUP(Order_Detail!B1372,Customers!$A$2:$M$92,13,FALSE)</f>
        <v>0</v>
      </c>
      <c r="J1372" s="5">
        <v>625</v>
      </c>
      <c r="K1372" s="5">
        <v>0</v>
      </c>
      <c r="L1372" s="5" t="str" cm="1">
        <f t="array" ref="L1372">_xlfn.IFS(K1372&lt;10,"low",K1372&lt;50,"medium",K1372&gt;=50,"high")</f>
        <v>low</v>
      </c>
    </row>
    <row r="1373" spans="1:12" x14ac:dyDescent="0.4">
      <c r="A1373">
        <v>10768</v>
      </c>
      <c r="B1373" s="5" t="s">
        <v>139</v>
      </c>
      <c r="C1373">
        <v>60</v>
      </c>
      <c r="D1373" t="s">
        <v>1938</v>
      </c>
      <c r="E1373" s="5" t="str">
        <f t="shared" si="21"/>
        <v>Thomas</v>
      </c>
      <c r="F1373" t="s">
        <v>17</v>
      </c>
      <c r="G1373">
        <v>34</v>
      </c>
      <c r="H1373">
        <v>15</v>
      </c>
      <c r="I1373" s="5">
        <f>VLOOKUP(Order_Detail!B1373,Customers!$A$2:$M$92,13,FALSE)</f>
        <v>0</v>
      </c>
      <c r="J1373" s="5">
        <v>510</v>
      </c>
      <c r="K1373" s="5">
        <v>0</v>
      </c>
      <c r="L1373" s="5" t="str" cm="1">
        <f t="array" ref="L1373">_xlfn.IFS(K1373&lt;10,"low",K1373&lt;50,"medium",K1373&gt;=50,"high")</f>
        <v>low</v>
      </c>
    </row>
    <row r="1374" spans="1:12" x14ac:dyDescent="0.4">
      <c r="A1374">
        <v>10768</v>
      </c>
      <c r="B1374" s="5" t="s">
        <v>139</v>
      </c>
      <c r="C1374">
        <v>71</v>
      </c>
      <c r="D1374" t="s">
        <v>1939</v>
      </c>
      <c r="E1374" s="5" t="str">
        <f t="shared" si="21"/>
        <v>Thomas</v>
      </c>
      <c r="F1374" t="s">
        <v>48</v>
      </c>
      <c r="G1374">
        <v>21.5</v>
      </c>
      <c r="H1374">
        <v>12</v>
      </c>
      <c r="I1374" s="5">
        <f>VLOOKUP(Order_Detail!B1374,Customers!$A$2:$M$92,13,FALSE)</f>
        <v>0</v>
      </c>
      <c r="J1374" s="5">
        <v>258</v>
      </c>
      <c r="K1374" s="5">
        <v>0</v>
      </c>
      <c r="L1374" s="5" t="str" cm="1">
        <f t="array" ref="L1374">_xlfn.IFS(K1374&lt;10,"low",K1374&lt;50,"medium",K1374&gt;=50,"high")</f>
        <v>low</v>
      </c>
    </row>
    <row r="1375" spans="1:12" x14ac:dyDescent="0.4">
      <c r="A1375">
        <v>10769</v>
      </c>
      <c r="B1375" s="5" t="s">
        <v>145</v>
      </c>
      <c r="C1375">
        <v>41</v>
      </c>
      <c r="D1375" t="s">
        <v>1940</v>
      </c>
      <c r="E1375" s="5" t="str">
        <f t="shared" si="21"/>
        <v>Palle</v>
      </c>
      <c r="F1375" t="s">
        <v>11</v>
      </c>
      <c r="G1375">
        <v>9.65</v>
      </c>
      <c r="H1375">
        <v>30</v>
      </c>
      <c r="I1375" s="5">
        <f>VLOOKUP(Order_Detail!B1375,Customers!$A$2:$M$92,13,FALSE)</f>
        <v>0</v>
      </c>
      <c r="J1375" s="5">
        <v>289.5</v>
      </c>
      <c r="K1375" s="5">
        <v>0</v>
      </c>
      <c r="L1375" s="5" t="str" cm="1">
        <f t="array" ref="L1375">_xlfn.IFS(K1375&lt;10,"low",K1375&lt;50,"medium",K1375&gt;=50,"high")</f>
        <v>low</v>
      </c>
    </row>
    <row r="1376" spans="1:12" x14ac:dyDescent="0.4">
      <c r="A1376">
        <v>10769</v>
      </c>
      <c r="B1376" s="5" t="s">
        <v>145</v>
      </c>
      <c r="C1376">
        <v>52</v>
      </c>
      <c r="D1376" t="s">
        <v>1941</v>
      </c>
      <c r="E1376" s="5" t="str">
        <f t="shared" si="21"/>
        <v>Palle</v>
      </c>
      <c r="F1376" t="s">
        <v>71</v>
      </c>
      <c r="G1376">
        <v>7</v>
      </c>
      <c r="H1376">
        <v>15</v>
      </c>
      <c r="I1376" s="5">
        <f>VLOOKUP(Order_Detail!B1376,Customers!$A$2:$M$92,13,FALSE)</f>
        <v>0</v>
      </c>
      <c r="J1376" s="5">
        <v>105</v>
      </c>
      <c r="K1376" s="5">
        <v>0</v>
      </c>
      <c r="L1376" s="5" t="str" cm="1">
        <f t="array" ref="L1376">_xlfn.IFS(K1376&lt;10,"low",K1376&lt;50,"medium",K1376&gt;=50,"high")</f>
        <v>low</v>
      </c>
    </row>
    <row r="1377" spans="1:12" x14ac:dyDescent="0.4">
      <c r="A1377">
        <v>10769</v>
      </c>
      <c r="B1377" s="5" t="s">
        <v>145</v>
      </c>
      <c r="C1377">
        <v>61</v>
      </c>
      <c r="D1377" t="s">
        <v>1942</v>
      </c>
      <c r="E1377" s="5" t="str">
        <f t="shared" si="21"/>
        <v>Palle</v>
      </c>
      <c r="F1377" t="s">
        <v>81</v>
      </c>
      <c r="G1377">
        <v>28.5</v>
      </c>
      <c r="H1377">
        <v>20</v>
      </c>
      <c r="I1377" s="5">
        <f>VLOOKUP(Order_Detail!B1377,Customers!$A$2:$M$92,13,FALSE)</f>
        <v>0</v>
      </c>
      <c r="J1377" s="5">
        <v>570</v>
      </c>
      <c r="K1377" s="5">
        <v>0</v>
      </c>
      <c r="L1377" s="5" t="str" cm="1">
        <f t="array" ref="L1377">_xlfn.IFS(K1377&lt;10,"low",K1377&lt;50,"medium",K1377&gt;=50,"high")</f>
        <v>low</v>
      </c>
    </row>
    <row r="1378" spans="1:12" x14ac:dyDescent="0.4">
      <c r="A1378">
        <v>10769</v>
      </c>
      <c r="B1378" s="5" t="s">
        <v>145</v>
      </c>
      <c r="C1378">
        <v>62</v>
      </c>
      <c r="D1378" t="s">
        <v>1943</v>
      </c>
      <c r="E1378" s="5" t="str">
        <f t="shared" si="21"/>
        <v>Palle</v>
      </c>
      <c r="F1378" t="s">
        <v>35</v>
      </c>
      <c r="G1378">
        <v>49.3</v>
      </c>
      <c r="H1378">
        <v>15</v>
      </c>
      <c r="I1378" s="5">
        <f>VLOOKUP(Order_Detail!B1378,Customers!$A$2:$M$92,13,FALSE)</f>
        <v>0</v>
      </c>
      <c r="J1378" s="5">
        <v>739.5</v>
      </c>
      <c r="K1378" s="5">
        <v>0</v>
      </c>
      <c r="L1378" s="5" t="str" cm="1">
        <f t="array" ref="L1378">_xlfn.IFS(K1378&lt;10,"low",K1378&lt;50,"medium",K1378&gt;=50,"high")</f>
        <v>low</v>
      </c>
    </row>
    <row r="1379" spans="1:12" x14ac:dyDescent="0.4">
      <c r="A1379">
        <v>10770</v>
      </c>
      <c r="B1379" s="5" t="s">
        <v>86</v>
      </c>
      <c r="C1379">
        <v>11</v>
      </c>
      <c r="D1379" t="s">
        <v>1944</v>
      </c>
      <c r="E1379" s="5" t="str">
        <f t="shared" si="21"/>
        <v>Mario</v>
      </c>
      <c r="F1379" t="s">
        <v>6</v>
      </c>
      <c r="G1379">
        <v>21</v>
      </c>
      <c r="H1379">
        <v>15</v>
      </c>
      <c r="I1379" s="5">
        <f>VLOOKUP(Order_Detail!B1379,Customers!$A$2:$M$92,13,FALSE)</f>
        <v>0</v>
      </c>
      <c r="J1379" s="5">
        <v>315</v>
      </c>
      <c r="K1379" s="5">
        <v>0</v>
      </c>
      <c r="L1379" s="5" t="str" cm="1">
        <f t="array" ref="L1379">_xlfn.IFS(K1379&lt;10,"low",K1379&lt;50,"medium",K1379&gt;=50,"high")</f>
        <v>low</v>
      </c>
    </row>
    <row r="1380" spans="1:12" x14ac:dyDescent="0.4">
      <c r="A1380">
        <v>10771</v>
      </c>
      <c r="B1380" s="5" t="s">
        <v>93</v>
      </c>
      <c r="C1380">
        <v>71</v>
      </c>
      <c r="D1380" t="s">
        <v>1739</v>
      </c>
      <c r="E1380" s="5" t="str">
        <f t="shared" si="21"/>
        <v>Roland</v>
      </c>
      <c r="F1380" t="s">
        <v>48</v>
      </c>
      <c r="G1380">
        <v>21.5</v>
      </c>
      <c r="H1380">
        <v>16</v>
      </c>
      <c r="I1380" s="5">
        <f>VLOOKUP(Order_Detail!B1380,Customers!$A$2:$M$92,13,FALSE)</f>
        <v>0.2</v>
      </c>
      <c r="J1380" s="5">
        <v>275.2</v>
      </c>
      <c r="K1380" s="5">
        <v>68.8</v>
      </c>
      <c r="L1380" s="5" t="str" cm="1">
        <f t="array" ref="L1380">_xlfn.IFS(K1380&lt;10,"low",K1380&lt;50,"medium",K1380&gt;=50,"high")</f>
        <v>high</v>
      </c>
    </row>
    <row r="1381" spans="1:12" x14ac:dyDescent="0.4">
      <c r="A1381">
        <v>10772</v>
      </c>
      <c r="B1381" s="5" t="s">
        <v>110</v>
      </c>
      <c r="C1381">
        <v>29</v>
      </c>
      <c r="D1381" t="s">
        <v>1945</v>
      </c>
      <c r="E1381" s="5" t="str">
        <f t="shared" si="21"/>
        <v>Renate</v>
      </c>
      <c r="F1381" t="s">
        <v>45</v>
      </c>
      <c r="G1381">
        <v>123.79</v>
      </c>
      <c r="H1381">
        <v>18</v>
      </c>
      <c r="I1381" s="5">
        <f>VLOOKUP(Order_Detail!B1381,Customers!$A$2:$M$92,13,FALSE)</f>
        <v>0.15</v>
      </c>
      <c r="J1381" s="5">
        <v>1893.9870000000001</v>
      </c>
      <c r="K1381" s="5">
        <v>334.233</v>
      </c>
      <c r="L1381" s="5" t="str" cm="1">
        <f t="array" ref="L1381">_xlfn.IFS(K1381&lt;10,"low",K1381&lt;50,"medium",K1381&gt;=50,"high")</f>
        <v>high</v>
      </c>
    </row>
    <row r="1382" spans="1:12" x14ac:dyDescent="0.4">
      <c r="A1382">
        <v>10772</v>
      </c>
      <c r="B1382" s="5" t="s">
        <v>110</v>
      </c>
      <c r="C1382">
        <v>59</v>
      </c>
      <c r="D1382" t="s">
        <v>1946</v>
      </c>
      <c r="E1382" s="5" t="str">
        <f t="shared" si="21"/>
        <v>Renate</v>
      </c>
      <c r="F1382" t="s">
        <v>27</v>
      </c>
      <c r="G1382">
        <v>55</v>
      </c>
      <c r="H1382">
        <v>25</v>
      </c>
      <c r="I1382" s="5">
        <f>VLOOKUP(Order_Detail!B1382,Customers!$A$2:$M$92,13,FALSE)</f>
        <v>0.15</v>
      </c>
      <c r="J1382" s="5">
        <v>1168.75</v>
      </c>
      <c r="K1382" s="5">
        <v>206.25</v>
      </c>
      <c r="L1382" s="5" t="str" cm="1">
        <f t="array" ref="L1382">_xlfn.IFS(K1382&lt;10,"low",K1382&lt;50,"medium",K1382&gt;=50,"high")</f>
        <v>high</v>
      </c>
    </row>
    <row r="1383" spans="1:12" x14ac:dyDescent="0.4">
      <c r="A1383">
        <v>10773</v>
      </c>
      <c r="B1383" s="5" t="s">
        <v>93</v>
      </c>
      <c r="C1383">
        <v>17</v>
      </c>
      <c r="D1383" t="s">
        <v>1220</v>
      </c>
      <c r="E1383" s="5" t="str">
        <f t="shared" si="21"/>
        <v>Roland</v>
      </c>
      <c r="F1383" t="s">
        <v>41</v>
      </c>
      <c r="G1383">
        <v>39</v>
      </c>
      <c r="H1383">
        <v>33</v>
      </c>
      <c r="I1383" s="5">
        <f>VLOOKUP(Order_Detail!B1383,Customers!$A$2:$M$92,13,FALSE)</f>
        <v>0.2</v>
      </c>
      <c r="J1383" s="5">
        <v>1029.6000000000001</v>
      </c>
      <c r="K1383" s="5">
        <v>257.40000000000003</v>
      </c>
      <c r="L1383" s="5" t="str" cm="1">
        <f t="array" ref="L1383">_xlfn.IFS(K1383&lt;10,"low",K1383&lt;50,"medium",K1383&gt;=50,"high")</f>
        <v>high</v>
      </c>
    </row>
    <row r="1384" spans="1:12" x14ac:dyDescent="0.4">
      <c r="A1384">
        <v>10773</v>
      </c>
      <c r="B1384" s="5" t="s">
        <v>93</v>
      </c>
      <c r="C1384">
        <v>31</v>
      </c>
      <c r="D1384" t="s">
        <v>1126</v>
      </c>
      <c r="E1384" s="5" t="str">
        <f t="shared" si="21"/>
        <v>Roland</v>
      </c>
      <c r="F1384" t="s">
        <v>18</v>
      </c>
      <c r="G1384">
        <v>12.5</v>
      </c>
      <c r="H1384">
        <v>70</v>
      </c>
      <c r="I1384" s="5">
        <f>VLOOKUP(Order_Detail!B1384,Customers!$A$2:$M$92,13,FALSE)</f>
        <v>0.2</v>
      </c>
      <c r="J1384" s="5">
        <v>700</v>
      </c>
      <c r="K1384" s="5">
        <v>175</v>
      </c>
      <c r="L1384" s="5" t="str" cm="1">
        <f t="array" ref="L1384">_xlfn.IFS(K1384&lt;10,"low",K1384&lt;50,"medium",K1384&gt;=50,"high")</f>
        <v>high</v>
      </c>
    </row>
    <row r="1385" spans="1:12" x14ac:dyDescent="0.4">
      <c r="A1385">
        <v>10773</v>
      </c>
      <c r="B1385" s="5" t="s">
        <v>93</v>
      </c>
      <c r="C1385">
        <v>75</v>
      </c>
      <c r="D1385" t="s">
        <v>1411</v>
      </c>
      <c r="E1385" s="5" t="str">
        <f t="shared" si="21"/>
        <v>Roland</v>
      </c>
      <c r="F1385" t="s">
        <v>54</v>
      </c>
      <c r="G1385">
        <v>7.75</v>
      </c>
      <c r="H1385">
        <v>7</v>
      </c>
      <c r="I1385" s="5">
        <f>VLOOKUP(Order_Detail!B1385,Customers!$A$2:$M$92,13,FALSE)</f>
        <v>0.2</v>
      </c>
      <c r="J1385" s="5">
        <v>43.400000000000006</v>
      </c>
      <c r="K1385" s="5">
        <v>10.850000000000001</v>
      </c>
      <c r="L1385" s="5" t="str" cm="1">
        <f t="array" ref="L1385">_xlfn.IFS(K1385&lt;10,"low",K1385&lt;50,"medium",K1385&gt;=50,"high")</f>
        <v>medium</v>
      </c>
    </row>
    <row r="1386" spans="1:12" x14ac:dyDescent="0.4">
      <c r="A1386">
        <v>10774</v>
      </c>
      <c r="B1386" s="5" t="s">
        <v>98</v>
      </c>
      <c r="C1386">
        <v>31</v>
      </c>
      <c r="D1386" t="s">
        <v>1947</v>
      </c>
      <c r="E1386" s="5" t="str">
        <f t="shared" si="21"/>
        <v>Maria</v>
      </c>
      <c r="F1386" t="s">
        <v>18</v>
      </c>
      <c r="G1386">
        <v>12.5</v>
      </c>
      <c r="H1386">
        <v>2</v>
      </c>
      <c r="I1386" s="5">
        <f>VLOOKUP(Order_Detail!B1386,Customers!$A$2:$M$92,13,FALSE)</f>
        <v>0</v>
      </c>
      <c r="J1386" s="5">
        <v>25</v>
      </c>
      <c r="K1386" s="5">
        <v>0</v>
      </c>
      <c r="L1386" s="5" t="str" cm="1">
        <f t="array" ref="L1386">_xlfn.IFS(K1386&lt;10,"low",K1386&lt;50,"medium",K1386&gt;=50,"high")</f>
        <v>low</v>
      </c>
    </row>
    <row r="1387" spans="1:12" x14ac:dyDescent="0.4">
      <c r="A1387">
        <v>10774</v>
      </c>
      <c r="B1387" s="5" t="s">
        <v>98</v>
      </c>
      <c r="C1387">
        <v>66</v>
      </c>
      <c r="D1387" t="s">
        <v>1948</v>
      </c>
      <c r="E1387" s="5" t="str">
        <f t="shared" si="21"/>
        <v>Maria</v>
      </c>
      <c r="F1387" t="s">
        <v>67</v>
      </c>
      <c r="G1387">
        <v>17</v>
      </c>
      <c r="H1387">
        <v>50</v>
      </c>
      <c r="I1387" s="5">
        <f>VLOOKUP(Order_Detail!B1387,Customers!$A$2:$M$92,13,FALSE)</f>
        <v>0</v>
      </c>
      <c r="J1387" s="5">
        <v>850</v>
      </c>
      <c r="K1387" s="5">
        <v>0</v>
      </c>
      <c r="L1387" s="5" t="str" cm="1">
        <f t="array" ref="L1387">_xlfn.IFS(K1387&lt;10,"low",K1387&lt;50,"medium",K1387&gt;=50,"high")</f>
        <v>low</v>
      </c>
    </row>
    <row r="1388" spans="1:12" x14ac:dyDescent="0.4">
      <c r="A1388">
        <v>10775</v>
      </c>
      <c r="B1388" s="5" t="s">
        <v>168</v>
      </c>
      <c r="C1388">
        <v>10</v>
      </c>
      <c r="D1388" t="s">
        <v>1949</v>
      </c>
      <c r="E1388" s="5" t="str">
        <f t="shared" si="21"/>
        <v>Liu</v>
      </c>
      <c r="F1388" t="s">
        <v>47</v>
      </c>
      <c r="G1388">
        <v>31</v>
      </c>
      <c r="H1388">
        <v>6</v>
      </c>
      <c r="I1388" s="5">
        <f>VLOOKUP(Order_Detail!B1388,Customers!$A$2:$M$92,13,FALSE)</f>
        <v>0.1</v>
      </c>
      <c r="J1388" s="5">
        <v>167.4</v>
      </c>
      <c r="K1388" s="5">
        <v>18.600000000000001</v>
      </c>
      <c r="L1388" s="5" t="str" cm="1">
        <f t="array" ref="L1388">_xlfn.IFS(K1388&lt;10,"low",K1388&lt;50,"medium",K1388&gt;=50,"high")</f>
        <v>medium</v>
      </c>
    </row>
    <row r="1389" spans="1:12" x14ac:dyDescent="0.4">
      <c r="A1389">
        <v>10775</v>
      </c>
      <c r="B1389" s="5" t="s">
        <v>168</v>
      </c>
      <c r="C1389">
        <v>67</v>
      </c>
      <c r="D1389" t="s">
        <v>1950</v>
      </c>
      <c r="E1389" s="5" t="str">
        <f t="shared" si="21"/>
        <v>Liu</v>
      </c>
      <c r="F1389" t="s">
        <v>57</v>
      </c>
      <c r="G1389">
        <v>14</v>
      </c>
      <c r="H1389">
        <v>3</v>
      </c>
      <c r="I1389" s="5">
        <f>VLOOKUP(Order_Detail!B1389,Customers!$A$2:$M$92,13,FALSE)</f>
        <v>0.1</v>
      </c>
      <c r="J1389" s="5">
        <v>37.800000000000004</v>
      </c>
      <c r="K1389" s="5">
        <v>4.2</v>
      </c>
      <c r="L1389" s="5" t="str" cm="1">
        <f t="array" ref="L1389">_xlfn.IFS(K1389&lt;10,"low",K1389&lt;50,"medium",K1389&gt;=50,"high")</f>
        <v>low</v>
      </c>
    </row>
    <row r="1390" spans="1:12" x14ac:dyDescent="0.4">
      <c r="A1390">
        <v>10776</v>
      </c>
      <c r="B1390" s="5" t="s">
        <v>93</v>
      </c>
      <c r="C1390">
        <v>31</v>
      </c>
      <c r="D1390" t="s">
        <v>1126</v>
      </c>
      <c r="E1390" s="5" t="str">
        <f t="shared" si="21"/>
        <v>Roland</v>
      </c>
      <c r="F1390" t="s">
        <v>18</v>
      </c>
      <c r="G1390">
        <v>12.5</v>
      </c>
      <c r="H1390">
        <v>16</v>
      </c>
      <c r="I1390" s="5">
        <f>VLOOKUP(Order_Detail!B1390,Customers!$A$2:$M$92,13,FALSE)</f>
        <v>0.2</v>
      </c>
      <c r="J1390" s="5">
        <v>160</v>
      </c>
      <c r="K1390" s="5">
        <v>40</v>
      </c>
      <c r="L1390" s="5" t="str" cm="1">
        <f t="array" ref="L1390">_xlfn.IFS(K1390&lt;10,"low",K1390&lt;50,"medium",K1390&gt;=50,"high")</f>
        <v>medium</v>
      </c>
    </row>
    <row r="1391" spans="1:12" x14ac:dyDescent="0.4">
      <c r="A1391">
        <v>10776</v>
      </c>
      <c r="B1391" s="5" t="s">
        <v>93</v>
      </c>
      <c r="C1391">
        <v>42</v>
      </c>
      <c r="D1391" t="s">
        <v>1545</v>
      </c>
      <c r="E1391" s="5" t="str">
        <f t="shared" si="21"/>
        <v>Roland</v>
      </c>
      <c r="F1391" t="s">
        <v>7</v>
      </c>
      <c r="G1391">
        <v>14</v>
      </c>
      <c r="H1391">
        <v>12</v>
      </c>
      <c r="I1391" s="5">
        <f>VLOOKUP(Order_Detail!B1391,Customers!$A$2:$M$92,13,FALSE)</f>
        <v>0.2</v>
      </c>
      <c r="J1391" s="5">
        <v>134.4</v>
      </c>
      <c r="K1391" s="5">
        <v>33.6</v>
      </c>
      <c r="L1391" s="5" t="str" cm="1">
        <f t="array" ref="L1391">_xlfn.IFS(K1391&lt;10,"low",K1391&lt;50,"medium",K1391&gt;=50,"high")</f>
        <v>medium</v>
      </c>
    </row>
    <row r="1392" spans="1:12" x14ac:dyDescent="0.4">
      <c r="A1392">
        <v>10776</v>
      </c>
      <c r="B1392" s="5" t="s">
        <v>93</v>
      </c>
      <c r="C1392">
        <v>45</v>
      </c>
      <c r="D1392" t="s">
        <v>1951</v>
      </c>
      <c r="E1392" s="5" t="str">
        <f t="shared" si="21"/>
        <v>Roland</v>
      </c>
      <c r="F1392" t="s">
        <v>79</v>
      </c>
      <c r="G1392">
        <v>9.5</v>
      </c>
      <c r="H1392">
        <v>27</v>
      </c>
      <c r="I1392" s="5">
        <f>VLOOKUP(Order_Detail!B1392,Customers!$A$2:$M$92,13,FALSE)</f>
        <v>0.2</v>
      </c>
      <c r="J1392" s="5">
        <v>205.20000000000002</v>
      </c>
      <c r="K1392" s="5">
        <v>51.300000000000004</v>
      </c>
      <c r="L1392" s="5" t="str" cm="1">
        <f t="array" ref="L1392">_xlfn.IFS(K1392&lt;10,"low",K1392&lt;50,"medium",K1392&gt;=50,"high")</f>
        <v>high</v>
      </c>
    </row>
    <row r="1393" spans="1:12" x14ac:dyDescent="0.4">
      <c r="A1393">
        <v>10776</v>
      </c>
      <c r="B1393" s="5" t="s">
        <v>93</v>
      </c>
      <c r="C1393">
        <v>51</v>
      </c>
      <c r="D1393" t="s">
        <v>1952</v>
      </c>
      <c r="E1393" s="5" t="str">
        <f t="shared" si="21"/>
        <v>Roland</v>
      </c>
      <c r="F1393" t="s">
        <v>10</v>
      </c>
      <c r="G1393">
        <v>53</v>
      </c>
      <c r="H1393">
        <v>120</v>
      </c>
      <c r="I1393" s="5">
        <f>VLOOKUP(Order_Detail!B1393,Customers!$A$2:$M$92,13,FALSE)</f>
        <v>0.2</v>
      </c>
      <c r="J1393" s="5">
        <v>5088</v>
      </c>
      <c r="K1393" s="5">
        <v>1272</v>
      </c>
      <c r="L1393" s="5" t="str" cm="1">
        <f t="array" ref="L1393">_xlfn.IFS(K1393&lt;10,"low",K1393&lt;50,"medium",K1393&gt;=50,"high")</f>
        <v>high</v>
      </c>
    </row>
    <row r="1394" spans="1:12" x14ac:dyDescent="0.4">
      <c r="A1394">
        <v>10777</v>
      </c>
      <c r="B1394" s="5" t="s">
        <v>155</v>
      </c>
      <c r="C1394">
        <v>42</v>
      </c>
      <c r="D1394" t="s">
        <v>1716</v>
      </c>
      <c r="E1394" s="5" t="str">
        <f t="shared" si="21"/>
        <v>André</v>
      </c>
      <c r="F1394" t="s">
        <v>7</v>
      </c>
      <c r="G1394">
        <v>14</v>
      </c>
      <c r="H1394">
        <v>20</v>
      </c>
      <c r="I1394" s="5">
        <f>VLOOKUP(Order_Detail!B1394,Customers!$A$2:$M$92,13,FALSE)</f>
        <v>0.2</v>
      </c>
      <c r="J1394" s="5">
        <v>224</v>
      </c>
      <c r="K1394" s="5">
        <v>56</v>
      </c>
      <c r="L1394" s="5" t="str" cm="1">
        <f t="array" ref="L1394">_xlfn.IFS(K1394&lt;10,"low",K1394&lt;50,"medium",K1394&gt;=50,"high")</f>
        <v>high</v>
      </c>
    </row>
    <row r="1395" spans="1:12" x14ac:dyDescent="0.4">
      <c r="A1395">
        <v>10778</v>
      </c>
      <c r="B1395" s="5" t="s">
        <v>109</v>
      </c>
      <c r="C1395">
        <v>41</v>
      </c>
      <c r="D1395" t="s">
        <v>1254</v>
      </c>
      <c r="E1395" s="5" t="str">
        <f t="shared" si="21"/>
        <v>Christina</v>
      </c>
      <c r="F1395" t="s">
        <v>11</v>
      </c>
      <c r="G1395">
        <v>9.65</v>
      </c>
      <c r="H1395">
        <v>10</v>
      </c>
      <c r="I1395" s="5">
        <f>VLOOKUP(Order_Detail!B1395,Customers!$A$2:$M$92,13,FALSE)</f>
        <v>0</v>
      </c>
      <c r="J1395" s="5">
        <v>96.5</v>
      </c>
      <c r="K1395" s="5">
        <v>0</v>
      </c>
      <c r="L1395" s="5" t="str" cm="1">
        <f t="array" ref="L1395">_xlfn.IFS(K1395&lt;10,"low",K1395&lt;50,"medium",K1395&gt;=50,"high")</f>
        <v>low</v>
      </c>
    </row>
    <row r="1396" spans="1:12" x14ac:dyDescent="0.4">
      <c r="A1396">
        <v>10779</v>
      </c>
      <c r="B1396" s="5" t="s">
        <v>108</v>
      </c>
      <c r="C1396">
        <v>16</v>
      </c>
      <c r="D1396" t="s">
        <v>1953</v>
      </c>
      <c r="E1396" s="5" t="str">
        <f t="shared" si="21"/>
        <v>Alexander</v>
      </c>
      <c r="F1396" t="s">
        <v>25</v>
      </c>
      <c r="G1396">
        <v>17.45</v>
      </c>
      <c r="H1396">
        <v>20</v>
      </c>
      <c r="I1396" s="5">
        <f>VLOOKUP(Order_Detail!B1396,Customers!$A$2:$M$92,13,FALSE)</f>
        <v>0.05</v>
      </c>
      <c r="J1396" s="5">
        <v>331.55</v>
      </c>
      <c r="K1396" s="5">
        <v>17.45</v>
      </c>
      <c r="L1396" s="5" t="str" cm="1">
        <f t="array" ref="L1396">_xlfn.IFS(K1396&lt;10,"low",K1396&lt;50,"medium",K1396&gt;=50,"high")</f>
        <v>medium</v>
      </c>
    </row>
    <row r="1397" spans="1:12" x14ac:dyDescent="0.4">
      <c r="A1397">
        <v>10779</v>
      </c>
      <c r="B1397" s="5" t="s">
        <v>108</v>
      </c>
      <c r="C1397">
        <v>62</v>
      </c>
      <c r="D1397" t="s">
        <v>844</v>
      </c>
      <c r="E1397" s="5" t="str">
        <f t="shared" si="21"/>
        <v>Alexander</v>
      </c>
      <c r="F1397" t="s">
        <v>35</v>
      </c>
      <c r="G1397">
        <v>49.3</v>
      </c>
      <c r="H1397">
        <v>20</v>
      </c>
      <c r="I1397" s="5">
        <f>VLOOKUP(Order_Detail!B1397,Customers!$A$2:$M$92,13,FALSE)</f>
        <v>0.05</v>
      </c>
      <c r="J1397" s="5">
        <v>936.69999999999993</v>
      </c>
      <c r="K1397" s="5">
        <v>49.300000000000004</v>
      </c>
      <c r="L1397" s="5" t="str" cm="1">
        <f t="array" ref="L1397">_xlfn.IFS(K1397&lt;10,"low",K1397&lt;50,"medium",K1397&gt;=50,"high")</f>
        <v>medium</v>
      </c>
    </row>
    <row r="1398" spans="1:12" x14ac:dyDescent="0.4">
      <c r="A1398">
        <v>10780</v>
      </c>
      <c r="B1398" s="5" t="s">
        <v>112</v>
      </c>
      <c r="C1398">
        <v>70</v>
      </c>
      <c r="D1398" t="s">
        <v>1954</v>
      </c>
      <c r="E1398" s="5" t="str">
        <f t="shared" si="21"/>
        <v>Carlos</v>
      </c>
      <c r="F1398" t="s">
        <v>36</v>
      </c>
      <c r="G1398">
        <v>15</v>
      </c>
      <c r="H1398">
        <v>35</v>
      </c>
      <c r="I1398" s="5">
        <f>VLOOKUP(Order_Detail!B1398,Customers!$A$2:$M$92,13,FALSE)</f>
        <v>0.1</v>
      </c>
      <c r="J1398" s="5">
        <v>472.5</v>
      </c>
      <c r="K1398" s="5">
        <v>52.5</v>
      </c>
      <c r="L1398" s="5" t="str" cm="1">
        <f t="array" ref="L1398">_xlfn.IFS(K1398&lt;10,"low",K1398&lt;50,"medium",K1398&gt;=50,"high")</f>
        <v>high</v>
      </c>
    </row>
    <row r="1399" spans="1:12" x14ac:dyDescent="0.4">
      <c r="A1399">
        <v>10780</v>
      </c>
      <c r="B1399" s="5" t="s">
        <v>112</v>
      </c>
      <c r="C1399">
        <v>77</v>
      </c>
      <c r="D1399" t="s">
        <v>1955</v>
      </c>
      <c r="E1399" s="5" t="str">
        <f t="shared" si="21"/>
        <v>Carlos</v>
      </c>
      <c r="F1399" t="s">
        <v>29</v>
      </c>
      <c r="G1399">
        <v>13</v>
      </c>
      <c r="H1399">
        <v>15</v>
      </c>
      <c r="I1399" s="5">
        <f>VLOOKUP(Order_Detail!B1399,Customers!$A$2:$M$92,13,FALSE)</f>
        <v>0.1</v>
      </c>
      <c r="J1399" s="5">
        <v>175.5</v>
      </c>
      <c r="K1399" s="5">
        <v>19.5</v>
      </c>
      <c r="L1399" s="5" t="str" cm="1">
        <f t="array" ref="L1399">_xlfn.IFS(K1399&lt;10,"low",K1399&lt;50,"medium",K1399&gt;=50,"high")</f>
        <v>medium</v>
      </c>
    </row>
    <row r="1400" spans="1:12" x14ac:dyDescent="0.4">
      <c r="A1400">
        <v>10781</v>
      </c>
      <c r="B1400" s="5" t="s">
        <v>100</v>
      </c>
      <c r="C1400">
        <v>54</v>
      </c>
      <c r="D1400" t="s">
        <v>1956</v>
      </c>
      <c r="E1400" s="5" t="str">
        <f t="shared" si="21"/>
        <v>Pirkko</v>
      </c>
      <c r="F1400" t="s">
        <v>61</v>
      </c>
      <c r="G1400">
        <v>7.45</v>
      </c>
      <c r="H1400">
        <v>3</v>
      </c>
      <c r="I1400" s="5">
        <f>VLOOKUP(Order_Detail!B1400,Customers!$A$2:$M$92,13,FALSE)</f>
        <v>0.1</v>
      </c>
      <c r="J1400" s="5">
        <v>20.115000000000002</v>
      </c>
      <c r="K1400" s="5">
        <v>2.2350000000000003</v>
      </c>
      <c r="L1400" s="5" t="str" cm="1">
        <f t="array" ref="L1400">_xlfn.IFS(K1400&lt;10,"low",K1400&lt;50,"medium",K1400&gt;=50,"high")</f>
        <v>low</v>
      </c>
    </row>
    <row r="1401" spans="1:12" x14ac:dyDescent="0.4">
      <c r="A1401">
        <v>10781</v>
      </c>
      <c r="B1401" s="5" t="s">
        <v>100</v>
      </c>
      <c r="C1401">
        <v>56</v>
      </c>
      <c r="D1401" t="s">
        <v>1444</v>
      </c>
      <c r="E1401" s="5" t="str">
        <f t="shared" si="21"/>
        <v>Pirkko</v>
      </c>
      <c r="F1401" t="s">
        <v>39</v>
      </c>
      <c r="G1401">
        <v>38</v>
      </c>
      <c r="H1401">
        <v>20</v>
      </c>
      <c r="I1401" s="5">
        <f>VLOOKUP(Order_Detail!B1401,Customers!$A$2:$M$92,13,FALSE)</f>
        <v>0.1</v>
      </c>
      <c r="J1401" s="5">
        <v>684</v>
      </c>
      <c r="K1401" s="5">
        <v>76</v>
      </c>
      <c r="L1401" s="5" t="str" cm="1">
        <f t="array" ref="L1401">_xlfn.IFS(K1401&lt;10,"low",K1401&lt;50,"medium",K1401&gt;=50,"high")</f>
        <v>high</v>
      </c>
    </row>
    <row r="1402" spans="1:12" x14ac:dyDescent="0.4">
      <c r="A1402">
        <v>10781</v>
      </c>
      <c r="B1402" s="5" t="s">
        <v>100</v>
      </c>
      <c r="C1402">
        <v>74</v>
      </c>
      <c r="D1402" t="s">
        <v>1957</v>
      </c>
      <c r="E1402" s="5" t="str">
        <f t="shared" si="21"/>
        <v>Pirkko</v>
      </c>
      <c r="F1402" t="s">
        <v>23</v>
      </c>
      <c r="G1402">
        <v>10</v>
      </c>
      <c r="H1402">
        <v>35</v>
      </c>
      <c r="I1402" s="5">
        <f>VLOOKUP(Order_Detail!B1402,Customers!$A$2:$M$92,13,FALSE)</f>
        <v>0.1</v>
      </c>
      <c r="J1402" s="5">
        <v>315</v>
      </c>
      <c r="K1402" s="5">
        <v>35</v>
      </c>
      <c r="L1402" s="5" t="str" cm="1">
        <f t="array" ref="L1402">_xlfn.IFS(K1402&lt;10,"low",K1402&lt;50,"medium",K1402&gt;=50,"high")</f>
        <v>medium</v>
      </c>
    </row>
    <row r="1403" spans="1:12" x14ac:dyDescent="0.4">
      <c r="A1403">
        <v>10782</v>
      </c>
      <c r="B1403" s="5" t="s">
        <v>162</v>
      </c>
      <c r="C1403">
        <v>31</v>
      </c>
      <c r="D1403" t="s">
        <v>1958</v>
      </c>
      <c r="E1403" s="5" t="str">
        <f t="shared" si="21"/>
        <v>Patricio</v>
      </c>
      <c r="F1403" t="s">
        <v>18</v>
      </c>
      <c r="G1403">
        <v>12.5</v>
      </c>
      <c r="H1403">
        <v>1</v>
      </c>
      <c r="I1403" s="5">
        <f>VLOOKUP(Order_Detail!B1403,Customers!$A$2:$M$92,13,FALSE)</f>
        <v>0</v>
      </c>
      <c r="J1403" s="5">
        <v>12.5</v>
      </c>
      <c r="K1403" s="5">
        <v>0</v>
      </c>
      <c r="L1403" s="5" t="str" cm="1">
        <f t="array" ref="L1403">_xlfn.IFS(K1403&lt;10,"low",K1403&lt;50,"medium",K1403&gt;=50,"high")</f>
        <v>low</v>
      </c>
    </row>
    <row r="1404" spans="1:12" x14ac:dyDescent="0.4">
      <c r="A1404">
        <v>10783</v>
      </c>
      <c r="B1404" s="5" t="s">
        <v>86</v>
      </c>
      <c r="C1404">
        <v>31</v>
      </c>
      <c r="D1404" t="s">
        <v>782</v>
      </c>
      <c r="E1404" s="5" t="str">
        <f t="shared" si="21"/>
        <v>Mario</v>
      </c>
      <c r="F1404" t="s">
        <v>18</v>
      </c>
      <c r="G1404">
        <v>12.5</v>
      </c>
      <c r="H1404">
        <v>10</v>
      </c>
      <c r="I1404" s="5">
        <f>VLOOKUP(Order_Detail!B1404,Customers!$A$2:$M$92,13,FALSE)</f>
        <v>0</v>
      </c>
      <c r="J1404" s="5">
        <v>125</v>
      </c>
      <c r="K1404" s="5">
        <v>0</v>
      </c>
      <c r="L1404" s="5" t="str" cm="1">
        <f t="array" ref="L1404">_xlfn.IFS(K1404&lt;10,"low",K1404&lt;50,"medium",K1404&gt;=50,"high")</f>
        <v>low</v>
      </c>
    </row>
    <row r="1405" spans="1:12" x14ac:dyDescent="0.4">
      <c r="A1405">
        <v>10783</v>
      </c>
      <c r="B1405" s="5" t="s">
        <v>86</v>
      </c>
      <c r="C1405">
        <v>38</v>
      </c>
      <c r="D1405" t="s">
        <v>1484</v>
      </c>
      <c r="E1405" s="5" t="str">
        <f t="shared" si="21"/>
        <v>Mario</v>
      </c>
      <c r="F1405" t="s">
        <v>73</v>
      </c>
      <c r="G1405">
        <v>263.5</v>
      </c>
      <c r="H1405">
        <v>5</v>
      </c>
      <c r="I1405" s="5">
        <f>VLOOKUP(Order_Detail!B1405,Customers!$A$2:$M$92,13,FALSE)</f>
        <v>0</v>
      </c>
      <c r="J1405" s="5">
        <v>1317.5</v>
      </c>
      <c r="K1405" s="5">
        <v>0</v>
      </c>
      <c r="L1405" s="5" t="str" cm="1">
        <f t="array" ref="L1405">_xlfn.IFS(K1405&lt;10,"low",K1405&lt;50,"medium",K1405&gt;=50,"high")</f>
        <v>low</v>
      </c>
    </row>
    <row r="1406" spans="1:12" x14ac:dyDescent="0.4">
      <c r="A1406">
        <v>10784</v>
      </c>
      <c r="B1406" s="5" t="s">
        <v>106</v>
      </c>
      <c r="C1406">
        <v>36</v>
      </c>
      <c r="D1406" t="s">
        <v>1959</v>
      </c>
      <c r="E1406" s="5" t="str">
        <f t="shared" si="21"/>
        <v>Giovanni</v>
      </c>
      <c r="F1406" t="s">
        <v>26</v>
      </c>
      <c r="G1406">
        <v>19</v>
      </c>
      <c r="H1406">
        <v>30</v>
      </c>
      <c r="I1406" s="5">
        <f>VLOOKUP(Order_Detail!B1406,Customers!$A$2:$M$92,13,FALSE)</f>
        <v>0</v>
      </c>
      <c r="J1406" s="5">
        <v>570</v>
      </c>
      <c r="K1406" s="5">
        <v>0</v>
      </c>
      <c r="L1406" s="5" t="str" cm="1">
        <f t="array" ref="L1406">_xlfn.IFS(K1406&lt;10,"low",K1406&lt;50,"medium",K1406&gt;=50,"high")</f>
        <v>low</v>
      </c>
    </row>
    <row r="1407" spans="1:12" x14ac:dyDescent="0.4">
      <c r="A1407">
        <v>10784</v>
      </c>
      <c r="B1407" s="5" t="s">
        <v>106</v>
      </c>
      <c r="C1407">
        <v>39</v>
      </c>
      <c r="D1407" t="s">
        <v>1960</v>
      </c>
      <c r="E1407" s="5" t="str">
        <f t="shared" si="21"/>
        <v>Giovanni</v>
      </c>
      <c r="F1407" t="s">
        <v>19</v>
      </c>
      <c r="G1407">
        <v>18</v>
      </c>
      <c r="H1407">
        <v>2</v>
      </c>
      <c r="I1407" s="5">
        <f>VLOOKUP(Order_Detail!B1407,Customers!$A$2:$M$92,13,FALSE)</f>
        <v>0</v>
      </c>
      <c r="J1407" s="5">
        <v>36</v>
      </c>
      <c r="K1407" s="5">
        <v>0</v>
      </c>
      <c r="L1407" s="5" t="str" cm="1">
        <f t="array" ref="L1407">_xlfn.IFS(K1407&lt;10,"low",K1407&lt;50,"medium",K1407&gt;=50,"high")</f>
        <v>low</v>
      </c>
    </row>
    <row r="1408" spans="1:12" x14ac:dyDescent="0.4">
      <c r="A1408">
        <v>10784</v>
      </c>
      <c r="B1408" s="5" t="s">
        <v>106</v>
      </c>
      <c r="C1408">
        <v>72</v>
      </c>
      <c r="D1408" t="s">
        <v>1961</v>
      </c>
      <c r="E1408" s="5" t="str">
        <f t="shared" si="21"/>
        <v>Giovanni</v>
      </c>
      <c r="F1408" t="s">
        <v>8</v>
      </c>
      <c r="G1408">
        <v>34.799999999999997</v>
      </c>
      <c r="H1408">
        <v>30</v>
      </c>
      <c r="I1408" s="5">
        <f>VLOOKUP(Order_Detail!B1408,Customers!$A$2:$M$92,13,FALSE)</f>
        <v>0</v>
      </c>
      <c r="J1408" s="5">
        <v>1044</v>
      </c>
      <c r="K1408" s="5">
        <v>0</v>
      </c>
      <c r="L1408" s="5" t="str" cm="1">
        <f t="array" ref="L1408">_xlfn.IFS(K1408&lt;10,"low",K1408&lt;50,"medium",K1408&gt;=50,"high")</f>
        <v>low</v>
      </c>
    </row>
    <row r="1409" spans="1:12" x14ac:dyDescent="0.4">
      <c r="A1409">
        <v>10785</v>
      </c>
      <c r="B1409" s="5" t="s">
        <v>102</v>
      </c>
      <c r="C1409">
        <v>10</v>
      </c>
      <c r="D1409" t="s">
        <v>1962</v>
      </c>
      <c r="E1409" s="5" t="str">
        <f t="shared" si="21"/>
        <v>Manuel</v>
      </c>
      <c r="F1409" t="s">
        <v>47</v>
      </c>
      <c r="G1409">
        <v>31</v>
      </c>
      <c r="H1409">
        <v>10</v>
      </c>
      <c r="I1409" s="5">
        <f>VLOOKUP(Order_Detail!B1409,Customers!$A$2:$M$92,13,FALSE)</f>
        <v>0.1</v>
      </c>
      <c r="J1409" s="5">
        <v>279</v>
      </c>
      <c r="K1409" s="5">
        <v>31</v>
      </c>
      <c r="L1409" s="5" t="str" cm="1">
        <f t="array" ref="L1409">_xlfn.IFS(K1409&lt;10,"low",K1409&lt;50,"medium",K1409&gt;=50,"high")</f>
        <v>medium</v>
      </c>
    </row>
    <row r="1410" spans="1:12" x14ac:dyDescent="0.4">
      <c r="A1410">
        <v>10785</v>
      </c>
      <c r="B1410" s="5" t="s">
        <v>102</v>
      </c>
      <c r="C1410">
        <v>75</v>
      </c>
      <c r="D1410" t="s">
        <v>1963</v>
      </c>
      <c r="E1410" s="5" t="str">
        <f t="shared" si="21"/>
        <v>Manuel</v>
      </c>
      <c r="F1410" t="s">
        <v>54</v>
      </c>
      <c r="G1410">
        <v>7.75</v>
      </c>
      <c r="H1410">
        <v>10</v>
      </c>
      <c r="I1410" s="5">
        <f>VLOOKUP(Order_Detail!B1410,Customers!$A$2:$M$92,13,FALSE)</f>
        <v>0.1</v>
      </c>
      <c r="J1410" s="5">
        <v>69.75</v>
      </c>
      <c r="K1410" s="5">
        <v>7.75</v>
      </c>
      <c r="L1410" s="5" t="str" cm="1">
        <f t="array" ref="L1410">_xlfn.IFS(K1410&lt;10,"low",K1410&lt;50,"medium",K1410&gt;=50,"high")</f>
        <v>low</v>
      </c>
    </row>
    <row r="1411" spans="1:12" x14ac:dyDescent="0.4">
      <c r="A1411">
        <v>10786</v>
      </c>
      <c r="B1411" s="5" t="s">
        <v>146</v>
      </c>
      <c r="C1411">
        <v>8</v>
      </c>
      <c r="D1411" t="s">
        <v>1964</v>
      </c>
      <c r="E1411" s="5" t="str">
        <f t="shared" ref="E1411:E1474" si="22">LEFT(RIGHT(D1411,LEN(D1411)-FIND("-",D1411)),FIND("-",RIGHT(D1411,LEN(D1411)-FIND("-",D1411)))-1)</f>
        <v>Lúcia</v>
      </c>
      <c r="F1411" t="s">
        <v>77</v>
      </c>
      <c r="G1411">
        <v>40</v>
      </c>
      <c r="H1411">
        <v>30</v>
      </c>
      <c r="I1411" s="5">
        <f>VLOOKUP(Order_Detail!B1411,Customers!$A$2:$M$92,13,FALSE)</f>
        <v>0</v>
      </c>
      <c r="J1411" s="5">
        <v>1200</v>
      </c>
      <c r="K1411" s="5">
        <v>0</v>
      </c>
      <c r="L1411" s="5" t="str" cm="1">
        <f t="array" ref="L1411">_xlfn.IFS(K1411&lt;10,"low",K1411&lt;50,"medium",K1411&gt;=50,"high")</f>
        <v>low</v>
      </c>
    </row>
    <row r="1412" spans="1:12" x14ac:dyDescent="0.4">
      <c r="A1412">
        <v>10786</v>
      </c>
      <c r="B1412" s="5" t="s">
        <v>146</v>
      </c>
      <c r="C1412">
        <v>30</v>
      </c>
      <c r="D1412" t="s">
        <v>1857</v>
      </c>
      <c r="E1412" s="5" t="str">
        <f t="shared" si="22"/>
        <v>Lúcia</v>
      </c>
      <c r="F1412" t="s">
        <v>40</v>
      </c>
      <c r="G1412">
        <v>25.89</v>
      </c>
      <c r="H1412">
        <v>15</v>
      </c>
      <c r="I1412" s="5">
        <f>VLOOKUP(Order_Detail!B1412,Customers!$A$2:$M$92,13,FALSE)</f>
        <v>0</v>
      </c>
      <c r="J1412" s="5">
        <v>388.35</v>
      </c>
      <c r="K1412" s="5">
        <v>0</v>
      </c>
      <c r="L1412" s="5" t="str" cm="1">
        <f t="array" ref="L1412">_xlfn.IFS(K1412&lt;10,"low",K1412&lt;50,"medium",K1412&gt;=50,"high")</f>
        <v>low</v>
      </c>
    </row>
    <row r="1413" spans="1:12" x14ac:dyDescent="0.4">
      <c r="A1413">
        <v>10786</v>
      </c>
      <c r="B1413" s="5" t="s">
        <v>146</v>
      </c>
      <c r="C1413">
        <v>75</v>
      </c>
      <c r="D1413" t="s">
        <v>1965</v>
      </c>
      <c r="E1413" s="5" t="str">
        <f t="shared" si="22"/>
        <v>Lúcia</v>
      </c>
      <c r="F1413" t="s">
        <v>54</v>
      </c>
      <c r="G1413">
        <v>7.75</v>
      </c>
      <c r="H1413">
        <v>42</v>
      </c>
      <c r="I1413" s="5">
        <f>VLOOKUP(Order_Detail!B1413,Customers!$A$2:$M$92,13,FALSE)</f>
        <v>0</v>
      </c>
      <c r="J1413" s="5">
        <v>325.5</v>
      </c>
      <c r="K1413" s="5">
        <v>0</v>
      </c>
      <c r="L1413" s="5" t="str" cm="1">
        <f t="array" ref="L1413">_xlfn.IFS(K1413&lt;10,"low",K1413&lt;50,"medium",K1413&gt;=50,"high")</f>
        <v>low</v>
      </c>
    </row>
    <row r="1414" spans="1:12" x14ac:dyDescent="0.4">
      <c r="A1414">
        <v>10787</v>
      </c>
      <c r="B1414" s="5" t="s">
        <v>137</v>
      </c>
      <c r="C1414">
        <v>2</v>
      </c>
      <c r="D1414" t="s">
        <v>1966</v>
      </c>
      <c r="E1414" s="5" t="str">
        <f t="shared" si="22"/>
        <v>Annette</v>
      </c>
      <c r="F1414" t="s">
        <v>24</v>
      </c>
      <c r="G1414">
        <v>19</v>
      </c>
      <c r="H1414">
        <v>15</v>
      </c>
      <c r="I1414" s="5">
        <f>VLOOKUP(Order_Detail!B1414,Customers!$A$2:$M$92,13,FALSE)</f>
        <v>0.2</v>
      </c>
      <c r="J1414" s="5">
        <v>228</v>
      </c>
      <c r="K1414" s="5">
        <v>57</v>
      </c>
      <c r="L1414" s="5" t="str" cm="1">
        <f t="array" ref="L1414">_xlfn.IFS(K1414&lt;10,"low",K1414&lt;50,"medium",K1414&gt;=50,"high")</f>
        <v>high</v>
      </c>
    </row>
    <row r="1415" spans="1:12" x14ac:dyDescent="0.4">
      <c r="A1415">
        <v>10787</v>
      </c>
      <c r="B1415" s="5" t="s">
        <v>137</v>
      </c>
      <c r="C1415">
        <v>29</v>
      </c>
      <c r="D1415" t="s">
        <v>1967</v>
      </c>
      <c r="E1415" s="5" t="str">
        <f t="shared" si="22"/>
        <v>Annette</v>
      </c>
      <c r="F1415" t="s">
        <v>45</v>
      </c>
      <c r="G1415">
        <v>123.79</v>
      </c>
      <c r="H1415">
        <v>20</v>
      </c>
      <c r="I1415" s="5">
        <f>VLOOKUP(Order_Detail!B1415,Customers!$A$2:$M$92,13,FALSE)</f>
        <v>0.2</v>
      </c>
      <c r="J1415" s="5">
        <v>1980.6400000000003</v>
      </c>
      <c r="K1415" s="5">
        <v>495.16000000000008</v>
      </c>
      <c r="L1415" s="5" t="str" cm="1">
        <f t="array" ref="L1415">_xlfn.IFS(K1415&lt;10,"low",K1415&lt;50,"medium",K1415&gt;=50,"high")</f>
        <v>high</v>
      </c>
    </row>
    <row r="1416" spans="1:12" x14ac:dyDescent="0.4">
      <c r="A1416">
        <v>10788</v>
      </c>
      <c r="B1416" s="5" t="s">
        <v>105</v>
      </c>
      <c r="C1416">
        <v>19</v>
      </c>
      <c r="D1416" t="s">
        <v>1020</v>
      </c>
      <c r="E1416" s="5" t="str">
        <f t="shared" si="22"/>
        <v>Horst</v>
      </c>
      <c r="F1416" t="s">
        <v>55</v>
      </c>
      <c r="G1416">
        <v>9.1999999999999993</v>
      </c>
      <c r="H1416">
        <v>50</v>
      </c>
      <c r="I1416" s="5">
        <f>VLOOKUP(Order_Detail!B1416,Customers!$A$2:$M$92,13,FALSE)</f>
        <v>0.15</v>
      </c>
      <c r="J1416" s="5">
        <v>390.99999999999994</v>
      </c>
      <c r="K1416" s="5">
        <v>68.999999999999986</v>
      </c>
      <c r="L1416" s="5" t="str" cm="1">
        <f t="array" ref="L1416">_xlfn.IFS(K1416&lt;10,"low",K1416&lt;50,"medium",K1416&gt;=50,"high")</f>
        <v>high</v>
      </c>
    </row>
    <row r="1417" spans="1:12" x14ac:dyDescent="0.4">
      <c r="A1417">
        <v>10788</v>
      </c>
      <c r="B1417" s="5" t="s">
        <v>105</v>
      </c>
      <c r="C1417">
        <v>75</v>
      </c>
      <c r="D1417" t="s">
        <v>1968</v>
      </c>
      <c r="E1417" s="5" t="str">
        <f t="shared" si="22"/>
        <v>Horst</v>
      </c>
      <c r="F1417" t="s">
        <v>54</v>
      </c>
      <c r="G1417">
        <v>7.75</v>
      </c>
      <c r="H1417">
        <v>40</v>
      </c>
      <c r="I1417" s="5">
        <f>VLOOKUP(Order_Detail!B1417,Customers!$A$2:$M$92,13,FALSE)</f>
        <v>0.15</v>
      </c>
      <c r="J1417" s="5">
        <v>263.5</v>
      </c>
      <c r="K1417" s="5">
        <v>46.5</v>
      </c>
      <c r="L1417" s="5" t="str" cm="1">
        <f t="array" ref="L1417">_xlfn.IFS(K1417&lt;10,"low",K1417&lt;50,"medium",K1417&gt;=50,"high")</f>
        <v>medium</v>
      </c>
    </row>
    <row r="1418" spans="1:12" x14ac:dyDescent="0.4">
      <c r="A1418">
        <v>10789</v>
      </c>
      <c r="B1418" s="5" t="s">
        <v>152</v>
      </c>
      <c r="C1418">
        <v>18</v>
      </c>
      <c r="D1418" t="s">
        <v>1675</v>
      </c>
      <c r="E1418" s="5" t="str">
        <f t="shared" si="22"/>
        <v>Martine</v>
      </c>
      <c r="F1418" t="s">
        <v>65</v>
      </c>
      <c r="G1418">
        <v>62.5</v>
      </c>
      <c r="H1418">
        <v>30</v>
      </c>
      <c r="I1418" s="5">
        <f>VLOOKUP(Order_Detail!B1418,Customers!$A$2:$M$92,13,FALSE)</f>
        <v>0</v>
      </c>
      <c r="J1418" s="5">
        <v>1875</v>
      </c>
      <c r="K1418" s="5">
        <v>0</v>
      </c>
      <c r="L1418" s="5" t="str" cm="1">
        <f t="array" ref="L1418">_xlfn.IFS(K1418&lt;10,"low",K1418&lt;50,"medium",K1418&gt;=50,"high")</f>
        <v>low</v>
      </c>
    </row>
    <row r="1419" spans="1:12" x14ac:dyDescent="0.4">
      <c r="A1419">
        <v>10789</v>
      </c>
      <c r="B1419" s="5" t="s">
        <v>152</v>
      </c>
      <c r="C1419">
        <v>35</v>
      </c>
      <c r="D1419" t="s">
        <v>1969</v>
      </c>
      <c r="E1419" s="5" t="str">
        <f t="shared" si="22"/>
        <v>Martine</v>
      </c>
      <c r="F1419" t="s">
        <v>37</v>
      </c>
      <c r="G1419">
        <v>18</v>
      </c>
      <c r="H1419">
        <v>15</v>
      </c>
      <c r="I1419" s="5">
        <f>VLOOKUP(Order_Detail!B1419,Customers!$A$2:$M$92,13,FALSE)</f>
        <v>0</v>
      </c>
      <c r="J1419" s="5">
        <v>270</v>
      </c>
      <c r="K1419" s="5">
        <v>0</v>
      </c>
      <c r="L1419" s="5" t="str" cm="1">
        <f t="array" ref="L1419">_xlfn.IFS(K1419&lt;10,"low",K1419&lt;50,"medium",K1419&gt;=50,"high")</f>
        <v>low</v>
      </c>
    </row>
    <row r="1420" spans="1:12" x14ac:dyDescent="0.4">
      <c r="A1420">
        <v>10789</v>
      </c>
      <c r="B1420" s="5" t="s">
        <v>152</v>
      </c>
      <c r="C1420">
        <v>63</v>
      </c>
      <c r="D1420" t="s">
        <v>1970</v>
      </c>
      <c r="E1420" s="5" t="str">
        <f t="shared" si="22"/>
        <v>Martine</v>
      </c>
      <c r="F1420" t="s">
        <v>52</v>
      </c>
      <c r="G1420">
        <v>43.9</v>
      </c>
      <c r="H1420">
        <v>30</v>
      </c>
      <c r="I1420" s="5">
        <f>VLOOKUP(Order_Detail!B1420,Customers!$A$2:$M$92,13,FALSE)</f>
        <v>0</v>
      </c>
      <c r="J1420" s="5">
        <v>1317</v>
      </c>
      <c r="K1420" s="5">
        <v>0</v>
      </c>
      <c r="L1420" s="5" t="str" cm="1">
        <f t="array" ref="L1420">_xlfn.IFS(K1420&lt;10,"low",K1420&lt;50,"medium",K1420&gt;=50,"high")</f>
        <v>low</v>
      </c>
    </row>
    <row r="1421" spans="1:12" x14ac:dyDescent="0.4">
      <c r="A1421">
        <v>10789</v>
      </c>
      <c r="B1421" s="5" t="s">
        <v>152</v>
      </c>
      <c r="C1421">
        <v>68</v>
      </c>
      <c r="D1421" t="s">
        <v>1971</v>
      </c>
      <c r="E1421" s="5" t="str">
        <f t="shared" si="22"/>
        <v>Martine</v>
      </c>
      <c r="F1421" t="s">
        <v>62</v>
      </c>
      <c r="G1421">
        <v>12.5</v>
      </c>
      <c r="H1421">
        <v>18</v>
      </c>
      <c r="I1421" s="5">
        <f>VLOOKUP(Order_Detail!B1421,Customers!$A$2:$M$92,13,FALSE)</f>
        <v>0</v>
      </c>
      <c r="J1421" s="5">
        <v>225</v>
      </c>
      <c r="K1421" s="5">
        <v>0</v>
      </c>
      <c r="L1421" s="5" t="str" cm="1">
        <f t="array" ref="L1421">_xlfn.IFS(K1421&lt;10,"low",K1421&lt;50,"medium",K1421&gt;=50,"high")</f>
        <v>low</v>
      </c>
    </row>
    <row r="1422" spans="1:12" x14ac:dyDescent="0.4">
      <c r="A1422">
        <v>10790</v>
      </c>
      <c r="B1422" s="5" t="s">
        <v>155</v>
      </c>
      <c r="C1422">
        <v>7</v>
      </c>
      <c r="D1422" t="s">
        <v>1972</v>
      </c>
      <c r="E1422" s="5" t="str">
        <f t="shared" si="22"/>
        <v>André</v>
      </c>
      <c r="F1422" t="s">
        <v>38</v>
      </c>
      <c r="G1422">
        <v>30</v>
      </c>
      <c r="H1422">
        <v>3</v>
      </c>
      <c r="I1422" s="5">
        <f>VLOOKUP(Order_Detail!B1422,Customers!$A$2:$M$92,13,FALSE)</f>
        <v>0.2</v>
      </c>
      <c r="J1422" s="5">
        <v>72</v>
      </c>
      <c r="K1422" s="5">
        <v>18</v>
      </c>
      <c r="L1422" s="5" t="str" cm="1">
        <f t="array" ref="L1422">_xlfn.IFS(K1422&lt;10,"low",K1422&lt;50,"medium",K1422&gt;=50,"high")</f>
        <v>medium</v>
      </c>
    </row>
    <row r="1423" spans="1:12" x14ac:dyDescent="0.4">
      <c r="A1423">
        <v>10790</v>
      </c>
      <c r="B1423" s="5" t="s">
        <v>155</v>
      </c>
      <c r="C1423">
        <v>56</v>
      </c>
      <c r="D1423" t="s">
        <v>1973</v>
      </c>
      <c r="E1423" s="5" t="str">
        <f t="shared" si="22"/>
        <v>André</v>
      </c>
      <c r="F1423" t="s">
        <v>39</v>
      </c>
      <c r="G1423">
        <v>38</v>
      </c>
      <c r="H1423">
        <v>20</v>
      </c>
      <c r="I1423" s="5">
        <f>VLOOKUP(Order_Detail!B1423,Customers!$A$2:$M$92,13,FALSE)</f>
        <v>0.2</v>
      </c>
      <c r="J1423" s="5">
        <v>608</v>
      </c>
      <c r="K1423" s="5">
        <v>152</v>
      </c>
      <c r="L1423" s="5" t="str" cm="1">
        <f t="array" ref="L1423">_xlfn.IFS(K1423&lt;10,"low",K1423&lt;50,"medium",K1423&gt;=50,"high")</f>
        <v>high</v>
      </c>
    </row>
    <row r="1424" spans="1:12" x14ac:dyDescent="0.4">
      <c r="A1424">
        <v>10791</v>
      </c>
      <c r="B1424" s="5" t="s">
        <v>101</v>
      </c>
      <c r="C1424">
        <v>29</v>
      </c>
      <c r="D1424" t="s">
        <v>1974</v>
      </c>
      <c r="E1424" s="5" t="str">
        <f t="shared" si="22"/>
        <v>Peter</v>
      </c>
      <c r="F1424" t="s">
        <v>45</v>
      </c>
      <c r="G1424">
        <v>123.79</v>
      </c>
      <c r="H1424">
        <v>14</v>
      </c>
      <c r="I1424" s="5">
        <f>VLOOKUP(Order_Detail!B1424,Customers!$A$2:$M$92,13,FALSE)</f>
        <v>0.05</v>
      </c>
      <c r="J1424" s="5">
        <v>1646.4070000000002</v>
      </c>
      <c r="K1424" s="5">
        <v>86.65300000000002</v>
      </c>
      <c r="L1424" s="5" t="str" cm="1">
        <f t="array" ref="L1424">_xlfn.IFS(K1424&lt;10,"low",K1424&lt;50,"medium",K1424&gt;=50,"high")</f>
        <v>high</v>
      </c>
    </row>
    <row r="1425" spans="1:12" x14ac:dyDescent="0.4">
      <c r="A1425">
        <v>10791</v>
      </c>
      <c r="B1425" s="5" t="s">
        <v>101</v>
      </c>
      <c r="C1425">
        <v>41</v>
      </c>
      <c r="D1425" t="s">
        <v>1975</v>
      </c>
      <c r="E1425" s="5" t="str">
        <f t="shared" si="22"/>
        <v>Peter</v>
      </c>
      <c r="F1425" t="s">
        <v>11</v>
      </c>
      <c r="G1425">
        <v>9.65</v>
      </c>
      <c r="H1425">
        <v>20</v>
      </c>
      <c r="I1425" s="5">
        <f>VLOOKUP(Order_Detail!B1425,Customers!$A$2:$M$92,13,FALSE)</f>
        <v>0.05</v>
      </c>
      <c r="J1425" s="5">
        <v>183.35</v>
      </c>
      <c r="K1425" s="5">
        <v>9.65</v>
      </c>
      <c r="L1425" s="5" t="str" cm="1">
        <f t="array" ref="L1425">_xlfn.IFS(K1425&lt;10,"low",K1425&lt;50,"medium",K1425&gt;=50,"high")</f>
        <v>low</v>
      </c>
    </row>
    <row r="1426" spans="1:12" x14ac:dyDescent="0.4">
      <c r="A1426">
        <v>10792</v>
      </c>
      <c r="B1426" s="5" t="s">
        <v>147</v>
      </c>
      <c r="C1426">
        <v>2</v>
      </c>
      <c r="D1426" t="s">
        <v>1623</v>
      </c>
      <c r="E1426" s="5" t="str">
        <f t="shared" si="22"/>
        <v>Zbyszek</v>
      </c>
      <c r="F1426" t="s">
        <v>24</v>
      </c>
      <c r="G1426">
        <v>19</v>
      </c>
      <c r="H1426">
        <v>10</v>
      </c>
      <c r="I1426" s="5">
        <f>VLOOKUP(Order_Detail!B1426,Customers!$A$2:$M$92,13,FALSE)</f>
        <v>0</v>
      </c>
      <c r="J1426" s="5">
        <v>190</v>
      </c>
      <c r="K1426" s="5">
        <v>0</v>
      </c>
      <c r="L1426" s="5" t="str" cm="1">
        <f t="array" ref="L1426">_xlfn.IFS(K1426&lt;10,"low",K1426&lt;50,"medium",K1426&gt;=50,"high")</f>
        <v>low</v>
      </c>
    </row>
    <row r="1427" spans="1:12" x14ac:dyDescent="0.4">
      <c r="A1427">
        <v>10792</v>
      </c>
      <c r="B1427" s="5" t="s">
        <v>147</v>
      </c>
      <c r="C1427">
        <v>54</v>
      </c>
      <c r="D1427" t="s">
        <v>1976</v>
      </c>
      <c r="E1427" s="5" t="str">
        <f t="shared" si="22"/>
        <v>Zbyszek</v>
      </c>
      <c r="F1427" t="s">
        <v>61</v>
      </c>
      <c r="G1427">
        <v>7.45</v>
      </c>
      <c r="H1427">
        <v>3</v>
      </c>
      <c r="I1427" s="5">
        <f>VLOOKUP(Order_Detail!B1427,Customers!$A$2:$M$92,13,FALSE)</f>
        <v>0</v>
      </c>
      <c r="J1427" s="5">
        <v>22.35</v>
      </c>
      <c r="K1427" s="5">
        <v>0</v>
      </c>
      <c r="L1427" s="5" t="str" cm="1">
        <f t="array" ref="L1427">_xlfn.IFS(K1427&lt;10,"low",K1427&lt;50,"medium",K1427&gt;=50,"high")</f>
        <v>low</v>
      </c>
    </row>
    <row r="1428" spans="1:12" x14ac:dyDescent="0.4">
      <c r="A1428">
        <v>10792</v>
      </c>
      <c r="B1428" s="5" t="s">
        <v>147</v>
      </c>
      <c r="C1428">
        <v>68</v>
      </c>
      <c r="D1428" t="s">
        <v>1977</v>
      </c>
      <c r="E1428" s="5" t="str">
        <f t="shared" si="22"/>
        <v>Zbyszek</v>
      </c>
      <c r="F1428" t="s">
        <v>62</v>
      </c>
      <c r="G1428">
        <v>12.5</v>
      </c>
      <c r="H1428">
        <v>15</v>
      </c>
      <c r="I1428" s="5">
        <f>VLOOKUP(Order_Detail!B1428,Customers!$A$2:$M$92,13,FALSE)</f>
        <v>0</v>
      </c>
      <c r="J1428" s="5">
        <v>187.5</v>
      </c>
      <c r="K1428" s="5">
        <v>0</v>
      </c>
      <c r="L1428" s="5" t="str" cm="1">
        <f t="array" ref="L1428">_xlfn.IFS(K1428&lt;10,"low",K1428&lt;50,"medium",K1428&gt;=50,"high")</f>
        <v>low</v>
      </c>
    </row>
    <row r="1429" spans="1:12" x14ac:dyDescent="0.4">
      <c r="A1429">
        <v>10793</v>
      </c>
      <c r="B1429" s="5" t="s">
        <v>139</v>
      </c>
      <c r="C1429">
        <v>41</v>
      </c>
      <c r="D1429" t="s">
        <v>1978</v>
      </c>
      <c r="E1429" s="5" t="str">
        <f t="shared" si="22"/>
        <v>Thomas</v>
      </c>
      <c r="F1429" t="s">
        <v>11</v>
      </c>
      <c r="G1429">
        <v>9.65</v>
      </c>
      <c r="H1429">
        <v>14</v>
      </c>
      <c r="I1429" s="5">
        <f>VLOOKUP(Order_Detail!B1429,Customers!$A$2:$M$92,13,FALSE)</f>
        <v>0</v>
      </c>
      <c r="J1429" s="5">
        <v>135.1</v>
      </c>
      <c r="K1429" s="5">
        <v>0</v>
      </c>
      <c r="L1429" s="5" t="str" cm="1">
        <f t="array" ref="L1429">_xlfn.IFS(K1429&lt;10,"low",K1429&lt;50,"medium",K1429&gt;=50,"high")</f>
        <v>low</v>
      </c>
    </row>
    <row r="1430" spans="1:12" x14ac:dyDescent="0.4">
      <c r="A1430">
        <v>10793</v>
      </c>
      <c r="B1430" s="5" t="s">
        <v>139</v>
      </c>
      <c r="C1430">
        <v>52</v>
      </c>
      <c r="D1430" t="s">
        <v>1522</v>
      </c>
      <c r="E1430" s="5" t="str">
        <f t="shared" si="22"/>
        <v>Thomas</v>
      </c>
      <c r="F1430" t="s">
        <v>71</v>
      </c>
      <c r="G1430">
        <v>7</v>
      </c>
      <c r="H1430">
        <v>8</v>
      </c>
      <c r="I1430" s="5">
        <f>VLOOKUP(Order_Detail!B1430,Customers!$A$2:$M$92,13,FALSE)</f>
        <v>0</v>
      </c>
      <c r="J1430" s="5">
        <v>56</v>
      </c>
      <c r="K1430" s="5">
        <v>0</v>
      </c>
      <c r="L1430" s="5" t="str" cm="1">
        <f t="array" ref="L1430">_xlfn.IFS(K1430&lt;10,"low",K1430&lt;50,"medium",K1430&gt;=50,"high")</f>
        <v>low</v>
      </c>
    </row>
    <row r="1431" spans="1:12" x14ac:dyDescent="0.4">
      <c r="A1431">
        <v>10794</v>
      </c>
      <c r="B1431" s="5" t="s">
        <v>96</v>
      </c>
      <c r="C1431">
        <v>14</v>
      </c>
      <c r="D1431" t="s">
        <v>1979</v>
      </c>
      <c r="E1431" s="5" t="str">
        <f t="shared" si="22"/>
        <v>Bernardo</v>
      </c>
      <c r="F1431" t="s">
        <v>9</v>
      </c>
      <c r="G1431">
        <v>23.25</v>
      </c>
      <c r="H1431">
        <v>15</v>
      </c>
      <c r="I1431" s="5">
        <f>VLOOKUP(Order_Detail!B1431,Customers!$A$2:$M$92,13,FALSE)</f>
        <v>0</v>
      </c>
      <c r="J1431" s="5">
        <v>348.75</v>
      </c>
      <c r="K1431" s="5">
        <v>0</v>
      </c>
      <c r="L1431" s="5" t="str" cm="1">
        <f t="array" ref="L1431">_xlfn.IFS(K1431&lt;10,"low",K1431&lt;50,"medium",K1431&gt;=50,"high")</f>
        <v>low</v>
      </c>
    </row>
    <row r="1432" spans="1:12" x14ac:dyDescent="0.4">
      <c r="A1432">
        <v>10794</v>
      </c>
      <c r="B1432" s="5" t="s">
        <v>96</v>
      </c>
      <c r="C1432">
        <v>54</v>
      </c>
      <c r="D1432" t="s">
        <v>1980</v>
      </c>
      <c r="E1432" s="5" t="str">
        <f t="shared" si="22"/>
        <v>Bernardo</v>
      </c>
      <c r="F1432" t="s">
        <v>61</v>
      </c>
      <c r="G1432">
        <v>7.45</v>
      </c>
      <c r="H1432">
        <v>6</v>
      </c>
      <c r="I1432" s="5">
        <f>VLOOKUP(Order_Detail!B1432,Customers!$A$2:$M$92,13,FALSE)</f>
        <v>0</v>
      </c>
      <c r="J1432" s="5">
        <v>44.7</v>
      </c>
      <c r="K1432" s="5">
        <v>0</v>
      </c>
      <c r="L1432" s="5" t="str" cm="1">
        <f t="array" ref="L1432">_xlfn.IFS(K1432&lt;10,"low",K1432&lt;50,"medium",K1432&gt;=50,"high")</f>
        <v>low</v>
      </c>
    </row>
    <row r="1433" spans="1:12" x14ac:dyDescent="0.4">
      <c r="A1433">
        <v>10795</v>
      </c>
      <c r="B1433" s="5" t="s">
        <v>93</v>
      </c>
      <c r="C1433">
        <v>16</v>
      </c>
      <c r="D1433" t="s">
        <v>811</v>
      </c>
      <c r="E1433" s="5" t="str">
        <f t="shared" si="22"/>
        <v>Roland</v>
      </c>
      <c r="F1433" t="s">
        <v>25</v>
      </c>
      <c r="G1433">
        <v>17.45</v>
      </c>
      <c r="H1433">
        <v>65</v>
      </c>
      <c r="I1433" s="5">
        <f>VLOOKUP(Order_Detail!B1433,Customers!$A$2:$M$92,13,FALSE)</f>
        <v>0.2</v>
      </c>
      <c r="J1433" s="5">
        <v>907.40000000000009</v>
      </c>
      <c r="K1433" s="5">
        <v>226.85000000000002</v>
      </c>
      <c r="L1433" s="5" t="str" cm="1">
        <f t="array" ref="L1433">_xlfn.IFS(K1433&lt;10,"low",K1433&lt;50,"medium",K1433&gt;=50,"high")</f>
        <v>high</v>
      </c>
    </row>
    <row r="1434" spans="1:12" x14ac:dyDescent="0.4">
      <c r="A1434">
        <v>10795</v>
      </c>
      <c r="B1434" s="5" t="s">
        <v>93</v>
      </c>
      <c r="C1434">
        <v>17</v>
      </c>
      <c r="D1434" t="s">
        <v>1220</v>
      </c>
      <c r="E1434" s="5" t="str">
        <f t="shared" si="22"/>
        <v>Roland</v>
      </c>
      <c r="F1434" t="s">
        <v>41</v>
      </c>
      <c r="G1434">
        <v>39</v>
      </c>
      <c r="H1434">
        <v>35</v>
      </c>
      <c r="I1434" s="5">
        <f>VLOOKUP(Order_Detail!B1434,Customers!$A$2:$M$92,13,FALSE)</f>
        <v>0.2</v>
      </c>
      <c r="J1434" s="5">
        <v>1092</v>
      </c>
      <c r="K1434" s="5">
        <v>273</v>
      </c>
      <c r="L1434" s="5" t="str" cm="1">
        <f t="array" ref="L1434">_xlfn.IFS(K1434&lt;10,"low",K1434&lt;50,"medium",K1434&gt;=50,"high")</f>
        <v>high</v>
      </c>
    </row>
    <row r="1435" spans="1:12" x14ac:dyDescent="0.4">
      <c r="A1435">
        <v>10796</v>
      </c>
      <c r="B1435" s="5" t="s">
        <v>92</v>
      </c>
      <c r="C1435">
        <v>26</v>
      </c>
      <c r="D1435" t="s">
        <v>1981</v>
      </c>
      <c r="E1435" s="5" t="str">
        <f t="shared" si="22"/>
        <v>Carlos</v>
      </c>
      <c r="F1435" t="s">
        <v>74</v>
      </c>
      <c r="G1435">
        <v>31.23</v>
      </c>
      <c r="H1435">
        <v>21</v>
      </c>
      <c r="I1435" s="5">
        <f>VLOOKUP(Order_Detail!B1435,Customers!$A$2:$M$92,13,FALSE)</f>
        <v>0.1</v>
      </c>
      <c r="J1435" s="5">
        <v>590.24700000000007</v>
      </c>
      <c r="K1435" s="5">
        <v>65.583000000000013</v>
      </c>
      <c r="L1435" s="5" t="str" cm="1">
        <f t="array" ref="L1435">_xlfn.IFS(K1435&lt;10,"low",K1435&lt;50,"medium",K1435&gt;=50,"high")</f>
        <v>high</v>
      </c>
    </row>
    <row r="1436" spans="1:12" x14ac:dyDescent="0.4">
      <c r="A1436">
        <v>10796</v>
      </c>
      <c r="B1436" s="5" t="s">
        <v>92</v>
      </c>
      <c r="C1436">
        <v>44</v>
      </c>
      <c r="D1436" t="s">
        <v>1982</v>
      </c>
      <c r="E1436" s="5" t="str">
        <f t="shared" si="22"/>
        <v>Carlos</v>
      </c>
      <c r="F1436" t="s">
        <v>51</v>
      </c>
      <c r="G1436">
        <v>19.45</v>
      </c>
      <c r="H1436">
        <v>10</v>
      </c>
      <c r="I1436" s="5">
        <f>VLOOKUP(Order_Detail!B1436,Customers!$A$2:$M$92,13,FALSE)</f>
        <v>0.1</v>
      </c>
      <c r="J1436" s="5">
        <v>175.05</v>
      </c>
      <c r="K1436" s="5">
        <v>19.450000000000003</v>
      </c>
      <c r="L1436" s="5" t="str" cm="1">
        <f t="array" ref="L1436">_xlfn.IFS(K1436&lt;10,"low",K1436&lt;50,"medium",K1436&gt;=50,"high")</f>
        <v>medium</v>
      </c>
    </row>
    <row r="1437" spans="1:12" x14ac:dyDescent="0.4">
      <c r="A1437">
        <v>10796</v>
      </c>
      <c r="B1437" s="5" t="s">
        <v>92</v>
      </c>
      <c r="C1437">
        <v>64</v>
      </c>
      <c r="D1437" t="s">
        <v>1983</v>
      </c>
      <c r="E1437" s="5" t="str">
        <f t="shared" si="22"/>
        <v>Carlos</v>
      </c>
      <c r="F1437" t="s">
        <v>64</v>
      </c>
      <c r="G1437">
        <v>33.25</v>
      </c>
      <c r="H1437">
        <v>35</v>
      </c>
      <c r="I1437" s="5">
        <f>VLOOKUP(Order_Detail!B1437,Customers!$A$2:$M$92,13,FALSE)</f>
        <v>0.1</v>
      </c>
      <c r="J1437" s="5">
        <v>1047.375</v>
      </c>
      <c r="K1437" s="5">
        <v>116.375</v>
      </c>
      <c r="L1437" s="5" t="str" cm="1">
        <f t="array" ref="L1437">_xlfn.IFS(K1437&lt;10,"low",K1437&lt;50,"medium",K1437&gt;=50,"high")</f>
        <v>high</v>
      </c>
    </row>
    <row r="1438" spans="1:12" x14ac:dyDescent="0.4">
      <c r="A1438">
        <v>10796</v>
      </c>
      <c r="B1438" s="5" t="s">
        <v>92</v>
      </c>
      <c r="C1438">
        <v>69</v>
      </c>
      <c r="D1438" t="s">
        <v>1141</v>
      </c>
      <c r="E1438" s="5" t="str">
        <f t="shared" si="22"/>
        <v>Carlos</v>
      </c>
      <c r="F1438" t="s">
        <v>66</v>
      </c>
      <c r="G1438">
        <v>36</v>
      </c>
      <c r="H1438">
        <v>24</v>
      </c>
      <c r="I1438" s="5">
        <f>VLOOKUP(Order_Detail!B1438,Customers!$A$2:$M$92,13,FALSE)</f>
        <v>0.1</v>
      </c>
      <c r="J1438" s="5">
        <v>777.6</v>
      </c>
      <c r="K1438" s="5">
        <v>86.4</v>
      </c>
      <c r="L1438" s="5" t="str" cm="1">
        <f t="array" ref="L1438">_xlfn.IFS(K1438&lt;10,"low",K1438&lt;50,"medium",K1438&gt;=50,"high")</f>
        <v>high</v>
      </c>
    </row>
    <row r="1439" spans="1:12" x14ac:dyDescent="0.4">
      <c r="A1439">
        <v>10797</v>
      </c>
      <c r="B1439" s="5" t="s">
        <v>141</v>
      </c>
      <c r="C1439">
        <v>11</v>
      </c>
      <c r="D1439" t="s">
        <v>1984</v>
      </c>
      <c r="E1439" s="5" t="str">
        <f t="shared" si="22"/>
        <v>Sven</v>
      </c>
      <c r="F1439" t="s">
        <v>6</v>
      </c>
      <c r="G1439">
        <v>21</v>
      </c>
      <c r="H1439">
        <v>20</v>
      </c>
      <c r="I1439" s="5">
        <f>VLOOKUP(Order_Detail!B1439,Customers!$A$2:$M$92,13,FALSE)</f>
        <v>0.1</v>
      </c>
      <c r="J1439" s="5">
        <v>378</v>
      </c>
      <c r="K1439" s="5">
        <v>42</v>
      </c>
      <c r="L1439" s="5" t="str" cm="1">
        <f t="array" ref="L1439">_xlfn.IFS(K1439&lt;10,"low",K1439&lt;50,"medium",K1439&gt;=50,"high")</f>
        <v>medium</v>
      </c>
    </row>
    <row r="1440" spans="1:12" x14ac:dyDescent="0.4">
      <c r="A1440">
        <v>10798</v>
      </c>
      <c r="B1440" s="5" t="s">
        <v>126</v>
      </c>
      <c r="C1440">
        <v>62</v>
      </c>
      <c r="D1440" t="s">
        <v>1985</v>
      </c>
      <c r="E1440" s="5" t="str">
        <f t="shared" si="22"/>
        <v>Helen</v>
      </c>
      <c r="F1440" t="s">
        <v>35</v>
      </c>
      <c r="G1440">
        <v>49.3</v>
      </c>
      <c r="H1440">
        <v>2</v>
      </c>
      <c r="I1440" s="5">
        <f>VLOOKUP(Order_Detail!B1440,Customers!$A$2:$M$92,13,FALSE)</f>
        <v>0.25</v>
      </c>
      <c r="J1440" s="5">
        <v>73.949999999999989</v>
      </c>
      <c r="K1440" s="5">
        <v>24.65</v>
      </c>
      <c r="L1440" s="5" t="str" cm="1">
        <f t="array" ref="L1440">_xlfn.IFS(K1440&lt;10,"low",K1440&lt;50,"medium",K1440&gt;=50,"high")</f>
        <v>medium</v>
      </c>
    </row>
    <row r="1441" spans="1:12" x14ac:dyDescent="0.4">
      <c r="A1441">
        <v>10798</v>
      </c>
      <c r="B1441" s="5" t="s">
        <v>126</v>
      </c>
      <c r="C1441">
        <v>72</v>
      </c>
      <c r="D1441" t="s">
        <v>1986</v>
      </c>
      <c r="E1441" s="5" t="str">
        <f t="shared" si="22"/>
        <v>Helen</v>
      </c>
      <c r="F1441" t="s">
        <v>8</v>
      </c>
      <c r="G1441">
        <v>34.799999999999997</v>
      </c>
      <c r="H1441">
        <v>10</v>
      </c>
      <c r="I1441" s="5">
        <f>VLOOKUP(Order_Detail!B1441,Customers!$A$2:$M$92,13,FALSE)</f>
        <v>0.25</v>
      </c>
      <c r="J1441" s="5">
        <v>261</v>
      </c>
      <c r="K1441" s="5">
        <v>87</v>
      </c>
      <c r="L1441" s="5" t="str" cm="1">
        <f t="array" ref="L1441">_xlfn.IFS(K1441&lt;10,"low",K1441&lt;50,"medium",K1441&gt;=50,"high")</f>
        <v>high</v>
      </c>
    </row>
    <row r="1442" spans="1:12" x14ac:dyDescent="0.4">
      <c r="A1442">
        <v>10799</v>
      </c>
      <c r="B1442" s="5" t="s">
        <v>128</v>
      </c>
      <c r="C1442">
        <v>13</v>
      </c>
      <c r="D1442" t="s">
        <v>966</v>
      </c>
      <c r="E1442" s="5" t="str">
        <f t="shared" si="22"/>
        <v>Philip</v>
      </c>
      <c r="F1442" t="s">
        <v>49</v>
      </c>
      <c r="G1442">
        <v>6</v>
      </c>
      <c r="H1442">
        <v>20</v>
      </c>
      <c r="I1442" s="5">
        <f>VLOOKUP(Order_Detail!B1442,Customers!$A$2:$M$92,13,FALSE)</f>
        <v>0.2</v>
      </c>
      <c r="J1442" s="5">
        <v>96</v>
      </c>
      <c r="K1442" s="5">
        <v>24</v>
      </c>
      <c r="L1442" s="5" t="str" cm="1">
        <f t="array" ref="L1442">_xlfn.IFS(K1442&lt;10,"low",K1442&lt;50,"medium",K1442&gt;=50,"high")</f>
        <v>medium</v>
      </c>
    </row>
    <row r="1443" spans="1:12" x14ac:dyDescent="0.4">
      <c r="A1443">
        <v>10799</v>
      </c>
      <c r="B1443" s="5" t="s">
        <v>128</v>
      </c>
      <c r="C1443">
        <v>24</v>
      </c>
      <c r="D1443" t="s">
        <v>1987</v>
      </c>
      <c r="E1443" s="5" t="str">
        <f t="shared" si="22"/>
        <v>Philip</v>
      </c>
      <c r="F1443" t="s">
        <v>21</v>
      </c>
      <c r="G1443">
        <v>4.5</v>
      </c>
      <c r="H1443">
        <v>20</v>
      </c>
      <c r="I1443" s="5">
        <f>VLOOKUP(Order_Detail!B1443,Customers!$A$2:$M$92,13,FALSE)</f>
        <v>0.2</v>
      </c>
      <c r="J1443" s="5">
        <v>72</v>
      </c>
      <c r="K1443" s="5">
        <v>18</v>
      </c>
      <c r="L1443" s="5" t="str" cm="1">
        <f t="array" ref="L1443">_xlfn.IFS(K1443&lt;10,"low",K1443&lt;50,"medium",K1443&gt;=50,"high")</f>
        <v>medium</v>
      </c>
    </row>
    <row r="1444" spans="1:12" x14ac:dyDescent="0.4">
      <c r="A1444">
        <v>10799</v>
      </c>
      <c r="B1444" s="5" t="s">
        <v>128</v>
      </c>
      <c r="C1444">
        <v>59</v>
      </c>
      <c r="D1444" t="s">
        <v>1284</v>
      </c>
      <c r="E1444" s="5" t="str">
        <f t="shared" si="22"/>
        <v>Philip</v>
      </c>
      <c r="F1444" t="s">
        <v>27</v>
      </c>
      <c r="G1444">
        <v>55</v>
      </c>
      <c r="H1444">
        <v>25</v>
      </c>
      <c r="I1444" s="5">
        <f>VLOOKUP(Order_Detail!B1444,Customers!$A$2:$M$92,13,FALSE)</f>
        <v>0.2</v>
      </c>
      <c r="J1444" s="5">
        <v>1100</v>
      </c>
      <c r="K1444" s="5">
        <v>275</v>
      </c>
      <c r="L1444" s="5" t="str" cm="1">
        <f t="array" ref="L1444">_xlfn.IFS(K1444&lt;10,"low",K1444&lt;50,"medium",K1444&gt;=50,"high")</f>
        <v>high</v>
      </c>
    </row>
    <row r="1445" spans="1:12" x14ac:dyDescent="0.4">
      <c r="A1445">
        <v>10800</v>
      </c>
      <c r="B1445" s="5" t="s">
        <v>140</v>
      </c>
      <c r="C1445">
        <v>11</v>
      </c>
      <c r="D1445" t="s">
        <v>1988</v>
      </c>
      <c r="E1445" s="5" t="str">
        <f t="shared" si="22"/>
        <v>Hari</v>
      </c>
      <c r="F1445" t="s">
        <v>6</v>
      </c>
      <c r="G1445">
        <v>21</v>
      </c>
      <c r="H1445">
        <v>50</v>
      </c>
      <c r="I1445" s="5">
        <f>VLOOKUP(Order_Detail!B1445,Customers!$A$2:$M$92,13,FALSE)</f>
        <v>0.1</v>
      </c>
      <c r="J1445" s="5">
        <v>945</v>
      </c>
      <c r="K1445" s="5">
        <v>105</v>
      </c>
      <c r="L1445" s="5" t="str" cm="1">
        <f t="array" ref="L1445">_xlfn.IFS(K1445&lt;10,"low",K1445&lt;50,"medium",K1445&gt;=50,"high")</f>
        <v>high</v>
      </c>
    </row>
    <row r="1446" spans="1:12" x14ac:dyDescent="0.4">
      <c r="A1446">
        <v>10800</v>
      </c>
      <c r="B1446" s="5" t="s">
        <v>140</v>
      </c>
      <c r="C1446">
        <v>51</v>
      </c>
      <c r="D1446" t="s">
        <v>1322</v>
      </c>
      <c r="E1446" s="5" t="str">
        <f t="shared" si="22"/>
        <v>Hari</v>
      </c>
      <c r="F1446" t="s">
        <v>10</v>
      </c>
      <c r="G1446">
        <v>53</v>
      </c>
      <c r="H1446">
        <v>10</v>
      </c>
      <c r="I1446" s="5">
        <f>VLOOKUP(Order_Detail!B1446,Customers!$A$2:$M$92,13,FALSE)</f>
        <v>0.1</v>
      </c>
      <c r="J1446" s="5">
        <v>477</v>
      </c>
      <c r="K1446" s="5">
        <v>53</v>
      </c>
      <c r="L1446" s="5" t="str" cm="1">
        <f t="array" ref="L1446">_xlfn.IFS(K1446&lt;10,"low",K1446&lt;50,"medium",K1446&gt;=50,"high")</f>
        <v>high</v>
      </c>
    </row>
    <row r="1447" spans="1:12" x14ac:dyDescent="0.4">
      <c r="A1447">
        <v>10800</v>
      </c>
      <c r="B1447" s="5" t="s">
        <v>140</v>
      </c>
      <c r="C1447">
        <v>54</v>
      </c>
      <c r="D1447" t="s">
        <v>1989</v>
      </c>
      <c r="E1447" s="5" t="str">
        <f t="shared" si="22"/>
        <v>Hari</v>
      </c>
      <c r="F1447" t="s">
        <v>61</v>
      </c>
      <c r="G1447">
        <v>7.45</v>
      </c>
      <c r="H1447">
        <v>7</v>
      </c>
      <c r="I1447" s="5">
        <f>VLOOKUP(Order_Detail!B1447,Customers!$A$2:$M$92,13,FALSE)</f>
        <v>0.1</v>
      </c>
      <c r="J1447" s="5">
        <v>46.935000000000002</v>
      </c>
      <c r="K1447" s="5">
        <v>5.2149999999999999</v>
      </c>
      <c r="L1447" s="5" t="str" cm="1">
        <f t="array" ref="L1447">_xlfn.IFS(K1447&lt;10,"low",K1447&lt;50,"medium",K1447&gt;=50,"high")</f>
        <v>low</v>
      </c>
    </row>
    <row r="1448" spans="1:12" x14ac:dyDescent="0.4">
      <c r="A1448">
        <v>10801</v>
      </c>
      <c r="B1448" s="5" t="s">
        <v>130</v>
      </c>
      <c r="C1448">
        <v>17</v>
      </c>
      <c r="D1448" t="s">
        <v>1990</v>
      </c>
      <c r="E1448" s="5" t="str">
        <f t="shared" si="22"/>
        <v>Martín</v>
      </c>
      <c r="F1448" t="s">
        <v>41</v>
      </c>
      <c r="G1448">
        <v>39</v>
      </c>
      <c r="H1448">
        <v>40</v>
      </c>
      <c r="I1448" s="5">
        <f>VLOOKUP(Order_Detail!B1448,Customers!$A$2:$M$92,13,FALSE)</f>
        <v>0.1</v>
      </c>
      <c r="J1448" s="5">
        <v>1404</v>
      </c>
      <c r="K1448" s="5">
        <v>156</v>
      </c>
      <c r="L1448" s="5" t="str" cm="1">
        <f t="array" ref="L1448">_xlfn.IFS(K1448&lt;10,"low",K1448&lt;50,"medium",K1448&gt;=50,"high")</f>
        <v>high</v>
      </c>
    </row>
    <row r="1449" spans="1:12" x14ac:dyDescent="0.4">
      <c r="A1449">
        <v>10801</v>
      </c>
      <c r="B1449" s="5" t="s">
        <v>130</v>
      </c>
      <c r="C1449">
        <v>29</v>
      </c>
      <c r="D1449" t="s">
        <v>1991</v>
      </c>
      <c r="E1449" s="5" t="str">
        <f t="shared" si="22"/>
        <v>Martín</v>
      </c>
      <c r="F1449" t="s">
        <v>45</v>
      </c>
      <c r="G1449">
        <v>123.79</v>
      </c>
      <c r="H1449">
        <v>20</v>
      </c>
      <c r="I1449" s="5">
        <f>VLOOKUP(Order_Detail!B1449,Customers!$A$2:$M$92,13,FALSE)</f>
        <v>0.1</v>
      </c>
      <c r="J1449" s="5">
        <v>2228.2200000000003</v>
      </c>
      <c r="K1449" s="5">
        <v>247.58000000000004</v>
      </c>
      <c r="L1449" s="5" t="str" cm="1">
        <f t="array" ref="L1449">_xlfn.IFS(K1449&lt;10,"low",K1449&lt;50,"medium",K1449&gt;=50,"high")</f>
        <v>high</v>
      </c>
    </row>
    <row r="1450" spans="1:12" x14ac:dyDescent="0.4">
      <c r="A1450">
        <v>10802</v>
      </c>
      <c r="B1450" s="5" t="s">
        <v>135</v>
      </c>
      <c r="C1450">
        <v>30</v>
      </c>
      <c r="D1450" t="s">
        <v>1992</v>
      </c>
      <c r="E1450" s="5" t="str">
        <f t="shared" si="22"/>
        <v>Jytte</v>
      </c>
      <c r="F1450" t="s">
        <v>40</v>
      </c>
      <c r="G1450">
        <v>25.89</v>
      </c>
      <c r="H1450">
        <v>25</v>
      </c>
      <c r="I1450" s="5">
        <f>VLOOKUP(Order_Detail!B1450,Customers!$A$2:$M$92,13,FALSE)</f>
        <v>0.1</v>
      </c>
      <c r="J1450" s="5">
        <v>582.52499999999998</v>
      </c>
      <c r="K1450" s="5">
        <v>64.725000000000009</v>
      </c>
      <c r="L1450" s="5" t="str" cm="1">
        <f t="array" ref="L1450">_xlfn.IFS(K1450&lt;10,"low",K1450&lt;50,"medium",K1450&gt;=50,"high")</f>
        <v>high</v>
      </c>
    </row>
    <row r="1451" spans="1:12" x14ac:dyDescent="0.4">
      <c r="A1451">
        <v>10802</v>
      </c>
      <c r="B1451" s="5" t="s">
        <v>135</v>
      </c>
      <c r="C1451">
        <v>51</v>
      </c>
      <c r="D1451" t="s">
        <v>1993</v>
      </c>
      <c r="E1451" s="5" t="str">
        <f t="shared" si="22"/>
        <v>Jytte</v>
      </c>
      <c r="F1451" t="s">
        <v>10</v>
      </c>
      <c r="G1451">
        <v>53</v>
      </c>
      <c r="H1451">
        <v>30</v>
      </c>
      <c r="I1451" s="5">
        <f>VLOOKUP(Order_Detail!B1451,Customers!$A$2:$M$92,13,FALSE)</f>
        <v>0.1</v>
      </c>
      <c r="J1451" s="5">
        <v>1431</v>
      </c>
      <c r="K1451" s="5">
        <v>159</v>
      </c>
      <c r="L1451" s="5" t="str" cm="1">
        <f t="array" ref="L1451">_xlfn.IFS(K1451&lt;10,"low",K1451&lt;50,"medium",K1451&gt;=50,"high")</f>
        <v>high</v>
      </c>
    </row>
    <row r="1452" spans="1:12" x14ac:dyDescent="0.4">
      <c r="A1452">
        <v>10802</v>
      </c>
      <c r="B1452" s="5" t="s">
        <v>135</v>
      </c>
      <c r="C1452">
        <v>55</v>
      </c>
      <c r="D1452" t="s">
        <v>1994</v>
      </c>
      <c r="E1452" s="5" t="str">
        <f t="shared" si="22"/>
        <v>Jytte</v>
      </c>
      <c r="F1452" t="s">
        <v>22</v>
      </c>
      <c r="G1452">
        <v>24</v>
      </c>
      <c r="H1452">
        <v>60</v>
      </c>
      <c r="I1452" s="5">
        <f>VLOOKUP(Order_Detail!B1452,Customers!$A$2:$M$92,13,FALSE)</f>
        <v>0.1</v>
      </c>
      <c r="J1452" s="5">
        <v>1296</v>
      </c>
      <c r="K1452" s="5">
        <v>144</v>
      </c>
      <c r="L1452" s="5" t="str" cm="1">
        <f t="array" ref="L1452">_xlfn.IFS(K1452&lt;10,"low",K1452&lt;50,"medium",K1452&gt;=50,"high")</f>
        <v>high</v>
      </c>
    </row>
    <row r="1453" spans="1:12" x14ac:dyDescent="0.4">
      <c r="A1453">
        <v>10802</v>
      </c>
      <c r="B1453" s="5" t="s">
        <v>135</v>
      </c>
      <c r="C1453">
        <v>62</v>
      </c>
      <c r="D1453" t="s">
        <v>1995</v>
      </c>
      <c r="E1453" s="5" t="str">
        <f t="shared" si="22"/>
        <v>Jytte</v>
      </c>
      <c r="F1453" t="s">
        <v>35</v>
      </c>
      <c r="G1453">
        <v>49.3</v>
      </c>
      <c r="H1453">
        <v>5</v>
      </c>
      <c r="I1453" s="5">
        <f>VLOOKUP(Order_Detail!B1453,Customers!$A$2:$M$92,13,FALSE)</f>
        <v>0.1</v>
      </c>
      <c r="J1453" s="5">
        <v>221.85</v>
      </c>
      <c r="K1453" s="5">
        <v>24.650000000000002</v>
      </c>
      <c r="L1453" s="5" t="str" cm="1">
        <f t="array" ref="L1453">_xlfn.IFS(K1453&lt;10,"low",K1453&lt;50,"medium",K1453&gt;=50,"high")</f>
        <v>medium</v>
      </c>
    </row>
    <row r="1454" spans="1:12" x14ac:dyDescent="0.4">
      <c r="A1454">
        <v>10803</v>
      </c>
      <c r="B1454" s="5" t="s">
        <v>91</v>
      </c>
      <c r="C1454">
        <v>19</v>
      </c>
      <c r="D1454" t="s">
        <v>1996</v>
      </c>
      <c r="E1454" s="5" t="str">
        <f t="shared" si="22"/>
        <v>Paula</v>
      </c>
      <c r="F1454" t="s">
        <v>55</v>
      </c>
      <c r="G1454">
        <v>9.1999999999999993</v>
      </c>
      <c r="H1454">
        <v>24</v>
      </c>
      <c r="I1454" s="5">
        <f>VLOOKUP(Order_Detail!B1454,Customers!$A$2:$M$92,13,FALSE)</f>
        <v>0</v>
      </c>
      <c r="J1454" s="5">
        <v>220.79999999999998</v>
      </c>
      <c r="K1454" s="5">
        <v>0</v>
      </c>
      <c r="L1454" s="5" t="str" cm="1">
        <f t="array" ref="L1454">_xlfn.IFS(K1454&lt;10,"low",K1454&lt;50,"medium",K1454&gt;=50,"high")</f>
        <v>low</v>
      </c>
    </row>
    <row r="1455" spans="1:12" x14ac:dyDescent="0.4">
      <c r="A1455">
        <v>10803</v>
      </c>
      <c r="B1455" s="5" t="s">
        <v>91</v>
      </c>
      <c r="C1455">
        <v>25</v>
      </c>
      <c r="D1455" t="s">
        <v>1997</v>
      </c>
      <c r="E1455" s="5" t="str">
        <f t="shared" si="22"/>
        <v>Paula</v>
      </c>
      <c r="F1455" t="s">
        <v>72</v>
      </c>
      <c r="G1455">
        <v>14</v>
      </c>
      <c r="H1455">
        <v>15</v>
      </c>
      <c r="I1455" s="5">
        <f>VLOOKUP(Order_Detail!B1455,Customers!$A$2:$M$92,13,FALSE)</f>
        <v>0</v>
      </c>
      <c r="J1455" s="5">
        <v>210</v>
      </c>
      <c r="K1455" s="5">
        <v>0</v>
      </c>
      <c r="L1455" s="5" t="str" cm="1">
        <f t="array" ref="L1455">_xlfn.IFS(K1455&lt;10,"low",K1455&lt;50,"medium",K1455&gt;=50,"high")</f>
        <v>low</v>
      </c>
    </row>
    <row r="1456" spans="1:12" x14ac:dyDescent="0.4">
      <c r="A1456">
        <v>10803</v>
      </c>
      <c r="B1456" s="5" t="s">
        <v>91</v>
      </c>
      <c r="C1456">
        <v>59</v>
      </c>
      <c r="D1456" t="s">
        <v>1998</v>
      </c>
      <c r="E1456" s="5" t="str">
        <f t="shared" si="22"/>
        <v>Paula</v>
      </c>
      <c r="F1456" t="s">
        <v>27</v>
      </c>
      <c r="G1456">
        <v>55</v>
      </c>
      <c r="H1456">
        <v>15</v>
      </c>
      <c r="I1456" s="5">
        <f>VLOOKUP(Order_Detail!B1456,Customers!$A$2:$M$92,13,FALSE)</f>
        <v>0</v>
      </c>
      <c r="J1456" s="5">
        <v>825</v>
      </c>
      <c r="K1456" s="5">
        <v>0</v>
      </c>
      <c r="L1456" s="5" t="str" cm="1">
        <f t="array" ref="L1456">_xlfn.IFS(K1456&lt;10,"low",K1456&lt;50,"medium",K1456&gt;=50,"high")</f>
        <v>low</v>
      </c>
    </row>
    <row r="1457" spans="1:12" x14ac:dyDescent="0.4">
      <c r="A1457">
        <v>10804</v>
      </c>
      <c r="B1457" s="5" t="s">
        <v>140</v>
      </c>
      <c r="C1457">
        <v>10</v>
      </c>
      <c r="D1457" t="s">
        <v>1999</v>
      </c>
      <c r="E1457" s="5" t="str">
        <f t="shared" si="22"/>
        <v>Hari</v>
      </c>
      <c r="F1457" t="s">
        <v>47</v>
      </c>
      <c r="G1457">
        <v>31</v>
      </c>
      <c r="H1457">
        <v>36</v>
      </c>
      <c r="I1457" s="5">
        <f>VLOOKUP(Order_Detail!B1457,Customers!$A$2:$M$92,13,FALSE)</f>
        <v>0.1</v>
      </c>
      <c r="J1457" s="5">
        <v>1004.4</v>
      </c>
      <c r="K1457" s="5">
        <v>111.60000000000001</v>
      </c>
      <c r="L1457" s="5" t="str" cm="1">
        <f t="array" ref="L1457">_xlfn.IFS(K1457&lt;10,"low",K1457&lt;50,"medium",K1457&gt;=50,"high")</f>
        <v>high</v>
      </c>
    </row>
    <row r="1458" spans="1:12" x14ac:dyDescent="0.4">
      <c r="A1458">
        <v>10804</v>
      </c>
      <c r="B1458" s="5" t="s">
        <v>140</v>
      </c>
      <c r="C1458">
        <v>28</v>
      </c>
      <c r="D1458" t="s">
        <v>1091</v>
      </c>
      <c r="E1458" s="5" t="str">
        <f t="shared" si="22"/>
        <v>Hari</v>
      </c>
      <c r="F1458" t="s">
        <v>50</v>
      </c>
      <c r="G1458">
        <v>45.6</v>
      </c>
      <c r="H1458">
        <v>24</v>
      </c>
      <c r="I1458" s="5">
        <f>VLOOKUP(Order_Detail!B1458,Customers!$A$2:$M$92,13,FALSE)</f>
        <v>0.1</v>
      </c>
      <c r="J1458" s="5">
        <v>984.96000000000015</v>
      </c>
      <c r="K1458" s="5">
        <v>109.44000000000001</v>
      </c>
      <c r="L1458" s="5" t="str" cm="1">
        <f t="array" ref="L1458">_xlfn.IFS(K1458&lt;10,"low",K1458&lt;50,"medium",K1458&gt;=50,"high")</f>
        <v>high</v>
      </c>
    </row>
    <row r="1459" spans="1:12" x14ac:dyDescent="0.4">
      <c r="A1459">
        <v>10804</v>
      </c>
      <c r="B1459" s="5" t="s">
        <v>140</v>
      </c>
      <c r="C1459">
        <v>49</v>
      </c>
      <c r="D1459" t="s">
        <v>2000</v>
      </c>
      <c r="E1459" s="5" t="str">
        <f t="shared" si="22"/>
        <v>Hari</v>
      </c>
      <c r="F1459" t="s">
        <v>20</v>
      </c>
      <c r="G1459">
        <v>20</v>
      </c>
      <c r="H1459">
        <v>4</v>
      </c>
      <c r="I1459" s="5">
        <f>VLOOKUP(Order_Detail!B1459,Customers!$A$2:$M$92,13,FALSE)</f>
        <v>0.1</v>
      </c>
      <c r="J1459" s="5">
        <v>72</v>
      </c>
      <c r="K1459" s="5">
        <v>8</v>
      </c>
      <c r="L1459" s="5" t="str" cm="1">
        <f t="array" ref="L1459">_xlfn.IFS(K1459&lt;10,"low",K1459&lt;50,"medium",K1459&gt;=50,"high")</f>
        <v>low</v>
      </c>
    </row>
    <row r="1460" spans="1:12" x14ac:dyDescent="0.4">
      <c r="A1460">
        <v>10805</v>
      </c>
      <c r="B1460" s="5" t="s">
        <v>124</v>
      </c>
      <c r="C1460">
        <v>34</v>
      </c>
      <c r="D1460" t="s">
        <v>2001</v>
      </c>
      <c r="E1460" s="5" t="str">
        <f t="shared" si="22"/>
        <v>Liz</v>
      </c>
      <c r="F1460" t="s">
        <v>59</v>
      </c>
      <c r="G1460">
        <v>14</v>
      </c>
      <c r="H1460">
        <v>10</v>
      </c>
      <c r="I1460" s="5">
        <f>VLOOKUP(Order_Detail!B1460,Customers!$A$2:$M$92,13,FALSE)</f>
        <v>0.05</v>
      </c>
      <c r="J1460" s="5">
        <v>133</v>
      </c>
      <c r="K1460" s="5">
        <v>7</v>
      </c>
      <c r="L1460" s="5" t="str" cm="1">
        <f t="array" ref="L1460">_xlfn.IFS(K1460&lt;10,"low",K1460&lt;50,"medium",K1460&gt;=50,"high")</f>
        <v>low</v>
      </c>
    </row>
    <row r="1461" spans="1:12" x14ac:dyDescent="0.4">
      <c r="A1461">
        <v>10805</v>
      </c>
      <c r="B1461" s="5" t="s">
        <v>124</v>
      </c>
      <c r="C1461">
        <v>38</v>
      </c>
      <c r="D1461" t="s">
        <v>2002</v>
      </c>
      <c r="E1461" s="5" t="str">
        <f t="shared" si="22"/>
        <v>Liz</v>
      </c>
      <c r="F1461" t="s">
        <v>73</v>
      </c>
      <c r="G1461">
        <v>263.5</v>
      </c>
      <c r="H1461">
        <v>10</v>
      </c>
      <c r="I1461" s="5">
        <f>VLOOKUP(Order_Detail!B1461,Customers!$A$2:$M$92,13,FALSE)</f>
        <v>0.05</v>
      </c>
      <c r="J1461" s="5">
        <v>2503.25</v>
      </c>
      <c r="K1461" s="5">
        <v>131.75</v>
      </c>
      <c r="L1461" s="5" t="str" cm="1">
        <f t="array" ref="L1461">_xlfn.IFS(K1461&lt;10,"low",K1461&lt;50,"medium",K1461&gt;=50,"high")</f>
        <v>high</v>
      </c>
    </row>
    <row r="1462" spans="1:12" x14ac:dyDescent="0.4">
      <c r="A1462">
        <v>10806</v>
      </c>
      <c r="B1462" s="5" t="s">
        <v>87</v>
      </c>
      <c r="C1462">
        <v>2</v>
      </c>
      <c r="D1462" t="s">
        <v>2003</v>
      </c>
      <c r="E1462" s="5" t="str">
        <f t="shared" si="22"/>
        <v>Mary</v>
      </c>
      <c r="F1462" t="s">
        <v>24</v>
      </c>
      <c r="G1462">
        <v>19</v>
      </c>
      <c r="H1462">
        <v>20</v>
      </c>
      <c r="I1462" s="5">
        <f>VLOOKUP(Order_Detail!B1462,Customers!$A$2:$M$92,13,FALSE)</f>
        <v>0.25</v>
      </c>
      <c r="J1462" s="5">
        <v>285</v>
      </c>
      <c r="K1462" s="5">
        <v>95</v>
      </c>
      <c r="L1462" s="5" t="str" cm="1">
        <f t="array" ref="L1462">_xlfn.IFS(K1462&lt;10,"low",K1462&lt;50,"medium",K1462&gt;=50,"high")</f>
        <v>high</v>
      </c>
    </row>
    <row r="1463" spans="1:12" x14ac:dyDescent="0.4">
      <c r="A1463">
        <v>10806</v>
      </c>
      <c r="B1463" s="5" t="s">
        <v>87</v>
      </c>
      <c r="C1463">
        <v>65</v>
      </c>
      <c r="D1463" t="s">
        <v>778</v>
      </c>
      <c r="E1463" s="5" t="str">
        <f t="shared" si="22"/>
        <v>Mary</v>
      </c>
      <c r="F1463" t="s">
        <v>12</v>
      </c>
      <c r="G1463">
        <v>21.05</v>
      </c>
      <c r="H1463">
        <v>2</v>
      </c>
      <c r="I1463" s="5">
        <f>VLOOKUP(Order_Detail!B1463,Customers!$A$2:$M$92,13,FALSE)</f>
        <v>0.25</v>
      </c>
      <c r="J1463" s="5">
        <v>31.575000000000003</v>
      </c>
      <c r="K1463" s="5">
        <v>10.525</v>
      </c>
      <c r="L1463" s="5" t="str" cm="1">
        <f t="array" ref="L1463">_xlfn.IFS(K1463&lt;10,"low",K1463&lt;50,"medium",K1463&gt;=50,"high")</f>
        <v>medium</v>
      </c>
    </row>
    <row r="1464" spans="1:12" x14ac:dyDescent="0.4">
      <c r="A1464">
        <v>10806</v>
      </c>
      <c r="B1464" s="5" t="s">
        <v>87</v>
      </c>
      <c r="C1464">
        <v>74</v>
      </c>
      <c r="D1464" t="s">
        <v>2004</v>
      </c>
      <c r="E1464" s="5" t="str">
        <f t="shared" si="22"/>
        <v>Mary</v>
      </c>
      <c r="F1464" t="s">
        <v>23</v>
      </c>
      <c r="G1464">
        <v>10</v>
      </c>
      <c r="H1464">
        <v>15</v>
      </c>
      <c r="I1464" s="5">
        <f>VLOOKUP(Order_Detail!B1464,Customers!$A$2:$M$92,13,FALSE)</f>
        <v>0.25</v>
      </c>
      <c r="J1464" s="5">
        <v>112.5</v>
      </c>
      <c r="K1464" s="5">
        <v>37.5</v>
      </c>
      <c r="L1464" s="5" t="str" cm="1">
        <f t="array" ref="L1464">_xlfn.IFS(K1464&lt;10,"low",K1464&lt;50,"medium",K1464&gt;=50,"high")</f>
        <v>medium</v>
      </c>
    </row>
    <row r="1465" spans="1:12" x14ac:dyDescent="0.4">
      <c r="A1465">
        <v>10807</v>
      </c>
      <c r="B1465" s="5" t="s">
        <v>154</v>
      </c>
      <c r="C1465">
        <v>40</v>
      </c>
      <c r="D1465" t="s">
        <v>2005</v>
      </c>
      <c r="E1465" s="5" t="str">
        <f t="shared" si="22"/>
        <v>Paolo</v>
      </c>
      <c r="F1465" t="s">
        <v>43</v>
      </c>
      <c r="G1465">
        <v>18.399999999999999</v>
      </c>
      <c r="H1465">
        <v>1</v>
      </c>
      <c r="I1465" s="5">
        <f>VLOOKUP(Order_Detail!B1465,Customers!$A$2:$M$92,13,FALSE)</f>
        <v>0.1</v>
      </c>
      <c r="J1465" s="5">
        <v>16.559999999999999</v>
      </c>
      <c r="K1465" s="5">
        <v>1.8399999999999999</v>
      </c>
      <c r="L1465" s="5" t="str" cm="1">
        <f t="array" ref="L1465">_xlfn.IFS(K1465&lt;10,"low",K1465&lt;50,"medium",K1465&gt;=50,"high")</f>
        <v>low</v>
      </c>
    </row>
    <row r="1466" spans="1:12" x14ac:dyDescent="0.4">
      <c r="A1466">
        <v>10808</v>
      </c>
      <c r="B1466" s="5" t="s">
        <v>121</v>
      </c>
      <c r="C1466">
        <v>56</v>
      </c>
      <c r="D1466" t="s">
        <v>2006</v>
      </c>
      <c r="E1466" s="5" t="str">
        <f t="shared" si="22"/>
        <v>Rene</v>
      </c>
      <c r="F1466" t="s">
        <v>39</v>
      </c>
      <c r="G1466">
        <v>38</v>
      </c>
      <c r="H1466">
        <v>20</v>
      </c>
      <c r="I1466" s="5">
        <f>VLOOKUP(Order_Detail!B1466,Customers!$A$2:$M$92,13,FALSE)</f>
        <v>0</v>
      </c>
      <c r="J1466" s="5">
        <v>760</v>
      </c>
      <c r="K1466" s="5">
        <v>0</v>
      </c>
      <c r="L1466" s="5" t="str" cm="1">
        <f t="array" ref="L1466">_xlfn.IFS(K1466&lt;10,"low",K1466&lt;50,"medium",K1466&gt;=50,"high")</f>
        <v>low</v>
      </c>
    </row>
    <row r="1467" spans="1:12" x14ac:dyDescent="0.4">
      <c r="A1467">
        <v>10808</v>
      </c>
      <c r="B1467" s="5" t="s">
        <v>121</v>
      </c>
      <c r="C1467">
        <v>76</v>
      </c>
      <c r="D1467" t="s">
        <v>2007</v>
      </c>
      <c r="E1467" s="5" t="str">
        <f t="shared" si="22"/>
        <v>Rene</v>
      </c>
      <c r="F1467" t="s">
        <v>44</v>
      </c>
      <c r="G1467">
        <v>18</v>
      </c>
      <c r="H1467">
        <v>50</v>
      </c>
      <c r="I1467" s="5">
        <f>VLOOKUP(Order_Detail!B1467,Customers!$A$2:$M$92,13,FALSE)</f>
        <v>0</v>
      </c>
      <c r="J1467" s="5">
        <v>900</v>
      </c>
      <c r="K1467" s="5">
        <v>0</v>
      </c>
      <c r="L1467" s="5" t="str" cm="1">
        <f t="array" ref="L1467">_xlfn.IFS(K1467&lt;10,"low",K1467&lt;50,"medium",K1467&gt;=50,"high")</f>
        <v>low</v>
      </c>
    </row>
    <row r="1468" spans="1:12" x14ac:dyDescent="0.4">
      <c r="A1468">
        <v>10809</v>
      </c>
      <c r="B1468" s="5" t="s">
        <v>91</v>
      </c>
      <c r="C1468">
        <v>52</v>
      </c>
      <c r="D1468" t="s">
        <v>2008</v>
      </c>
      <c r="E1468" s="5" t="str">
        <f t="shared" si="22"/>
        <v>Paula</v>
      </c>
      <c r="F1468" t="s">
        <v>71</v>
      </c>
      <c r="G1468">
        <v>7</v>
      </c>
      <c r="H1468">
        <v>20</v>
      </c>
      <c r="I1468" s="5">
        <f>VLOOKUP(Order_Detail!B1468,Customers!$A$2:$M$92,13,FALSE)</f>
        <v>0</v>
      </c>
      <c r="J1468" s="5">
        <v>140</v>
      </c>
      <c r="K1468" s="5">
        <v>0</v>
      </c>
      <c r="L1468" s="5" t="str" cm="1">
        <f t="array" ref="L1468">_xlfn.IFS(K1468&lt;10,"low",K1468&lt;50,"medium",K1468&gt;=50,"high")</f>
        <v>low</v>
      </c>
    </row>
    <row r="1469" spans="1:12" x14ac:dyDescent="0.4">
      <c r="A1469">
        <v>10810</v>
      </c>
      <c r="B1469" s="5" t="s">
        <v>159</v>
      </c>
      <c r="C1469">
        <v>13</v>
      </c>
      <c r="D1469" t="s">
        <v>2009</v>
      </c>
      <c r="E1469" s="5" t="str">
        <f t="shared" si="22"/>
        <v>Yoshi</v>
      </c>
      <c r="F1469" t="s">
        <v>49</v>
      </c>
      <c r="G1469">
        <v>6</v>
      </c>
      <c r="H1469">
        <v>7</v>
      </c>
      <c r="I1469" s="5">
        <f>VLOOKUP(Order_Detail!B1469,Customers!$A$2:$M$92,13,FALSE)</f>
        <v>0.1</v>
      </c>
      <c r="J1469" s="5">
        <v>37.800000000000004</v>
      </c>
      <c r="K1469" s="5">
        <v>4.2</v>
      </c>
      <c r="L1469" s="5" t="str" cm="1">
        <f t="array" ref="L1469">_xlfn.IFS(K1469&lt;10,"low",K1469&lt;50,"medium",K1469&gt;=50,"high")</f>
        <v>low</v>
      </c>
    </row>
    <row r="1470" spans="1:12" x14ac:dyDescent="0.4">
      <c r="A1470">
        <v>10810</v>
      </c>
      <c r="B1470" s="5" t="s">
        <v>159</v>
      </c>
      <c r="C1470">
        <v>25</v>
      </c>
      <c r="D1470" t="s">
        <v>2010</v>
      </c>
      <c r="E1470" s="5" t="str">
        <f t="shared" si="22"/>
        <v>Yoshi</v>
      </c>
      <c r="F1470" t="s">
        <v>72</v>
      </c>
      <c r="G1470">
        <v>14</v>
      </c>
      <c r="H1470">
        <v>5</v>
      </c>
      <c r="I1470" s="5">
        <f>VLOOKUP(Order_Detail!B1470,Customers!$A$2:$M$92,13,FALSE)</f>
        <v>0.1</v>
      </c>
      <c r="J1470" s="5">
        <v>63</v>
      </c>
      <c r="K1470" s="5">
        <v>7</v>
      </c>
      <c r="L1470" s="5" t="str" cm="1">
        <f t="array" ref="L1470">_xlfn.IFS(K1470&lt;10,"low",K1470&lt;50,"medium",K1470&gt;=50,"high")</f>
        <v>low</v>
      </c>
    </row>
    <row r="1471" spans="1:12" x14ac:dyDescent="0.4">
      <c r="A1471">
        <v>10810</v>
      </c>
      <c r="B1471" s="5" t="s">
        <v>159</v>
      </c>
      <c r="C1471">
        <v>70</v>
      </c>
      <c r="D1471" t="s">
        <v>2011</v>
      </c>
      <c r="E1471" s="5" t="str">
        <f t="shared" si="22"/>
        <v>Yoshi</v>
      </c>
      <c r="F1471" t="s">
        <v>36</v>
      </c>
      <c r="G1471">
        <v>15</v>
      </c>
      <c r="H1471">
        <v>5</v>
      </c>
      <c r="I1471" s="5">
        <f>VLOOKUP(Order_Detail!B1471,Customers!$A$2:$M$92,13,FALSE)</f>
        <v>0.1</v>
      </c>
      <c r="J1471" s="5">
        <v>67.5</v>
      </c>
      <c r="K1471" s="5">
        <v>7.5</v>
      </c>
      <c r="L1471" s="5" t="str" cm="1">
        <f t="array" ref="L1471">_xlfn.IFS(K1471&lt;10,"low",K1471&lt;50,"medium",K1471&gt;=50,"high")</f>
        <v>low</v>
      </c>
    </row>
    <row r="1472" spans="1:12" x14ac:dyDescent="0.4">
      <c r="A1472">
        <v>10811</v>
      </c>
      <c r="B1472" s="5" t="s">
        <v>151</v>
      </c>
      <c r="C1472">
        <v>19</v>
      </c>
      <c r="D1472" t="s">
        <v>1799</v>
      </c>
      <c r="E1472" s="5" t="str">
        <f t="shared" si="22"/>
        <v>Felipe</v>
      </c>
      <c r="F1472" t="s">
        <v>55</v>
      </c>
      <c r="G1472">
        <v>9.1999999999999993</v>
      </c>
      <c r="H1472">
        <v>15</v>
      </c>
      <c r="I1472" s="5">
        <f>VLOOKUP(Order_Detail!B1472,Customers!$A$2:$M$92,13,FALSE)</f>
        <v>0.1</v>
      </c>
      <c r="J1472" s="5">
        <v>124.2</v>
      </c>
      <c r="K1472" s="5">
        <v>13.8</v>
      </c>
      <c r="L1472" s="5" t="str" cm="1">
        <f t="array" ref="L1472">_xlfn.IFS(K1472&lt;10,"low",K1472&lt;50,"medium",K1472&gt;=50,"high")</f>
        <v>medium</v>
      </c>
    </row>
    <row r="1473" spans="1:12" x14ac:dyDescent="0.4">
      <c r="A1473">
        <v>10811</v>
      </c>
      <c r="B1473" s="5" t="s">
        <v>151</v>
      </c>
      <c r="C1473">
        <v>23</v>
      </c>
      <c r="D1473" t="s">
        <v>2012</v>
      </c>
      <c r="E1473" s="5" t="str">
        <f t="shared" si="22"/>
        <v>Felipe</v>
      </c>
      <c r="F1473" t="s">
        <v>76</v>
      </c>
      <c r="G1473">
        <v>9</v>
      </c>
      <c r="H1473">
        <v>18</v>
      </c>
      <c r="I1473" s="5">
        <f>VLOOKUP(Order_Detail!B1473,Customers!$A$2:$M$92,13,FALSE)</f>
        <v>0.1</v>
      </c>
      <c r="J1473" s="5">
        <v>145.80000000000001</v>
      </c>
      <c r="K1473" s="5">
        <v>16.2</v>
      </c>
      <c r="L1473" s="5" t="str" cm="1">
        <f t="array" ref="L1473">_xlfn.IFS(K1473&lt;10,"low",K1473&lt;50,"medium",K1473&gt;=50,"high")</f>
        <v>medium</v>
      </c>
    </row>
    <row r="1474" spans="1:12" x14ac:dyDescent="0.4">
      <c r="A1474">
        <v>10811</v>
      </c>
      <c r="B1474" s="5" t="s">
        <v>151</v>
      </c>
      <c r="C1474">
        <v>40</v>
      </c>
      <c r="D1474" t="s">
        <v>2013</v>
      </c>
      <c r="E1474" s="5" t="str">
        <f t="shared" si="22"/>
        <v>Felipe</v>
      </c>
      <c r="F1474" t="s">
        <v>43</v>
      </c>
      <c r="G1474">
        <v>18.399999999999999</v>
      </c>
      <c r="H1474">
        <v>30</v>
      </c>
      <c r="I1474" s="5">
        <f>VLOOKUP(Order_Detail!B1474,Customers!$A$2:$M$92,13,FALSE)</f>
        <v>0.1</v>
      </c>
      <c r="J1474" s="5">
        <v>496.8</v>
      </c>
      <c r="K1474" s="5">
        <v>55.2</v>
      </c>
      <c r="L1474" s="5" t="str" cm="1">
        <f t="array" ref="L1474">_xlfn.IFS(K1474&lt;10,"low",K1474&lt;50,"medium",K1474&gt;=50,"high")</f>
        <v>high</v>
      </c>
    </row>
    <row r="1475" spans="1:12" x14ac:dyDescent="0.4">
      <c r="A1475">
        <v>10812</v>
      </c>
      <c r="B1475" s="5" t="s">
        <v>114</v>
      </c>
      <c r="C1475">
        <v>31</v>
      </c>
      <c r="D1475" t="s">
        <v>2014</v>
      </c>
      <c r="E1475" s="5" t="str">
        <f t="shared" ref="E1475:E1538" si="23">LEFT(RIGHT(D1475,LEN(D1475)-FIND("-",D1475)),FIND("-",RIGHT(D1475,LEN(D1475)-FIND("-",D1475)))-1)</f>
        <v>Maurizio</v>
      </c>
      <c r="F1475" t="s">
        <v>18</v>
      </c>
      <c r="G1475">
        <v>12.5</v>
      </c>
      <c r="H1475">
        <v>16</v>
      </c>
      <c r="I1475" s="5">
        <f>VLOOKUP(Order_Detail!B1475,Customers!$A$2:$M$92,13,FALSE)</f>
        <v>0</v>
      </c>
      <c r="J1475" s="5">
        <v>200</v>
      </c>
      <c r="K1475" s="5">
        <v>0</v>
      </c>
      <c r="L1475" s="5" t="str" cm="1">
        <f t="array" ref="L1475">_xlfn.IFS(K1475&lt;10,"low",K1475&lt;50,"medium",K1475&gt;=50,"high")</f>
        <v>low</v>
      </c>
    </row>
    <row r="1476" spans="1:12" x14ac:dyDescent="0.4">
      <c r="A1476">
        <v>10812</v>
      </c>
      <c r="B1476" s="5" t="s">
        <v>114</v>
      </c>
      <c r="C1476">
        <v>72</v>
      </c>
      <c r="D1476" t="s">
        <v>2015</v>
      </c>
      <c r="E1476" s="5" t="str">
        <f t="shared" si="23"/>
        <v>Maurizio</v>
      </c>
      <c r="F1476" t="s">
        <v>8</v>
      </c>
      <c r="G1476">
        <v>34.799999999999997</v>
      </c>
      <c r="H1476">
        <v>40</v>
      </c>
      <c r="I1476" s="5">
        <f>VLOOKUP(Order_Detail!B1476,Customers!$A$2:$M$92,13,FALSE)</f>
        <v>0</v>
      </c>
      <c r="J1476" s="5">
        <v>1392</v>
      </c>
      <c r="K1476" s="5">
        <v>0</v>
      </c>
      <c r="L1476" s="5" t="str" cm="1">
        <f t="array" ref="L1476">_xlfn.IFS(K1476&lt;10,"low",K1476&lt;50,"medium",K1476&gt;=50,"high")</f>
        <v>low</v>
      </c>
    </row>
    <row r="1477" spans="1:12" x14ac:dyDescent="0.4">
      <c r="A1477">
        <v>10812</v>
      </c>
      <c r="B1477" s="5" t="s">
        <v>114</v>
      </c>
      <c r="C1477">
        <v>77</v>
      </c>
      <c r="D1477" t="s">
        <v>2016</v>
      </c>
      <c r="E1477" s="5" t="str">
        <f t="shared" si="23"/>
        <v>Maurizio</v>
      </c>
      <c r="F1477" t="s">
        <v>29</v>
      </c>
      <c r="G1477">
        <v>13</v>
      </c>
      <c r="H1477">
        <v>20</v>
      </c>
      <c r="I1477" s="5">
        <f>VLOOKUP(Order_Detail!B1477,Customers!$A$2:$M$92,13,FALSE)</f>
        <v>0</v>
      </c>
      <c r="J1477" s="5">
        <v>260</v>
      </c>
      <c r="K1477" s="5">
        <v>0</v>
      </c>
      <c r="L1477" s="5" t="str" cm="1">
        <f t="array" ref="L1477">_xlfn.IFS(K1477&lt;10,"low",K1477&lt;50,"medium",K1477&gt;=50,"high")</f>
        <v>low</v>
      </c>
    </row>
    <row r="1478" spans="1:12" x14ac:dyDescent="0.4">
      <c r="A1478">
        <v>10813</v>
      </c>
      <c r="B1478" s="5" t="s">
        <v>113</v>
      </c>
      <c r="C1478">
        <v>2</v>
      </c>
      <c r="D1478" t="s">
        <v>1645</v>
      </c>
      <c r="E1478" s="5" t="str">
        <f t="shared" si="23"/>
        <v>Janete</v>
      </c>
      <c r="F1478" t="s">
        <v>24</v>
      </c>
      <c r="G1478">
        <v>19</v>
      </c>
      <c r="H1478">
        <v>12</v>
      </c>
      <c r="I1478" s="5">
        <f>VLOOKUP(Order_Detail!B1478,Customers!$A$2:$M$92,13,FALSE)</f>
        <v>0</v>
      </c>
      <c r="J1478" s="5">
        <v>228</v>
      </c>
      <c r="K1478" s="5">
        <v>0</v>
      </c>
      <c r="L1478" s="5" t="str" cm="1">
        <f t="array" ref="L1478">_xlfn.IFS(K1478&lt;10,"low",K1478&lt;50,"medium",K1478&gt;=50,"high")</f>
        <v>low</v>
      </c>
    </row>
    <row r="1479" spans="1:12" x14ac:dyDescent="0.4">
      <c r="A1479">
        <v>10813</v>
      </c>
      <c r="B1479" s="5" t="s">
        <v>113</v>
      </c>
      <c r="C1479">
        <v>46</v>
      </c>
      <c r="D1479" t="s">
        <v>872</v>
      </c>
      <c r="E1479" s="5" t="str">
        <f t="shared" si="23"/>
        <v>Janete</v>
      </c>
      <c r="F1479" t="s">
        <v>60</v>
      </c>
      <c r="G1479">
        <v>12</v>
      </c>
      <c r="H1479">
        <v>35</v>
      </c>
      <c r="I1479" s="5">
        <f>VLOOKUP(Order_Detail!B1479,Customers!$A$2:$M$92,13,FALSE)</f>
        <v>0</v>
      </c>
      <c r="J1479" s="5">
        <v>420</v>
      </c>
      <c r="K1479" s="5">
        <v>0</v>
      </c>
      <c r="L1479" s="5" t="str" cm="1">
        <f t="array" ref="L1479">_xlfn.IFS(K1479&lt;10,"low",K1479&lt;50,"medium",K1479&gt;=50,"high")</f>
        <v>low</v>
      </c>
    </row>
    <row r="1480" spans="1:12" x14ac:dyDescent="0.4">
      <c r="A1480">
        <v>10814</v>
      </c>
      <c r="B1480" s="5" t="s">
        <v>87</v>
      </c>
      <c r="C1480">
        <v>41</v>
      </c>
      <c r="D1480" t="s">
        <v>2017</v>
      </c>
      <c r="E1480" s="5" t="str">
        <f t="shared" si="23"/>
        <v>Mary</v>
      </c>
      <c r="F1480" t="s">
        <v>11</v>
      </c>
      <c r="G1480">
        <v>9.65</v>
      </c>
      <c r="H1480">
        <v>20</v>
      </c>
      <c r="I1480" s="5">
        <f>VLOOKUP(Order_Detail!B1480,Customers!$A$2:$M$92,13,FALSE)</f>
        <v>0.25</v>
      </c>
      <c r="J1480" s="5">
        <v>144.75</v>
      </c>
      <c r="K1480" s="5">
        <v>48.25</v>
      </c>
      <c r="L1480" s="5" t="str" cm="1">
        <f t="array" ref="L1480">_xlfn.IFS(K1480&lt;10,"low",K1480&lt;50,"medium",K1480&gt;=50,"high")</f>
        <v>medium</v>
      </c>
    </row>
    <row r="1481" spans="1:12" x14ac:dyDescent="0.4">
      <c r="A1481">
        <v>10814</v>
      </c>
      <c r="B1481" s="5" t="s">
        <v>87</v>
      </c>
      <c r="C1481">
        <v>43</v>
      </c>
      <c r="D1481" t="s">
        <v>2018</v>
      </c>
      <c r="E1481" s="5" t="str">
        <f t="shared" si="23"/>
        <v>Mary</v>
      </c>
      <c r="F1481" t="s">
        <v>46</v>
      </c>
      <c r="G1481">
        <v>46</v>
      </c>
      <c r="H1481">
        <v>20</v>
      </c>
      <c r="I1481" s="5">
        <f>VLOOKUP(Order_Detail!B1481,Customers!$A$2:$M$92,13,FALSE)</f>
        <v>0.25</v>
      </c>
      <c r="J1481" s="5">
        <v>690</v>
      </c>
      <c r="K1481" s="5">
        <v>230</v>
      </c>
      <c r="L1481" s="5" t="str" cm="1">
        <f t="array" ref="L1481">_xlfn.IFS(K1481&lt;10,"low",K1481&lt;50,"medium",K1481&gt;=50,"high")</f>
        <v>high</v>
      </c>
    </row>
    <row r="1482" spans="1:12" x14ac:dyDescent="0.4">
      <c r="A1482">
        <v>10814</v>
      </c>
      <c r="B1482" s="5" t="s">
        <v>87</v>
      </c>
      <c r="C1482">
        <v>48</v>
      </c>
      <c r="D1482" t="s">
        <v>2019</v>
      </c>
      <c r="E1482" s="5" t="str">
        <f t="shared" si="23"/>
        <v>Mary</v>
      </c>
      <c r="F1482" t="s">
        <v>80</v>
      </c>
      <c r="G1482">
        <v>12.75</v>
      </c>
      <c r="H1482">
        <v>8</v>
      </c>
      <c r="I1482" s="5">
        <f>VLOOKUP(Order_Detail!B1482,Customers!$A$2:$M$92,13,FALSE)</f>
        <v>0.25</v>
      </c>
      <c r="J1482" s="5">
        <v>76.5</v>
      </c>
      <c r="K1482" s="5">
        <v>25.5</v>
      </c>
      <c r="L1482" s="5" t="str" cm="1">
        <f t="array" ref="L1482">_xlfn.IFS(K1482&lt;10,"low",K1482&lt;50,"medium",K1482&gt;=50,"high")</f>
        <v>medium</v>
      </c>
    </row>
    <row r="1483" spans="1:12" x14ac:dyDescent="0.4">
      <c r="A1483">
        <v>10814</v>
      </c>
      <c r="B1483" s="5" t="s">
        <v>87</v>
      </c>
      <c r="C1483">
        <v>61</v>
      </c>
      <c r="D1483" t="s">
        <v>2020</v>
      </c>
      <c r="E1483" s="5" t="str">
        <f t="shared" si="23"/>
        <v>Mary</v>
      </c>
      <c r="F1483" t="s">
        <v>81</v>
      </c>
      <c r="G1483">
        <v>28.5</v>
      </c>
      <c r="H1483">
        <v>30</v>
      </c>
      <c r="I1483" s="5">
        <f>VLOOKUP(Order_Detail!B1483,Customers!$A$2:$M$92,13,FALSE)</f>
        <v>0.25</v>
      </c>
      <c r="J1483" s="5">
        <v>641.25</v>
      </c>
      <c r="K1483" s="5">
        <v>213.75</v>
      </c>
      <c r="L1483" s="5" t="str" cm="1">
        <f t="array" ref="L1483">_xlfn.IFS(K1483&lt;10,"low",K1483&lt;50,"medium",K1483&gt;=50,"high")</f>
        <v>high</v>
      </c>
    </row>
    <row r="1484" spans="1:12" x14ac:dyDescent="0.4">
      <c r="A1484">
        <v>10815</v>
      </c>
      <c r="B1484" s="5" t="s">
        <v>129</v>
      </c>
      <c r="C1484">
        <v>33</v>
      </c>
      <c r="D1484" t="s">
        <v>1615</v>
      </c>
      <c r="E1484" s="5" t="str">
        <f t="shared" si="23"/>
        <v>Jose</v>
      </c>
      <c r="F1484" t="s">
        <v>16</v>
      </c>
      <c r="G1484">
        <v>2.5</v>
      </c>
      <c r="H1484">
        <v>16</v>
      </c>
      <c r="I1484" s="5">
        <f>VLOOKUP(Order_Detail!B1484,Customers!$A$2:$M$92,13,FALSE)</f>
        <v>0.1</v>
      </c>
      <c r="J1484" s="5">
        <v>36</v>
      </c>
      <c r="K1484" s="5">
        <v>4</v>
      </c>
      <c r="L1484" s="5" t="str" cm="1">
        <f t="array" ref="L1484">_xlfn.IFS(K1484&lt;10,"low",K1484&lt;50,"medium",K1484&gt;=50,"high")</f>
        <v>low</v>
      </c>
    </row>
    <row r="1485" spans="1:12" x14ac:dyDescent="0.4">
      <c r="A1485">
        <v>10816</v>
      </c>
      <c r="B1485" s="5" t="s">
        <v>163</v>
      </c>
      <c r="C1485">
        <v>38</v>
      </c>
      <c r="D1485" t="s">
        <v>1633</v>
      </c>
      <c r="E1485" s="5" t="str">
        <f t="shared" si="23"/>
        <v>Howard</v>
      </c>
      <c r="F1485" t="s">
        <v>73</v>
      </c>
      <c r="G1485">
        <v>263.5</v>
      </c>
      <c r="H1485">
        <v>30</v>
      </c>
      <c r="I1485" s="5">
        <f>VLOOKUP(Order_Detail!B1485,Customers!$A$2:$M$92,13,FALSE)</f>
        <v>0.1</v>
      </c>
      <c r="J1485" s="5">
        <v>7114.5</v>
      </c>
      <c r="K1485" s="5">
        <v>790.5</v>
      </c>
      <c r="L1485" s="5" t="str" cm="1">
        <f t="array" ref="L1485">_xlfn.IFS(K1485&lt;10,"low",K1485&lt;50,"medium",K1485&gt;=50,"high")</f>
        <v>high</v>
      </c>
    </row>
    <row r="1486" spans="1:12" x14ac:dyDescent="0.4">
      <c r="A1486">
        <v>10816</v>
      </c>
      <c r="B1486" s="5" t="s">
        <v>163</v>
      </c>
      <c r="C1486">
        <v>62</v>
      </c>
      <c r="D1486" t="s">
        <v>2021</v>
      </c>
      <c r="E1486" s="5" t="str">
        <f t="shared" si="23"/>
        <v>Howard</v>
      </c>
      <c r="F1486" t="s">
        <v>35</v>
      </c>
      <c r="G1486">
        <v>49.3</v>
      </c>
      <c r="H1486">
        <v>20</v>
      </c>
      <c r="I1486" s="5">
        <f>VLOOKUP(Order_Detail!B1486,Customers!$A$2:$M$92,13,FALSE)</f>
        <v>0.1</v>
      </c>
      <c r="J1486" s="5">
        <v>887.4</v>
      </c>
      <c r="K1486" s="5">
        <v>98.600000000000009</v>
      </c>
      <c r="L1486" s="5" t="str" cm="1">
        <f t="array" ref="L1486">_xlfn.IFS(K1486&lt;10,"low",K1486&lt;50,"medium",K1486&gt;=50,"high")</f>
        <v>high</v>
      </c>
    </row>
    <row r="1487" spans="1:12" x14ac:dyDescent="0.4">
      <c r="A1487">
        <v>10817</v>
      </c>
      <c r="B1487" s="5" t="s">
        <v>128</v>
      </c>
      <c r="C1487">
        <v>26</v>
      </c>
      <c r="D1487" t="s">
        <v>2022</v>
      </c>
      <c r="E1487" s="5" t="str">
        <f t="shared" si="23"/>
        <v>Philip</v>
      </c>
      <c r="F1487" t="s">
        <v>74</v>
      </c>
      <c r="G1487">
        <v>31.23</v>
      </c>
      <c r="H1487">
        <v>40</v>
      </c>
      <c r="I1487" s="5">
        <f>VLOOKUP(Order_Detail!B1487,Customers!$A$2:$M$92,13,FALSE)</f>
        <v>0.2</v>
      </c>
      <c r="J1487" s="5">
        <v>999.36000000000013</v>
      </c>
      <c r="K1487" s="5">
        <v>249.84000000000003</v>
      </c>
      <c r="L1487" s="5" t="str" cm="1">
        <f t="array" ref="L1487">_xlfn.IFS(K1487&lt;10,"low",K1487&lt;50,"medium",K1487&gt;=50,"high")</f>
        <v>high</v>
      </c>
    </row>
    <row r="1488" spans="1:12" x14ac:dyDescent="0.4">
      <c r="A1488">
        <v>10817</v>
      </c>
      <c r="B1488" s="5" t="s">
        <v>128</v>
      </c>
      <c r="C1488">
        <v>38</v>
      </c>
      <c r="D1488" t="s">
        <v>2023</v>
      </c>
      <c r="E1488" s="5" t="str">
        <f t="shared" si="23"/>
        <v>Philip</v>
      </c>
      <c r="F1488" t="s">
        <v>73</v>
      </c>
      <c r="G1488">
        <v>263.5</v>
      </c>
      <c r="H1488">
        <v>30</v>
      </c>
      <c r="I1488" s="5">
        <f>VLOOKUP(Order_Detail!B1488,Customers!$A$2:$M$92,13,FALSE)</f>
        <v>0.2</v>
      </c>
      <c r="J1488" s="5">
        <v>6324</v>
      </c>
      <c r="K1488" s="5">
        <v>1581</v>
      </c>
      <c r="L1488" s="5" t="str" cm="1">
        <f t="array" ref="L1488">_xlfn.IFS(K1488&lt;10,"low",K1488&lt;50,"medium",K1488&gt;=50,"high")</f>
        <v>high</v>
      </c>
    </row>
    <row r="1489" spans="1:12" x14ac:dyDescent="0.4">
      <c r="A1489">
        <v>10817</v>
      </c>
      <c r="B1489" s="5" t="s">
        <v>128</v>
      </c>
      <c r="C1489">
        <v>40</v>
      </c>
      <c r="D1489" t="s">
        <v>2024</v>
      </c>
      <c r="E1489" s="5" t="str">
        <f t="shared" si="23"/>
        <v>Philip</v>
      </c>
      <c r="F1489" t="s">
        <v>43</v>
      </c>
      <c r="G1489">
        <v>18.399999999999999</v>
      </c>
      <c r="H1489">
        <v>60</v>
      </c>
      <c r="I1489" s="5">
        <f>VLOOKUP(Order_Detail!B1489,Customers!$A$2:$M$92,13,FALSE)</f>
        <v>0.2</v>
      </c>
      <c r="J1489" s="5">
        <v>883.2</v>
      </c>
      <c r="K1489" s="5">
        <v>220.8</v>
      </c>
      <c r="L1489" s="5" t="str" cm="1">
        <f t="array" ref="L1489">_xlfn.IFS(K1489&lt;10,"low",K1489&lt;50,"medium",K1489&gt;=50,"high")</f>
        <v>high</v>
      </c>
    </row>
    <row r="1490" spans="1:12" x14ac:dyDescent="0.4">
      <c r="A1490">
        <v>10817</v>
      </c>
      <c r="B1490" s="5" t="s">
        <v>128</v>
      </c>
      <c r="C1490">
        <v>62</v>
      </c>
      <c r="D1490" t="s">
        <v>1841</v>
      </c>
      <c r="E1490" s="5" t="str">
        <f t="shared" si="23"/>
        <v>Philip</v>
      </c>
      <c r="F1490" t="s">
        <v>35</v>
      </c>
      <c r="G1490">
        <v>49.3</v>
      </c>
      <c r="H1490">
        <v>25</v>
      </c>
      <c r="I1490" s="5">
        <f>VLOOKUP(Order_Detail!B1490,Customers!$A$2:$M$92,13,FALSE)</f>
        <v>0.2</v>
      </c>
      <c r="J1490" s="5">
        <v>986</v>
      </c>
      <c r="K1490" s="5">
        <v>246.5</v>
      </c>
      <c r="L1490" s="5" t="str" cm="1">
        <f t="array" ref="L1490">_xlfn.IFS(K1490&lt;10,"low",K1490&lt;50,"medium",K1490&gt;=50,"high")</f>
        <v>high</v>
      </c>
    </row>
    <row r="1491" spans="1:12" x14ac:dyDescent="0.4">
      <c r="A1491">
        <v>10818</v>
      </c>
      <c r="B1491" s="5" t="s">
        <v>106</v>
      </c>
      <c r="C1491">
        <v>32</v>
      </c>
      <c r="D1491" t="s">
        <v>2025</v>
      </c>
      <c r="E1491" s="5" t="str">
        <f t="shared" si="23"/>
        <v>Giovanni</v>
      </c>
      <c r="F1491" t="s">
        <v>32</v>
      </c>
      <c r="G1491">
        <v>32</v>
      </c>
      <c r="H1491">
        <v>20</v>
      </c>
      <c r="I1491" s="5">
        <f>VLOOKUP(Order_Detail!B1491,Customers!$A$2:$M$92,13,FALSE)</f>
        <v>0</v>
      </c>
      <c r="J1491" s="5">
        <v>640</v>
      </c>
      <c r="K1491" s="5">
        <v>0</v>
      </c>
      <c r="L1491" s="5" t="str" cm="1">
        <f t="array" ref="L1491">_xlfn.IFS(K1491&lt;10,"low",K1491&lt;50,"medium",K1491&gt;=50,"high")</f>
        <v>low</v>
      </c>
    </row>
    <row r="1492" spans="1:12" x14ac:dyDescent="0.4">
      <c r="A1492">
        <v>10818</v>
      </c>
      <c r="B1492" s="5" t="s">
        <v>106</v>
      </c>
      <c r="C1492">
        <v>41</v>
      </c>
      <c r="D1492" t="s">
        <v>2026</v>
      </c>
      <c r="E1492" s="5" t="str">
        <f t="shared" si="23"/>
        <v>Giovanni</v>
      </c>
      <c r="F1492" t="s">
        <v>11</v>
      </c>
      <c r="G1492">
        <v>9.65</v>
      </c>
      <c r="H1492">
        <v>20</v>
      </c>
      <c r="I1492" s="5">
        <f>VLOOKUP(Order_Detail!B1492,Customers!$A$2:$M$92,13,FALSE)</f>
        <v>0</v>
      </c>
      <c r="J1492" s="5">
        <v>193</v>
      </c>
      <c r="K1492" s="5">
        <v>0</v>
      </c>
      <c r="L1492" s="5" t="str" cm="1">
        <f t="array" ref="L1492">_xlfn.IFS(K1492&lt;10,"low",K1492&lt;50,"medium",K1492&gt;=50,"high")</f>
        <v>low</v>
      </c>
    </row>
    <row r="1493" spans="1:12" x14ac:dyDescent="0.4">
      <c r="A1493">
        <v>10819</v>
      </c>
      <c r="B1493" s="5" t="s">
        <v>162</v>
      </c>
      <c r="C1493">
        <v>43</v>
      </c>
      <c r="D1493" t="s">
        <v>2027</v>
      </c>
      <c r="E1493" s="5" t="str">
        <f t="shared" si="23"/>
        <v>Patricio</v>
      </c>
      <c r="F1493" t="s">
        <v>46</v>
      </c>
      <c r="G1493">
        <v>46</v>
      </c>
      <c r="H1493">
        <v>7</v>
      </c>
      <c r="I1493" s="5">
        <f>VLOOKUP(Order_Detail!B1493,Customers!$A$2:$M$92,13,FALSE)</f>
        <v>0</v>
      </c>
      <c r="J1493" s="5">
        <v>322</v>
      </c>
      <c r="K1493" s="5">
        <v>0</v>
      </c>
      <c r="L1493" s="5" t="str" cm="1">
        <f t="array" ref="L1493">_xlfn.IFS(K1493&lt;10,"low",K1493&lt;50,"medium",K1493&gt;=50,"high")</f>
        <v>low</v>
      </c>
    </row>
    <row r="1494" spans="1:12" x14ac:dyDescent="0.4">
      <c r="A1494">
        <v>10819</v>
      </c>
      <c r="B1494" s="5" t="s">
        <v>162</v>
      </c>
      <c r="C1494">
        <v>75</v>
      </c>
      <c r="D1494" t="s">
        <v>2028</v>
      </c>
      <c r="E1494" s="5" t="str">
        <f t="shared" si="23"/>
        <v>Patricio</v>
      </c>
      <c r="F1494" t="s">
        <v>54</v>
      </c>
      <c r="G1494">
        <v>7.75</v>
      </c>
      <c r="H1494">
        <v>20</v>
      </c>
      <c r="I1494" s="5">
        <f>VLOOKUP(Order_Detail!B1494,Customers!$A$2:$M$92,13,FALSE)</f>
        <v>0</v>
      </c>
      <c r="J1494" s="5">
        <v>155</v>
      </c>
      <c r="K1494" s="5">
        <v>0</v>
      </c>
      <c r="L1494" s="5" t="str" cm="1">
        <f t="array" ref="L1494">_xlfn.IFS(K1494&lt;10,"low",K1494&lt;50,"medium",K1494&gt;=50,"high")</f>
        <v>low</v>
      </c>
    </row>
    <row r="1495" spans="1:12" x14ac:dyDescent="0.4">
      <c r="A1495">
        <v>10820</v>
      </c>
      <c r="B1495" s="5" t="s">
        <v>97</v>
      </c>
      <c r="C1495">
        <v>56</v>
      </c>
      <c r="D1495" t="s">
        <v>810</v>
      </c>
      <c r="E1495" s="5" t="str">
        <f t="shared" si="23"/>
        <v>Paula</v>
      </c>
      <c r="F1495" t="s">
        <v>39</v>
      </c>
      <c r="G1495">
        <v>38</v>
      </c>
      <c r="H1495">
        <v>30</v>
      </c>
      <c r="I1495" s="5">
        <f>VLOOKUP(Order_Detail!B1495,Customers!$A$2:$M$92,13,FALSE)</f>
        <v>0.1</v>
      </c>
      <c r="J1495" s="5">
        <v>1026</v>
      </c>
      <c r="K1495" s="5">
        <v>114</v>
      </c>
      <c r="L1495" s="5" t="str" cm="1">
        <f t="array" ref="L1495">_xlfn.IFS(K1495&lt;10,"low",K1495&lt;50,"medium",K1495&gt;=50,"high")</f>
        <v>high</v>
      </c>
    </row>
    <row r="1496" spans="1:12" x14ac:dyDescent="0.4">
      <c r="A1496">
        <v>10821</v>
      </c>
      <c r="B1496" s="5" t="s">
        <v>104</v>
      </c>
      <c r="C1496">
        <v>35</v>
      </c>
      <c r="D1496" t="s">
        <v>2029</v>
      </c>
      <c r="E1496" s="5" t="str">
        <f t="shared" si="23"/>
        <v>Art</v>
      </c>
      <c r="F1496" t="s">
        <v>37</v>
      </c>
      <c r="G1496">
        <v>18</v>
      </c>
      <c r="H1496">
        <v>20</v>
      </c>
      <c r="I1496" s="5">
        <f>VLOOKUP(Order_Detail!B1496,Customers!$A$2:$M$92,13,FALSE)</f>
        <v>0</v>
      </c>
      <c r="J1496" s="5">
        <v>360</v>
      </c>
      <c r="K1496" s="5">
        <v>0</v>
      </c>
      <c r="L1496" s="5" t="str" cm="1">
        <f t="array" ref="L1496">_xlfn.IFS(K1496&lt;10,"low",K1496&lt;50,"medium",K1496&gt;=50,"high")</f>
        <v>low</v>
      </c>
    </row>
    <row r="1497" spans="1:12" x14ac:dyDescent="0.4">
      <c r="A1497">
        <v>10821</v>
      </c>
      <c r="B1497" s="5" t="s">
        <v>104</v>
      </c>
      <c r="C1497">
        <v>51</v>
      </c>
      <c r="D1497" t="s">
        <v>2030</v>
      </c>
      <c r="E1497" s="5" t="str">
        <f t="shared" si="23"/>
        <v>Art</v>
      </c>
      <c r="F1497" t="s">
        <v>10</v>
      </c>
      <c r="G1497">
        <v>53</v>
      </c>
      <c r="H1497">
        <v>6</v>
      </c>
      <c r="I1497" s="5">
        <f>VLOOKUP(Order_Detail!B1497,Customers!$A$2:$M$92,13,FALSE)</f>
        <v>0</v>
      </c>
      <c r="J1497" s="5">
        <v>318</v>
      </c>
      <c r="K1497" s="5">
        <v>0</v>
      </c>
      <c r="L1497" s="5" t="str" cm="1">
        <f t="array" ref="L1497">_xlfn.IFS(K1497&lt;10,"low",K1497&lt;50,"medium",K1497&gt;=50,"high")</f>
        <v>low</v>
      </c>
    </row>
    <row r="1498" spans="1:12" x14ac:dyDescent="0.4">
      <c r="A1498">
        <v>10822</v>
      </c>
      <c r="B1498" s="5" t="s">
        <v>165</v>
      </c>
      <c r="C1498">
        <v>62</v>
      </c>
      <c r="D1498" t="s">
        <v>1554</v>
      </c>
      <c r="E1498" s="5" t="str">
        <f t="shared" si="23"/>
        <v>Helvetius</v>
      </c>
      <c r="F1498" t="s">
        <v>35</v>
      </c>
      <c r="G1498">
        <v>49.3</v>
      </c>
      <c r="H1498">
        <v>3</v>
      </c>
      <c r="I1498" s="5">
        <f>VLOOKUP(Order_Detail!B1498,Customers!$A$2:$M$92,13,FALSE)</f>
        <v>0.15</v>
      </c>
      <c r="J1498" s="5">
        <v>125.71499999999997</v>
      </c>
      <c r="K1498" s="5">
        <v>22.184999999999995</v>
      </c>
      <c r="L1498" s="5" t="str" cm="1">
        <f t="array" ref="L1498">_xlfn.IFS(K1498&lt;10,"low",K1498&lt;50,"medium",K1498&gt;=50,"high")</f>
        <v>medium</v>
      </c>
    </row>
    <row r="1499" spans="1:12" x14ac:dyDescent="0.4">
      <c r="A1499">
        <v>10822</v>
      </c>
      <c r="B1499" s="5" t="s">
        <v>165</v>
      </c>
      <c r="C1499">
        <v>70</v>
      </c>
      <c r="D1499" t="s">
        <v>2031</v>
      </c>
      <c r="E1499" s="5" t="str">
        <f t="shared" si="23"/>
        <v>Helvetius</v>
      </c>
      <c r="F1499" t="s">
        <v>36</v>
      </c>
      <c r="G1499">
        <v>15</v>
      </c>
      <c r="H1499">
        <v>6</v>
      </c>
      <c r="I1499" s="5">
        <f>VLOOKUP(Order_Detail!B1499,Customers!$A$2:$M$92,13,FALSE)</f>
        <v>0.15</v>
      </c>
      <c r="J1499" s="5">
        <v>76.5</v>
      </c>
      <c r="K1499" s="5">
        <v>13.5</v>
      </c>
      <c r="L1499" s="5" t="str" cm="1">
        <f t="array" ref="L1499">_xlfn.IFS(K1499&lt;10,"low",K1499&lt;50,"medium",K1499&gt;=50,"high")</f>
        <v>medium</v>
      </c>
    </row>
    <row r="1500" spans="1:12" x14ac:dyDescent="0.4">
      <c r="A1500">
        <v>10823</v>
      </c>
      <c r="B1500" s="5" t="s">
        <v>112</v>
      </c>
      <c r="C1500">
        <v>11</v>
      </c>
      <c r="D1500" t="s">
        <v>895</v>
      </c>
      <c r="E1500" s="5" t="str">
        <f t="shared" si="23"/>
        <v>Carlos</v>
      </c>
      <c r="F1500" t="s">
        <v>6</v>
      </c>
      <c r="G1500">
        <v>21</v>
      </c>
      <c r="H1500">
        <v>20</v>
      </c>
      <c r="I1500" s="5">
        <f>VLOOKUP(Order_Detail!B1500,Customers!$A$2:$M$92,13,FALSE)</f>
        <v>0.1</v>
      </c>
      <c r="J1500" s="5">
        <v>378</v>
      </c>
      <c r="K1500" s="5">
        <v>42</v>
      </c>
      <c r="L1500" s="5" t="str" cm="1">
        <f t="array" ref="L1500">_xlfn.IFS(K1500&lt;10,"low",K1500&lt;50,"medium",K1500&gt;=50,"high")</f>
        <v>medium</v>
      </c>
    </row>
    <row r="1501" spans="1:12" x14ac:dyDescent="0.4">
      <c r="A1501">
        <v>10823</v>
      </c>
      <c r="B1501" s="5" t="s">
        <v>112</v>
      </c>
      <c r="C1501">
        <v>57</v>
      </c>
      <c r="D1501" t="s">
        <v>2032</v>
      </c>
      <c r="E1501" s="5" t="str">
        <f t="shared" si="23"/>
        <v>Carlos</v>
      </c>
      <c r="F1501" t="s">
        <v>14</v>
      </c>
      <c r="G1501">
        <v>19.5</v>
      </c>
      <c r="H1501">
        <v>15</v>
      </c>
      <c r="I1501" s="5">
        <f>VLOOKUP(Order_Detail!B1501,Customers!$A$2:$M$92,13,FALSE)</f>
        <v>0.1</v>
      </c>
      <c r="J1501" s="5">
        <v>263.25</v>
      </c>
      <c r="K1501" s="5">
        <v>29.25</v>
      </c>
      <c r="L1501" s="5" t="str" cm="1">
        <f t="array" ref="L1501">_xlfn.IFS(K1501&lt;10,"low",K1501&lt;50,"medium",K1501&gt;=50,"high")</f>
        <v>medium</v>
      </c>
    </row>
    <row r="1502" spans="1:12" x14ac:dyDescent="0.4">
      <c r="A1502">
        <v>10823</v>
      </c>
      <c r="B1502" s="5" t="s">
        <v>112</v>
      </c>
      <c r="C1502">
        <v>59</v>
      </c>
      <c r="D1502" t="s">
        <v>2033</v>
      </c>
      <c r="E1502" s="5" t="str">
        <f t="shared" si="23"/>
        <v>Carlos</v>
      </c>
      <c r="F1502" t="s">
        <v>27</v>
      </c>
      <c r="G1502">
        <v>55</v>
      </c>
      <c r="H1502">
        <v>40</v>
      </c>
      <c r="I1502" s="5">
        <f>VLOOKUP(Order_Detail!B1502,Customers!$A$2:$M$92,13,FALSE)</f>
        <v>0.1</v>
      </c>
      <c r="J1502" s="5">
        <v>1980</v>
      </c>
      <c r="K1502" s="5">
        <v>220</v>
      </c>
      <c r="L1502" s="5" t="str" cm="1">
        <f t="array" ref="L1502">_xlfn.IFS(K1502&lt;10,"low",K1502&lt;50,"medium",K1502&gt;=50,"high")</f>
        <v>high</v>
      </c>
    </row>
    <row r="1503" spans="1:12" x14ac:dyDescent="0.4">
      <c r="A1503">
        <v>10823</v>
      </c>
      <c r="B1503" s="5" t="s">
        <v>112</v>
      </c>
      <c r="C1503">
        <v>77</v>
      </c>
      <c r="D1503" t="s">
        <v>1955</v>
      </c>
      <c r="E1503" s="5" t="str">
        <f t="shared" si="23"/>
        <v>Carlos</v>
      </c>
      <c r="F1503" t="s">
        <v>29</v>
      </c>
      <c r="G1503">
        <v>13</v>
      </c>
      <c r="H1503">
        <v>15</v>
      </c>
      <c r="I1503" s="5">
        <f>VLOOKUP(Order_Detail!B1503,Customers!$A$2:$M$92,13,FALSE)</f>
        <v>0.1</v>
      </c>
      <c r="J1503" s="5">
        <v>175.5</v>
      </c>
      <c r="K1503" s="5">
        <v>19.5</v>
      </c>
      <c r="L1503" s="5" t="str" cm="1">
        <f t="array" ref="L1503">_xlfn.IFS(K1503&lt;10,"low",K1503&lt;50,"medium",K1503&gt;=50,"high")</f>
        <v>medium</v>
      </c>
    </row>
    <row r="1504" spans="1:12" x14ac:dyDescent="0.4">
      <c r="A1504">
        <v>10824</v>
      </c>
      <c r="B1504" s="5" t="s">
        <v>98</v>
      </c>
      <c r="C1504">
        <v>41</v>
      </c>
      <c r="D1504" t="s">
        <v>816</v>
      </c>
      <c r="E1504" s="5" t="str">
        <f t="shared" si="23"/>
        <v>Maria</v>
      </c>
      <c r="F1504" t="s">
        <v>11</v>
      </c>
      <c r="G1504">
        <v>9.65</v>
      </c>
      <c r="H1504">
        <v>12</v>
      </c>
      <c r="I1504" s="5">
        <f>VLOOKUP(Order_Detail!B1504,Customers!$A$2:$M$92,13,FALSE)</f>
        <v>0</v>
      </c>
      <c r="J1504" s="5">
        <v>115.80000000000001</v>
      </c>
      <c r="K1504" s="5">
        <v>0</v>
      </c>
      <c r="L1504" s="5" t="str" cm="1">
        <f t="array" ref="L1504">_xlfn.IFS(K1504&lt;10,"low",K1504&lt;50,"medium",K1504&gt;=50,"high")</f>
        <v>low</v>
      </c>
    </row>
    <row r="1505" spans="1:12" x14ac:dyDescent="0.4">
      <c r="A1505">
        <v>10824</v>
      </c>
      <c r="B1505" s="5" t="s">
        <v>98</v>
      </c>
      <c r="C1505">
        <v>70</v>
      </c>
      <c r="D1505" t="s">
        <v>2034</v>
      </c>
      <c r="E1505" s="5" t="str">
        <f t="shared" si="23"/>
        <v>Maria</v>
      </c>
      <c r="F1505" t="s">
        <v>36</v>
      </c>
      <c r="G1505">
        <v>15</v>
      </c>
      <c r="H1505">
        <v>9</v>
      </c>
      <c r="I1505" s="5">
        <f>VLOOKUP(Order_Detail!B1505,Customers!$A$2:$M$92,13,FALSE)</f>
        <v>0</v>
      </c>
      <c r="J1505" s="5">
        <v>135</v>
      </c>
      <c r="K1505" s="5">
        <v>0</v>
      </c>
      <c r="L1505" s="5" t="str" cm="1">
        <f t="array" ref="L1505">_xlfn.IFS(K1505&lt;10,"low",K1505&lt;50,"medium",K1505&gt;=50,"high")</f>
        <v>low</v>
      </c>
    </row>
    <row r="1506" spans="1:12" x14ac:dyDescent="0.4">
      <c r="A1506">
        <v>10825</v>
      </c>
      <c r="B1506" s="5" t="s">
        <v>141</v>
      </c>
      <c r="C1506">
        <v>26</v>
      </c>
      <c r="D1506" t="s">
        <v>2035</v>
      </c>
      <c r="E1506" s="5" t="str">
        <f t="shared" si="23"/>
        <v>Sven</v>
      </c>
      <c r="F1506" t="s">
        <v>74</v>
      </c>
      <c r="G1506">
        <v>31.23</v>
      </c>
      <c r="H1506">
        <v>12</v>
      </c>
      <c r="I1506" s="5">
        <f>VLOOKUP(Order_Detail!B1506,Customers!$A$2:$M$92,13,FALSE)</f>
        <v>0.1</v>
      </c>
      <c r="J1506" s="5">
        <v>337.28399999999999</v>
      </c>
      <c r="K1506" s="5">
        <v>37.475999999999999</v>
      </c>
      <c r="L1506" s="5" t="str" cm="1">
        <f t="array" ref="L1506">_xlfn.IFS(K1506&lt;10,"low",K1506&lt;50,"medium",K1506&gt;=50,"high")</f>
        <v>medium</v>
      </c>
    </row>
    <row r="1507" spans="1:12" x14ac:dyDescent="0.4">
      <c r="A1507">
        <v>10825</v>
      </c>
      <c r="B1507" s="5" t="s">
        <v>141</v>
      </c>
      <c r="C1507">
        <v>53</v>
      </c>
      <c r="D1507" t="s">
        <v>2036</v>
      </c>
      <c r="E1507" s="5" t="str">
        <f t="shared" si="23"/>
        <v>Sven</v>
      </c>
      <c r="F1507" t="s">
        <v>28</v>
      </c>
      <c r="G1507">
        <v>32.799999999999997</v>
      </c>
      <c r="H1507">
        <v>20</v>
      </c>
      <c r="I1507" s="5">
        <f>VLOOKUP(Order_Detail!B1507,Customers!$A$2:$M$92,13,FALSE)</f>
        <v>0.1</v>
      </c>
      <c r="J1507" s="5">
        <v>590.4</v>
      </c>
      <c r="K1507" s="5">
        <v>65.600000000000009</v>
      </c>
      <c r="L1507" s="5" t="str" cm="1">
        <f t="array" ref="L1507">_xlfn.IFS(K1507&lt;10,"low",K1507&lt;50,"medium",K1507&gt;=50,"high")</f>
        <v>high</v>
      </c>
    </row>
    <row r="1508" spans="1:12" x14ac:dyDescent="0.4">
      <c r="A1508">
        <v>10826</v>
      </c>
      <c r="B1508" s="5" t="s">
        <v>99</v>
      </c>
      <c r="C1508">
        <v>31</v>
      </c>
      <c r="D1508" t="s">
        <v>1576</v>
      </c>
      <c r="E1508" s="5" t="str">
        <f t="shared" si="23"/>
        <v>Frédérique</v>
      </c>
      <c r="F1508" t="s">
        <v>18</v>
      </c>
      <c r="G1508">
        <v>12.5</v>
      </c>
      <c r="H1508">
        <v>35</v>
      </c>
      <c r="I1508" s="5">
        <f>VLOOKUP(Order_Detail!B1508,Customers!$A$2:$M$92,13,FALSE)</f>
        <v>0.25</v>
      </c>
      <c r="J1508" s="5">
        <v>328.125</v>
      </c>
      <c r="K1508" s="5">
        <v>109.375</v>
      </c>
      <c r="L1508" s="5" t="str" cm="1">
        <f t="array" ref="L1508">_xlfn.IFS(K1508&lt;10,"low",K1508&lt;50,"medium",K1508&gt;=50,"high")</f>
        <v>high</v>
      </c>
    </row>
    <row r="1509" spans="1:12" x14ac:dyDescent="0.4">
      <c r="A1509">
        <v>10826</v>
      </c>
      <c r="B1509" s="5" t="s">
        <v>99</v>
      </c>
      <c r="C1509">
        <v>57</v>
      </c>
      <c r="D1509" t="s">
        <v>2037</v>
      </c>
      <c r="E1509" s="5" t="str">
        <f t="shared" si="23"/>
        <v>Frédérique</v>
      </c>
      <c r="F1509" t="s">
        <v>14</v>
      </c>
      <c r="G1509">
        <v>19.5</v>
      </c>
      <c r="H1509">
        <v>15</v>
      </c>
      <c r="I1509" s="5">
        <f>VLOOKUP(Order_Detail!B1509,Customers!$A$2:$M$92,13,FALSE)</f>
        <v>0.25</v>
      </c>
      <c r="J1509" s="5">
        <v>219.375</v>
      </c>
      <c r="K1509" s="5">
        <v>73.125</v>
      </c>
      <c r="L1509" s="5" t="str" cm="1">
        <f t="array" ref="L1509">_xlfn.IFS(K1509&lt;10,"low",K1509&lt;50,"medium",K1509&gt;=50,"high")</f>
        <v>high</v>
      </c>
    </row>
    <row r="1510" spans="1:12" x14ac:dyDescent="0.4">
      <c r="A1510">
        <v>10827</v>
      </c>
      <c r="B1510" s="5" t="s">
        <v>132</v>
      </c>
      <c r="C1510">
        <v>10</v>
      </c>
      <c r="D1510" t="s">
        <v>1831</v>
      </c>
      <c r="E1510" s="5" t="str">
        <f t="shared" si="23"/>
        <v>Laurence</v>
      </c>
      <c r="F1510" t="s">
        <v>47</v>
      </c>
      <c r="G1510">
        <v>31</v>
      </c>
      <c r="H1510">
        <v>15</v>
      </c>
      <c r="I1510" s="5">
        <f>VLOOKUP(Order_Detail!B1510,Customers!$A$2:$M$92,13,FALSE)</f>
        <v>0</v>
      </c>
      <c r="J1510" s="5">
        <v>465</v>
      </c>
      <c r="K1510" s="5">
        <v>0</v>
      </c>
      <c r="L1510" s="5" t="str" cm="1">
        <f t="array" ref="L1510">_xlfn.IFS(K1510&lt;10,"low",K1510&lt;50,"medium",K1510&gt;=50,"high")</f>
        <v>low</v>
      </c>
    </row>
    <row r="1511" spans="1:12" x14ac:dyDescent="0.4">
      <c r="A1511">
        <v>10827</v>
      </c>
      <c r="B1511" s="5" t="s">
        <v>132</v>
      </c>
      <c r="C1511">
        <v>39</v>
      </c>
      <c r="D1511" t="s">
        <v>2038</v>
      </c>
      <c r="E1511" s="5" t="str">
        <f t="shared" si="23"/>
        <v>Laurence</v>
      </c>
      <c r="F1511" t="s">
        <v>19</v>
      </c>
      <c r="G1511">
        <v>18</v>
      </c>
      <c r="H1511">
        <v>21</v>
      </c>
      <c r="I1511" s="5">
        <f>VLOOKUP(Order_Detail!B1511,Customers!$A$2:$M$92,13,FALSE)</f>
        <v>0</v>
      </c>
      <c r="J1511" s="5">
        <v>378</v>
      </c>
      <c r="K1511" s="5">
        <v>0</v>
      </c>
      <c r="L1511" s="5" t="str" cm="1">
        <f t="array" ref="L1511">_xlfn.IFS(K1511&lt;10,"low",K1511&lt;50,"medium",K1511&gt;=50,"high")</f>
        <v>low</v>
      </c>
    </row>
    <row r="1512" spans="1:12" x14ac:dyDescent="0.4">
      <c r="A1512">
        <v>10828</v>
      </c>
      <c r="B1512" s="5" t="s">
        <v>157</v>
      </c>
      <c r="C1512">
        <v>20</v>
      </c>
      <c r="D1512" t="s">
        <v>2039</v>
      </c>
      <c r="E1512" s="5" t="str">
        <f t="shared" si="23"/>
        <v>Sergio</v>
      </c>
      <c r="F1512" t="s">
        <v>15</v>
      </c>
      <c r="G1512">
        <v>81</v>
      </c>
      <c r="H1512">
        <v>5</v>
      </c>
      <c r="I1512" s="5">
        <f>VLOOKUP(Order_Detail!B1512,Customers!$A$2:$M$92,13,FALSE)</f>
        <v>0</v>
      </c>
      <c r="J1512" s="5">
        <v>405</v>
      </c>
      <c r="K1512" s="5">
        <v>0</v>
      </c>
      <c r="L1512" s="5" t="str" cm="1">
        <f t="array" ref="L1512">_xlfn.IFS(K1512&lt;10,"low",K1512&lt;50,"medium",K1512&gt;=50,"high")</f>
        <v>low</v>
      </c>
    </row>
    <row r="1513" spans="1:12" x14ac:dyDescent="0.4">
      <c r="A1513">
        <v>10828</v>
      </c>
      <c r="B1513" s="5" t="s">
        <v>157</v>
      </c>
      <c r="C1513">
        <v>38</v>
      </c>
      <c r="D1513" t="s">
        <v>2040</v>
      </c>
      <c r="E1513" s="5" t="str">
        <f t="shared" si="23"/>
        <v>Sergio</v>
      </c>
      <c r="F1513" t="s">
        <v>73</v>
      </c>
      <c r="G1513">
        <v>263.5</v>
      </c>
      <c r="H1513">
        <v>2</v>
      </c>
      <c r="I1513" s="5">
        <f>VLOOKUP(Order_Detail!B1513,Customers!$A$2:$M$92,13,FALSE)</f>
        <v>0</v>
      </c>
      <c r="J1513" s="5">
        <v>527</v>
      </c>
      <c r="K1513" s="5">
        <v>0</v>
      </c>
      <c r="L1513" s="5" t="str" cm="1">
        <f t="array" ref="L1513">_xlfn.IFS(K1513&lt;10,"low",K1513&lt;50,"medium",K1513&gt;=50,"high")</f>
        <v>low</v>
      </c>
    </row>
    <row r="1514" spans="1:12" x14ac:dyDescent="0.4">
      <c r="A1514">
        <v>10829</v>
      </c>
      <c r="B1514" s="5" t="s">
        <v>126</v>
      </c>
      <c r="C1514">
        <v>2</v>
      </c>
      <c r="D1514" t="s">
        <v>2041</v>
      </c>
      <c r="E1514" s="5" t="str">
        <f t="shared" si="23"/>
        <v>Helen</v>
      </c>
      <c r="F1514" t="s">
        <v>24</v>
      </c>
      <c r="G1514">
        <v>19</v>
      </c>
      <c r="H1514">
        <v>10</v>
      </c>
      <c r="I1514" s="5">
        <f>VLOOKUP(Order_Detail!B1514,Customers!$A$2:$M$92,13,FALSE)</f>
        <v>0.25</v>
      </c>
      <c r="J1514" s="5">
        <v>142.5</v>
      </c>
      <c r="K1514" s="5">
        <v>47.5</v>
      </c>
      <c r="L1514" s="5" t="str" cm="1">
        <f t="array" ref="L1514">_xlfn.IFS(K1514&lt;10,"low",K1514&lt;50,"medium",K1514&gt;=50,"high")</f>
        <v>medium</v>
      </c>
    </row>
    <row r="1515" spans="1:12" x14ac:dyDescent="0.4">
      <c r="A1515">
        <v>10829</v>
      </c>
      <c r="B1515" s="5" t="s">
        <v>126</v>
      </c>
      <c r="C1515">
        <v>8</v>
      </c>
      <c r="D1515" t="s">
        <v>2042</v>
      </c>
      <c r="E1515" s="5" t="str">
        <f t="shared" si="23"/>
        <v>Helen</v>
      </c>
      <c r="F1515" t="s">
        <v>77</v>
      </c>
      <c r="G1515">
        <v>40</v>
      </c>
      <c r="H1515">
        <v>20</v>
      </c>
      <c r="I1515" s="5">
        <f>VLOOKUP(Order_Detail!B1515,Customers!$A$2:$M$92,13,FALSE)</f>
        <v>0.25</v>
      </c>
      <c r="J1515" s="5">
        <v>600</v>
      </c>
      <c r="K1515" s="5">
        <v>200</v>
      </c>
      <c r="L1515" s="5" t="str" cm="1">
        <f t="array" ref="L1515">_xlfn.IFS(K1515&lt;10,"low",K1515&lt;50,"medium",K1515&gt;=50,"high")</f>
        <v>high</v>
      </c>
    </row>
    <row r="1516" spans="1:12" x14ac:dyDescent="0.4">
      <c r="A1516">
        <v>10829</v>
      </c>
      <c r="B1516" s="5" t="s">
        <v>126</v>
      </c>
      <c r="C1516">
        <v>13</v>
      </c>
      <c r="D1516" t="s">
        <v>2043</v>
      </c>
      <c r="E1516" s="5" t="str">
        <f t="shared" si="23"/>
        <v>Helen</v>
      </c>
      <c r="F1516" t="s">
        <v>49</v>
      </c>
      <c r="G1516">
        <v>6</v>
      </c>
      <c r="H1516">
        <v>10</v>
      </c>
      <c r="I1516" s="5">
        <f>VLOOKUP(Order_Detail!B1516,Customers!$A$2:$M$92,13,FALSE)</f>
        <v>0.25</v>
      </c>
      <c r="J1516" s="5">
        <v>45</v>
      </c>
      <c r="K1516" s="5">
        <v>15</v>
      </c>
      <c r="L1516" s="5" t="str" cm="1">
        <f t="array" ref="L1516">_xlfn.IFS(K1516&lt;10,"low",K1516&lt;50,"medium",K1516&gt;=50,"high")</f>
        <v>medium</v>
      </c>
    </row>
    <row r="1517" spans="1:12" x14ac:dyDescent="0.4">
      <c r="A1517">
        <v>10829</v>
      </c>
      <c r="B1517" s="5" t="s">
        <v>126</v>
      </c>
      <c r="C1517">
        <v>60</v>
      </c>
      <c r="D1517" t="s">
        <v>2044</v>
      </c>
      <c r="E1517" s="5" t="str">
        <f t="shared" si="23"/>
        <v>Helen</v>
      </c>
      <c r="F1517" t="s">
        <v>17</v>
      </c>
      <c r="G1517">
        <v>34</v>
      </c>
      <c r="H1517">
        <v>21</v>
      </c>
      <c r="I1517" s="5">
        <f>VLOOKUP(Order_Detail!B1517,Customers!$A$2:$M$92,13,FALSE)</f>
        <v>0.25</v>
      </c>
      <c r="J1517" s="5">
        <v>535.5</v>
      </c>
      <c r="K1517" s="5">
        <v>178.5</v>
      </c>
      <c r="L1517" s="5" t="str" cm="1">
        <f t="array" ref="L1517">_xlfn.IFS(K1517&lt;10,"low",K1517&lt;50,"medium",K1517&gt;=50,"high")</f>
        <v>high</v>
      </c>
    </row>
    <row r="1518" spans="1:12" x14ac:dyDescent="0.4">
      <c r="A1518">
        <v>10830</v>
      </c>
      <c r="B1518" s="5" t="s">
        <v>117</v>
      </c>
      <c r="C1518">
        <v>6</v>
      </c>
      <c r="D1518" t="s">
        <v>2045</v>
      </c>
      <c r="E1518" s="5" t="str">
        <f t="shared" si="23"/>
        <v>Anabela</v>
      </c>
      <c r="F1518" t="s">
        <v>69</v>
      </c>
      <c r="G1518">
        <v>25</v>
      </c>
      <c r="H1518">
        <v>6</v>
      </c>
      <c r="I1518" s="5">
        <f>VLOOKUP(Order_Detail!B1518,Customers!$A$2:$M$92,13,FALSE)</f>
        <v>0.25</v>
      </c>
      <c r="J1518" s="5">
        <v>112.5</v>
      </c>
      <c r="K1518" s="5">
        <v>37.5</v>
      </c>
      <c r="L1518" s="5" t="str" cm="1">
        <f t="array" ref="L1518">_xlfn.IFS(K1518&lt;10,"low",K1518&lt;50,"medium",K1518&gt;=50,"high")</f>
        <v>medium</v>
      </c>
    </row>
    <row r="1519" spans="1:12" x14ac:dyDescent="0.4">
      <c r="A1519">
        <v>10830</v>
      </c>
      <c r="B1519" s="5" t="s">
        <v>117</v>
      </c>
      <c r="C1519">
        <v>39</v>
      </c>
      <c r="D1519" t="s">
        <v>2046</v>
      </c>
      <c r="E1519" s="5" t="str">
        <f t="shared" si="23"/>
        <v>Anabela</v>
      </c>
      <c r="F1519" t="s">
        <v>19</v>
      </c>
      <c r="G1519">
        <v>18</v>
      </c>
      <c r="H1519">
        <v>28</v>
      </c>
      <c r="I1519" s="5">
        <f>VLOOKUP(Order_Detail!B1519,Customers!$A$2:$M$92,13,FALSE)</f>
        <v>0.25</v>
      </c>
      <c r="J1519" s="5">
        <v>378</v>
      </c>
      <c r="K1519" s="5">
        <v>126</v>
      </c>
      <c r="L1519" s="5" t="str" cm="1">
        <f t="array" ref="L1519">_xlfn.IFS(K1519&lt;10,"low",K1519&lt;50,"medium",K1519&gt;=50,"high")</f>
        <v>high</v>
      </c>
    </row>
    <row r="1520" spans="1:12" x14ac:dyDescent="0.4">
      <c r="A1520">
        <v>10830</v>
      </c>
      <c r="B1520" s="5" t="s">
        <v>117</v>
      </c>
      <c r="C1520">
        <v>60</v>
      </c>
      <c r="D1520" t="s">
        <v>2047</v>
      </c>
      <c r="E1520" s="5" t="str">
        <f t="shared" si="23"/>
        <v>Anabela</v>
      </c>
      <c r="F1520" t="s">
        <v>17</v>
      </c>
      <c r="G1520">
        <v>34</v>
      </c>
      <c r="H1520">
        <v>30</v>
      </c>
      <c r="I1520" s="5">
        <f>VLOOKUP(Order_Detail!B1520,Customers!$A$2:$M$92,13,FALSE)</f>
        <v>0.25</v>
      </c>
      <c r="J1520" s="5">
        <v>765</v>
      </c>
      <c r="K1520" s="5">
        <v>255</v>
      </c>
      <c r="L1520" s="5" t="str" cm="1">
        <f t="array" ref="L1520">_xlfn.IFS(K1520&lt;10,"low",K1520&lt;50,"medium",K1520&gt;=50,"high")</f>
        <v>high</v>
      </c>
    </row>
    <row r="1521" spans="1:12" x14ac:dyDescent="0.4">
      <c r="A1521">
        <v>10830</v>
      </c>
      <c r="B1521" s="5" t="s">
        <v>117</v>
      </c>
      <c r="C1521">
        <v>68</v>
      </c>
      <c r="D1521" t="s">
        <v>2048</v>
      </c>
      <c r="E1521" s="5" t="str">
        <f t="shared" si="23"/>
        <v>Anabela</v>
      </c>
      <c r="F1521" t="s">
        <v>62</v>
      </c>
      <c r="G1521">
        <v>12.5</v>
      </c>
      <c r="H1521">
        <v>24</v>
      </c>
      <c r="I1521" s="5">
        <f>VLOOKUP(Order_Detail!B1521,Customers!$A$2:$M$92,13,FALSE)</f>
        <v>0.25</v>
      </c>
      <c r="J1521" s="5">
        <v>225</v>
      </c>
      <c r="K1521" s="5">
        <v>75</v>
      </c>
      <c r="L1521" s="5" t="str" cm="1">
        <f t="array" ref="L1521">_xlfn.IFS(K1521&lt;10,"low",K1521&lt;50,"medium",K1521&gt;=50,"high")</f>
        <v>high</v>
      </c>
    </row>
    <row r="1522" spans="1:12" x14ac:dyDescent="0.4">
      <c r="A1522">
        <v>10831</v>
      </c>
      <c r="B1522" s="5" t="s">
        <v>149</v>
      </c>
      <c r="C1522">
        <v>19</v>
      </c>
      <c r="D1522" t="s">
        <v>2049</v>
      </c>
      <c r="E1522" s="5" t="str">
        <f t="shared" si="23"/>
        <v>Jonas</v>
      </c>
      <c r="F1522" t="s">
        <v>55</v>
      </c>
      <c r="G1522">
        <v>9.1999999999999993</v>
      </c>
      <c r="H1522">
        <v>2</v>
      </c>
      <c r="I1522" s="5">
        <f>VLOOKUP(Order_Detail!B1522,Customers!$A$2:$M$92,13,FALSE)</f>
        <v>0</v>
      </c>
      <c r="J1522" s="5">
        <v>18.399999999999999</v>
      </c>
      <c r="K1522" s="5">
        <v>0</v>
      </c>
      <c r="L1522" s="5" t="str" cm="1">
        <f t="array" ref="L1522">_xlfn.IFS(K1522&lt;10,"low",K1522&lt;50,"medium",K1522&gt;=50,"high")</f>
        <v>low</v>
      </c>
    </row>
    <row r="1523" spans="1:12" x14ac:dyDescent="0.4">
      <c r="A1523">
        <v>10831</v>
      </c>
      <c r="B1523" s="5" t="s">
        <v>149</v>
      </c>
      <c r="C1523">
        <v>35</v>
      </c>
      <c r="D1523" t="s">
        <v>2050</v>
      </c>
      <c r="E1523" s="5" t="str">
        <f t="shared" si="23"/>
        <v>Jonas</v>
      </c>
      <c r="F1523" t="s">
        <v>37</v>
      </c>
      <c r="G1523">
        <v>18</v>
      </c>
      <c r="H1523">
        <v>8</v>
      </c>
      <c r="I1523" s="5">
        <f>VLOOKUP(Order_Detail!B1523,Customers!$A$2:$M$92,13,FALSE)</f>
        <v>0</v>
      </c>
      <c r="J1523" s="5">
        <v>144</v>
      </c>
      <c r="K1523" s="5">
        <v>0</v>
      </c>
      <c r="L1523" s="5" t="str" cm="1">
        <f t="array" ref="L1523">_xlfn.IFS(K1523&lt;10,"low",K1523&lt;50,"medium",K1523&gt;=50,"high")</f>
        <v>low</v>
      </c>
    </row>
    <row r="1524" spans="1:12" x14ac:dyDescent="0.4">
      <c r="A1524">
        <v>10831</v>
      </c>
      <c r="B1524" s="5" t="s">
        <v>149</v>
      </c>
      <c r="C1524">
        <v>38</v>
      </c>
      <c r="D1524" t="s">
        <v>2051</v>
      </c>
      <c r="E1524" s="5" t="str">
        <f t="shared" si="23"/>
        <v>Jonas</v>
      </c>
      <c r="F1524" t="s">
        <v>73</v>
      </c>
      <c r="G1524">
        <v>263.5</v>
      </c>
      <c r="H1524">
        <v>8</v>
      </c>
      <c r="I1524" s="5">
        <f>VLOOKUP(Order_Detail!B1524,Customers!$A$2:$M$92,13,FALSE)</f>
        <v>0</v>
      </c>
      <c r="J1524" s="5">
        <v>2108</v>
      </c>
      <c r="K1524" s="5">
        <v>0</v>
      </c>
      <c r="L1524" s="5" t="str" cm="1">
        <f t="array" ref="L1524">_xlfn.IFS(K1524&lt;10,"low",K1524&lt;50,"medium",K1524&gt;=50,"high")</f>
        <v>low</v>
      </c>
    </row>
    <row r="1525" spans="1:12" x14ac:dyDescent="0.4">
      <c r="A1525">
        <v>10831</v>
      </c>
      <c r="B1525" s="5" t="s">
        <v>149</v>
      </c>
      <c r="C1525">
        <v>43</v>
      </c>
      <c r="D1525" t="s">
        <v>2052</v>
      </c>
      <c r="E1525" s="5" t="str">
        <f t="shared" si="23"/>
        <v>Jonas</v>
      </c>
      <c r="F1525" t="s">
        <v>46</v>
      </c>
      <c r="G1525">
        <v>46</v>
      </c>
      <c r="H1525">
        <v>9</v>
      </c>
      <c r="I1525" s="5">
        <f>VLOOKUP(Order_Detail!B1525,Customers!$A$2:$M$92,13,FALSE)</f>
        <v>0</v>
      </c>
      <c r="J1525" s="5">
        <v>414</v>
      </c>
      <c r="K1525" s="5">
        <v>0</v>
      </c>
      <c r="L1525" s="5" t="str" cm="1">
        <f t="array" ref="L1525">_xlfn.IFS(K1525&lt;10,"low",K1525&lt;50,"medium",K1525&gt;=50,"high")</f>
        <v>low</v>
      </c>
    </row>
    <row r="1526" spans="1:12" x14ac:dyDescent="0.4">
      <c r="A1526">
        <v>10832</v>
      </c>
      <c r="B1526" s="5" t="s">
        <v>137</v>
      </c>
      <c r="C1526">
        <v>13</v>
      </c>
      <c r="D1526" t="s">
        <v>2053</v>
      </c>
      <c r="E1526" s="5" t="str">
        <f t="shared" si="23"/>
        <v>Annette</v>
      </c>
      <c r="F1526" t="s">
        <v>49</v>
      </c>
      <c r="G1526">
        <v>6</v>
      </c>
      <c r="H1526">
        <v>3</v>
      </c>
      <c r="I1526" s="5">
        <f>VLOOKUP(Order_Detail!B1526,Customers!$A$2:$M$92,13,FALSE)</f>
        <v>0.2</v>
      </c>
      <c r="J1526" s="5">
        <v>14.4</v>
      </c>
      <c r="K1526" s="5">
        <v>3.6</v>
      </c>
      <c r="L1526" s="5" t="str" cm="1">
        <f t="array" ref="L1526">_xlfn.IFS(K1526&lt;10,"low",K1526&lt;50,"medium",K1526&gt;=50,"high")</f>
        <v>low</v>
      </c>
    </row>
    <row r="1527" spans="1:12" x14ac:dyDescent="0.4">
      <c r="A1527">
        <v>10832</v>
      </c>
      <c r="B1527" s="5" t="s">
        <v>137</v>
      </c>
      <c r="C1527">
        <v>25</v>
      </c>
      <c r="D1527" t="s">
        <v>2054</v>
      </c>
      <c r="E1527" s="5" t="str">
        <f t="shared" si="23"/>
        <v>Annette</v>
      </c>
      <c r="F1527" t="s">
        <v>72</v>
      </c>
      <c r="G1527">
        <v>14</v>
      </c>
      <c r="H1527">
        <v>10</v>
      </c>
      <c r="I1527" s="5">
        <f>VLOOKUP(Order_Detail!B1527,Customers!$A$2:$M$92,13,FALSE)</f>
        <v>0.2</v>
      </c>
      <c r="J1527" s="5">
        <v>112</v>
      </c>
      <c r="K1527" s="5">
        <v>28</v>
      </c>
      <c r="L1527" s="5" t="str" cm="1">
        <f t="array" ref="L1527">_xlfn.IFS(K1527&lt;10,"low",K1527&lt;50,"medium",K1527&gt;=50,"high")</f>
        <v>medium</v>
      </c>
    </row>
    <row r="1528" spans="1:12" x14ac:dyDescent="0.4">
      <c r="A1528">
        <v>10832</v>
      </c>
      <c r="B1528" s="5" t="s">
        <v>137</v>
      </c>
      <c r="C1528">
        <v>44</v>
      </c>
      <c r="D1528" t="s">
        <v>2055</v>
      </c>
      <c r="E1528" s="5" t="str">
        <f t="shared" si="23"/>
        <v>Annette</v>
      </c>
      <c r="F1528" t="s">
        <v>51</v>
      </c>
      <c r="G1528">
        <v>19.45</v>
      </c>
      <c r="H1528">
        <v>16</v>
      </c>
      <c r="I1528" s="5">
        <f>VLOOKUP(Order_Detail!B1528,Customers!$A$2:$M$92,13,FALSE)</f>
        <v>0.2</v>
      </c>
      <c r="J1528" s="5">
        <v>248.96</v>
      </c>
      <c r="K1528" s="5">
        <v>62.24</v>
      </c>
      <c r="L1528" s="5" t="str" cm="1">
        <f t="array" ref="L1528">_xlfn.IFS(K1528&lt;10,"low",K1528&lt;50,"medium",K1528&gt;=50,"high")</f>
        <v>high</v>
      </c>
    </row>
    <row r="1529" spans="1:12" x14ac:dyDescent="0.4">
      <c r="A1529">
        <v>10832</v>
      </c>
      <c r="B1529" s="5" t="s">
        <v>137</v>
      </c>
      <c r="C1529">
        <v>64</v>
      </c>
      <c r="D1529" t="s">
        <v>2056</v>
      </c>
      <c r="E1529" s="5" t="str">
        <f t="shared" si="23"/>
        <v>Annette</v>
      </c>
      <c r="F1529" t="s">
        <v>64</v>
      </c>
      <c r="G1529">
        <v>33.25</v>
      </c>
      <c r="H1529">
        <v>3</v>
      </c>
      <c r="I1529" s="5">
        <f>VLOOKUP(Order_Detail!B1529,Customers!$A$2:$M$92,13,FALSE)</f>
        <v>0.2</v>
      </c>
      <c r="J1529" s="5">
        <v>79.800000000000011</v>
      </c>
      <c r="K1529" s="5">
        <v>19.950000000000003</v>
      </c>
      <c r="L1529" s="5" t="str" cm="1">
        <f t="array" ref="L1529">_xlfn.IFS(K1529&lt;10,"low",K1529&lt;50,"medium",K1529&gt;=50,"high")</f>
        <v>medium</v>
      </c>
    </row>
    <row r="1530" spans="1:12" x14ac:dyDescent="0.4">
      <c r="A1530">
        <v>10833</v>
      </c>
      <c r="B1530" s="5" t="s">
        <v>95</v>
      </c>
      <c r="C1530">
        <v>7</v>
      </c>
      <c r="D1530" t="s">
        <v>1934</v>
      </c>
      <c r="E1530" s="5" t="str">
        <f t="shared" si="23"/>
        <v>Henriette</v>
      </c>
      <c r="F1530" t="s">
        <v>38</v>
      </c>
      <c r="G1530">
        <v>30</v>
      </c>
      <c r="H1530">
        <v>20</v>
      </c>
      <c r="I1530" s="5">
        <f>VLOOKUP(Order_Detail!B1530,Customers!$A$2:$M$92,13,FALSE)</f>
        <v>0</v>
      </c>
      <c r="J1530" s="5">
        <v>600</v>
      </c>
      <c r="K1530" s="5">
        <v>0</v>
      </c>
      <c r="L1530" s="5" t="str" cm="1">
        <f t="array" ref="L1530">_xlfn.IFS(K1530&lt;10,"low",K1530&lt;50,"medium",K1530&gt;=50,"high")</f>
        <v>low</v>
      </c>
    </row>
    <row r="1531" spans="1:12" x14ac:dyDescent="0.4">
      <c r="A1531">
        <v>10833</v>
      </c>
      <c r="B1531" s="5" t="s">
        <v>95</v>
      </c>
      <c r="C1531">
        <v>31</v>
      </c>
      <c r="D1531" t="s">
        <v>2057</v>
      </c>
      <c r="E1531" s="5" t="str">
        <f t="shared" si="23"/>
        <v>Henriette</v>
      </c>
      <c r="F1531" t="s">
        <v>18</v>
      </c>
      <c r="G1531">
        <v>12.5</v>
      </c>
      <c r="H1531">
        <v>9</v>
      </c>
      <c r="I1531" s="5">
        <f>VLOOKUP(Order_Detail!B1531,Customers!$A$2:$M$92,13,FALSE)</f>
        <v>0</v>
      </c>
      <c r="J1531" s="5">
        <v>112.5</v>
      </c>
      <c r="K1531" s="5">
        <v>0</v>
      </c>
      <c r="L1531" s="5" t="str" cm="1">
        <f t="array" ref="L1531">_xlfn.IFS(K1531&lt;10,"low",K1531&lt;50,"medium",K1531&gt;=50,"high")</f>
        <v>low</v>
      </c>
    </row>
    <row r="1532" spans="1:12" x14ac:dyDescent="0.4">
      <c r="A1532">
        <v>10833</v>
      </c>
      <c r="B1532" s="5" t="s">
        <v>95</v>
      </c>
      <c r="C1532">
        <v>53</v>
      </c>
      <c r="D1532" t="s">
        <v>2058</v>
      </c>
      <c r="E1532" s="5" t="str">
        <f t="shared" si="23"/>
        <v>Henriette</v>
      </c>
      <c r="F1532" t="s">
        <v>28</v>
      </c>
      <c r="G1532">
        <v>32.799999999999997</v>
      </c>
      <c r="H1532">
        <v>9</v>
      </c>
      <c r="I1532" s="5">
        <f>VLOOKUP(Order_Detail!B1532,Customers!$A$2:$M$92,13,FALSE)</f>
        <v>0</v>
      </c>
      <c r="J1532" s="5">
        <v>295.2</v>
      </c>
      <c r="K1532" s="5">
        <v>0</v>
      </c>
      <c r="L1532" s="5" t="str" cm="1">
        <f t="array" ref="L1532">_xlfn.IFS(K1532&lt;10,"low",K1532&lt;50,"medium",K1532&gt;=50,"high")</f>
        <v>low</v>
      </c>
    </row>
    <row r="1533" spans="1:12" x14ac:dyDescent="0.4">
      <c r="A1533">
        <v>10834</v>
      </c>
      <c r="B1533" s="5" t="s">
        <v>117</v>
      </c>
      <c r="C1533">
        <v>29</v>
      </c>
      <c r="D1533" t="s">
        <v>2059</v>
      </c>
      <c r="E1533" s="5" t="str">
        <f t="shared" si="23"/>
        <v>Anabela</v>
      </c>
      <c r="F1533" t="s">
        <v>45</v>
      </c>
      <c r="G1533">
        <v>123.79</v>
      </c>
      <c r="H1533">
        <v>8</v>
      </c>
      <c r="I1533" s="5">
        <f>VLOOKUP(Order_Detail!B1533,Customers!$A$2:$M$92,13,FALSE)</f>
        <v>0.25</v>
      </c>
      <c r="J1533" s="5">
        <v>742.74</v>
      </c>
      <c r="K1533" s="5">
        <v>247.58</v>
      </c>
      <c r="L1533" s="5" t="str" cm="1">
        <f t="array" ref="L1533">_xlfn.IFS(K1533&lt;10,"low",K1533&lt;50,"medium",K1533&gt;=50,"high")</f>
        <v>high</v>
      </c>
    </row>
    <row r="1534" spans="1:12" x14ac:dyDescent="0.4">
      <c r="A1534">
        <v>10834</v>
      </c>
      <c r="B1534" s="5" t="s">
        <v>117</v>
      </c>
      <c r="C1534">
        <v>30</v>
      </c>
      <c r="D1534" t="s">
        <v>2060</v>
      </c>
      <c r="E1534" s="5" t="str">
        <f t="shared" si="23"/>
        <v>Anabela</v>
      </c>
      <c r="F1534" t="s">
        <v>40</v>
      </c>
      <c r="G1534">
        <v>25.89</v>
      </c>
      <c r="H1534">
        <v>20</v>
      </c>
      <c r="I1534" s="5">
        <f>VLOOKUP(Order_Detail!B1534,Customers!$A$2:$M$92,13,FALSE)</f>
        <v>0.25</v>
      </c>
      <c r="J1534" s="5">
        <v>388.34999999999997</v>
      </c>
      <c r="K1534" s="5">
        <v>129.44999999999999</v>
      </c>
      <c r="L1534" s="5" t="str" cm="1">
        <f t="array" ref="L1534">_xlfn.IFS(K1534&lt;10,"low",K1534&lt;50,"medium",K1534&gt;=50,"high")</f>
        <v>high</v>
      </c>
    </row>
    <row r="1535" spans="1:12" x14ac:dyDescent="0.4">
      <c r="A1535">
        <v>10835</v>
      </c>
      <c r="B1535" s="5" t="s">
        <v>169</v>
      </c>
      <c r="C1535">
        <v>59</v>
      </c>
      <c r="D1535" t="s">
        <v>2061</v>
      </c>
      <c r="E1535" s="5" t="str">
        <f t="shared" si="23"/>
        <v>Maria</v>
      </c>
      <c r="F1535" t="s">
        <v>27</v>
      </c>
      <c r="G1535">
        <v>55</v>
      </c>
      <c r="H1535">
        <v>15</v>
      </c>
      <c r="I1535" s="5">
        <f>VLOOKUP(Order_Detail!B1535,Customers!$A$2:$M$92,13,FALSE)</f>
        <v>0</v>
      </c>
      <c r="J1535" s="5">
        <v>825</v>
      </c>
      <c r="K1535" s="5">
        <v>0</v>
      </c>
      <c r="L1535" s="5" t="str" cm="1">
        <f t="array" ref="L1535">_xlfn.IFS(K1535&lt;10,"low",K1535&lt;50,"medium",K1535&gt;=50,"high")</f>
        <v>low</v>
      </c>
    </row>
    <row r="1536" spans="1:12" x14ac:dyDescent="0.4">
      <c r="A1536">
        <v>10835</v>
      </c>
      <c r="B1536" s="5" t="s">
        <v>169</v>
      </c>
      <c r="C1536">
        <v>77</v>
      </c>
      <c r="D1536" t="s">
        <v>2062</v>
      </c>
      <c r="E1536" s="5" t="str">
        <f t="shared" si="23"/>
        <v>Maria</v>
      </c>
      <c r="F1536" t="s">
        <v>29</v>
      </c>
      <c r="G1536">
        <v>13</v>
      </c>
      <c r="H1536">
        <v>2</v>
      </c>
      <c r="I1536" s="5">
        <f>VLOOKUP(Order_Detail!B1536,Customers!$A$2:$M$92,13,FALSE)</f>
        <v>0</v>
      </c>
      <c r="J1536" s="5">
        <v>26</v>
      </c>
      <c r="K1536" s="5">
        <v>0</v>
      </c>
      <c r="L1536" s="5" t="str" cm="1">
        <f t="array" ref="L1536">_xlfn.IFS(K1536&lt;10,"low",K1536&lt;50,"medium",K1536&gt;=50,"high")</f>
        <v>low</v>
      </c>
    </row>
    <row r="1537" spans="1:12" x14ac:dyDescent="0.4">
      <c r="A1537">
        <v>10836</v>
      </c>
      <c r="B1537" s="5" t="s">
        <v>93</v>
      </c>
      <c r="C1537">
        <v>22</v>
      </c>
      <c r="D1537" t="s">
        <v>2063</v>
      </c>
      <c r="E1537" s="5" t="str">
        <f t="shared" si="23"/>
        <v>Roland</v>
      </c>
      <c r="F1537" t="s">
        <v>13</v>
      </c>
      <c r="G1537">
        <v>21</v>
      </c>
      <c r="H1537">
        <v>52</v>
      </c>
      <c r="I1537" s="5">
        <f>VLOOKUP(Order_Detail!B1537,Customers!$A$2:$M$92,13,FALSE)</f>
        <v>0.2</v>
      </c>
      <c r="J1537" s="5">
        <v>873.6</v>
      </c>
      <c r="K1537" s="5">
        <v>218.4</v>
      </c>
      <c r="L1537" s="5" t="str" cm="1">
        <f t="array" ref="L1537">_xlfn.IFS(K1537&lt;10,"low",K1537&lt;50,"medium",K1537&gt;=50,"high")</f>
        <v>high</v>
      </c>
    </row>
    <row r="1538" spans="1:12" x14ac:dyDescent="0.4">
      <c r="A1538">
        <v>10836</v>
      </c>
      <c r="B1538" s="5" t="s">
        <v>93</v>
      </c>
      <c r="C1538">
        <v>35</v>
      </c>
      <c r="D1538" t="s">
        <v>1127</v>
      </c>
      <c r="E1538" s="5" t="str">
        <f t="shared" si="23"/>
        <v>Roland</v>
      </c>
      <c r="F1538" t="s">
        <v>37</v>
      </c>
      <c r="G1538">
        <v>18</v>
      </c>
      <c r="H1538">
        <v>6</v>
      </c>
      <c r="I1538" s="5">
        <f>VLOOKUP(Order_Detail!B1538,Customers!$A$2:$M$92,13,FALSE)</f>
        <v>0.2</v>
      </c>
      <c r="J1538" s="5">
        <v>86.4</v>
      </c>
      <c r="K1538" s="5">
        <v>21.6</v>
      </c>
      <c r="L1538" s="5" t="str" cm="1">
        <f t="array" ref="L1538">_xlfn.IFS(K1538&lt;10,"low",K1538&lt;50,"medium",K1538&gt;=50,"high")</f>
        <v>medium</v>
      </c>
    </row>
    <row r="1539" spans="1:12" x14ac:dyDescent="0.4">
      <c r="A1539">
        <v>10836</v>
      </c>
      <c r="B1539" s="5" t="s">
        <v>93</v>
      </c>
      <c r="C1539">
        <v>57</v>
      </c>
      <c r="D1539" t="s">
        <v>1076</v>
      </c>
      <c r="E1539" s="5" t="str">
        <f t="shared" ref="E1539:E1602" si="24">LEFT(RIGHT(D1539,LEN(D1539)-FIND("-",D1539)),FIND("-",RIGHT(D1539,LEN(D1539)-FIND("-",D1539)))-1)</f>
        <v>Roland</v>
      </c>
      <c r="F1539" t="s">
        <v>14</v>
      </c>
      <c r="G1539">
        <v>19.5</v>
      </c>
      <c r="H1539">
        <v>24</v>
      </c>
      <c r="I1539" s="5">
        <f>VLOOKUP(Order_Detail!B1539,Customers!$A$2:$M$92,13,FALSE)</f>
        <v>0.2</v>
      </c>
      <c r="J1539" s="5">
        <v>374.40000000000003</v>
      </c>
      <c r="K1539" s="5">
        <v>93.600000000000009</v>
      </c>
      <c r="L1539" s="5" t="str" cm="1">
        <f t="array" ref="L1539">_xlfn.IFS(K1539&lt;10,"low",K1539&lt;50,"medium",K1539&gt;=50,"high")</f>
        <v>high</v>
      </c>
    </row>
    <row r="1540" spans="1:12" x14ac:dyDescent="0.4">
      <c r="A1540">
        <v>10836</v>
      </c>
      <c r="B1540" s="5" t="s">
        <v>93</v>
      </c>
      <c r="C1540">
        <v>60</v>
      </c>
      <c r="D1540" t="s">
        <v>2064</v>
      </c>
      <c r="E1540" s="5" t="str">
        <f t="shared" si="24"/>
        <v>Roland</v>
      </c>
      <c r="F1540" t="s">
        <v>17</v>
      </c>
      <c r="G1540">
        <v>34</v>
      </c>
      <c r="H1540">
        <v>60</v>
      </c>
      <c r="I1540" s="5">
        <f>VLOOKUP(Order_Detail!B1540,Customers!$A$2:$M$92,13,FALSE)</f>
        <v>0.2</v>
      </c>
      <c r="J1540" s="5">
        <v>1632</v>
      </c>
      <c r="K1540" s="5">
        <v>408</v>
      </c>
      <c r="L1540" s="5" t="str" cm="1">
        <f t="array" ref="L1540">_xlfn.IFS(K1540&lt;10,"low",K1540&lt;50,"medium",K1540&gt;=50,"high")</f>
        <v>high</v>
      </c>
    </row>
    <row r="1541" spans="1:12" x14ac:dyDescent="0.4">
      <c r="A1541">
        <v>10836</v>
      </c>
      <c r="B1541" s="5" t="s">
        <v>93</v>
      </c>
      <c r="C1541">
        <v>64</v>
      </c>
      <c r="D1541" t="s">
        <v>1077</v>
      </c>
      <c r="E1541" s="5" t="str">
        <f t="shared" si="24"/>
        <v>Roland</v>
      </c>
      <c r="F1541" t="s">
        <v>64</v>
      </c>
      <c r="G1541">
        <v>33.25</v>
      </c>
      <c r="H1541">
        <v>30</v>
      </c>
      <c r="I1541" s="5">
        <f>VLOOKUP(Order_Detail!B1541,Customers!$A$2:$M$92,13,FALSE)</f>
        <v>0.2</v>
      </c>
      <c r="J1541" s="5">
        <v>798</v>
      </c>
      <c r="K1541" s="5">
        <v>199.5</v>
      </c>
      <c r="L1541" s="5" t="str" cm="1">
        <f t="array" ref="L1541">_xlfn.IFS(K1541&lt;10,"low",K1541&lt;50,"medium",K1541&gt;=50,"high")</f>
        <v>high</v>
      </c>
    </row>
    <row r="1542" spans="1:12" x14ac:dyDescent="0.4">
      <c r="A1542">
        <v>10837</v>
      </c>
      <c r="B1542" s="5" t="s">
        <v>109</v>
      </c>
      <c r="C1542">
        <v>13</v>
      </c>
      <c r="D1542" t="s">
        <v>2065</v>
      </c>
      <c r="E1542" s="5" t="str">
        <f t="shared" si="24"/>
        <v>Christina</v>
      </c>
      <c r="F1542" t="s">
        <v>49</v>
      </c>
      <c r="G1542">
        <v>6</v>
      </c>
      <c r="H1542">
        <v>6</v>
      </c>
      <c r="I1542" s="5">
        <f>VLOOKUP(Order_Detail!B1542,Customers!$A$2:$M$92,13,FALSE)</f>
        <v>0</v>
      </c>
      <c r="J1542" s="5">
        <v>36</v>
      </c>
      <c r="K1542" s="5">
        <v>0</v>
      </c>
      <c r="L1542" s="5" t="str" cm="1">
        <f t="array" ref="L1542">_xlfn.IFS(K1542&lt;10,"low",K1542&lt;50,"medium",K1542&gt;=50,"high")</f>
        <v>low</v>
      </c>
    </row>
    <row r="1543" spans="1:12" x14ac:dyDescent="0.4">
      <c r="A1543">
        <v>10837</v>
      </c>
      <c r="B1543" s="5" t="s">
        <v>109</v>
      </c>
      <c r="C1543">
        <v>40</v>
      </c>
      <c r="D1543" t="s">
        <v>1548</v>
      </c>
      <c r="E1543" s="5" t="str">
        <f t="shared" si="24"/>
        <v>Christina</v>
      </c>
      <c r="F1543" t="s">
        <v>43</v>
      </c>
      <c r="G1543">
        <v>18.399999999999999</v>
      </c>
      <c r="H1543">
        <v>25</v>
      </c>
      <c r="I1543" s="5">
        <f>VLOOKUP(Order_Detail!B1543,Customers!$A$2:$M$92,13,FALSE)</f>
        <v>0</v>
      </c>
      <c r="J1543" s="5">
        <v>459.99999999999994</v>
      </c>
      <c r="K1543" s="5">
        <v>0</v>
      </c>
      <c r="L1543" s="5" t="str" cm="1">
        <f t="array" ref="L1543">_xlfn.IFS(K1543&lt;10,"low",K1543&lt;50,"medium",K1543&gt;=50,"high")</f>
        <v>low</v>
      </c>
    </row>
    <row r="1544" spans="1:12" x14ac:dyDescent="0.4">
      <c r="A1544">
        <v>10837</v>
      </c>
      <c r="B1544" s="5" t="s">
        <v>109</v>
      </c>
      <c r="C1544">
        <v>47</v>
      </c>
      <c r="D1544" t="s">
        <v>2066</v>
      </c>
      <c r="E1544" s="5" t="str">
        <f t="shared" si="24"/>
        <v>Christina</v>
      </c>
      <c r="F1544" t="s">
        <v>75</v>
      </c>
      <c r="G1544">
        <v>9.5</v>
      </c>
      <c r="H1544">
        <v>40</v>
      </c>
      <c r="I1544" s="5">
        <f>VLOOKUP(Order_Detail!B1544,Customers!$A$2:$M$92,13,FALSE)</f>
        <v>0</v>
      </c>
      <c r="J1544" s="5">
        <v>380</v>
      </c>
      <c r="K1544" s="5">
        <v>0</v>
      </c>
      <c r="L1544" s="5" t="str" cm="1">
        <f t="array" ref="L1544">_xlfn.IFS(K1544&lt;10,"low",K1544&lt;50,"medium",K1544&gt;=50,"high")</f>
        <v>low</v>
      </c>
    </row>
    <row r="1545" spans="1:12" x14ac:dyDescent="0.4">
      <c r="A1545">
        <v>10837</v>
      </c>
      <c r="B1545" s="5" t="s">
        <v>109</v>
      </c>
      <c r="C1545">
        <v>76</v>
      </c>
      <c r="D1545" t="s">
        <v>2067</v>
      </c>
      <c r="E1545" s="5" t="str">
        <f t="shared" si="24"/>
        <v>Christina</v>
      </c>
      <c r="F1545" t="s">
        <v>44</v>
      </c>
      <c r="G1545">
        <v>18</v>
      </c>
      <c r="H1545">
        <v>21</v>
      </c>
      <c r="I1545" s="5">
        <f>VLOOKUP(Order_Detail!B1545,Customers!$A$2:$M$92,13,FALSE)</f>
        <v>0</v>
      </c>
      <c r="J1545" s="5">
        <v>378</v>
      </c>
      <c r="K1545" s="5">
        <v>0</v>
      </c>
      <c r="L1545" s="5" t="str" cm="1">
        <f t="array" ref="L1545">_xlfn.IFS(K1545&lt;10,"low",K1545&lt;50,"medium",K1545&gt;=50,"high")</f>
        <v>low</v>
      </c>
    </row>
    <row r="1546" spans="1:12" x14ac:dyDescent="0.4">
      <c r="A1546">
        <v>10838</v>
      </c>
      <c r="B1546" s="5" t="s">
        <v>151</v>
      </c>
      <c r="C1546">
        <v>1</v>
      </c>
      <c r="D1546" t="s">
        <v>1859</v>
      </c>
      <c r="E1546" s="5" t="str">
        <f t="shared" si="24"/>
        <v>Felipe</v>
      </c>
      <c r="F1546" t="s">
        <v>58</v>
      </c>
      <c r="G1546">
        <v>18</v>
      </c>
      <c r="H1546">
        <v>4</v>
      </c>
      <c r="I1546" s="5">
        <f>VLOOKUP(Order_Detail!B1546,Customers!$A$2:$M$92,13,FALSE)</f>
        <v>0.1</v>
      </c>
      <c r="J1546" s="5">
        <v>64.8</v>
      </c>
      <c r="K1546" s="5">
        <v>7.2</v>
      </c>
      <c r="L1546" s="5" t="str" cm="1">
        <f t="array" ref="L1546">_xlfn.IFS(K1546&lt;10,"low",K1546&lt;50,"medium",K1546&gt;=50,"high")</f>
        <v>low</v>
      </c>
    </row>
    <row r="1547" spans="1:12" x14ac:dyDescent="0.4">
      <c r="A1547">
        <v>10838</v>
      </c>
      <c r="B1547" s="5" t="s">
        <v>151</v>
      </c>
      <c r="C1547">
        <v>18</v>
      </c>
      <c r="D1547" t="s">
        <v>2068</v>
      </c>
      <c r="E1547" s="5" t="str">
        <f t="shared" si="24"/>
        <v>Felipe</v>
      </c>
      <c r="F1547" t="s">
        <v>65</v>
      </c>
      <c r="G1547">
        <v>62.5</v>
      </c>
      <c r="H1547">
        <v>25</v>
      </c>
      <c r="I1547" s="5">
        <f>VLOOKUP(Order_Detail!B1547,Customers!$A$2:$M$92,13,FALSE)</f>
        <v>0.1</v>
      </c>
      <c r="J1547" s="5">
        <v>1406.25</v>
      </c>
      <c r="K1547" s="5">
        <v>156.25</v>
      </c>
      <c r="L1547" s="5" t="str" cm="1">
        <f t="array" ref="L1547">_xlfn.IFS(K1547&lt;10,"low",K1547&lt;50,"medium",K1547&gt;=50,"high")</f>
        <v>high</v>
      </c>
    </row>
    <row r="1548" spans="1:12" x14ac:dyDescent="0.4">
      <c r="A1548">
        <v>10838</v>
      </c>
      <c r="B1548" s="5" t="s">
        <v>151</v>
      </c>
      <c r="C1548">
        <v>36</v>
      </c>
      <c r="D1548" t="s">
        <v>2069</v>
      </c>
      <c r="E1548" s="5" t="str">
        <f t="shared" si="24"/>
        <v>Felipe</v>
      </c>
      <c r="F1548" t="s">
        <v>26</v>
      </c>
      <c r="G1548">
        <v>19</v>
      </c>
      <c r="H1548">
        <v>50</v>
      </c>
      <c r="I1548" s="5">
        <f>VLOOKUP(Order_Detail!B1548,Customers!$A$2:$M$92,13,FALSE)</f>
        <v>0.1</v>
      </c>
      <c r="J1548" s="5">
        <v>855</v>
      </c>
      <c r="K1548" s="5">
        <v>95</v>
      </c>
      <c r="L1548" s="5" t="str" cm="1">
        <f t="array" ref="L1548">_xlfn.IFS(K1548&lt;10,"low",K1548&lt;50,"medium",K1548&gt;=50,"high")</f>
        <v>high</v>
      </c>
    </row>
    <row r="1549" spans="1:12" x14ac:dyDescent="0.4">
      <c r="A1549">
        <v>10839</v>
      </c>
      <c r="B1549" s="5" t="s">
        <v>117</v>
      </c>
      <c r="C1549">
        <v>58</v>
      </c>
      <c r="D1549" t="s">
        <v>2070</v>
      </c>
      <c r="E1549" s="5" t="str">
        <f t="shared" si="24"/>
        <v>Anabela</v>
      </c>
      <c r="F1549" t="s">
        <v>70</v>
      </c>
      <c r="G1549">
        <v>13.25</v>
      </c>
      <c r="H1549">
        <v>30</v>
      </c>
      <c r="I1549" s="5">
        <f>VLOOKUP(Order_Detail!B1549,Customers!$A$2:$M$92,13,FALSE)</f>
        <v>0.25</v>
      </c>
      <c r="J1549" s="5">
        <v>298.125</v>
      </c>
      <c r="K1549" s="5">
        <v>99.375</v>
      </c>
      <c r="L1549" s="5" t="str" cm="1">
        <f t="array" ref="L1549">_xlfn.IFS(K1549&lt;10,"low",K1549&lt;50,"medium",K1549&gt;=50,"high")</f>
        <v>high</v>
      </c>
    </row>
    <row r="1550" spans="1:12" x14ac:dyDescent="0.4">
      <c r="A1550">
        <v>10839</v>
      </c>
      <c r="B1550" s="5" t="s">
        <v>117</v>
      </c>
      <c r="C1550">
        <v>72</v>
      </c>
      <c r="D1550" t="s">
        <v>2071</v>
      </c>
      <c r="E1550" s="5" t="str">
        <f t="shared" si="24"/>
        <v>Anabela</v>
      </c>
      <c r="F1550" t="s">
        <v>8</v>
      </c>
      <c r="G1550">
        <v>34.799999999999997</v>
      </c>
      <c r="H1550">
        <v>15</v>
      </c>
      <c r="I1550" s="5">
        <f>VLOOKUP(Order_Detail!B1550,Customers!$A$2:$M$92,13,FALSE)</f>
        <v>0.25</v>
      </c>
      <c r="J1550" s="5">
        <v>391.5</v>
      </c>
      <c r="K1550" s="5">
        <v>130.5</v>
      </c>
      <c r="L1550" s="5" t="str" cm="1">
        <f t="array" ref="L1550">_xlfn.IFS(K1550&lt;10,"low",K1550&lt;50,"medium",K1550&gt;=50,"high")</f>
        <v>high</v>
      </c>
    </row>
    <row r="1551" spans="1:12" x14ac:dyDescent="0.4">
      <c r="A1551">
        <v>10840</v>
      </c>
      <c r="B1551" s="5" t="s">
        <v>151</v>
      </c>
      <c r="C1551">
        <v>25</v>
      </c>
      <c r="D1551" t="s">
        <v>2072</v>
      </c>
      <c r="E1551" s="5" t="str">
        <f t="shared" si="24"/>
        <v>Felipe</v>
      </c>
      <c r="F1551" t="s">
        <v>72</v>
      </c>
      <c r="G1551">
        <v>14</v>
      </c>
      <c r="H1551">
        <v>6</v>
      </c>
      <c r="I1551" s="5">
        <f>VLOOKUP(Order_Detail!B1551,Customers!$A$2:$M$92,13,FALSE)</f>
        <v>0.1</v>
      </c>
      <c r="J1551" s="5">
        <v>75.600000000000009</v>
      </c>
      <c r="K1551" s="5">
        <v>8.4</v>
      </c>
      <c r="L1551" s="5" t="str" cm="1">
        <f t="array" ref="L1551">_xlfn.IFS(K1551&lt;10,"low",K1551&lt;50,"medium",K1551&gt;=50,"high")</f>
        <v>low</v>
      </c>
    </row>
    <row r="1552" spans="1:12" x14ac:dyDescent="0.4">
      <c r="A1552">
        <v>10840</v>
      </c>
      <c r="B1552" s="5" t="s">
        <v>151</v>
      </c>
      <c r="C1552">
        <v>39</v>
      </c>
      <c r="D1552" t="s">
        <v>2073</v>
      </c>
      <c r="E1552" s="5" t="str">
        <f t="shared" si="24"/>
        <v>Felipe</v>
      </c>
      <c r="F1552" t="s">
        <v>19</v>
      </c>
      <c r="G1552">
        <v>18</v>
      </c>
      <c r="H1552">
        <v>10</v>
      </c>
      <c r="I1552" s="5">
        <f>VLOOKUP(Order_Detail!B1552,Customers!$A$2:$M$92,13,FALSE)</f>
        <v>0.1</v>
      </c>
      <c r="J1552" s="5">
        <v>162</v>
      </c>
      <c r="K1552" s="5">
        <v>18</v>
      </c>
      <c r="L1552" s="5" t="str" cm="1">
        <f t="array" ref="L1552">_xlfn.IFS(K1552&lt;10,"low",K1552&lt;50,"medium",K1552&gt;=50,"high")</f>
        <v>medium</v>
      </c>
    </row>
    <row r="1553" spans="1:12" x14ac:dyDescent="0.4">
      <c r="A1553">
        <v>10841</v>
      </c>
      <c r="B1553" s="5" t="s">
        <v>88</v>
      </c>
      <c r="C1553">
        <v>10</v>
      </c>
      <c r="D1553" t="s">
        <v>2074</v>
      </c>
      <c r="E1553" s="5" t="str">
        <f t="shared" si="24"/>
        <v>Pascale</v>
      </c>
      <c r="F1553" t="s">
        <v>47</v>
      </c>
      <c r="G1553">
        <v>31</v>
      </c>
      <c r="H1553">
        <v>16</v>
      </c>
      <c r="I1553" s="5">
        <f>VLOOKUP(Order_Detail!B1553,Customers!$A$2:$M$92,13,FALSE)</f>
        <v>0.05</v>
      </c>
      <c r="J1553" s="5">
        <v>471.2</v>
      </c>
      <c r="K1553" s="5">
        <v>24.8</v>
      </c>
      <c r="L1553" s="5" t="str" cm="1">
        <f t="array" ref="L1553">_xlfn.IFS(K1553&lt;10,"low",K1553&lt;50,"medium",K1553&gt;=50,"high")</f>
        <v>medium</v>
      </c>
    </row>
    <row r="1554" spans="1:12" x14ac:dyDescent="0.4">
      <c r="A1554">
        <v>10841</v>
      </c>
      <c r="B1554" s="5" t="s">
        <v>88</v>
      </c>
      <c r="C1554">
        <v>56</v>
      </c>
      <c r="D1554" t="s">
        <v>1286</v>
      </c>
      <c r="E1554" s="5" t="str">
        <f t="shared" si="24"/>
        <v>Pascale</v>
      </c>
      <c r="F1554" t="s">
        <v>39</v>
      </c>
      <c r="G1554">
        <v>38</v>
      </c>
      <c r="H1554">
        <v>30</v>
      </c>
      <c r="I1554" s="5">
        <f>VLOOKUP(Order_Detail!B1554,Customers!$A$2:$M$92,13,FALSE)</f>
        <v>0.05</v>
      </c>
      <c r="J1554" s="5">
        <v>1083</v>
      </c>
      <c r="K1554" s="5">
        <v>57</v>
      </c>
      <c r="L1554" s="5" t="str" cm="1">
        <f t="array" ref="L1554">_xlfn.IFS(K1554&lt;10,"low",K1554&lt;50,"medium",K1554&gt;=50,"high")</f>
        <v>high</v>
      </c>
    </row>
    <row r="1555" spans="1:12" x14ac:dyDescent="0.4">
      <c r="A1555">
        <v>10841</v>
      </c>
      <c r="B1555" s="5" t="s">
        <v>88</v>
      </c>
      <c r="C1555">
        <v>59</v>
      </c>
      <c r="D1555" t="s">
        <v>2075</v>
      </c>
      <c r="E1555" s="5" t="str">
        <f t="shared" si="24"/>
        <v>Pascale</v>
      </c>
      <c r="F1555" t="s">
        <v>27</v>
      </c>
      <c r="G1555">
        <v>55</v>
      </c>
      <c r="H1555">
        <v>50</v>
      </c>
      <c r="I1555" s="5">
        <f>VLOOKUP(Order_Detail!B1555,Customers!$A$2:$M$92,13,FALSE)</f>
        <v>0.05</v>
      </c>
      <c r="J1555" s="5">
        <v>2612.5</v>
      </c>
      <c r="K1555" s="5">
        <v>137.5</v>
      </c>
      <c r="L1555" s="5" t="str" cm="1">
        <f t="array" ref="L1555">_xlfn.IFS(K1555&lt;10,"low",K1555&lt;50,"medium",K1555&gt;=50,"high")</f>
        <v>high</v>
      </c>
    </row>
    <row r="1556" spans="1:12" x14ac:dyDescent="0.4">
      <c r="A1556">
        <v>10841</v>
      </c>
      <c r="B1556" s="5" t="s">
        <v>88</v>
      </c>
      <c r="C1556">
        <v>77</v>
      </c>
      <c r="D1556" t="s">
        <v>2076</v>
      </c>
      <c r="E1556" s="5" t="str">
        <f t="shared" si="24"/>
        <v>Pascale</v>
      </c>
      <c r="F1556" t="s">
        <v>29</v>
      </c>
      <c r="G1556">
        <v>13</v>
      </c>
      <c r="H1556">
        <v>15</v>
      </c>
      <c r="I1556" s="5">
        <f>VLOOKUP(Order_Detail!B1556,Customers!$A$2:$M$92,13,FALSE)</f>
        <v>0.05</v>
      </c>
      <c r="J1556" s="5">
        <v>185.25</v>
      </c>
      <c r="K1556" s="5">
        <v>9.75</v>
      </c>
      <c r="L1556" s="5" t="str" cm="1">
        <f t="array" ref="L1556">_xlfn.IFS(K1556&lt;10,"low",K1556&lt;50,"medium",K1556&gt;=50,"high")</f>
        <v>low</v>
      </c>
    </row>
    <row r="1557" spans="1:12" x14ac:dyDescent="0.4">
      <c r="A1557">
        <v>10842</v>
      </c>
      <c r="B1557" s="5" t="s">
        <v>107</v>
      </c>
      <c r="C1557">
        <v>11</v>
      </c>
      <c r="D1557" t="s">
        <v>2077</v>
      </c>
      <c r="E1557" s="5" t="str">
        <f t="shared" si="24"/>
        <v>Miguel</v>
      </c>
      <c r="F1557" t="s">
        <v>6</v>
      </c>
      <c r="G1557">
        <v>21</v>
      </c>
      <c r="H1557">
        <v>15</v>
      </c>
      <c r="I1557" s="5">
        <f>VLOOKUP(Order_Detail!B1557,Customers!$A$2:$M$92,13,FALSE)</f>
        <v>0</v>
      </c>
      <c r="J1557" s="5">
        <v>315</v>
      </c>
      <c r="K1557" s="5">
        <v>0</v>
      </c>
      <c r="L1557" s="5" t="str" cm="1">
        <f t="array" ref="L1557">_xlfn.IFS(K1557&lt;10,"low",K1557&lt;50,"medium",K1557&gt;=50,"high")</f>
        <v>low</v>
      </c>
    </row>
    <row r="1558" spans="1:12" x14ac:dyDescent="0.4">
      <c r="A1558">
        <v>10842</v>
      </c>
      <c r="B1558" s="5" t="s">
        <v>107</v>
      </c>
      <c r="C1558">
        <v>43</v>
      </c>
      <c r="D1558" t="s">
        <v>2078</v>
      </c>
      <c r="E1558" s="5" t="str">
        <f t="shared" si="24"/>
        <v>Miguel</v>
      </c>
      <c r="F1558" t="s">
        <v>46</v>
      </c>
      <c r="G1558">
        <v>46</v>
      </c>
      <c r="H1558">
        <v>5</v>
      </c>
      <c r="I1558" s="5">
        <f>VLOOKUP(Order_Detail!B1558,Customers!$A$2:$M$92,13,FALSE)</f>
        <v>0</v>
      </c>
      <c r="J1558" s="5">
        <v>230</v>
      </c>
      <c r="K1558" s="5">
        <v>0</v>
      </c>
      <c r="L1558" s="5" t="str" cm="1">
        <f t="array" ref="L1558">_xlfn.IFS(K1558&lt;10,"low",K1558&lt;50,"medium",K1558&gt;=50,"high")</f>
        <v>low</v>
      </c>
    </row>
    <row r="1559" spans="1:12" x14ac:dyDescent="0.4">
      <c r="A1559">
        <v>10842</v>
      </c>
      <c r="B1559" s="5" t="s">
        <v>107</v>
      </c>
      <c r="C1559">
        <v>68</v>
      </c>
      <c r="D1559" t="s">
        <v>2079</v>
      </c>
      <c r="E1559" s="5" t="str">
        <f t="shared" si="24"/>
        <v>Miguel</v>
      </c>
      <c r="F1559" t="s">
        <v>62</v>
      </c>
      <c r="G1559">
        <v>12.5</v>
      </c>
      <c r="H1559">
        <v>20</v>
      </c>
      <c r="I1559" s="5">
        <f>VLOOKUP(Order_Detail!B1559,Customers!$A$2:$M$92,13,FALSE)</f>
        <v>0</v>
      </c>
      <c r="J1559" s="5">
        <v>250</v>
      </c>
      <c r="K1559" s="5">
        <v>0</v>
      </c>
      <c r="L1559" s="5" t="str" cm="1">
        <f t="array" ref="L1559">_xlfn.IFS(K1559&lt;10,"low",K1559&lt;50,"medium",K1559&gt;=50,"high")</f>
        <v>low</v>
      </c>
    </row>
    <row r="1560" spans="1:12" x14ac:dyDescent="0.4">
      <c r="A1560">
        <v>10842</v>
      </c>
      <c r="B1560" s="5" t="s">
        <v>107</v>
      </c>
      <c r="C1560">
        <v>70</v>
      </c>
      <c r="D1560" t="s">
        <v>2080</v>
      </c>
      <c r="E1560" s="5" t="str">
        <f t="shared" si="24"/>
        <v>Miguel</v>
      </c>
      <c r="F1560" t="s">
        <v>36</v>
      </c>
      <c r="G1560">
        <v>15</v>
      </c>
      <c r="H1560">
        <v>12</v>
      </c>
      <c r="I1560" s="5">
        <f>VLOOKUP(Order_Detail!B1560,Customers!$A$2:$M$92,13,FALSE)</f>
        <v>0</v>
      </c>
      <c r="J1560" s="5">
        <v>180</v>
      </c>
      <c r="K1560" s="5">
        <v>0</v>
      </c>
      <c r="L1560" s="5" t="str" cm="1">
        <f t="array" ref="L1560">_xlfn.IFS(K1560&lt;10,"low",K1560&lt;50,"medium",K1560&gt;=50,"high")</f>
        <v>low</v>
      </c>
    </row>
    <row r="1561" spans="1:12" x14ac:dyDescent="0.4">
      <c r="A1561">
        <v>10843</v>
      </c>
      <c r="B1561" s="5" t="s">
        <v>87</v>
      </c>
      <c r="C1561">
        <v>51</v>
      </c>
      <c r="D1561" t="s">
        <v>2081</v>
      </c>
      <c r="E1561" s="5" t="str">
        <f t="shared" si="24"/>
        <v>Mary</v>
      </c>
      <c r="F1561" t="s">
        <v>10</v>
      </c>
      <c r="G1561">
        <v>53</v>
      </c>
      <c r="H1561">
        <v>4</v>
      </c>
      <c r="I1561" s="5">
        <f>VLOOKUP(Order_Detail!B1561,Customers!$A$2:$M$92,13,FALSE)</f>
        <v>0.25</v>
      </c>
      <c r="J1561" s="5">
        <v>159</v>
      </c>
      <c r="K1561" s="5">
        <v>53</v>
      </c>
      <c r="L1561" s="5" t="str" cm="1">
        <f t="array" ref="L1561">_xlfn.IFS(K1561&lt;10,"low",K1561&lt;50,"medium",K1561&gt;=50,"high")</f>
        <v>high</v>
      </c>
    </row>
    <row r="1562" spans="1:12" x14ac:dyDescent="0.4">
      <c r="A1562">
        <v>10844</v>
      </c>
      <c r="B1562" s="5" t="s">
        <v>138</v>
      </c>
      <c r="C1562">
        <v>22</v>
      </c>
      <c r="D1562" t="s">
        <v>2082</v>
      </c>
      <c r="E1562" s="5" t="str">
        <f t="shared" si="24"/>
        <v>Georg</v>
      </c>
      <c r="F1562" t="s">
        <v>13</v>
      </c>
      <c r="G1562">
        <v>21</v>
      </c>
      <c r="H1562">
        <v>35</v>
      </c>
      <c r="I1562" s="5">
        <f>VLOOKUP(Order_Detail!B1562,Customers!$A$2:$M$92,13,FALSE)</f>
        <v>0</v>
      </c>
      <c r="J1562" s="5">
        <v>735</v>
      </c>
      <c r="K1562" s="5">
        <v>0</v>
      </c>
      <c r="L1562" s="5" t="str" cm="1">
        <f t="array" ref="L1562">_xlfn.IFS(K1562&lt;10,"low",K1562&lt;50,"medium",K1562&gt;=50,"high")</f>
        <v>low</v>
      </c>
    </row>
    <row r="1563" spans="1:12" x14ac:dyDescent="0.4">
      <c r="A1563">
        <v>10845</v>
      </c>
      <c r="B1563" s="5" t="s">
        <v>105</v>
      </c>
      <c r="C1563">
        <v>23</v>
      </c>
      <c r="D1563" t="s">
        <v>2083</v>
      </c>
      <c r="E1563" s="5" t="str">
        <f t="shared" si="24"/>
        <v>Horst</v>
      </c>
      <c r="F1563" t="s">
        <v>76</v>
      </c>
      <c r="G1563">
        <v>9</v>
      </c>
      <c r="H1563">
        <v>70</v>
      </c>
      <c r="I1563" s="5">
        <f>VLOOKUP(Order_Detail!B1563,Customers!$A$2:$M$92,13,FALSE)</f>
        <v>0.15</v>
      </c>
      <c r="J1563" s="5">
        <v>535.5</v>
      </c>
      <c r="K1563" s="5">
        <v>94.5</v>
      </c>
      <c r="L1563" s="5" t="str" cm="1">
        <f t="array" ref="L1563">_xlfn.IFS(K1563&lt;10,"low",K1563&lt;50,"medium",K1563&gt;=50,"high")</f>
        <v>high</v>
      </c>
    </row>
    <row r="1564" spans="1:12" x14ac:dyDescent="0.4">
      <c r="A1564">
        <v>10845</v>
      </c>
      <c r="B1564" s="5" t="s">
        <v>105</v>
      </c>
      <c r="C1564">
        <v>35</v>
      </c>
      <c r="D1564" t="s">
        <v>868</v>
      </c>
      <c r="E1564" s="5" t="str">
        <f t="shared" si="24"/>
        <v>Horst</v>
      </c>
      <c r="F1564" t="s">
        <v>37</v>
      </c>
      <c r="G1564">
        <v>18</v>
      </c>
      <c r="H1564">
        <v>25</v>
      </c>
      <c r="I1564" s="5">
        <f>VLOOKUP(Order_Detail!B1564,Customers!$A$2:$M$92,13,FALSE)</f>
        <v>0.15</v>
      </c>
      <c r="J1564" s="5">
        <v>382.5</v>
      </c>
      <c r="K1564" s="5">
        <v>67.5</v>
      </c>
      <c r="L1564" s="5" t="str" cm="1">
        <f t="array" ref="L1564">_xlfn.IFS(K1564&lt;10,"low",K1564&lt;50,"medium",K1564&gt;=50,"high")</f>
        <v>high</v>
      </c>
    </row>
    <row r="1565" spans="1:12" x14ac:dyDescent="0.4">
      <c r="A1565">
        <v>10845</v>
      </c>
      <c r="B1565" s="5" t="s">
        <v>105</v>
      </c>
      <c r="C1565">
        <v>42</v>
      </c>
      <c r="D1565" t="s">
        <v>1021</v>
      </c>
      <c r="E1565" s="5" t="str">
        <f t="shared" si="24"/>
        <v>Horst</v>
      </c>
      <c r="F1565" t="s">
        <v>7</v>
      </c>
      <c r="G1565">
        <v>14</v>
      </c>
      <c r="H1565">
        <v>42</v>
      </c>
      <c r="I1565" s="5">
        <f>VLOOKUP(Order_Detail!B1565,Customers!$A$2:$M$92,13,FALSE)</f>
        <v>0.15</v>
      </c>
      <c r="J1565" s="5">
        <v>499.8</v>
      </c>
      <c r="K1565" s="5">
        <v>88.2</v>
      </c>
      <c r="L1565" s="5" t="str" cm="1">
        <f t="array" ref="L1565">_xlfn.IFS(K1565&lt;10,"low",K1565&lt;50,"medium",K1565&gt;=50,"high")</f>
        <v>high</v>
      </c>
    </row>
    <row r="1566" spans="1:12" x14ac:dyDescent="0.4">
      <c r="A1566">
        <v>10845</v>
      </c>
      <c r="B1566" s="5" t="s">
        <v>105</v>
      </c>
      <c r="C1566">
        <v>58</v>
      </c>
      <c r="D1566" t="s">
        <v>2084</v>
      </c>
      <c r="E1566" s="5" t="str">
        <f t="shared" si="24"/>
        <v>Horst</v>
      </c>
      <c r="F1566" t="s">
        <v>70</v>
      </c>
      <c r="G1566">
        <v>13.25</v>
      </c>
      <c r="H1566">
        <v>60</v>
      </c>
      <c r="I1566" s="5">
        <f>VLOOKUP(Order_Detail!B1566,Customers!$A$2:$M$92,13,FALSE)</f>
        <v>0.15</v>
      </c>
      <c r="J1566" s="5">
        <v>675.75</v>
      </c>
      <c r="K1566" s="5">
        <v>119.25</v>
      </c>
      <c r="L1566" s="5" t="str" cm="1">
        <f t="array" ref="L1566">_xlfn.IFS(K1566&lt;10,"low",K1566&lt;50,"medium",K1566&gt;=50,"high")</f>
        <v>high</v>
      </c>
    </row>
    <row r="1567" spans="1:12" x14ac:dyDescent="0.4">
      <c r="A1567">
        <v>10845</v>
      </c>
      <c r="B1567" s="5" t="s">
        <v>105</v>
      </c>
      <c r="C1567">
        <v>64</v>
      </c>
      <c r="D1567" t="s">
        <v>1270</v>
      </c>
      <c r="E1567" s="5" t="str">
        <f t="shared" si="24"/>
        <v>Horst</v>
      </c>
      <c r="F1567" t="s">
        <v>64</v>
      </c>
      <c r="G1567">
        <v>33.25</v>
      </c>
      <c r="H1567">
        <v>48</v>
      </c>
      <c r="I1567" s="5">
        <f>VLOOKUP(Order_Detail!B1567,Customers!$A$2:$M$92,13,FALSE)</f>
        <v>0.15</v>
      </c>
      <c r="J1567" s="5">
        <v>1356.6</v>
      </c>
      <c r="K1567" s="5">
        <v>239.39999999999998</v>
      </c>
      <c r="L1567" s="5" t="str" cm="1">
        <f t="array" ref="L1567">_xlfn.IFS(K1567&lt;10,"low",K1567&lt;50,"medium",K1567&gt;=50,"high")</f>
        <v>high</v>
      </c>
    </row>
    <row r="1568" spans="1:12" x14ac:dyDescent="0.4">
      <c r="A1568">
        <v>10846</v>
      </c>
      <c r="B1568" s="5" t="s">
        <v>88</v>
      </c>
      <c r="C1568">
        <v>4</v>
      </c>
      <c r="D1568" t="s">
        <v>2085</v>
      </c>
      <c r="E1568" s="5" t="str">
        <f t="shared" si="24"/>
        <v>Pascale</v>
      </c>
      <c r="F1568" t="s">
        <v>68</v>
      </c>
      <c r="G1568">
        <v>22</v>
      </c>
      <c r="H1568">
        <v>21</v>
      </c>
      <c r="I1568" s="5">
        <f>VLOOKUP(Order_Detail!B1568,Customers!$A$2:$M$92,13,FALSE)</f>
        <v>0.05</v>
      </c>
      <c r="J1568" s="5">
        <v>438.9</v>
      </c>
      <c r="K1568" s="5">
        <v>23.1</v>
      </c>
      <c r="L1568" s="5" t="str" cm="1">
        <f t="array" ref="L1568">_xlfn.IFS(K1568&lt;10,"low",K1568&lt;50,"medium",K1568&gt;=50,"high")</f>
        <v>medium</v>
      </c>
    </row>
    <row r="1569" spans="1:12" x14ac:dyDescent="0.4">
      <c r="A1569">
        <v>10846</v>
      </c>
      <c r="B1569" s="5" t="s">
        <v>88</v>
      </c>
      <c r="C1569">
        <v>70</v>
      </c>
      <c r="D1569" t="s">
        <v>2086</v>
      </c>
      <c r="E1569" s="5" t="str">
        <f t="shared" si="24"/>
        <v>Pascale</v>
      </c>
      <c r="F1569" t="s">
        <v>36</v>
      </c>
      <c r="G1569">
        <v>15</v>
      </c>
      <c r="H1569">
        <v>30</v>
      </c>
      <c r="I1569" s="5">
        <f>VLOOKUP(Order_Detail!B1569,Customers!$A$2:$M$92,13,FALSE)</f>
        <v>0.05</v>
      </c>
      <c r="J1569" s="5">
        <v>427.5</v>
      </c>
      <c r="K1569" s="5">
        <v>22.5</v>
      </c>
      <c r="L1569" s="5" t="str" cm="1">
        <f t="array" ref="L1569">_xlfn.IFS(K1569&lt;10,"low",K1569&lt;50,"medium",K1569&gt;=50,"high")</f>
        <v>medium</v>
      </c>
    </row>
    <row r="1570" spans="1:12" x14ac:dyDescent="0.4">
      <c r="A1570">
        <v>10846</v>
      </c>
      <c r="B1570" s="5" t="s">
        <v>88</v>
      </c>
      <c r="C1570">
        <v>74</v>
      </c>
      <c r="D1570" t="s">
        <v>2087</v>
      </c>
      <c r="E1570" s="5" t="str">
        <f t="shared" si="24"/>
        <v>Pascale</v>
      </c>
      <c r="F1570" t="s">
        <v>23</v>
      </c>
      <c r="G1570">
        <v>10</v>
      </c>
      <c r="H1570">
        <v>20</v>
      </c>
      <c r="I1570" s="5">
        <f>VLOOKUP(Order_Detail!B1570,Customers!$A$2:$M$92,13,FALSE)</f>
        <v>0.05</v>
      </c>
      <c r="J1570" s="5">
        <v>190</v>
      </c>
      <c r="K1570" s="5">
        <v>10</v>
      </c>
      <c r="L1570" s="5" t="str" cm="1">
        <f t="array" ref="L1570">_xlfn.IFS(K1570&lt;10,"low",K1570&lt;50,"medium",K1570&gt;=50,"high")</f>
        <v>medium</v>
      </c>
    </row>
    <row r="1571" spans="1:12" x14ac:dyDescent="0.4">
      <c r="A1571">
        <v>10847</v>
      </c>
      <c r="B1571" s="5" t="s">
        <v>129</v>
      </c>
      <c r="C1571">
        <v>1</v>
      </c>
      <c r="D1571" t="s">
        <v>1804</v>
      </c>
      <c r="E1571" s="5" t="str">
        <f t="shared" si="24"/>
        <v>Jose</v>
      </c>
      <c r="F1571" t="s">
        <v>58</v>
      </c>
      <c r="G1571">
        <v>18</v>
      </c>
      <c r="H1571">
        <v>80</v>
      </c>
      <c r="I1571" s="5">
        <f>VLOOKUP(Order_Detail!B1571,Customers!$A$2:$M$92,13,FALSE)</f>
        <v>0.1</v>
      </c>
      <c r="J1571" s="5">
        <v>1296</v>
      </c>
      <c r="K1571" s="5">
        <v>144</v>
      </c>
      <c r="L1571" s="5" t="str" cm="1">
        <f t="array" ref="L1571">_xlfn.IFS(K1571&lt;10,"low",K1571&lt;50,"medium",K1571&gt;=50,"high")</f>
        <v>high</v>
      </c>
    </row>
    <row r="1572" spans="1:12" x14ac:dyDescent="0.4">
      <c r="A1572">
        <v>10847</v>
      </c>
      <c r="B1572" s="5" t="s">
        <v>129</v>
      </c>
      <c r="C1572">
        <v>19</v>
      </c>
      <c r="D1572" t="s">
        <v>1514</v>
      </c>
      <c r="E1572" s="5" t="str">
        <f t="shared" si="24"/>
        <v>Jose</v>
      </c>
      <c r="F1572" t="s">
        <v>55</v>
      </c>
      <c r="G1572">
        <v>9.1999999999999993</v>
      </c>
      <c r="H1572">
        <v>12</v>
      </c>
      <c r="I1572" s="5">
        <f>VLOOKUP(Order_Detail!B1572,Customers!$A$2:$M$92,13,FALSE)</f>
        <v>0.1</v>
      </c>
      <c r="J1572" s="5">
        <v>99.36</v>
      </c>
      <c r="K1572" s="5">
        <v>11.04</v>
      </c>
      <c r="L1572" s="5" t="str" cm="1">
        <f t="array" ref="L1572">_xlfn.IFS(K1572&lt;10,"low",K1572&lt;50,"medium",K1572&gt;=50,"high")</f>
        <v>medium</v>
      </c>
    </row>
    <row r="1573" spans="1:12" x14ac:dyDescent="0.4">
      <c r="A1573">
        <v>10847</v>
      </c>
      <c r="B1573" s="5" t="s">
        <v>129</v>
      </c>
      <c r="C1573">
        <v>37</v>
      </c>
      <c r="D1573" t="s">
        <v>2088</v>
      </c>
      <c r="E1573" s="5" t="str">
        <f t="shared" si="24"/>
        <v>Jose</v>
      </c>
      <c r="F1573" t="s">
        <v>34</v>
      </c>
      <c r="G1573">
        <v>26</v>
      </c>
      <c r="H1573">
        <v>60</v>
      </c>
      <c r="I1573" s="5">
        <f>VLOOKUP(Order_Detail!B1573,Customers!$A$2:$M$92,13,FALSE)</f>
        <v>0.1</v>
      </c>
      <c r="J1573" s="5">
        <v>1404</v>
      </c>
      <c r="K1573" s="5">
        <v>156</v>
      </c>
      <c r="L1573" s="5" t="str" cm="1">
        <f t="array" ref="L1573">_xlfn.IFS(K1573&lt;10,"low",K1573&lt;50,"medium",K1573&gt;=50,"high")</f>
        <v>high</v>
      </c>
    </row>
    <row r="1574" spans="1:12" x14ac:dyDescent="0.4">
      <c r="A1574">
        <v>10847</v>
      </c>
      <c r="B1574" s="5" t="s">
        <v>129</v>
      </c>
      <c r="C1574">
        <v>45</v>
      </c>
      <c r="D1574" t="s">
        <v>1829</v>
      </c>
      <c r="E1574" s="5" t="str">
        <f t="shared" si="24"/>
        <v>Jose</v>
      </c>
      <c r="F1574" t="s">
        <v>79</v>
      </c>
      <c r="G1574">
        <v>9.5</v>
      </c>
      <c r="H1574">
        <v>36</v>
      </c>
      <c r="I1574" s="5">
        <f>VLOOKUP(Order_Detail!B1574,Customers!$A$2:$M$92,13,FALSE)</f>
        <v>0.1</v>
      </c>
      <c r="J1574" s="5">
        <v>307.8</v>
      </c>
      <c r="K1574" s="5">
        <v>34.200000000000003</v>
      </c>
      <c r="L1574" s="5" t="str" cm="1">
        <f t="array" ref="L1574">_xlfn.IFS(K1574&lt;10,"low",K1574&lt;50,"medium",K1574&gt;=50,"high")</f>
        <v>medium</v>
      </c>
    </row>
    <row r="1575" spans="1:12" x14ac:dyDescent="0.4">
      <c r="A1575">
        <v>10847</v>
      </c>
      <c r="B1575" s="5" t="s">
        <v>129</v>
      </c>
      <c r="C1575">
        <v>60</v>
      </c>
      <c r="D1575" t="s">
        <v>1627</v>
      </c>
      <c r="E1575" s="5" t="str">
        <f t="shared" si="24"/>
        <v>Jose</v>
      </c>
      <c r="F1575" t="s">
        <v>17</v>
      </c>
      <c r="G1575">
        <v>34</v>
      </c>
      <c r="H1575">
        <v>45</v>
      </c>
      <c r="I1575" s="5">
        <f>VLOOKUP(Order_Detail!B1575,Customers!$A$2:$M$92,13,FALSE)</f>
        <v>0.1</v>
      </c>
      <c r="J1575" s="5">
        <v>1377</v>
      </c>
      <c r="K1575" s="5">
        <v>153</v>
      </c>
      <c r="L1575" s="5" t="str" cm="1">
        <f t="array" ref="L1575">_xlfn.IFS(K1575&lt;10,"low",K1575&lt;50,"medium",K1575&gt;=50,"high")</f>
        <v>high</v>
      </c>
    </row>
    <row r="1576" spans="1:12" x14ac:dyDescent="0.4">
      <c r="A1576">
        <v>10847</v>
      </c>
      <c r="B1576" s="5" t="s">
        <v>129</v>
      </c>
      <c r="C1576">
        <v>71</v>
      </c>
      <c r="D1576" t="s">
        <v>1807</v>
      </c>
      <c r="E1576" s="5" t="str">
        <f t="shared" si="24"/>
        <v>Jose</v>
      </c>
      <c r="F1576" t="s">
        <v>48</v>
      </c>
      <c r="G1576">
        <v>21.5</v>
      </c>
      <c r="H1576">
        <v>55</v>
      </c>
      <c r="I1576" s="5">
        <f>VLOOKUP(Order_Detail!B1576,Customers!$A$2:$M$92,13,FALSE)</f>
        <v>0.1</v>
      </c>
      <c r="J1576" s="5">
        <v>1064.25</v>
      </c>
      <c r="K1576" s="5">
        <v>118.25</v>
      </c>
      <c r="L1576" s="5" t="str" cm="1">
        <f t="array" ref="L1576">_xlfn.IFS(K1576&lt;10,"low",K1576&lt;50,"medium",K1576&gt;=50,"high")</f>
        <v>high</v>
      </c>
    </row>
    <row r="1577" spans="1:12" x14ac:dyDescent="0.4">
      <c r="A1577">
        <v>10848</v>
      </c>
      <c r="B1577" s="5" t="s">
        <v>156</v>
      </c>
      <c r="C1577">
        <v>5</v>
      </c>
      <c r="D1577" t="s">
        <v>2089</v>
      </c>
      <c r="E1577" s="5" t="str">
        <f t="shared" si="24"/>
        <v>Elizabeth</v>
      </c>
      <c r="F1577" t="s">
        <v>31</v>
      </c>
      <c r="G1577">
        <v>21.35</v>
      </c>
      <c r="H1577">
        <v>30</v>
      </c>
      <c r="I1577" s="5">
        <f>VLOOKUP(Order_Detail!B1577,Customers!$A$2:$M$92,13,FALSE)</f>
        <v>0</v>
      </c>
      <c r="J1577" s="5">
        <v>640.5</v>
      </c>
      <c r="K1577" s="5">
        <v>0</v>
      </c>
      <c r="L1577" s="5" t="str" cm="1">
        <f t="array" ref="L1577">_xlfn.IFS(K1577&lt;10,"low",K1577&lt;50,"medium",K1577&gt;=50,"high")</f>
        <v>low</v>
      </c>
    </row>
    <row r="1578" spans="1:12" x14ac:dyDescent="0.4">
      <c r="A1578">
        <v>10848</v>
      </c>
      <c r="B1578" s="5" t="s">
        <v>156</v>
      </c>
      <c r="C1578">
        <v>9</v>
      </c>
      <c r="D1578" t="s">
        <v>2090</v>
      </c>
      <c r="E1578" s="5" t="str">
        <f t="shared" si="24"/>
        <v>Elizabeth</v>
      </c>
      <c r="F1578" t="s">
        <v>82</v>
      </c>
      <c r="G1578">
        <v>97</v>
      </c>
      <c r="H1578">
        <v>3</v>
      </c>
      <c r="I1578" s="5">
        <f>VLOOKUP(Order_Detail!B1578,Customers!$A$2:$M$92,13,FALSE)</f>
        <v>0</v>
      </c>
      <c r="J1578" s="5">
        <v>291</v>
      </c>
      <c r="K1578" s="5">
        <v>0</v>
      </c>
      <c r="L1578" s="5" t="str" cm="1">
        <f t="array" ref="L1578">_xlfn.IFS(K1578&lt;10,"low",K1578&lt;50,"medium",K1578&gt;=50,"high")</f>
        <v>low</v>
      </c>
    </row>
    <row r="1579" spans="1:12" x14ac:dyDescent="0.4">
      <c r="A1579">
        <v>10849</v>
      </c>
      <c r="B1579" s="5" t="s">
        <v>128</v>
      </c>
      <c r="C1579">
        <v>3</v>
      </c>
      <c r="D1579" t="s">
        <v>2091</v>
      </c>
      <c r="E1579" s="5" t="str">
        <f t="shared" si="24"/>
        <v>Philip</v>
      </c>
      <c r="F1579" t="s">
        <v>63</v>
      </c>
      <c r="G1579">
        <v>10</v>
      </c>
      <c r="H1579">
        <v>49</v>
      </c>
      <c r="I1579" s="5">
        <f>VLOOKUP(Order_Detail!B1579,Customers!$A$2:$M$92,13,FALSE)</f>
        <v>0.2</v>
      </c>
      <c r="J1579" s="5">
        <v>392</v>
      </c>
      <c r="K1579" s="5">
        <v>98</v>
      </c>
      <c r="L1579" s="5" t="str" cm="1">
        <f t="array" ref="L1579">_xlfn.IFS(K1579&lt;10,"low",K1579&lt;50,"medium",K1579&gt;=50,"high")</f>
        <v>high</v>
      </c>
    </row>
    <row r="1580" spans="1:12" x14ac:dyDescent="0.4">
      <c r="A1580">
        <v>10849</v>
      </c>
      <c r="B1580" s="5" t="s">
        <v>128</v>
      </c>
      <c r="C1580">
        <v>26</v>
      </c>
      <c r="D1580" t="s">
        <v>2022</v>
      </c>
      <c r="E1580" s="5" t="str">
        <f t="shared" si="24"/>
        <v>Philip</v>
      </c>
      <c r="F1580" t="s">
        <v>74</v>
      </c>
      <c r="G1580">
        <v>31.23</v>
      </c>
      <c r="H1580">
        <v>18</v>
      </c>
      <c r="I1580" s="5">
        <f>VLOOKUP(Order_Detail!B1580,Customers!$A$2:$M$92,13,FALSE)</f>
        <v>0.2</v>
      </c>
      <c r="J1580" s="5">
        <v>449.71199999999999</v>
      </c>
      <c r="K1580" s="5">
        <v>112.428</v>
      </c>
      <c r="L1580" s="5" t="str" cm="1">
        <f t="array" ref="L1580">_xlfn.IFS(K1580&lt;10,"low",K1580&lt;50,"medium",K1580&gt;=50,"high")</f>
        <v>high</v>
      </c>
    </row>
    <row r="1581" spans="1:12" x14ac:dyDescent="0.4">
      <c r="A1581">
        <v>10850</v>
      </c>
      <c r="B1581" s="5" t="s">
        <v>87</v>
      </c>
      <c r="C1581">
        <v>25</v>
      </c>
      <c r="D1581" t="s">
        <v>2092</v>
      </c>
      <c r="E1581" s="5" t="str">
        <f t="shared" si="24"/>
        <v>Mary</v>
      </c>
      <c r="F1581" t="s">
        <v>72</v>
      </c>
      <c r="G1581">
        <v>14</v>
      </c>
      <c r="H1581">
        <v>20</v>
      </c>
      <c r="I1581" s="5">
        <f>VLOOKUP(Order_Detail!B1581,Customers!$A$2:$M$92,13,FALSE)</f>
        <v>0.25</v>
      </c>
      <c r="J1581" s="5">
        <v>210</v>
      </c>
      <c r="K1581" s="5">
        <v>70</v>
      </c>
      <c r="L1581" s="5" t="str" cm="1">
        <f t="array" ref="L1581">_xlfn.IFS(K1581&lt;10,"low",K1581&lt;50,"medium",K1581&gt;=50,"high")</f>
        <v>high</v>
      </c>
    </row>
    <row r="1582" spans="1:12" x14ac:dyDescent="0.4">
      <c r="A1582">
        <v>10850</v>
      </c>
      <c r="B1582" s="5" t="s">
        <v>87</v>
      </c>
      <c r="C1582">
        <v>33</v>
      </c>
      <c r="D1582" t="s">
        <v>2093</v>
      </c>
      <c r="E1582" s="5" t="str">
        <f t="shared" si="24"/>
        <v>Mary</v>
      </c>
      <c r="F1582" t="s">
        <v>16</v>
      </c>
      <c r="G1582">
        <v>2.5</v>
      </c>
      <c r="H1582">
        <v>4</v>
      </c>
      <c r="I1582" s="5">
        <f>VLOOKUP(Order_Detail!B1582,Customers!$A$2:$M$92,13,FALSE)</f>
        <v>0.25</v>
      </c>
      <c r="J1582" s="5">
        <v>7.5</v>
      </c>
      <c r="K1582" s="5">
        <v>2.5</v>
      </c>
      <c r="L1582" s="5" t="str" cm="1">
        <f t="array" ref="L1582">_xlfn.IFS(K1582&lt;10,"low",K1582&lt;50,"medium",K1582&gt;=50,"high")</f>
        <v>low</v>
      </c>
    </row>
    <row r="1583" spans="1:12" x14ac:dyDescent="0.4">
      <c r="A1583">
        <v>10850</v>
      </c>
      <c r="B1583" s="5" t="s">
        <v>87</v>
      </c>
      <c r="C1583">
        <v>70</v>
      </c>
      <c r="D1583" t="s">
        <v>2094</v>
      </c>
      <c r="E1583" s="5" t="str">
        <f t="shared" si="24"/>
        <v>Mary</v>
      </c>
      <c r="F1583" t="s">
        <v>36</v>
      </c>
      <c r="G1583">
        <v>15</v>
      </c>
      <c r="H1583">
        <v>30</v>
      </c>
      <c r="I1583" s="5">
        <f>VLOOKUP(Order_Detail!B1583,Customers!$A$2:$M$92,13,FALSE)</f>
        <v>0.25</v>
      </c>
      <c r="J1583" s="5">
        <v>337.5</v>
      </c>
      <c r="K1583" s="5">
        <v>112.5</v>
      </c>
      <c r="L1583" s="5" t="str" cm="1">
        <f t="array" ref="L1583">_xlfn.IFS(K1583&lt;10,"low",K1583&lt;50,"medium",K1583&gt;=50,"high")</f>
        <v>high</v>
      </c>
    </row>
    <row r="1584" spans="1:12" x14ac:dyDescent="0.4">
      <c r="A1584">
        <v>10851</v>
      </c>
      <c r="B1584" s="5" t="s">
        <v>113</v>
      </c>
      <c r="C1584">
        <v>2</v>
      </c>
      <c r="D1584" t="s">
        <v>1645</v>
      </c>
      <c r="E1584" s="5" t="str">
        <f t="shared" si="24"/>
        <v>Janete</v>
      </c>
      <c r="F1584" t="s">
        <v>24</v>
      </c>
      <c r="G1584">
        <v>19</v>
      </c>
      <c r="H1584">
        <v>5</v>
      </c>
      <c r="I1584" s="5">
        <f>VLOOKUP(Order_Detail!B1584,Customers!$A$2:$M$92,13,FALSE)</f>
        <v>0</v>
      </c>
      <c r="J1584" s="5">
        <v>95</v>
      </c>
      <c r="K1584" s="5">
        <v>0</v>
      </c>
      <c r="L1584" s="5" t="str" cm="1">
        <f t="array" ref="L1584">_xlfn.IFS(K1584&lt;10,"low",K1584&lt;50,"medium",K1584&gt;=50,"high")</f>
        <v>low</v>
      </c>
    </row>
    <row r="1585" spans="1:12" x14ac:dyDescent="0.4">
      <c r="A1585">
        <v>10851</v>
      </c>
      <c r="B1585" s="5" t="s">
        <v>113</v>
      </c>
      <c r="C1585">
        <v>25</v>
      </c>
      <c r="D1585" t="s">
        <v>2095</v>
      </c>
      <c r="E1585" s="5" t="str">
        <f t="shared" si="24"/>
        <v>Janete</v>
      </c>
      <c r="F1585" t="s">
        <v>72</v>
      </c>
      <c r="G1585">
        <v>14</v>
      </c>
      <c r="H1585">
        <v>10</v>
      </c>
      <c r="I1585" s="5">
        <f>VLOOKUP(Order_Detail!B1585,Customers!$A$2:$M$92,13,FALSE)</f>
        <v>0</v>
      </c>
      <c r="J1585" s="5">
        <v>140</v>
      </c>
      <c r="K1585" s="5">
        <v>0</v>
      </c>
      <c r="L1585" s="5" t="str" cm="1">
        <f t="array" ref="L1585">_xlfn.IFS(K1585&lt;10,"low",K1585&lt;50,"medium",K1585&gt;=50,"high")</f>
        <v>low</v>
      </c>
    </row>
    <row r="1586" spans="1:12" x14ac:dyDescent="0.4">
      <c r="A1586">
        <v>10851</v>
      </c>
      <c r="B1586" s="5" t="s">
        <v>113</v>
      </c>
      <c r="C1586">
        <v>57</v>
      </c>
      <c r="D1586" t="s">
        <v>2096</v>
      </c>
      <c r="E1586" s="5" t="str">
        <f t="shared" si="24"/>
        <v>Janete</v>
      </c>
      <c r="F1586" t="s">
        <v>14</v>
      </c>
      <c r="G1586">
        <v>19.5</v>
      </c>
      <c r="H1586">
        <v>10</v>
      </c>
      <c r="I1586" s="5">
        <f>VLOOKUP(Order_Detail!B1586,Customers!$A$2:$M$92,13,FALSE)</f>
        <v>0</v>
      </c>
      <c r="J1586" s="5">
        <v>195</v>
      </c>
      <c r="K1586" s="5">
        <v>0</v>
      </c>
      <c r="L1586" s="5" t="str" cm="1">
        <f t="array" ref="L1586">_xlfn.IFS(K1586&lt;10,"low",K1586&lt;50,"medium",K1586&gt;=50,"high")</f>
        <v>low</v>
      </c>
    </row>
    <row r="1587" spans="1:12" x14ac:dyDescent="0.4">
      <c r="A1587">
        <v>10851</v>
      </c>
      <c r="B1587" s="5" t="s">
        <v>113</v>
      </c>
      <c r="C1587">
        <v>59</v>
      </c>
      <c r="D1587" t="s">
        <v>2097</v>
      </c>
      <c r="E1587" s="5" t="str">
        <f t="shared" si="24"/>
        <v>Janete</v>
      </c>
      <c r="F1587" t="s">
        <v>27</v>
      </c>
      <c r="G1587">
        <v>55</v>
      </c>
      <c r="H1587">
        <v>42</v>
      </c>
      <c r="I1587" s="5">
        <f>VLOOKUP(Order_Detail!B1587,Customers!$A$2:$M$92,13,FALSE)</f>
        <v>0</v>
      </c>
      <c r="J1587" s="5">
        <v>2310</v>
      </c>
      <c r="K1587" s="5">
        <v>0</v>
      </c>
      <c r="L1587" s="5" t="str" cm="1">
        <f t="array" ref="L1587">_xlfn.IFS(K1587&lt;10,"low",K1587&lt;50,"medium",K1587&gt;=50,"high")</f>
        <v>low</v>
      </c>
    </row>
    <row r="1588" spans="1:12" x14ac:dyDescent="0.4">
      <c r="A1588">
        <v>10852</v>
      </c>
      <c r="B1588" s="5" t="s">
        <v>97</v>
      </c>
      <c r="C1588">
        <v>2</v>
      </c>
      <c r="D1588" t="s">
        <v>2098</v>
      </c>
      <c r="E1588" s="5" t="str">
        <f t="shared" si="24"/>
        <v>Paula</v>
      </c>
      <c r="F1588" t="s">
        <v>24</v>
      </c>
      <c r="G1588">
        <v>19</v>
      </c>
      <c r="H1588">
        <v>15</v>
      </c>
      <c r="I1588" s="5">
        <f>VLOOKUP(Order_Detail!B1588,Customers!$A$2:$M$92,13,FALSE)</f>
        <v>0.1</v>
      </c>
      <c r="J1588" s="5">
        <v>256.5</v>
      </c>
      <c r="K1588" s="5">
        <v>28.5</v>
      </c>
      <c r="L1588" s="5" t="str" cm="1">
        <f t="array" ref="L1588">_xlfn.IFS(K1588&lt;10,"low",K1588&lt;50,"medium",K1588&gt;=50,"high")</f>
        <v>medium</v>
      </c>
    </row>
    <row r="1589" spans="1:12" x14ac:dyDescent="0.4">
      <c r="A1589">
        <v>10852</v>
      </c>
      <c r="B1589" s="5" t="s">
        <v>97</v>
      </c>
      <c r="C1589">
        <v>17</v>
      </c>
      <c r="D1589" t="s">
        <v>890</v>
      </c>
      <c r="E1589" s="5" t="str">
        <f t="shared" si="24"/>
        <v>Paula</v>
      </c>
      <c r="F1589" t="s">
        <v>41</v>
      </c>
      <c r="G1589">
        <v>39</v>
      </c>
      <c r="H1589">
        <v>6</v>
      </c>
      <c r="I1589" s="5">
        <f>VLOOKUP(Order_Detail!B1589,Customers!$A$2:$M$92,13,FALSE)</f>
        <v>0.1</v>
      </c>
      <c r="J1589" s="5">
        <v>210.6</v>
      </c>
      <c r="K1589" s="5">
        <v>23.400000000000002</v>
      </c>
      <c r="L1589" s="5" t="str" cm="1">
        <f t="array" ref="L1589">_xlfn.IFS(K1589&lt;10,"low",K1589&lt;50,"medium",K1589&gt;=50,"high")</f>
        <v>medium</v>
      </c>
    </row>
    <row r="1590" spans="1:12" x14ac:dyDescent="0.4">
      <c r="A1590">
        <v>10852</v>
      </c>
      <c r="B1590" s="5" t="s">
        <v>97</v>
      </c>
      <c r="C1590">
        <v>62</v>
      </c>
      <c r="D1590" t="s">
        <v>944</v>
      </c>
      <c r="E1590" s="5" t="str">
        <f t="shared" si="24"/>
        <v>Paula</v>
      </c>
      <c r="F1590" t="s">
        <v>35</v>
      </c>
      <c r="G1590">
        <v>49.3</v>
      </c>
      <c r="H1590">
        <v>50</v>
      </c>
      <c r="I1590" s="5">
        <f>VLOOKUP(Order_Detail!B1590,Customers!$A$2:$M$92,13,FALSE)</f>
        <v>0.1</v>
      </c>
      <c r="J1590" s="5">
        <v>2218.5</v>
      </c>
      <c r="K1590" s="5">
        <v>246.5</v>
      </c>
      <c r="L1590" s="5" t="str" cm="1">
        <f t="array" ref="L1590">_xlfn.IFS(K1590&lt;10,"low",K1590&lt;50,"medium",K1590&gt;=50,"high")</f>
        <v>high</v>
      </c>
    </row>
    <row r="1591" spans="1:12" x14ac:dyDescent="0.4">
      <c r="A1591">
        <v>10853</v>
      </c>
      <c r="B1591" s="5" t="s">
        <v>160</v>
      </c>
      <c r="C1591">
        <v>18</v>
      </c>
      <c r="D1591" t="s">
        <v>2099</v>
      </c>
      <c r="E1591" s="5" t="str">
        <f t="shared" si="24"/>
        <v>Hanna</v>
      </c>
      <c r="F1591" t="s">
        <v>65</v>
      </c>
      <c r="G1591">
        <v>62.5</v>
      </c>
      <c r="H1591">
        <v>10</v>
      </c>
      <c r="I1591" s="5">
        <f>VLOOKUP(Order_Detail!B1591,Customers!$A$2:$M$92,13,FALSE)</f>
        <v>0.1</v>
      </c>
      <c r="J1591" s="5">
        <v>562.5</v>
      </c>
      <c r="K1591" s="5">
        <v>62.5</v>
      </c>
      <c r="L1591" s="5" t="str" cm="1">
        <f t="array" ref="L1591">_xlfn.IFS(K1591&lt;10,"low",K1591&lt;50,"medium",K1591&gt;=50,"high")</f>
        <v>high</v>
      </c>
    </row>
    <row r="1592" spans="1:12" x14ac:dyDescent="0.4">
      <c r="A1592">
        <v>10854</v>
      </c>
      <c r="B1592" s="5" t="s">
        <v>93</v>
      </c>
      <c r="C1592">
        <v>10</v>
      </c>
      <c r="D1592" t="s">
        <v>2100</v>
      </c>
      <c r="E1592" s="5" t="str">
        <f t="shared" si="24"/>
        <v>Roland</v>
      </c>
      <c r="F1592" t="s">
        <v>47</v>
      </c>
      <c r="G1592">
        <v>31</v>
      </c>
      <c r="H1592">
        <v>100</v>
      </c>
      <c r="I1592" s="5">
        <f>VLOOKUP(Order_Detail!B1592,Customers!$A$2:$M$92,13,FALSE)</f>
        <v>0.2</v>
      </c>
      <c r="J1592" s="5">
        <v>2480</v>
      </c>
      <c r="K1592" s="5">
        <v>620</v>
      </c>
      <c r="L1592" s="5" t="str" cm="1">
        <f t="array" ref="L1592">_xlfn.IFS(K1592&lt;10,"low",K1592&lt;50,"medium",K1592&gt;=50,"high")</f>
        <v>high</v>
      </c>
    </row>
    <row r="1593" spans="1:12" x14ac:dyDescent="0.4">
      <c r="A1593">
        <v>10854</v>
      </c>
      <c r="B1593" s="5" t="s">
        <v>93</v>
      </c>
      <c r="C1593">
        <v>13</v>
      </c>
      <c r="D1593" t="s">
        <v>1671</v>
      </c>
      <c r="E1593" s="5" t="str">
        <f t="shared" si="24"/>
        <v>Roland</v>
      </c>
      <c r="F1593" t="s">
        <v>49</v>
      </c>
      <c r="G1593">
        <v>6</v>
      </c>
      <c r="H1593">
        <v>65</v>
      </c>
      <c r="I1593" s="5">
        <f>VLOOKUP(Order_Detail!B1593,Customers!$A$2:$M$92,13,FALSE)</f>
        <v>0.2</v>
      </c>
      <c r="J1593" s="5">
        <v>312</v>
      </c>
      <c r="K1593" s="5">
        <v>78</v>
      </c>
      <c r="L1593" s="5" t="str" cm="1">
        <f t="array" ref="L1593">_xlfn.IFS(K1593&lt;10,"low",K1593&lt;50,"medium",K1593&gt;=50,"high")</f>
        <v>high</v>
      </c>
    </row>
    <row r="1594" spans="1:12" x14ac:dyDescent="0.4">
      <c r="A1594">
        <v>10855</v>
      </c>
      <c r="B1594" s="5" t="s">
        <v>121</v>
      </c>
      <c r="C1594">
        <v>16</v>
      </c>
      <c r="D1594" t="s">
        <v>1760</v>
      </c>
      <c r="E1594" s="5" t="str">
        <f t="shared" si="24"/>
        <v>Rene</v>
      </c>
      <c r="F1594" t="s">
        <v>25</v>
      </c>
      <c r="G1594">
        <v>17.45</v>
      </c>
      <c r="H1594">
        <v>50</v>
      </c>
      <c r="I1594" s="5">
        <f>VLOOKUP(Order_Detail!B1594,Customers!$A$2:$M$92,13,FALSE)</f>
        <v>0</v>
      </c>
      <c r="J1594" s="5">
        <v>872.5</v>
      </c>
      <c r="K1594" s="5">
        <v>0</v>
      </c>
      <c r="L1594" s="5" t="str" cm="1">
        <f t="array" ref="L1594">_xlfn.IFS(K1594&lt;10,"low",K1594&lt;50,"medium",K1594&gt;=50,"high")</f>
        <v>low</v>
      </c>
    </row>
    <row r="1595" spans="1:12" x14ac:dyDescent="0.4">
      <c r="A1595">
        <v>10855</v>
      </c>
      <c r="B1595" s="5" t="s">
        <v>121</v>
      </c>
      <c r="C1595">
        <v>31</v>
      </c>
      <c r="D1595" t="s">
        <v>1761</v>
      </c>
      <c r="E1595" s="5" t="str">
        <f t="shared" si="24"/>
        <v>Rene</v>
      </c>
      <c r="F1595" t="s">
        <v>18</v>
      </c>
      <c r="G1595">
        <v>12.5</v>
      </c>
      <c r="H1595">
        <v>14</v>
      </c>
      <c r="I1595" s="5">
        <f>VLOOKUP(Order_Detail!B1595,Customers!$A$2:$M$92,13,FALSE)</f>
        <v>0</v>
      </c>
      <c r="J1595" s="5">
        <v>175</v>
      </c>
      <c r="K1595" s="5">
        <v>0</v>
      </c>
      <c r="L1595" s="5" t="str" cm="1">
        <f t="array" ref="L1595">_xlfn.IFS(K1595&lt;10,"low",K1595&lt;50,"medium",K1595&gt;=50,"high")</f>
        <v>low</v>
      </c>
    </row>
    <row r="1596" spans="1:12" x14ac:dyDescent="0.4">
      <c r="A1596">
        <v>10855</v>
      </c>
      <c r="B1596" s="5" t="s">
        <v>121</v>
      </c>
      <c r="C1596">
        <v>56</v>
      </c>
      <c r="D1596" t="s">
        <v>2006</v>
      </c>
      <c r="E1596" s="5" t="str">
        <f t="shared" si="24"/>
        <v>Rene</v>
      </c>
      <c r="F1596" t="s">
        <v>39</v>
      </c>
      <c r="G1596">
        <v>38</v>
      </c>
      <c r="H1596">
        <v>24</v>
      </c>
      <c r="I1596" s="5">
        <f>VLOOKUP(Order_Detail!B1596,Customers!$A$2:$M$92,13,FALSE)</f>
        <v>0</v>
      </c>
      <c r="J1596" s="5">
        <v>912</v>
      </c>
      <c r="K1596" s="5">
        <v>0</v>
      </c>
      <c r="L1596" s="5" t="str" cm="1">
        <f t="array" ref="L1596">_xlfn.IFS(K1596&lt;10,"low",K1596&lt;50,"medium",K1596&gt;=50,"high")</f>
        <v>low</v>
      </c>
    </row>
    <row r="1597" spans="1:12" x14ac:dyDescent="0.4">
      <c r="A1597">
        <v>10855</v>
      </c>
      <c r="B1597" s="5" t="s">
        <v>121</v>
      </c>
      <c r="C1597">
        <v>65</v>
      </c>
      <c r="D1597" t="s">
        <v>2101</v>
      </c>
      <c r="E1597" s="5" t="str">
        <f t="shared" si="24"/>
        <v>Rene</v>
      </c>
      <c r="F1597" t="s">
        <v>12</v>
      </c>
      <c r="G1597">
        <v>21.05</v>
      </c>
      <c r="H1597">
        <v>15</v>
      </c>
      <c r="I1597" s="5">
        <f>VLOOKUP(Order_Detail!B1597,Customers!$A$2:$M$92,13,FALSE)</f>
        <v>0</v>
      </c>
      <c r="J1597" s="5">
        <v>315.75</v>
      </c>
      <c r="K1597" s="5">
        <v>0</v>
      </c>
      <c r="L1597" s="5" t="str" cm="1">
        <f t="array" ref="L1597">_xlfn.IFS(K1597&lt;10,"low",K1597&lt;50,"medium",K1597&gt;=50,"high")</f>
        <v>low</v>
      </c>
    </row>
    <row r="1598" spans="1:12" x14ac:dyDescent="0.4">
      <c r="A1598">
        <v>10856</v>
      </c>
      <c r="B1598" s="5" t="s">
        <v>143</v>
      </c>
      <c r="C1598">
        <v>2</v>
      </c>
      <c r="D1598" t="s">
        <v>2102</v>
      </c>
      <c r="E1598" s="5" t="str">
        <f t="shared" si="24"/>
        <v>Antonio</v>
      </c>
      <c r="F1598" t="s">
        <v>24</v>
      </c>
      <c r="G1598">
        <v>19</v>
      </c>
      <c r="H1598">
        <v>20</v>
      </c>
      <c r="I1598" s="5">
        <f>VLOOKUP(Order_Detail!B1598,Customers!$A$2:$M$92,13,FALSE)</f>
        <v>0.1</v>
      </c>
      <c r="J1598" s="5">
        <v>342</v>
      </c>
      <c r="K1598" s="5">
        <v>38</v>
      </c>
      <c r="L1598" s="5" t="str" cm="1">
        <f t="array" ref="L1598">_xlfn.IFS(K1598&lt;10,"low",K1598&lt;50,"medium",K1598&gt;=50,"high")</f>
        <v>medium</v>
      </c>
    </row>
    <row r="1599" spans="1:12" x14ac:dyDescent="0.4">
      <c r="A1599">
        <v>10856</v>
      </c>
      <c r="B1599" s="5" t="s">
        <v>143</v>
      </c>
      <c r="C1599">
        <v>42</v>
      </c>
      <c r="D1599" t="s">
        <v>2103</v>
      </c>
      <c r="E1599" s="5" t="str">
        <f t="shared" si="24"/>
        <v>Antonio</v>
      </c>
      <c r="F1599" t="s">
        <v>7</v>
      </c>
      <c r="G1599">
        <v>14</v>
      </c>
      <c r="H1599">
        <v>20</v>
      </c>
      <c r="I1599" s="5">
        <f>VLOOKUP(Order_Detail!B1599,Customers!$A$2:$M$92,13,FALSE)</f>
        <v>0.1</v>
      </c>
      <c r="J1599" s="5">
        <v>252</v>
      </c>
      <c r="K1599" s="5">
        <v>28</v>
      </c>
      <c r="L1599" s="5" t="str" cm="1">
        <f t="array" ref="L1599">_xlfn.IFS(K1599&lt;10,"low",K1599&lt;50,"medium",K1599&gt;=50,"high")</f>
        <v>medium</v>
      </c>
    </row>
    <row r="1600" spans="1:12" x14ac:dyDescent="0.4">
      <c r="A1600">
        <v>10857</v>
      </c>
      <c r="B1600" s="5" t="s">
        <v>109</v>
      </c>
      <c r="C1600">
        <v>3</v>
      </c>
      <c r="D1600" t="s">
        <v>2104</v>
      </c>
      <c r="E1600" s="5" t="str">
        <f t="shared" si="24"/>
        <v>Christina</v>
      </c>
      <c r="F1600" t="s">
        <v>63</v>
      </c>
      <c r="G1600">
        <v>10</v>
      </c>
      <c r="H1600">
        <v>30</v>
      </c>
      <c r="I1600" s="5">
        <f>VLOOKUP(Order_Detail!B1600,Customers!$A$2:$M$92,13,FALSE)</f>
        <v>0</v>
      </c>
      <c r="J1600" s="5">
        <v>300</v>
      </c>
      <c r="K1600" s="5">
        <v>0</v>
      </c>
      <c r="L1600" s="5" t="str" cm="1">
        <f t="array" ref="L1600">_xlfn.IFS(K1600&lt;10,"low",K1600&lt;50,"medium",K1600&gt;=50,"high")</f>
        <v>low</v>
      </c>
    </row>
    <row r="1601" spans="1:12" x14ac:dyDescent="0.4">
      <c r="A1601">
        <v>10857</v>
      </c>
      <c r="B1601" s="5" t="s">
        <v>109</v>
      </c>
      <c r="C1601">
        <v>26</v>
      </c>
      <c r="D1601" t="s">
        <v>1252</v>
      </c>
      <c r="E1601" s="5" t="str">
        <f t="shared" si="24"/>
        <v>Christina</v>
      </c>
      <c r="F1601" t="s">
        <v>74</v>
      </c>
      <c r="G1601">
        <v>31.23</v>
      </c>
      <c r="H1601">
        <v>35</v>
      </c>
      <c r="I1601" s="5">
        <f>VLOOKUP(Order_Detail!B1601,Customers!$A$2:$M$92,13,FALSE)</f>
        <v>0</v>
      </c>
      <c r="J1601" s="5">
        <v>1093.05</v>
      </c>
      <c r="K1601" s="5">
        <v>0</v>
      </c>
      <c r="L1601" s="5" t="str" cm="1">
        <f t="array" ref="L1601">_xlfn.IFS(K1601&lt;10,"low",K1601&lt;50,"medium",K1601&gt;=50,"high")</f>
        <v>low</v>
      </c>
    </row>
    <row r="1602" spans="1:12" x14ac:dyDescent="0.4">
      <c r="A1602">
        <v>10857</v>
      </c>
      <c r="B1602" s="5" t="s">
        <v>109</v>
      </c>
      <c r="C1602">
        <v>29</v>
      </c>
      <c r="D1602" t="s">
        <v>2105</v>
      </c>
      <c r="E1602" s="5" t="str">
        <f t="shared" si="24"/>
        <v>Christina</v>
      </c>
      <c r="F1602" t="s">
        <v>45</v>
      </c>
      <c r="G1602">
        <v>123.79</v>
      </c>
      <c r="H1602">
        <v>10</v>
      </c>
      <c r="I1602" s="5">
        <f>VLOOKUP(Order_Detail!B1602,Customers!$A$2:$M$92,13,FALSE)</f>
        <v>0</v>
      </c>
      <c r="J1602" s="5">
        <v>1237.9000000000001</v>
      </c>
      <c r="K1602" s="5">
        <v>0</v>
      </c>
      <c r="L1602" s="5" t="str" cm="1">
        <f t="array" ref="L1602">_xlfn.IFS(K1602&lt;10,"low",K1602&lt;50,"medium",K1602&gt;=50,"high")</f>
        <v>low</v>
      </c>
    </row>
    <row r="1603" spans="1:12" x14ac:dyDescent="0.4">
      <c r="A1603">
        <v>10858</v>
      </c>
      <c r="B1603" s="5" t="s">
        <v>172</v>
      </c>
      <c r="C1603">
        <v>7</v>
      </c>
      <c r="D1603" t="s">
        <v>2106</v>
      </c>
      <c r="E1603" s="5" t="str">
        <f t="shared" ref="E1603:E1666" si="25">LEFT(RIGHT(D1603,LEN(D1603)-FIND("-",D1603)),FIND("-",RIGHT(D1603,LEN(D1603)-FIND("-",D1603)))-1)</f>
        <v>Daniel</v>
      </c>
      <c r="F1603" t="s">
        <v>38</v>
      </c>
      <c r="G1603">
        <v>30</v>
      </c>
      <c r="H1603">
        <v>5</v>
      </c>
      <c r="I1603" s="5">
        <f>VLOOKUP(Order_Detail!B1603,Customers!$A$2:$M$92,13,FALSE)</f>
        <v>0</v>
      </c>
      <c r="J1603" s="5">
        <v>150</v>
      </c>
      <c r="K1603" s="5">
        <v>0</v>
      </c>
      <c r="L1603" s="5" t="str" cm="1">
        <f t="array" ref="L1603">_xlfn.IFS(K1603&lt;10,"low",K1603&lt;50,"medium",K1603&gt;=50,"high")</f>
        <v>low</v>
      </c>
    </row>
    <row r="1604" spans="1:12" x14ac:dyDescent="0.4">
      <c r="A1604">
        <v>10858</v>
      </c>
      <c r="B1604" s="5" t="s">
        <v>172</v>
      </c>
      <c r="C1604">
        <v>27</v>
      </c>
      <c r="D1604" t="s">
        <v>2107</v>
      </c>
      <c r="E1604" s="5" t="str">
        <f t="shared" si="25"/>
        <v>Daniel</v>
      </c>
      <c r="F1604" t="s">
        <v>30</v>
      </c>
      <c r="G1604">
        <v>43.9</v>
      </c>
      <c r="H1604">
        <v>10</v>
      </c>
      <c r="I1604" s="5">
        <f>VLOOKUP(Order_Detail!B1604,Customers!$A$2:$M$92,13,FALSE)</f>
        <v>0</v>
      </c>
      <c r="J1604" s="5">
        <v>439</v>
      </c>
      <c r="K1604" s="5">
        <v>0</v>
      </c>
      <c r="L1604" s="5" t="str" cm="1">
        <f t="array" ref="L1604">_xlfn.IFS(K1604&lt;10,"low",K1604&lt;50,"medium",K1604&gt;=50,"high")</f>
        <v>low</v>
      </c>
    </row>
    <row r="1605" spans="1:12" x14ac:dyDescent="0.4">
      <c r="A1605">
        <v>10858</v>
      </c>
      <c r="B1605" s="5" t="s">
        <v>172</v>
      </c>
      <c r="C1605">
        <v>70</v>
      </c>
      <c r="D1605" t="s">
        <v>2108</v>
      </c>
      <c r="E1605" s="5" t="str">
        <f t="shared" si="25"/>
        <v>Daniel</v>
      </c>
      <c r="F1605" t="s">
        <v>36</v>
      </c>
      <c r="G1605">
        <v>15</v>
      </c>
      <c r="H1605">
        <v>4</v>
      </c>
      <c r="I1605" s="5">
        <f>VLOOKUP(Order_Detail!B1605,Customers!$A$2:$M$92,13,FALSE)</f>
        <v>0</v>
      </c>
      <c r="J1605" s="5">
        <v>60</v>
      </c>
      <c r="K1605" s="5">
        <v>0</v>
      </c>
      <c r="L1605" s="5" t="str" cm="1">
        <f t="array" ref="L1605">_xlfn.IFS(K1605&lt;10,"low",K1605&lt;50,"medium",K1605&gt;=50,"high")</f>
        <v>low</v>
      </c>
    </row>
    <row r="1606" spans="1:12" x14ac:dyDescent="0.4">
      <c r="A1606">
        <v>10859</v>
      </c>
      <c r="B1606" s="5" t="s">
        <v>101</v>
      </c>
      <c r="C1606">
        <v>24</v>
      </c>
      <c r="D1606" t="s">
        <v>1650</v>
      </c>
      <c r="E1606" s="5" t="str">
        <f t="shared" si="25"/>
        <v>Peter</v>
      </c>
      <c r="F1606" t="s">
        <v>21</v>
      </c>
      <c r="G1606">
        <v>4.5</v>
      </c>
      <c r="H1606">
        <v>40</v>
      </c>
      <c r="I1606" s="5">
        <f>VLOOKUP(Order_Detail!B1606,Customers!$A$2:$M$92,13,FALSE)</f>
        <v>0.05</v>
      </c>
      <c r="J1606" s="5">
        <v>171</v>
      </c>
      <c r="K1606" s="5">
        <v>9</v>
      </c>
      <c r="L1606" s="5" t="str" cm="1">
        <f t="array" ref="L1606">_xlfn.IFS(K1606&lt;10,"low",K1606&lt;50,"medium",K1606&gt;=50,"high")</f>
        <v>low</v>
      </c>
    </row>
    <row r="1607" spans="1:12" x14ac:dyDescent="0.4">
      <c r="A1607">
        <v>10859</v>
      </c>
      <c r="B1607" s="5" t="s">
        <v>101</v>
      </c>
      <c r="C1607">
        <v>54</v>
      </c>
      <c r="D1607" t="s">
        <v>1836</v>
      </c>
      <c r="E1607" s="5" t="str">
        <f t="shared" si="25"/>
        <v>Peter</v>
      </c>
      <c r="F1607" t="s">
        <v>61</v>
      </c>
      <c r="G1607">
        <v>7.45</v>
      </c>
      <c r="H1607">
        <v>35</v>
      </c>
      <c r="I1607" s="5">
        <f>VLOOKUP(Order_Detail!B1607,Customers!$A$2:$M$92,13,FALSE)</f>
        <v>0.05</v>
      </c>
      <c r="J1607" s="5">
        <v>247.71249999999998</v>
      </c>
      <c r="K1607" s="5">
        <v>13.037500000000001</v>
      </c>
      <c r="L1607" s="5" t="str" cm="1">
        <f t="array" ref="L1607">_xlfn.IFS(K1607&lt;10,"low",K1607&lt;50,"medium",K1607&gt;=50,"high")</f>
        <v>medium</v>
      </c>
    </row>
    <row r="1608" spans="1:12" x14ac:dyDescent="0.4">
      <c r="A1608">
        <v>10859</v>
      </c>
      <c r="B1608" s="5" t="s">
        <v>101</v>
      </c>
      <c r="C1608">
        <v>64</v>
      </c>
      <c r="D1608" t="s">
        <v>2109</v>
      </c>
      <c r="E1608" s="5" t="str">
        <f t="shared" si="25"/>
        <v>Peter</v>
      </c>
      <c r="F1608" t="s">
        <v>64</v>
      </c>
      <c r="G1608">
        <v>33.25</v>
      </c>
      <c r="H1608">
        <v>30</v>
      </c>
      <c r="I1608" s="5">
        <f>VLOOKUP(Order_Detail!B1608,Customers!$A$2:$M$92,13,FALSE)</f>
        <v>0.05</v>
      </c>
      <c r="J1608" s="5">
        <v>947.625</v>
      </c>
      <c r="K1608" s="5">
        <v>49.875</v>
      </c>
      <c r="L1608" s="5" t="str" cm="1">
        <f t="array" ref="L1608">_xlfn.IFS(K1608&lt;10,"low",K1608&lt;50,"medium",K1608&gt;=50,"high")</f>
        <v>medium</v>
      </c>
    </row>
    <row r="1609" spans="1:12" x14ac:dyDescent="0.4">
      <c r="A1609">
        <v>10860</v>
      </c>
      <c r="B1609" s="5" t="s">
        <v>170</v>
      </c>
      <c r="C1609">
        <v>51</v>
      </c>
      <c r="D1609" t="s">
        <v>2110</v>
      </c>
      <c r="E1609" s="5" t="str">
        <f t="shared" si="25"/>
        <v>Carine</v>
      </c>
      <c r="F1609" t="s">
        <v>10</v>
      </c>
      <c r="G1609">
        <v>53</v>
      </c>
      <c r="H1609">
        <v>3</v>
      </c>
      <c r="I1609" s="5">
        <f>VLOOKUP(Order_Detail!B1609,Customers!$A$2:$M$92,13,FALSE)</f>
        <v>0</v>
      </c>
      <c r="J1609" s="5">
        <v>159</v>
      </c>
      <c r="K1609" s="5">
        <v>0</v>
      </c>
      <c r="L1609" s="5" t="str" cm="1">
        <f t="array" ref="L1609">_xlfn.IFS(K1609&lt;10,"low",K1609&lt;50,"medium",K1609&gt;=50,"high")</f>
        <v>low</v>
      </c>
    </row>
    <row r="1610" spans="1:12" x14ac:dyDescent="0.4">
      <c r="A1610">
        <v>10860</v>
      </c>
      <c r="B1610" s="5" t="s">
        <v>170</v>
      </c>
      <c r="C1610">
        <v>76</v>
      </c>
      <c r="D1610" t="s">
        <v>2111</v>
      </c>
      <c r="E1610" s="5" t="str">
        <f t="shared" si="25"/>
        <v>Carine</v>
      </c>
      <c r="F1610" t="s">
        <v>44</v>
      </c>
      <c r="G1610">
        <v>18</v>
      </c>
      <c r="H1610">
        <v>20</v>
      </c>
      <c r="I1610" s="5">
        <f>VLOOKUP(Order_Detail!B1610,Customers!$A$2:$M$92,13,FALSE)</f>
        <v>0</v>
      </c>
      <c r="J1610" s="5">
        <v>360</v>
      </c>
      <c r="K1610" s="5">
        <v>0</v>
      </c>
      <c r="L1610" s="5" t="str" cm="1">
        <f t="array" ref="L1610">_xlfn.IFS(K1610&lt;10,"low",K1610&lt;50,"medium",K1610&gt;=50,"high")</f>
        <v>low</v>
      </c>
    </row>
    <row r="1611" spans="1:12" x14ac:dyDescent="0.4">
      <c r="A1611">
        <v>10861</v>
      </c>
      <c r="B1611" s="5" t="s">
        <v>103</v>
      </c>
      <c r="C1611">
        <v>17</v>
      </c>
      <c r="D1611" t="s">
        <v>1797</v>
      </c>
      <c r="E1611" s="5" t="str">
        <f t="shared" si="25"/>
        <v>Karl</v>
      </c>
      <c r="F1611" t="s">
        <v>41</v>
      </c>
      <c r="G1611">
        <v>39</v>
      </c>
      <c r="H1611">
        <v>42</v>
      </c>
      <c r="I1611" s="5">
        <f>VLOOKUP(Order_Detail!B1611,Customers!$A$2:$M$92,13,FALSE)</f>
        <v>0.05</v>
      </c>
      <c r="J1611" s="5">
        <v>1556.1</v>
      </c>
      <c r="K1611" s="5">
        <v>81.900000000000006</v>
      </c>
      <c r="L1611" s="5" t="str" cm="1">
        <f t="array" ref="L1611">_xlfn.IFS(K1611&lt;10,"low",K1611&lt;50,"medium",K1611&gt;=50,"high")</f>
        <v>high</v>
      </c>
    </row>
    <row r="1612" spans="1:12" x14ac:dyDescent="0.4">
      <c r="A1612">
        <v>10861</v>
      </c>
      <c r="B1612" s="5" t="s">
        <v>103</v>
      </c>
      <c r="C1612">
        <v>18</v>
      </c>
      <c r="D1612" t="s">
        <v>2112</v>
      </c>
      <c r="E1612" s="5" t="str">
        <f t="shared" si="25"/>
        <v>Karl</v>
      </c>
      <c r="F1612" t="s">
        <v>65</v>
      </c>
      <c r="G1612">
        <v>62.5</v>
      </c>
      <c r="H1612">
        <v>20</v>
      </c>
      <c r="I1612" s="5">
        <f>VLOOKUP(Order_Detail!B1612,Customers!$A$2:$M$92,13,FALSE)</f>
        <v>0.05</v>
      </c>
      <c r="J1612" s="5">
        <v>1187.5</v>
      </c>
      <c r="K1612" s="5">
        <v>62.5</v>
      </c>
      <c r="L1612" s="5" t="str" cm="1">
        <f t="array" ref="L1612">_xlfn.IFS(K1612&lt;10,"low",K1612&lt;50,"medium",K1612&gt;=50,"high")</f>
        <v>high</v>
      </c>
    </row>
    <row r="1613" spans="1:12" x14ac:dyDescent="0.4">
      <c r="A1613">
        <v>10861</v>
      </c>
      <c r="B1613" s="5" t="s">
        <v>103</v>
      </c>
      <c r="C1613">
        <v>21</v>
      </c>
      <c r="D1613" t="s">
        <v>1391</v>
      </c>
      <c r="E1613" s="5" t="str">
        <f t="shared" si="25"/>
        <v>Karl</v>
      </c>
      <c r="F1613" t="s">
        <v>33</v>
      </c>
      <c r="G1613">
        <v>10</v>
      </c>
      <c r="H1613">
        <v>40</v>
      </c>
      <c r="I1613" s="5">
        <f>VLOOKUP(Order_Detail!B1613,Customers!$A$2:$M$92,13,FALSE)</f>
        <v>0.05</v>
      </c>
      <c r="J1613" s="5">
        <v>380</v>
      </c>
      <c r="K1613" s="5">
        <v>20</v>
      </c>
      <c r="L1613" s="5" t="str" cm="1">
        <f t="array" ref="L1613">_xlfn.IFS(K1613&lt;10,"low",K1613&lt;50,"medium",K1613&gt;=50,"high")</f>
        <v>medium</v>
      </c>
    </row>
    <row r="1614" spans="1:12" x14ac:dyDescent="0.4">
      <c r="A1614">
        <v>10861</v>
      </c>
      <c r="B1614" s="5" t="s">
        <v>103</v>
      </c>
      <c r="C1614">
        <v>33</v>
      </c>
      <c r="D1614" t="s">
        <v>825</v>
      </c>
      <c r="E1614" s="5" t="str">
        <f t="shared" si="25"/>
        <v>Karl</v>
      </c>
      <c r="F1614" t="s">
        <v>16</v>
      </c>
      <c r="G1614">
        <v>2.5</v>
      </c>
      <c r="H1614">
        <v>35</v>
      </c>
      <c r="I1614" s="5">
        <f>VLOOKUP(Order_Detail!B1614,Customers!$A$2:$M$92,13,FALSE)</f>
        <v>0.05</v>
      </c>
      <c r="J1614" s="5">
        <v>83.125</v>
      </c>
      <c r="K1614" s="5">
        <v>4.375</v>
      </c>
      <c r="L1614" s="5" t="str" cm="1">
        <f t="array" ref="L1614">_xlfn.IFS(K1614&lt;10,"low",K1614&lt;50,"medium",K1614&gt;=50,"high")</f>
        <v>low</v>
      </c>
    </row>
    <row r="1615" spans="1:12" x14ac:dyDescent="0.4">
      <c r="A1615">
        <v>10861</v>
      </c>
      <c r="B1615" s="5" t="s">
        <v>103</v>
      </c>
      <c r="C1615">
        <v>62</v>
      </c>
      <c r="D1615" t="s">
        <v>2113</v>
      </c>
      <c r="E1615" s="5" t="str">
        <f t="shared" si="25"/>
        <v>Karl</v>
      </c>
      <c r="F1615" t="s">
        <v>35</v>
      </c>
      <c r="G1615">
        <v>49.3</v>
      </c>
      <c r="H1615">
        <v>3</v>
      </c>
      <c r="I1615" s="5">
        <f>VLOOKUP(Order_Detail!B1615,Customers!$A$2:$M$92,13,FALSE)</f>
        <v>0.05</v>
      </c>
      <c r="J1615" s="5">
        <v>140.50499999999997</v>
      </c>
      <c r="K1615" s="5">
        <v>7.3949999999999996</v>
      </c>
      <c r="L1615" s="5" t="str" cm="1">
        <f t="array" ref="L1615">_xlfn.IFS(K1615&lt;10,"low",K1615&lt;50,"medium",K1615&gt;=50,"high")</f>
        <v>low</v>
      </c>
    </row>
    <row r="1616" spans="1:12" x14ac:dyDescent="0.4">
      <c r="A1616">
        <v>10862</v>
      </c>
      <c r="B1616" s="5" t="s">
        <v>110</v>
      </c>
      <c r="C1616">
        <v>11</v>
      </c>
      <c r="D1616" t="s">
        <v>2114</v>
      </c>
      <c r="E1616" s="5" t="str">
        <f t="shared" si="25"/>
        <v>Renate</v>
      </c>
      <c r="F1616" t="s">
        <v>6</v>
      </c>
      <c r="G1616">
        <v>21</v>
      </c>
      <c r="H1616">
        <v>25</v>
      </c>
      <c r="I1616" s="5">
        <f>VLOOKUP(Order_Detail!B1616,Customers!$A$2:$M$92,13,FALSE)</f>
        <v>0.15</v>
      </c>
      <c r="J1616" s="5">
        <v>446.25</v>
      </c>
      <c r="K1616" s="5">
        <v>78.75</v>
      </c>
      <c r="L1616" s="5" t="str" cm="1">
        <f t="array" ref="L1616">_xlfn.IFS(K1616&lt;10,"low",K1616&lt;50,"medium",K1616&gt;=50,"high")</f>
        <v>high</v>
      </c>
    </row>
    <row r="1617" spans="1:12" x14ac:dyDescent="0.4">
      <c r="A1617">
        <v>10862</v>
      </c>
      <c r="B1617" s="5" t="s">
        <v>110</v>
      </c>
      <c r="C1617">
        <v>52</v>
      </c>
      <c r="D1617" t="s">
        <v>2115</v>
      </c>
      <c r="E1617" s="5" t="str">
        <f t="shared" si="25"/>
        <v>Renate</v>
      </c>
      <c r="F1617" t="s">
        <v>71</v>
      </c>
      <c r="G1617">
        <v>7</v>
      </c>
      <c r="H1617">
        <v>8</v>
      </c>
      <c r="I1617" s="5">
        <f>VLOOKUP(Order_Detail!B1617,Customers!$A$2:$M$92,13,FALSE)</f>
        <v>0.15</v>
      </c>
      <c r="J1617" s="5">
        <v>47.6</v>
      </c>
      <c r="K1617" s="5">
        <v>8.4</v>
      </c>
      <c r="L1617" s="5" t="str" cm="1">
        <f t="array" ref="L1617">_xlfn.IFS(K1617&lt;10,"low",K1617&lt;50,"medium",K1617&gt;=50,"high")</f>
        <v>low</v>
      </c>
    </row>
    <row r="1618" spans="1:12" x14ac:dyDescent="0.4">
      <c r="A1618">
        <v>10863</v>
      </c>
      <c r="B1618" s="5" t="s">
        <v>92</v>
      </c>
      <c r="C1618">
        <v>1</v>
      </c>
      <c r="D1618" t="s">
        <v>2116</v>
      </c>
      <c r="E1618" s="5" t="str">
        <f t="shared" si="25"/>
        <v>Carlos</v>
      </c>
      <c r="F1618" t="s">
        <v>58</v>
      </c>
      <c r="G1618">
        <v>18</v>
      </c>
      <c r="H1618">
        <v>20</v>
      </c>
      <c r="I1618" s="5">
        <f>VLOOKUP(Order_Detail!B1618,Customers!$A$2:$M$92,13,FALSE)</f>
        <v>0.1</v>
      </c>
      <c r="J1618" s="5">
        <v>324</v>
      </c>
      <c r="K1618" s="5">
        <v>36</v>
      </c>
      <c r="L1618" s="5" t="str" cm="1">
        <f t="array" ref="L1618">_xlfn.IFS(K1618&lt;10,"low",K1618&lt;50,"medium",K1618&gt;=50,"high")</f>
        <v>medium</v>
      </c>
    </row>
    <row r="1619" spans="1:12" x14ac:dyDescent="0.4">
      <c r="A1619">
        <v>10863</v>
      </c>
      <c r="B1619" s="5" t="s">
        <v>92</v>
      </c>
      <c r="C1619">
        <v>58</v>
      </c>
      <c r="D1619" t="s">
        <v>2117</v>
      </c>
      <c r="E1619" s="5" t="str">
        <f t="shared" si="25"/>
        <v>Carlos</v>
      </c>
      <c r="F1619" t="s">
        <v>70</v>
      </c>
      <c r="G1619">
        <v>13.25</v>
      </c>
      <c r="H1619">
        <v>12</v>
      </c>
      <c r="I1619" s="5">
        <f>VLOOKUP(Order_Detail!B1619,Customers!$A$2:$M$92,13,FALSE)</f>
        <v>0.1</v>
      </c>
      <c r="J1619" s="5">
        <v>143.1</v>
      </c>
      <c r="K1619" s="5">
        <v>15.9</v>
      </c>
      <c r="L1619" s="5" t="str" cm="1">
        <f t="array" ref="L1619">_xlfn.IFS(K1619&lt;10,"low",K1619&lt;50,"medium",K1619&gt;=50,"high")</f>
        <v>medium</v>
      </c>
    </row>
    <row r="1620" spans="1:12" x14ac:dyDescent="0.4">
      <c r="A1620">
        <v>10864</v>
      </c>
      <c r="B1620" s="5" t="s">
        <v>139</v>
      </c>
      <c r="C1620">
        <v>35</v>
      </c>
      <c r="D1620" t="s">
        <v>2118</v>
      </c>
      <c r="E1620" s="5" t="str">
        <f t="shared" si="25"/>
        <v>Thomas</v>
      </c>
      <c r="F1620" t="s">
        <v>37</v>
      </c>
      <c r="G1620">
        <v>18</v>
      </c>
      <c r="H1620">
        <v>4</v>
      </c>
      <c r="I1620" s="5">
        <f>VLOOKUP(Order_Detail!B1620,Customers!$A$2:$M$92,13,FALSE)</f>
        <v>0</v>
      </c>
      <c r="J1620" s="5">
        <v>72</v>
      </c>
      <c r="K1620" s="5">
        <v>0</v>
      </c>
      <c r="L1620" s="5" t="str" cm="1">
        <f t="array" ref="L1620">_xlfn.IFS(K1620&lt;10,"low",K1620&lt;50,"medium",K1620&gt;=50,"high")</f>
        <v>low</v>
      </c>
    </row>
    <row r="1621" spans="1:12" x14ac:dyDescent="0.4">
      <c r="A1621">
        <v>10864</v>
      </c>
      <c r="B1621" s="5" t="s">
        <v>139</v>
      </c>
      <c r="C1621">
        <v>67</v>
      </c>
      <c r="D1621" t="s">
        <v>2119</v>
      </c>
      <c r="E1621" s="5" t="str">
        <f t="shared" si="25"/>
        <v>Thomas</v>
      </c>
      <c r="F1621" t="s">
        <v>57</v>
      </c>
      <c r="G1621">
        <v>14</v>
      </c>
      <c r="H1621">
        <v>15</v>
      </c>
      <c r="I1621" s="5">
        <f>VLOOKUP(Order_Detail!B1621,Customers!$A$2:$M$92,13,FALSE)</f>
        <v>0</v>
      </c>
      <c r="J1621" s="5">
        <v>210</v>
      </c>
      <c r="K1621" s="5">
        <v>0</v>
      </c>
      <c r="L1621" s="5" t="str" cm="1">
        <f t="array" ref="L1621">_xlfn.IFS(K1621&lt;10,"low",K1621&lt;50,"medium",K1621&gt;=50,"high")</f>
        <v>low</v>
      </c>
    </row>
    <row r="1622" spans="1:12" x14ac:dyDescent="0.4">
      <c r="A1622">
        <v>10865</v>
      </c>
      <c r="B1622" s="5" t="s">
        <v>105</v>
      </c>
      <c r="C1622">
        <v>38</v>
      </c>
      <c r="D1622" t="s">
        <v>1481</v>
      </c>
      <c r="E1622" s="5" t="str">
        <f t="shared" si="25"/>
        <v>Horst</v>
      </c>
      <c r="F1622" t="s">
        <v>73</v>
      </c>
      <c r="G1622">
        <v>263.5</v>
      </c>
      <c r="H1622">
        <v>60</v>
      </c>
      <c r="I1622" s="5">
        <f>VLOOKUP(Order_Detail!B1622,Customers!$A$2:$M$92,13,FALSE)</f>
        <v>0.15</v>
      </c>
      <c r="J1622" s="5">
        <v>13438.5</v>
      </c>
      <c r="K1622" s="5">
        <v>2371.5</v>
      </c>
      <c r="L1622" s="5" t="str" cm="1">
        <f t="array" ref="L1622">_xlfn.IFS(K1622&lt;10,"low",K1622&lt;50,"medium",K1622&gt;=50,"high")</f>
        <v>high</v>
      </c>
    </row>
    <row r="1623" spans="1:12" x14ac:dyDescent="0.4">
      <c r="A1623">
        <v>10865</v>
      </c>
      <c r="B1623" s="5" t="s">
        <v>105</v>
      </c>
      <c r="C1623">
        <v>39</v>
      </c>
      <c r="D1623" t="s">
        <v>1058</v>
      </c>
      <c r="E1623" s="5" t="str">
        <f t="shared" si="25"/>
        <v>Horst</v>
      </c>
      <c r="F1623" t="s">
        <v>19</v>
      </c>
      <c r="G1623">
        <v>18</v>
      </c>
      <c r="H1623">
        <v>80</v>
      </c>
      <c r="I1623" s="5">
        <f>VLOOKUP(Order_Detail!B1623,Customers!$A$2:$M$92,13,FALSE)</f>
        <v>0.15</v>
      </c>
      <c r="J1623" s="5">
        <v>1224</v>
      </c>
      <c r="K1623" s="5">
        <v>216</v>
      </c>
      <c r="L1623" s="5" t="str" cm="1">
        <f t="array" ref="L1623">_xlfn.IFS(K1623&lt;10,"low",K1623&lt;50,"medium",K1623&gt;=50,"high")</f>
        <v>high</v>
      </c>
    </row>
    <row r="1624" spans="1:12" x14ac:dyDescent="0.4">
      <c r="A1624">
        <v>10866</v>
      </c>
      <c r="B1624" s="5" t="s">
        <v>109</v>
      </c>
      <c r="C1624">
        <v>2</v>
      </c>
      <c r="D1624" t="s">
        <v>2120</v>
      </c>
      <c r="E1624" s="5" t="str">
        <f t="shared" si="25"/>
        <v>Christina</v>
      </c>
      <c r="F1624" t="s">
        <v>24</v>
      </c>
      <c r="G1624">
        <v>19</v>
      </c>
      <c r="H1624">
        <v>21</v>
      </c>
      <c r="I1624" s="5">
        <f>VLOOKUP(Order_Detail!B1624,Customers!$A$2:$M$92,13,FALSE)</f>
        <v>0</v>
      </c>
      <c r="J1624" s="5">
        <v>399</v>
      </c>
      <c r="K1624" s="5">
        <v>0</v>
      </c>
      <c r="L1624" s="5" t="str" cm="1">
        <f t="array" ref="L1624">_xlfn.IFS(K1624&lt;10,"low",K1624&lt;50,"medium",K1624&gt;=50,"high")</f>
        <v>low</v>
      </c>
    </row>
    <row r="1625" spans="1:12" x14ac:dyDescent="0.4">
      <c r="A1625">
        <v>10866</v>
      </c>
      <c r="B1625" s="5" t="s">
        <v>109</v>
      </c>
      <c r="C1625">
        <v>24</v>
      </c>
      <c r="D1625" t="s">
        <v>850</v>
      </c>
      <c r="E1625" s="5" t="str">
        <f t="shared" si="25"/>
        <v>Christina</v>
      </c>
      <c r="F1625" t="s">
        <v>21</v>
      </c>
      <c r="G1625">
        <v>4.5</v>
      </c>
      <c r="H1625">
        <v>6</v>
      </c>
      <c r="I1625" s="5">
        <f>VLOOKUP(Order_Detail!B1625,Customers!$A$2:$M$92,13,FALSE)</f>
        <v>0</v>
      </c>
      <c r="J1625" s="5">
        <v>27</v>
      </c>
      <c r="K1625" s="5">
        <v>0</v>
      </c>
      <c r="L1625" s="5" t="str" cm="1">
        <f t="array" ref="L1625">_xlfn.IFS(K1625&lt;10,"low",K1625&lt;50,"medium",K1625&gt;=50,"high")</f>
        <v>low</v>
      </c>
    </row>
    <row r="1626" spans="1:12" x14ac:dyDescent="0.4">
      <c r="A1626">
        <v>10866</v>
      </c>
      <c r="B1626" s="5" t="s">
        <v>109</v>
      </c>
      <c r="C1626">
        <v>30</v>
      </c>
      <c r="D1626" t="s">
        <v>1438</v>
      </c>
      <c r="E1626" s="5" t="str">
        <f t="shared" si="25"/>
        <v>Christina</v>
      </c>
      <c r="F1626" t="s">
        <v>40</v>
      </c>
      <c r="G1626">
        <v>25.89</v>
      </c>
      <c r="H1626">
        <v>40</v>
      </c>
      <c r="I1626" s="5">
        <f>VLOOKUP(Order_Detail!B1626,Customers!$A$2:$M$92,13,FALSE)</f>
        <v>0</v>
      </c>
      <c r="J1626" s="5">
        <v>1035.5999999999999</v>
      </c>
      <c r="K1626" s="5">
        <v>0</v>
      </c>
      <c r="L1626" s="5" t="str" cm="1">
        <f t="array" ref="L1626">_xlfn.IFS(K1626&lt;10,"low",K1626&lt;50,"medium",K1626&gt;=50,"high")</f>
        <v>low</v>
      </c>
    </row>
    <row r="1627" spans="1:12" x14ac:dyDescent="0.4">
      <c r="A1627">
        <v>10867</v>
      </c>
      <c r="B1627" s="5" t="s">
        <v>122</v>
      </c>
      <c r="C1627">
        <v>53</v>
      </c>
      <c r="D1627" t="s">
        <v>2121</v>
      </c>
      <c r="E1627" s="5" t="str">
        <f t="shared" si="25"/>
        <v>Fran</v>
      </c>
      <c r="F1627" t="s">
        <v>28</v>
      </c>
      <c r="G1627">
        <v>32.799999999999997</v>
      </c>
      <c r="H1627">
        <v>3</v>
      </c>
      <c r="I1627" s="5">
        <f>VLOOKUP(Order_Detail!B1627,Customers!$A$2:$M$92,13,FALSE)</f>
        <v>0.25</v>
      </c>
      <c r="J1627" s="5">
        <v>73.8</v>
      </c>
      <c r="K1627" s="5">
        <v>24.599999999999998</v>
      </c>
      <c r="L1627" s="5" t="str" cm="1">
        <f t="array" ref="L1627">_xlfn.IFS(K1627&lt;10,"low",K1627&lt;50,"medium",K1627&gt;=50,"high")</f>
        <v>medium</v>
      </c>
    </row>
    <row r="1628" spans="1:12" x14ac:dyDescent="0.4">
      <c r="A1628">
        <v>10868</v>
      </c>
      <c r="B1628" s="5" t="s">
        <v>146</v>
      </c>
      <c r="C1628">
        <v>26</v>
      </c>
      <c r="D1628" t="s">
        <v>1357</v>
      </c>
      <c r="E1628" s="5" t="str">
        <f t="shared" si="25"/>
        <v>Lúcia</v>
      </c>
      <c r="F1628" t="s">
        <v>74</v>
      </c>
      <c r="G1628">
        <v>31.23</v>
      </c>
      <c r="H1628">
        <v>20</v>
      </c>
      <c r="I1628" s="5">
        <f>VLOOKUP(Order_Detail!B1628,Customers!$A$2:$M$92,13,FALSE)</f>
        <v>0</v>
      </c>
      <c r="J1628" s="5">
        <v>624.6</v>
      </c>
      <c r="K1628" s="5">
        <v>0</v>
      </c>
      <c r="L1628" s="5" t="str" cm="1">
        <f t="array" ref="L1628">_xlfn.IFS(K1628&lt;10,"low",K1628&lt;50,"medium",K1628&gt;=50,"high")</f>
        <v>low</v>
      </c>
    </row>
    <row r="1629" spans="1:12" x14ac:dyDescent="0.4">
      <c r="A1629">
        <v>10868</v>
      </c>
      <c r="B1629" s="5" t="s">
        <v>146</v>
      </c>
      <c r="C1629">
        <v>35</v>
      </c>
      <c r="D1629" t="s">
        <v>2122</v>
      </c>
      <c r="E1629" s="5" t="str">
        <f t="shared" si="25"/>
        <v>Lúcia</v>
      </c>
      <c r="F1629" t="s">
        <v>37</v>
      </c>
      <c r="G1629">
        <v>18</v>
      </c>
      <c r="H1629">
        <v>30</v>
      </c>
      <c r="I1629" s="5">
        <f>VLOOKUP(Order_Detail!B1629,Customers!$A$2:$M$92,13,FALSE)</f>
        <v>0</v>
      </c>
      <c r="J1629" s="5">
        <v>540</v>
      </c>
      <c r="K1629" s="5">
        <v>0</v>
      </c>
      <c r="L1629" s="5" t="str" cm="1">
        <f t="array" ref="L1629">_xlfn.IFS(K1629&lt;10,"low",K1629&lt;50,"medium",K1629&gt;=50,"high")</f>
        <v>low</v>
      </c>
    </row>
    <row r="1630" spans="1:12" x14ac:dyDescent="0.4">
      <c r="A1630">
        <v>10868</v>
      </c>
      <c r="B1630" s="5" t="s">
        <v>146</v>
      </c>
      <c r="C1630">
        <v>49</v>
      </c>
      <c r="D1630" t="s">
        <v>2123</v>
      </c>
      <c r="E1630" s="5" t="str">
        <f t="shared" si="25"/>
        <v>Lúcia</v>
      </c>
      <c r="F1630" t="s">
        <v>20</v>
      </c>
      <c r="G1630">
        <v>20</v>
      </c>
      <c r="H1630">
        <v>42</v>
      </c>
      <c r="I1630" s="5">
        <f>VLOOKUP(Order_Detail!B1630,Customers!$A$2:$M$92,13,FALSE)</f>
        <v>0</v>
      </c>
      <c r="J1630" s="5">
        <v>840</v>
      </c>
      <c r="K1630" s="5">
        <v>0</v>
      </c>
      <c r="L1630" s="5" t="str" cm="1">
        <f t="array" ref="L1630">_xlfn.IFS(K1630&lt;10,"low",K1630&lt;50,"medium",K1630&gt;=50,"high")</f>
        <v>low</v>
      </c>
    </row>
    <row r="1631" spans="1:12" x14ac:dyDescent="0.4">
      <c r="A1631">
        <v>10869</v>
      </c>
      <c r="B1631" s="5" t="s">
        <v>140</v>
      </c>
      <c r="C1631">
        <v>1</v>
      </c>
      <c r="D1631" t="s">
        <v>2124</v>
      </c>
      <c r="E1631" s="5" t="str">
        <f t="shared" si="25"/>
        <v>Hari</v>
      </c>
      <c r="F1631" t="s">
        <v>58</v>
      </c>
      <c r="G1631">
        <v>18</v>
      </c>
      <c r="H1631">
        <v>40</v>
      </c>
      <c r="I1631" s="5">
        <f>VLOOKUP(Order_Detail!B1631,Customers!$A$2:$M$92,13,FALSE)</f>
        <v>0.1</v>
      </c>
      <c r="J1631" s="5">
        <v>648</v>
      </c>
      <c r="K1631" s="5">
        <v>72</v>
      </c>
      <c r="L1631" s="5" t="str" cm="1">
        <f t="array" ref="L1631">_xlfn.IFS(K1631&lt;10,"low",K1631&lt;50,"medium",K1631&gt;=50,"high")</f>
        <v>high</v>
      </c>
    </row>
    <row r="1632" spans="1:12" x14ac:dyDescent="0.4">
      <c r="A1632">
        <v>10869</v>
      </c>
      <c r="B1632" s="5" t="s">
        <v>140</v>
      </c>
      <c r="C1632">
        <v>11</v>
      </c>
      <c r="D1632" t="s">
        <v>1988</v>
      </c>
      <c r="E1632" s="5" t="str">
        <f t="shared" si="25"/>
        <v>Hari</v>
      </c>
      <c r="F1632" t="s">
        <v>6</v>
      </c>
      <c r="G1632">
        <v>21</v>
      </c>
      <c r="H1632">
        <v>10</v>
      </c>
      <c r="I1632" s="5">
        <f>VLOOKUP(Order_Detail!B1632,Customers!$A$2:$M$92,13,FALSE)</f>
        <v>0.1</v>
      </c>
      <c r="J1632" s="5">
        <v>189</v>
      </c>
      <c r="K1632" s="5">
        <v>21</v>
      </c>
      <c r="L1632" s="5" t="str" cm="1">
        <f t="array" ref="L1632">_xlfn.IFS(K1632&lt;10,"low",K1632&lt;50,"medium",K1632&gt;=50,"high")</f>
        <v>medium</v>
      </c>
    </row>
    <row r="1633" spans="1:12" x14ac:dyDescent="0.4">
      <c r="A1633">
        <v>10869</v>
      </c>
      <c r="B1633" s="5" t="s">
        <v>140</v>
      </c>
      <c r="C1633">
        <v>23</v>
      </c>
      <c r="D1633" t="s">
        <v>2125</v>
      </c>
      <c r="E1633" s="5" t="str">
        <f t="shared" si="25"/>
        <v>Hari</v>
      </c>
      <c r="F1633" t="s">
        <v>76</v>
      </c>
      <c r="G1633">
        <v>9</v>
      </c>
      <c r="H1633">
        <v>50</v>
      </c>
      <c r="I1633" s="5">
        <f>VLOOKUP(Order_Detail!B1633,Customers!$A$2:$M$92,13,FALSE)</f>
        <v>0.1</v>
      </c>
      <c r="J1633" s="5">
        <v>405</v>
      </c>
      <c r="K1633" s="5">
        <v>45</v>
      </c>
      <c r="L1633" s="5" t="str" cm="1">
        <f t="array" ref="L1633">_xlfn.IFS(K1633&lt;10,"low",K1633&lt;50,"medium",K1633&gt;=50,"high")</f>
        <v>medium</v>
      </c>
    </row>
    <row r="1634" spans="1:12" x14ac:dyDescent="0.4">
      <c r="A1634">
        <v>10869</v>
      </c>
      <c r="B1634" s="5" t="s">
        <v>140</v>
      </c>
      <c r="C1634">
        <v>68</v>
      </c>
      <c r="D1634" t="s">
        <v>2126</v>
      </c>
      <c r="E1634" s="5" t="str">
        <f t="shared" si="25"/>
        <v>Hari</v>
      </c>
      <c r="F1634" t="s">
        <v>62</v>
      </c>
      <c r="G1634">
        <v>12.5</v>
      </c>
      <c r="H1634">
        <v>20</v>
      </c>
      <c r="I1634" s="5">
        <f>VLOOKUP(Order_Detail!B1634,Customers!$A$2:$M$92,13,FALSE)</f>
        <v>0.1</v>
      </c>
      <c r="J1634" s="5">
        <v>225</v>
      </c>
      <c r="K1634" s="5">
        <v>25</v>
      </c>
      <c r="L1634" s="5" t="str" cm="1">
        <f t="array" ref="L1634">_xlfn.IFS(K1634&lt;10,"low",K1634&lt;50,"medium",K1634&gt;=50,"high")</f>
        <v>medium</v>
      </c>
    </row>
    <row r="1635" spans="1:12" x14ac:dyDescent="0.4">
      <c r="A1635">
        <v>10870</v>
      </c>
      <c r="B1635" s="5" t="s">
        <v>147</v>
      </c>
      <c r="C1635">
        <v>35</v>
      </c>
      <c r="D1635" t="s">
        <v>2127</v>
      </c>
      <c r="E1635" s="5" t="str">
        <f t="shared" si="25"/>
        <v>Zbyszek</v>
      </c>
      <c r="F1635" t="s">
        <v>37</v>
      </c>
      <c r="G1635">
        <v>18</v>
      </c>
      <c r="H1635">
        <v>3</v>
      </c>
      <c r="I1635" s="5">
        <f>VLOOKUP(Order_Detail!B1635,Customers!$A$2:$M$92,13,FALSE)</f>
        <v>0</v>
      </c>
      <c r="J1635" s="5">
        <v>54</v>
      </c>
      <c r="K1635" s="5">
        <v>0</v>
      </c>
      <c r="L1635" s="5" t="str" cm="1">
        <f t="array" ref="L1635">_xlfn.IFS(K1635&lt;10,"low",K1635&lt;50,"medium",K1635&gt;=50,"high")</f>
        <v>low</v>
      </c>
    </row>
    <row r="1636" spans="1:12" x14ac:dyDescent="0.4">
      <c r="A1636">
        <v>10870</v>
      </c>
      <c r="B1636" s="5" t="s">
        <v>147</v>
      </c>
      <c r="C1636">
        <v>51</v>
      </c>
      <c r="D1636" t="s">
        <v>2128</v>
      </c>
      <c r="E1636" s="5" t="str">
        <f t="shared" si="25"/>
        <v>Zbyszek</v>
      </c>
      <c r="F1636" t="s">
        <v>10</v>
      </c>
      <c r="G1636">
        <v>53</v>
      </c>
      <c r="H1636">
        <v>2</v>
      </c>
      <c r="I1636" s="5">
        <f>VLOOKUP(Order_Detail!B1636,Customers!$A$2:$M$92,13,FALSE)</f>
        <v>0</v>
      </c>
      <c r="J1636" s="5">
        <v>106</v>
      </c>
      <c r="K1636" s="5">
        <v>0</v>
      </c>
      <c r="L1636" s="5" t="str" cm="1">
        <f t="array" ref="L1636">_xlfn.IFS(K1636&lt;10,"low",K1636&lt;50,"medium",K1636&gt;=50,"high")</f>
        <v>low</v>
      </c>
    </row>
    <row r="1637" spans="1:12" x14ac:dyDescent="0.4">
      <c r="A1637">
        <v>10871</v>
      </c>
      <c r="B1637" s="5" t="s">
        <v>132</v>
      </c>
      <c r="C1637">
        <v>6</v>
      </c>
      <c r="D1637" t="s">
        <v>2129</v>
      </c>
      <c r="E1637" s="5" t="str">
        <f t="shared" si="25"/>
        <v>Laurence</v>
      </c>
      <c r="F1637" t="s">
        <v>69</v>
      </c>
      <c r="G1637">
        <v>25</v>
      </c>
      <c r="H1637">
        <v>50</v>
      </c>
      <c r="I1637" s="5">
        <f>VLOOKUP(Order_Detail!B1637,Customers!$A$2:$M$92,13,FALSE)</f>
        <v>0</v>
      </c>
      <c r="J1637" s="5">
        <v>1250</v>
      </c>
      <c r="K1637" s="5">
        <v>0</v>
      </c>
      <c r="L1637" s="5" t="str" cm="1">
        <f t="array" ref="L1637">_xlfn.IFS(K1637&lt;10,"low",K1637&lt;50,"medium",K1637&gt;=50,"high")</f>
        <v>low</v>
      </c>
    </row>
    <row r="1638" spans="1:12" x14ac:dyDescent="0.4">
      <c r="A1638">
        <v>10871</v>
      </c>
      <c r="B1638" s="5" t="s">
        <v>132</v>
      </c>
      <c r="C1638">
        <v>16</v>
      </c>
      <c r="D1638" t="s">
        <v>1862</v>
      </c>
      <c r="E1638" s="5" t="str">
        <f t="shared" si="25"/>
        <v>Laurence</v>
      </c>
      <c r="F1638" t="s">
        <v>25</v>
      </c>
      <c r="G1638">
        <v>17.45</v>
      </c>
      <c r="H1638">
        <v>12</v>
      </c>
      <c r="I1638" s="5">
        <f>VLOOKUP(Order_Detail!B1638,Customers!$A$2:$M$92,13,FALSE)</f>
        <v>0</v>
      </c>
      <c r="J1638" s="5">
        <v>209.39999999999998</v>
      </c>
      <c r="K1638" s="5">
        <v>0</v>
      </c>
      <c r="L1638" s="5" t="str" cm="1">
        <f t="array" ref="L1638">_xlfn.IFS(K1638&lt;10,"low",K1638&lt;50,"medium",K1638&gt;=50,"high")</f>
        <v>low</v>
      </c>
    </row>
    <row r="1639" spans="1:12" x14ac:dyDescent="0.4">
      <c r="A1639">
        <v>10871</v>
      </c>
      <c r="B1639" s="5" t="s">
        <v>132</v>
      </c>
      <c r="C1639">
        <v>17</v>
      </c>
      <c r="D1639" t="s">
        <v>2130</v>
      </c>
      <c r="E1639" s="5" t="str">
        <f t="shared" si="25"/>
        <v>Laurence</v>
      </c>
      <c r="F1639" t="s">
        <v>41</v>
      </c>
      <c r="G1639">
        <v>39</v>
      </c>
      <c r="H1639">
        <v>16</v>
      </c>
      <c r="I1639" s="5">
        <f>VLOOKUP(Order_Detail!B1639,Customers!$A$2:$M$92,13,FALSE)</f>
        <v>0</v>
      </c>
      <c r="J1639" s="5">
        <v>624</v>
      </c>
      <c r="K1639" s="5">
        <v>0</v>
      </c>
      <c r="L1639" s="5" t="str" cm="1">
        <f t="array" ref="L1639">_xlfn.IFS(K1639&lt;10,"low",K1639&lt;50,"medium",K1639&gt;=50,"high")</f>
        <v>low</v>
      </c>
    </row>
    <row r="1640" spans="1:12" x14ac:dyDescent="0.4">
      <c r="A1640">
        <v>10872</v>
      </c>
      <c r="B1640" s="5" t="s">
        <v>120</v>
      </c>
      <c r="C1640">
        <v>55</v>
      </c>
      <c r="D1640" t="s">
        <v>2131</v>
      </c>
      <c r="E1640" s="5" t="str">
        <f t="shared" si="25"/>
        <v>José</v>
      </c>
      <c r="F1640" t="s">
        <v>22</v>
      </c>
      <c r="G1640">
        <v>24</v>
      </c>
      <c r="H1640">
        <v>10</v>
      </c>
      <c r="I1640" s="5">
        <f>VLOOKUP(Order_Detail!B1640,Customers!$A$2:$M$92,13,FALSE)</f>
        <v>0</v>
      </c>
      <c r="J1640" s="5">
        <v>240</v>
      </c>
      <c r="K1640" s="5">
        <v>0</v>
      </c>
      <c r="L1640" s="5" t="str" cm="1">
        <f t="array" ref="L1640">_xlfn.IFS(K1640&lt;10,"low",K1640&lt;50,"medium",K1640&gt;=50,"high")</f>
        <v>low</v>
      </c>
    </row>
    <row r="1641" spans="1:12" x14ac:dyDescent="0.4">
      <c r="A1641">
        <v>10872</v>
      </c>
      <c r="B1641" s="5" t="s">
        <v>120</v>
      </c>
      <c r="C1641">
        <v>62</v>
      </c>
      <c r="D1641" t="s">
        <v>2132</v>
      </c>
      <c r="E1641" s="5" t="str">
        <f t="shared" si="25"/>
        <v>José</v>
      </c>
      <c r="F1641" t="s">
        <v>35</v>
      </c>
      <c r="G1641">
        <v>49.3</v>
      </c>
      <c r="H1641">
        <v>20</v>
      </c>
      <c r="I1641" s="5">
        <f>VLOOKUP(Order_Detail!B1641,Customers!$A$2:$M$92,13,FALSE)</f>
        <v>0</v>
      </c>
      <c r="J1641" s="5">
        <v>986</v>
      </c>
      <c r="K1641" s="5">
        <v>0</v>
      </c>
      <c r="L1641" s="5" t="str" cm="1">
        <f t="array" ref="L1641">_xlfn.IFS(K1641&lt;10,"low",K1641&lt;50,"medium",K1641&gt;=50,"high")</f>
        <v>low</v>
      </c>
    </row>
    <row r="1642" spans="1:12" x14ac:dyDescent="0.4">
      <c r="A1642">
        <v>10872</v>
      </c>
      <c r="B1642" s="5" t="s">
        <v>120</v>
      </c>
      <c r="C1642">
        <v>64</v>
      </c>
      <c r="D1642" t="s">
        <v>1664</v>
      </c>
      <c r="E1642" s="5" t="str">
        <f t="shared" si="25"/>
        <v>José</v>
      </c>
      <c r="F1642" t="s">
        <v>64</v>
      </c>
      <c r="G1642">
        <v>33.25</v>
      </c>
      <c r="H1642">
        <v>15</v>
      </c>
      <c r="I1642" s="5">
        <f>VLOOKUP(Order_Detail!B1642,Customers!$A$2:$M$92,13,FALSE)</f>
        <v>0</v>
      </c>
      <c r="J1642" s="5">
        <v>498.75</v>
      </c>
      <c r="K1642" s="5">
        <v>0</v>
      </c>
      <c r="L1642" s="5" t="str" cm="1">
        <f t="array" ref="L1642">_xlfn.IFS(K1642&lt;10,"low",K1642&lt;50,"medium",K1642&gt;=50,"high")</f>
        <v>low</v>
      </c>
    </row>
    <row r="1643" spans="1:12" x14ac:dyDescent="0.4">
      <c r="A1643">
        <v>10872</v>
      </c>
      <c r="B1643" s="5" t="s">
        <v>120</v>
      </c>
      <c r="C1643">
        <v>65</v>
      </c>
      <c r="D1643" t="s">
        <v>914</v>
      </c>
      <c r="E1643" s="5" t="str">
        <f t="shared" si="25"/>
        <v>José</v>
      </c>
      <c r="F1643" t="s">
        <v>12</v>
      </c>
      <c r="G1643">
        <v>21.05</v>
      </c>
      <c r="H1643">
        <v>21</v>
      </c>
      <c r="I1643" s="5">
        <f>VLOOKUP(Order_Detail!B1643,Customers!$A$2:$M$92,13,FALSE)</f>
        <v>0</v>
      </c>
      <c r="J1643" s="5">
        <v>442.05</v>
      </c>
      <c r="K1643" s="5">
        <v>0</v>
      </c>
      <c r="L1643" s="5" t="str" cm="1">
        <f t="array" ref="L1643">_xlfn.IFS(K1643&lt;10,"low",K1643&lt;50,"medium",K1643&gt;=50,"high")</f>
        <v>low</v>
      </c>
    </row>
    <row r="1644" spans="1:12" x14ac:dyDescent="0.4">
      <c r="A1644">
        <v>10873</v>
      </c>
      <c r="B1644" s="5" t="s">
        <v>167</v>
      </c>
      <c r="C1644">
        <v>21</v>
      </c>
      <c r="D1644" t="s">
        <v>2133</v>
      </c>
      <c r="E1644" s="5" t="str">
        <f t="shared" si="25"/>
        <v>Matti</v>
      </c>
      <c r="F1644" t="s">
        <v>33</v>
      </c>
      <c r="G1644">
        <v>10</v>
      </c>
      <c r="H1644">
        <v>20</v>
      </c>
      <c r="I1644" s="5">
        <f>VLOOKUP(Order_Detail!B1644,Customers!$A$2:$M$92,13,FALSE)</f>
        <v>0.05</v>
      </c>
      <c r="J1644" s="5">
        <v>190</v>
      </c>
      <c r="K1644" s="5">
        <v>10</v>
      </c>
      <c r="L1644" s="5" t="str" cm="1">
        <f t="array" ref="L1644">_xlfn.IFS(K1644&lt;10,"low",K1644&lt;50,"medium",K1644&gt;=50,"high")</f>
        <v>medium</v>
      </c>
    </row>
    <row r="1645" spans="1:12" x14ac:dyDescent="0.4">
      <c r="A1645">
        <v>10873</v>
      </c>
      <c r="B1645" s="5" t="s">
        <v>167</v>
      </c>
      <c r="C1645">
        <v>28</v>
      </c>
      <c r="D1645" t="s">
        <v>2134</v>
      </c>
      <c r="E1645" s="5" t="str">
        <f t="shared" si="25"/>
        <v>Matti</v>
      </c>
      <c r="F1645" t="s">
        <v>50</v>
      </c>
      <c r="G1645">
        <v>45.6</v>
      </c>
      <c r="H1645">
        <v>3</v>
      </c>
      <c r="I1645" s="5">
        <f>VLOOKUP(Order_Detail!B1645,Customers!$A$2:$M$92,13,FALSE)</f>
        <v>0.05</v>
      </c>
      <c r="J1645" s="5">
        <v>129.96</v>
      </c>
      <c r="K1645" s="5">
        <v>6.8400000000000007</v>
      </c>
      <c r="L1645" s="5" t="str" cm="1">
        <f t="array" ref="L1645">_xlfn.IFS(K1645&lt;10,"low",K1645&lt;50,"medium",K1645&gt;=50,"high")</f>
        <v>low</v>
      </c>
    </row>
    <row r="1646" spans="1:12" x14ac:dyDescent="0.4">
      <c r="A1646">
        <v>10874</v>
      </c>
      <c r="B1646" s="5" t="s">
        <v>120</v>
      </c>
      <c r="C1646">
        <v>10</v>
      </c>
      <c r="D1646" t="s">
        <v>2135</v>
      </c>
      <c r="E1646" s="5" t="str">
        <f t="shared" si="25"/>
        <v>José</v>
      </c>
      <c r="F1646" t="s">
        <v>47</v>
      </c>
      <c r="G1646">
        <v>31</v>
      </c>
      <c r="H1646">
        <v>10</v>
      </c>
      <c r="I1646" s="5">
        <f>VLOOKUP(Order_Detail!B1646,Customers!$A$2:$M$92,13,FALSE)</f>
        <v>0</v>
      </c>
      <c r="J1646" s="5">
        <v>310</v>
      </c>
      <c r="K1646" s="5">
        <v>0</v>
      </c>
      <c r="L1646" s="5" t="str" cm="1">
        <f t="array" ref="L1646">_xlfn.IFS(K1646&lt;10,"low",K1646&lt;50,"medium",K1646&gt;=50,"high")</f>
        <v>low</v>
      </c>
    </row>
    <row r="1647" spans="1:12" x14ac:dyDescent="0.4">
      <c r="A1647">
        <v>10875</v>
      </c>
      <c r="B1647" s="5" t="s">
        <v>109</v>
      </c>
      <c r="C1647">
        <v>19</v>
      </c>
      <c r="D1647" t="s">
        <v>2136</v>
      </c>
      <c r="E1647" s="5" t="str">
        <f t="shared" si="25"/>
        <v>Christina</v>
      </c>
      <c r="F1647" t="s">
        <v>55</v>
      </c>
      <c r="G1647">
        <v>9.1999999999999993</v>
      </c>
      <c r="H1647">
        <v>25</v>
      </c>
      <c r="I1647" s="5">
        <f>VLOOKUP(Order_Detail!B1647,Customers!$A$2:$M$92,13,FALSE)</f>
        <v>0</v>
      </c>
      <c r="J1647" s="5">
        <v>229.99999999999997</v>
      </c>
      <c r="K1647" s="5">
        <v>0</v>
      </c>
      <c r="L1647" s="5" t="str" cm="1">
        <f t="array" ref="L1647">_xlfn.IFS(K1647&lt;10,"low",K1647&lt;50,"medium",K1647&gt;=50,"high")</f>
        <v>low</v>
      </c>
    </row>
    <row r="1648" spans="1:12" x14ac:dyDescent="0.4">
      <c r="A1648">
        <v>10875</v>
      </c>
      <c r="B1648" s="5" t="s">
        <v>109</v>
      </c>
      <c r="C1648">
        <v>47</v>
      </c>
      <c r="D1648" t="s">
        <v>2066</v>
      </c>
      <c r="E1648" s="5" t="str">
        <f t="shared" si="25"/>
        <v>Christina</v>
      </c>
      <c r="F1648" t="s">
        <v>75</v>
      </c>
      <c r="G1648">
        <v>9.5</v>
      </c>
      <c r="H1648">
        <v>21</v>
      </c>
      <c r="I1648" s="5">
        <f>VLOOKUP(Order_Detail!B1648,Customers!$A$2:$M$92,13,FALSE)</f>
        <v>0</v>
      </c>
      <c r="J1648" s="5">
        <v>199.5</v>
      </c>
      <c r="K1648" s="5">
        <v>0</v>
      </c>
      <c r="L1648" s="5" t="str" cm="1">
        <f t="array" ref="L1648">_xlfn.IFS(K1648&lt;10,"low",K1648&lt;50,"medium",K1648&gt;=50,"high")</f>
        <v>low</v>
      </c>
    </row>
    <row r="1649" spans="1:12" x14ac:dyDescent="0.4">
      <c r="A1649">
        <v>10875</v>
      </c>
      <c r="B1649" s="5" t="s">
        <v>109</v>
      </c>
      <c r="C1649">
        <v>49</v>
      </c>
      <c r="D1649" t="s">
        <v>2137</v>
      </c>
      <c r="E1649" s="5" t="str">
        <f t="shared" si="25"/>
        <v>Christina</v>
      </c>
      <c r="F1649" t="s">
        <v>20</v>
      </c>
      <c r="G1649">
        <v>20</v>
      </c>
      <c r="H1649">
        <v>15</v>
      </c>
      <c r="I1649" s="5">
        <f>VLOOKUP(Order_Detail!B1649,Customers!$A$2:$M$92,13,FALSE)</f>
        <v>0</v>
      </c>
      <c r="J1649" s="5">
        <v>300</v>
      </c>
      <c r="K1649" s="5">
        <v>0</v>
      </c>
      <c r="L1649" s="5" t="str" cm="1">
        <f t="array" ref="L1649">_xlfn.IFS(K1649&lt;10,"low",K1649&lt;50,"medium",K1649&gt;=50,"high")</f>
        <v>low</v>
      </c>
    </row>
    <row r="1650" spans="1:12" x14ac:dyDescent="0.4">
      <c r="A1650">
        <v>10876</v>
      </c>
      <c r="B1650" s="5" t="s">
        <v>132</v>
      </c>
      <c r="C1650">
        <v>46</v>
      </c>
      <c r="D1650" t="s">
        <v>2138</v>
      </c>
      <c r="E1650" s="5" t="str">
        <f t="shared" si="25"/>
        <v>Laurence</v>
      </c>
      <c r="F1650" t="s">
        <v>60</v>
      </c>
      <c r="G1650">
        <v>12</v>
      </c>
      <c r="H1650">
        <v>21</v>
      </c>
      <c r="I1650" s="5">
        <f>VLOOKUP(Order_Detail!B1650,Customers!$A$2:$M$92,13,FALSE)</f>
        <v>0</v>
      </c>
      <c r="J1650" s="5">
        <v>252</v>
      </c>
      <c r="K1650" s="5">
        <v>0</v>
      </c>
      <c r="L1650" s="5" t="str" cm="1">
        <f t="array" ref="L1650">_xlfn.IFS(K1650&lt;10,"low",K1650&lt;50,"medium",K1650&gt;=50,"high")</f>
        <v>low</v>
      </c>
    </row>
    <row r="1651" spans="1:12" x14ac:dyDescent="0.4">
      <c r="A1651">
        <v>10876</v>
      </c>
      <c r="B1651" s="5" t="s">
        <v>132</v>
      </c>
      <c r="C1651">
        <v>64</v>
      </c>
      <c r="D1651" t="s">
        <v>1318</v>
      </c>
      <c r="E1651" s="5" t="str">
        <f t="shared" si="25"/>
        <v>Laurence</v>
      </c>
      <c r="F1651" t="s">
        <v>64</v>
      </c>
      <c r="G1651">
        <v>33.25</v>
      </c>
      <c r="H1651">
        <v>20</v>
      </c>
      <c r="I1651" s="5">
        <f>VLOOKUP(Order_Detail!B1651,Customers!$A$2:$M$92,13,FALSE)</f>
        <v>0</v>
      </c>
      <c r="J1651" s="5">
        <v>665</v>
      </c>
      <c r="K1651" s="5">
        <v>0</v>
      </c>
      <c r="L1651" s="5" t="str" cm="1">
        <f t="array" ref="L1651">_xlfn.IFS(K1651&lt;10,"low",K1651&lt;50,"medium",K1651&gt;=50,"high")</f>
        <v>low</v>
      </c>
    </row>
    <row r="1652" spans="1:12" x14ac:dyDescent="0.4">
      <c r="A1652">
        <v>10877</v>
      </c>
      <c r="B1652" s="5" t="s">
        <v>113</v>
      </c>
      <c r="C1652">
        <v>16</v>
      </c>
      <c r="D1652" t="s">
        <v>870</v>
      </c>
      <c r="E1652" s="5" t="str">
        <f t="shared" si="25"/>
        <v>Janete</v>
      </c>
      <c r="F1652" t="s">
        <v>25</v>
      </c>
      <c r="G1652">
        <v>17.45</v>
      </c>
      <c r="H1652">
        <v>30</v>
      </c>
      <c r="I1652" s="5">
        <f>VLOOKUP(Order_Detail!B1652,Customers!$A$2:$M$92,13,FALSE)</f>
        <v>0</v>
      </c>
      <c r="J1652" s="5">
        <v>523.5</v>
      </c>
      <c r="K1652" s="5">
        <v>0</v>
      </c>
      <c r="L1652" s="5" t="str" cm="1">
        <f t="array" ref="L1652">_xlfn.IFS(K1652&lt;10,"low",K1652&lt;50,"medium",K1652&gt;=50,"high")</f>
        <v>low</v>
      </c>
    </row>
    <row r="1653" spans="1:12" x14ac:dyDescent="0.4">
      <c r="A1653">
        <v>10877</v>
      </c>
      <c r="B1653" s="5" t="s">
        <v>113</v>
      </c>
      <c r="C1653">
        <v>18</v>
      </c>
      <c r="D1653" t="s">
        <v>2139</v>
      </c>
      <c r="E1653" s="5" t="str">
        <f t="shared" si="25"/>
        <v>Janete</v>
      </c>
      <c r="F1653" t="s">
        <v>65</v>
      </c>
      <c r="G1653">
        <v>62.5</v>
      </c>
      <c r="H1653">
        <v>25</v>
      </c>
      <c r="I1653" s="5">
        <f>VLOOKUP(Order_Detail!B1653,Customers!$A$2:$M$92,13,FALSE)</f>
        <v>0</v>
      </c>
      <c r="J1653" s="5">
        <v>1562.5</v>
      </c>
      <c r="K1653" s="5">
        <v>0</v>
      </c>
      <c r="L1653" s="5" t="str" cm="1">
        <f t="array" ref="L1653">_xlfn.IFS(K1653&lt;10,"low",K1653&lt;50,"medium",K1653&gt;=50,"high")</f>
        <v>low</v>
      </c>
    </row>
    <row r="1654" spans="1:12" x14ac:dyDescent="0.4">
      <c r="A1654">
        <v>10878</v>
      </c>
      <c r="B1654" s="5" t="s">
        <v>105</v>
      </c>
      <c r="C1654">
        <v>20</v>
      </c>
      <c r="D1654" t="s">
        <v>2140</v>
      </c>
      <c r="E1654" s="5" t="str">
        <f t="shared" si="25"/>
        <v>Horst</v>
      </c>
      <c r="F1654" t="s">
        <v>15</v>
      </c>
      <c r="G1654">
        <v>81</v>
      </c>
      <c r="H1654">
        <v>20</v>
      </c>
      <c r="I1654" s="5">
        <f>VLOOKUP(Order_Detail!B1654,Customers!$A$2:$M$92,13,FALSE)</f>
        <v>0.15</v>
      </c>
      <c r="J1654" s="5">
        <v>1377</v>
      </c>
      <c r="K1654" s="5">
        <v>243</v>
      </c>
      <c r="L1654" s="5" t="str" cm="1">
        <f t="array" ref="L1654">_xlfn.IFS(K1654&lt;10,"low",K1654&lt;50,"medium",K1654&gt;=50,"high")</f>
        <v>high</v>
      </c>
    </row>
    <row r="1655" spans="1:12" x14ac:dyDescent="0.4">
      <c r="A1655">
        <v>10879</v>
      </c>
      <c r="B1655" s="5" t="s">
        <v>167</v>
      </c>
      <c r="C1655">
        <v>40</v>
      </c>
      <c r="D1655" t="s">
        <v>2141</v>
      </c>
      <c r="E1655" s="5" t="str">
        <f t="shared" si="25"/>
        <v>Matti</v>
      </c>
      <c r="F1655" t="s">
        <v>43</v>
      </c>
      <c r="G1655">
        <v>18.399999999999999</v>
      </c>
      <c r="H1655">
        <v>12</v>
      </c>
      <c r="I1655" s="5">
        <f>VLOOKUP(Order_Detail!B1655,Customers!$A$2:$M$92,13,FALSE)</f>
        <v>0.05</v>
      </c>
      <c r="J1655" s="5">
        <v>209.75999999999996</v>
      </c>
      <c r="K1655" s="5">
        <v>11.04</v>
      </c>
      <c r="L1655" s="5" t="str" cm="1">
        <f t="array" ref="L1655">_xlfn.IFS(K1655&lt;10,"low",K1655&lt;50,"medium",K1655&gt;=50,"high")</f>
        <v>medium</v>
      </c>
    </row>
    <row r="1656" spans="1:12" x14ac:dyDescent="0.4">
      <c r="A1656">
        <v>10879</v>
      </c>
      <c r="B1656" s="5" t="s">
        <v>167</v>
      </c>
      <c r="C1656">
        <v>65</v>
      </c>
      <c r="D1656" t="s">
        <v>2142</v>
      </c>
      <c r="E1656" s="5" t="str">
        <f t="shared" si="25"/>
        <v>Matti</v>
      </c>
      <c r="F1656" t="s">
        <v>12</v>
      </c>
      <c r="G1656">
        <v>21.05</v>
      </c>
      <c r="H1656">
        <v>10</v>
      </c>
      <c r="I1656" s="5">
        <f>VLOOKUP(Order_Detail!B1656,Customers!$A$2:$M$92,13,FALSE)</f>
        <v>0.05</v>
      </c>
      <c r="J1656" s="5">
        <v>199.97499999999999</v>
      </c>
      <c r="K1656" s="5">
        <v>10.525</v>
      </c>
      <c r="L1656" s="5" t="str" cm="1">
        <f t="array" ref="L1656">_xlfn.IFS(K1656&lt;10,"low",K1656&lt;50,"medium",K1656&gt;=50,"high")</f>
        <v>medium</v>
      </c>
    </row>
    <row r="1657" spans="1:12" x14ac:dyDescent="0.4">
      <c r="A1657">
        <v>10879</v>
      </c>
      <c r="B1657" s="5" t="s">
        <v>167</v>
      </c>
      <c r="C1657">
        <v>76</v>
      </c>
      <c r="D1657" t="s">
        <v>2143</v>
      </c>
      <c r="E1657" s="5" t="str">
        <f t="shared" si="25"/>
        <v>Matti</v>
      </c>
      <c r="F1657" t="s">
        <v>44</v>
      </c>
      <c r="G1657">
        <v>18</v>
      </c>
      <c r="H1657">
        <v>10</v>
      </c>
      <c r="I1657" s="5">
        <f>VLOOKUP(Order_Detail!B1657,Customers!$A$2:$M$92,13,FALSE)</f>
        <v>0.05</v>
      </c>
      <c r="J1657" s="5">
        <v>171</v>
      </c>
      <c r="K1657" s="5">
        <v>9</v>
      </c>
      <c r="L1657" s="5" t="str" cm="1">
        <f t="array" ref="L1657">_xlfn.IFS(K1657&lt;10,"low",K1657&lt;50,"medium",K1657&gt;=50,"high")</f>
        <v>low</v>
      </c>
    </row>
    <row r="1658" spans="1:12" x14ac:dyDescent="0.4">
      <c r="A1658">
        <v>10880</v>
      </c>
      <c r="B1658" s="5" t="s">
        <v>98</v>
      </c>
      <c r="C1658">
        <v>23</v>
      </c>
      <c r="D1658" t="s">
        <v>2144</v>
      </c>
      <c r="E1658" s="5" t="str">
        <f t="shared" si="25"/>
        <v>Maria</v>
      </c>
      <c r="F1658" t="s">
        <v>76</v>
      </c>
      <c r="G1658">
        <v>9</v>
      </c>
      <c r="H1658">
        <v>30</v>
      </c>
      <c r="I1658" s="5">
        <f>VLOOKUP(Order_Detail!B1658,Customers!$A$2:$M$92,13,FALSE)</f>
        <v>0</v>
      </c>
      <c r="J1658" s="5">
        <v>270</v>
      </c>
      <c r="K1658" s="5">
        <v>0</v>
      </c>
      <c r="L1658" s="5" t="str" cm="1">
        <f t="array" ref="L1658">_xlfn.IFS(K1658&lt;10,"low",K1658&lt;50,"medium",K1658&gt;=50,"high")</f>
        <v>low</v>
      </c>
    </row>
    <row r="1659" spans="1:12" x14ac:dyDescent="0.4">
      <c r="A1659">
        <v>10880</v>
      </c>
      <c r="B1659" s="5" t="s">
        <v>98</v>
      </c>
      <c r="C1659">
        <v>61</v>
      </c>
      <c r="D1659" t="s">
        <v>2145</v>
      </c>
      <c r="E1659" s="5" t="str">
        <f t="shared" si="25"/>
        <v>Maria</v>
      </c>
      <c r="F1659" t="s">
        <v>81</v>
      </c>
      <c r="G1659">
        <v>28.5</v>
      </c>
      <c r="H1659">
        <v>30</v>
      </c>
      <c r="I1659" s="5">
        <f>VLOOKUP(Order_Detail!B1659,Customers!$A$2:$M$92,13,FALSE)</f>
        <v>0</v>
      </c>
      <c r="J1659" s="5">
        <v>855</v>
      </c>
      <c r="K1659" s="5">
        <v>0</v>
      </c>
      <c r="L1659" s="5" t="str" cm="1">
        <f t="array" ref="L1659">_xlfn.IFS(K1659&lt;10,"low",K1659&lt;50,"medium",K1659&gt;=50,"high")</f>
        <v>low</v>
      </c>
    </row>
    <row r="1660" spans="1:12" x14ac:dyDescent="0.4">
      <c r="A1660">
        <v>10880</v>
      </c>
      <c r="B1660" s="5" t="s">
        <v>98</v>
      </c>
      <c r="C1660">
        <v>70</v>
      </c>
      <c r="D1660" t="s">
        <v>2034</v>
      </c>
      <c r="E1660" s="5" t="str">
        <f t="shared" si="25"/>
        <v>Maria</v>
      </c>
      <c r="F1660" t="s">
        <v>36</v>
      </c>
      <c r="G1660">
        <v>15</v>
      </c>
      <c r="H1660">
        <v>50</v>
      </c>
      <c r="I1660" s="5">
        <f>VLOOKUP(Order_Detail!B1660,Customers!$A$2:$M$92,13,FALSE)</f>
        <v>0</v>
      </c>
      <c r="J1660" s="5">
        <v>750</v>
      </c>
      <c r="K1660" s="5">
        <v>0</v>
      </c>
      <c r="L1660" s="5" t="str" cm="1">
        <f t="array" ref="L1660">_xlfn.IFS(K1660&lt;10,"low",K1660&lt;50,"medium",K1660&gt;=50,"high")</f>
        <v>low</v>
      </c>
    </row>
    <row r="1661" spans="1:12" x14ac:dyDescent="0.4">
      <c r="A1661">
        <v>10881</v>
      </c>
      <c r="B1661" s="5" t="s">
        <v>162</v>
      </c>
      <c r="C1661">
        <v>73</v>
      </c>
      <c r="D1661" t="s">
        <v>2146</v>
      </c>
      <c r="E1661" s="5" t="str">
        <f t="shared" si="25"/>
        <v>Patricio</v>
      </c>
      <c r="F1661" t="s">
        <v>53</v>
      </c>
      <c r="G1661">
        <v>15</v>
      </c>
      <c r="H1661">
        <v>10</v>
      </c>
      <c r="I1661" s="5">
        <f>VLOOKUP(Order_Detail!B1661,Customers!$A$2:$M$92,13,FALSE)</f>
        <v>0</v>
      </c>
      <c r="J1661" s="5">
        <v>150</v>
      </c>
      <c r="K1661" s="5">
        <v>0</v>
      </c>
      <c r="L1661" s="5" t="str" cm="1">
        <f t="array" ref="L1661">_xlfn.IFS(K1661&lt;10,"low",K1661&lt;50,"medium",K1661&gt;=50,"high")</f>
        <v>low</v>
      </c>
    </row>
    <row r="1662" spans="1:12" x14ac:dyDescent="0.4">
      <c r="A1662">
        <v>10882</v>
      </c>
      <c r="B1662" s="5" t="s">
        <v>129</v>
      </c>
      <c r="C1662">
        <v>42</v>
      </c>
      <c r="D1662" t="s">
        <v>2147</v>
      </c>
      <c r="E1662" s="5" t="str">
        <f t="shared" si="25"/>
        <v>Jose</v>
      </c>
      <c r="F1662" t="s">
        <v>7</v>
      </c>
      <c r="G1662">
        <v>14</v>
      </c>
      <c r="H1662">
        <v>25</v>
      </c>
      <c r="I1662" s="5">
        <f>VLOOKUP(Order_Detail!B1662,Customers!$A$2:$M$92,13,FALSE)</f>
        <v>0.1</v>
      </c>
      <c r="J1662" s="5">
        <v>315</v>
      </c>
      <c r="K1662" s="5">
        <v>35</v>
      </c>
      <c r="L1662" s="5" t="str" cm="1">
        <f t="array" ref="L1662">_xlfn.IFS(K1662&lt;10,"low",K1662&lt;50,"medium",K1662&gt;=50,"high")</f>
        <v>medium</v>
      </c>
    </row>
    <row r="1663" spans="1:12" x14ac:dyDescent="0.4">
      <c r="A1663">
        <v>10882</v>
      </c>
      <c r="B1663" s="5" t="s">
        <v>129</v>
      </c>
      <c r="C1663">
        <v>49</v>
      </c>
      <c r="D1663" t="s">
        <v>1604</v>
      </c>
      <c r="E1663" s="5" t="str">
        <f t="shared" si="25"/>
        <v>Jose</v>
      </c>
      <c r="F1663" t="s">
        <v>20</v>
      </c>
      <c r="G1663">
        <v>20</v>
      </c>
      <c r="H1663">
        <v>20</v>
      </c>
      <c r="I1663" s="5">
        <f>VLOOKUP(Order_Detail!B1663,Customers!$A$2:$M$92,13,FALSE)</f>
        <v>0.1</v>
      </c>
      <c r="J1663" s="5">
        <v>360</v>
      </c>
      <c r="K1663" s="5">
        <v>40</v>
      </c>
      <c r="L1663" s="5" t="str" cm="1">
        <f t="array" ref="L1663">_xlfn.IFS(K1663&lt;10,"low",K1663&lt;50,"medium",K1663&gt;=50,"high")</f>
        <v>medium</v>
      </c>
    </row>
    <row r="1664" spans="1:12" x14ac:dyDescent="0.4">
      <c r="A1664">
        <v>10882</v>
      </c>
      <c r="B1664" s="5" t="s">
        <v>129</v>
      </c>
      <c r="C1664">
        <v>54</v>
      </c>
      <c r="D1664" t="s">
        <v>1758</v>
      </c>
      <c r="E1664" s="5" t="str">
        <f t="shared" si="25"/>
        <v>Jose</v>
      </c>
      <c r="F1664" t="s">
        <v>61</v>
      </c>
      <c r="G1664">
        <v>7.45</v>
      </c>
      <c r="H1664">
        <v>32</v>
      </c>
      <c r="I1664" s="5">
        <f>VLOOKUP(Order_Detail!B1664,Customers!$A$2:$M$92,13,FALSE)</f>
        <v>0.1</v>
      </c>
      <c r="J1664" s="5">
        <v>214.56</v>
      </c>
      <c r="K1664" s="5">
        <v>23.840000000000003</v>
      </c>
      <c r="L1664" s="5" t="str" cm="1">
        <f t="array" ref="L1664">_xlfn.IFS(K1664&lt;10,"low",K1664&lt;50,"medium",K1664&gt;=50,"high")</f>
        <v>medium</v>
      </c>
    </row>
    <row r="1665" spans="1:12" x14ac:dyDescent="0.4">
      <c r="A1665">
        <v>10883</v>
      </c>
      <c r="B1665" s="5" t="s">
        <v>122</v>
      </c>
      <c r="C1665">
        <v>24</v>
      </c>
      <c r="D1665" t="s">
        <v>2148</v>
      </c>
      <c r="E1665" s="5" t="str">
        <f t="shared" si="25"/>
        <v>Fran</v>
      </c>
      <c r="F1665" t="s">
        <v>21</v>
      </c>
      <c r="G1665">
        <v>4.5</v>
      </c>
      <c r="H1665">
        <v>8</v>
      </c>
      <c r="I1665" s="5">
        <f>VLOOKUP(Order_Detail!B1665,Customers!$A$2:$M$92,13,FALSE)</f>
        <v>0.25</v>
      </c>
      <c r="J1665" s="5">
        <v>27</v>
      </c>
      <c r="K1665" s="5">
        <v>9</v>
      </c>
      <c r="L1665" s="5" t="str" cm="1">
        <f t="array" ref="L1665">_xlfn.IFS(K1665&lt;10,"low",K1665&lt;50,"medium",K1665&gt;=50,"high")</f>
        <v>low</v>
      </c>
    </row>
    <row r="1666" spans="1:12" x14ac:dyDescent="0.4">
      <c r="A1666">
        <v>10884</v>
      </c>
      <c r="B1666" s="5" t="s">
        <v>166</v>
      </c>
      <c r="C1666">
        <v>21</v>
      </c>
      <c r="D1666" t="s">
        <v>2149</v>
      </c>
      <c r="E1666" s="5" t="str">
        <f t="shared" si="25"/>
        <v>Jaime</v>
      </c>
      <c r="F1666" t="s">
        <v>33</v>
      </c>
      <c r="G1666">
        <v>10</v>
      </c>
      <c r="H1666">
        <v>40</v>
      </c>
      <c r="I1666" s="5">
        <f>VLOOKUP(Order_Detail!B1666,Customers!$A$2:$M$92,13,FALSE)</f>
        <v>0.2</v>
      </c>
      <c r="J1666" s="5">
        <v>320</v>
      </c>
      <c r="K1666" s="5">
        <v>80</v>
      </c>
      <c r="L1666" s="5" t="str" cm="1">
        <f t="array" ref="L1666">_xlfn.IFS(K1666&lt;10,"low",K1666&lt;50,"medium",K1666&gt;=50,"high")</f>
        <v>high</v>
      </c>
    </row>
    <row r="1667" spans="1:12" x14ac:dyDescent="0.4">
      <c r="A1667">
        <v>10884</v>
      </c>
      <c r="B1667" s="5" t="s">
        <v>166</v>
      </c>
      <c r="C1667">
        <v>56</v>
      </c>
      <c r="D1667" t="s">
        <v>2150</v>
      </c>
      <c r="E1667" s="5" t="str">
        <f t="shared" ref="E1667:E1730" si="26">LEFT(RIGHT(D1667,LEN(D1667)-FIND("-",D1667)),FIND("-",RIGHT(D1667,LEN(D1667)-FIND("-",D1667)))-1)</f>
        <v>Jaime</v>
      </c>
      <c r="F1667" t="s">
        <v>39</v>
      </c>
      <c r="G1667">
        <v>38</v>
      </c>
      <c r="H1667">
        <v>21</v>
      </c>
      <c r="I1667" s="5">
        <f>VLOOKUP(Order_Detail!B1667,Customers!$A$2:$M$92,13,FALSE)</f>
        <v>0.2</v>
      </c>
      <c r="J1667" s="5">
        <v>638.40000000000009</v>
      </c>
      <c r="K1667" s="5">
        <v>159.60000000000002</v>
      </c>
      <c r="L1667" s="5" t="str" cm="1">
        <f t="array" ref="L1667">_xlfn.IFS(K1667&lt;10,"low",K1667&lt;50,"medium",K1667&gt;=50,"high")</f>
        <v>high</v>
      </c>
    </row>
    <row r="1668" spans="1:12" x14ac:dyDescent="0.4">
      <c r="A1668">
        <v>10884</v>
      </c>
      <c r="B1668" s="5" t="s">
        <v>166</v>
      </c>
      <c r="C1668">
        <v>65</v>
      </c>
      <c r="D1668" t="s">
        <v>2151</v>
      </c>
      <c r="E1668" s="5" t="str">
        <f t="shared" si="26"/>
        <v>Jaime</v>
      </c>
      <c r="F1668" t="s">
        <v>12</v>
      </c>
      <c r="G1668">
        <v>21.05</v>
      </c>
      <c r="H1668">
        <v>12</v>
      </c>
      <c r="I1668" s="5">
        <f>VLOOKUP(Order_Detail!B1668,Customers!$A$2:$M$92,13,FALSE)</f>
        <v>0.2</v>
      </c>
      <c r="J1668" s="5">
        <v>202.08000000000004</v>
      </c>
      <c r="K1668" s="5">
        <v>50.52000000000001</v>
      </c>
      <c r="L1668" s="5" t="str" cm="1">
        <f t="array" ref="L1668">_xlfn.IFS(K1668&lt;10,"low",K1668&lt;50,"medium",K1668&gt;=50,"high")</f>
        <v>high</v>
      </c>
    </row>
    <row r="1669" spans="1:12" x14ac:dyDescent="0.4">
      <c r="A1669">
        <v>10885</v>
      </c>
      <c r="B1669" s="5" t="s">
        <v>88</v>
      </c>
      <c r="C1669">
        <v>2</v>
      </c>
      <c r="D1669" t="s">
        <v>2152</v>
      </c>
      <c r="E1669" s="5" t="str">
        <f t="shared" si="26"/>
        <v>Pascale</v>
      </c>
      <c r="F1669" t="s">
        <v>24</v>
      </c>
      <c r="G1669">
        <v>19</v>
      </c>
      <c r="H1669">
        <v>20</v>
      </c>
      <c r="I1669" s="5">
        <f>VLOOKUP(Order_Detail!B1669,Customers!$A$2:$M$92,13,FALSE)</f>
        <v>0.05</v>
      </c>
      <c r="J1669" s="5">
        <v>361</v>
      </c>
      <c r="K1669" s="5">
        <v>19</v>
      </c>
      <c r="L1669" s="5" t="str" cm="1">
        <f t="array" ref="L1669">_xlfn.IFS(K1669&lt;10,"low",K1669&lt;50,"medium",K1669&gt;=50,"high")</f>
        <v>medium</v>
      </c>
    </row>
    <row r="1670" spans="1:12" x14ac:dyDescent="0.4">
      <c r="A1670">
        <v>10885</v>
      </c>
      <c r="B1670" s="5" t="s">
        <v>88</v>
      </c>
      <c r="C1670">
        <v>24</v>
      </c>
      <c r="D1670" t="s">
        <v>2153</v>
      </c>
      <c r="E1670" s="5" t="str">
        <f t="shared" si="26"/>
        <v>Pascale</v>
      </c>
      <c r="F1670" t="s">
        <v>21</v>
      </c>
      <c r="G1670">
        <v>4.5</v>
      </c>
      <c r="H1670">
        <v>12</v>
      </c>
      <c r="I1670" s="5">
        <f>VLOOKUP(Order_Detail!B1670,Customers!$A$2:$M$92,13,FALSE)</f>
        <v>0.05</v>
      </c>
      <c r="J1670" s="5">
        <v>51.3</v>
      </c>
      <c r="K1670" s="5">
        <v>2.7</v>
      </c>
      <c r="L1670" s="5" t="str" cm="1">
        <f t="array" ref="L1670">_xlfn.IFS(K1670&lt;10,"low",K1670&lt;50,"medium",K1670&gt;=50,"high")</f>
        <v>low</v>
      </c>
    </row>
    <row r="1671" spans="1:12" x14ac:dyDescent="0.4">
      <c r="A1671">
        <v>10885</v>
      </c>
      <c r="B1671" s="5" t="s">
        <v>88</v>
      </c>
      <c r="C1671">
        <v>70</v>
      </c>
      <c r="D1671" t="s">
        <v>2086</v>
      </c>
      <c r="E1671" s="5" t="str">
        <f t="shared" si="26"/>
        <v>Pascale</v>
      </c>
      <c r="F1671" t="s">
        <v>36</v>
      </c>
      <c r="G1671">
        <v>15</v>
      </c>
      <c r="H1671">
        <v>30</v>
      </c>
      <c r="I1671" s="5">
        <f>VLOOKUP(Order_Detail!B1671,Customers!$A$2:$M$92,13,FALSE)</f>
        <v>0.05</v>
      </c>
      <c r="J1671" s="5">
        <v>427.5</v>
      </c>
      <c r="K1671" s="5">
        <v>22.5</v>
      </c>
      <c r="L1671" s="5" t="str" cm="1">
        <f t="array" ref="L1671">_xlfn.IFS(K1671&lt;10,"low",K1671&lt;50,"medium",K1671&gt;=50,"high")</f>
        <v>medium</v>
      </c>
    </row>
    <row r="1672" spans="1:12" x14ac:dyDescent="0.4">
      <c r="A1672">
        <v>10885</v>
      </c>
      <c r="B1672" s="5" t="s">
        <v>88</v>
      </c>
      <c r="C1672">
        <v>77</v>
      </c>
      <c r="D1672" t="s">
        <v>2076</v>
      </c>
      <c r="E1672" s="5" t="str">
        <f t="shared" si="26"/>
        <v>Pascale</v>
      </c>
      <c r="F1672" t="s">
        <v>29</v>
      </c>
      <c r="G1672">
        <v>13</v>
      </c>
      <c r="H1672">
        <v>25</v>
      </c>
      <c r="I1672" s="5">
        <f>VLOOKUP(Order_Detail!B1672,Customers!$A$2:$M$92,13,FALSE)</f>
        <v>0.05</v>
      </c>
      <c r="J1672" s="5">
        <v>308.75</v>
      </c>
      <c r="K1672" s="5">
        <v>16.25</v>
      </c>
      <c r="L1672" s="5" t="str" cm="1">
        <f t="array" ref="L1672">_xlfn.IFS(K1672&lt;10,"low",K1672&lt;50,"medium",K1672&gt;=50,"high")</f>
        <v>medium</v>
      </c>
    </row>
    <row r="1673" spans="1:12" x14ac:dyDescent="0.4">
      <c r="A1673">
        <v>10886</v>
      </c>
      <c r="B1673" s="5" t="s">
        <v>86</v>
      </c>
      <c r="C1673">
        <v>10</v>
      </c>
      <c r="D1673" t="s">
        <v>2154</v>
      </c>
      <c r="E1673" s="5" t="str">
        <f t="shared" si="26"/>
        <v>Mario</v>
      </c>
      <c r="F1673" t="s">
        <v>47</v>
      </c>
      <c r="G1673">
        <v>31</v>
      </c>
      <c r="H1673">
        <v>70</v>
      </c>
      <c r="I1673" s="5">
        <f>VLOOKUP(Order_Detail!B1673,Customers!$A$2:$M$92,13,FALSE)</f>
        <v>0</v>
      </c>
      <c r="J1673" s="5">
        <v>2170</v>
      </c>
      <c r="K1673" s="5">
        <v>0</v>
      </c>
      <c r="L1673" s="5" t="str" cm="1">
        <f t="array" ref="L1673">_xlfn.IFS(K1673&lt;10,"low",K1673&lt;50,"medium",K1673&gt;=50,"high")</f>
        <v>low</v>
      </c>
    </row>
    <row r="1674" spans="1:12" x14ac:dyDescent="0.4">
      <c r="A1674">
        <v>10886</v>
      </c>
      <c r="B1674" s="5" t="s">
        <v>86</v>
      </c>
      <c r="C1674">
        <v>31</v>
      </c>
      <c r="D1674" t="s">
        <v>782</v>
      </c>
      <c r="E1674" s="5" t="str">
        <f t="shared" si="26"/>
        <v>Mario</v>
      </c>
      <c r="F1674" t="s">
        <v>18</v>
      </c>
      <c r="G1674">
        <v>12.5</v>
      </c>
      <c r="H1674">
        <v>35</v>
      </c>
      <c r="I1674" s="5">
        <f>VLOOKUP(Order_Detail!B1674,Customers!$A$2:$M$92,13,FALSE)</f>
        <v>0</v>
      </c>
      <c r="J1674" s="5">
        <v>437.5</v>
      </c>
      <c r="K1674" s="5">
        <v>0</v>
      </c>
      <c r="L1674" s="5" t="str" cm="1">
        <f t="array" ref="L1674">_xlfn.IFS(K1674&lt;10,"low",K1674&lt;50,"medium",K1674&gt;=50,"high")</f>
        <v>low</v>
      </c>
    </row>
    <row r="1675" spans="1:12" x14ac:dyDescent="0.4">
      <c r="A1675">
        <v>10886</v>
      </c>
      <c r="B1675" s="5" t="s">
        <v>86</v>
      </c>
      <c r="C1675">
        <v>77</v>
      </c>
      <c r="D1675" t="s">
        <v>1782</v>
      </c>
      <c r="E1675" s="5" t="str">
        <f t="shared" si="26"/>
        <v>Mario</v>
      </c>
      <c r="F1675" t="s">
        <v>29</v>
      </c>
      <c r="G1675">
        <v>13</v>
      </c>
      <c r="H1675">
        <v>40</v>
      </c>
      <c r="I1675" s="5">
        <f>VLOOKUP(Order_Detail!B1675,Customers!$A$2:$M$92,13,FALSE)</f>
        <v>0</v>
      </c>
      <c r="J1675" s="5">
        <v>520</v>
      </c>
      <c r="K1675" s="5">
        <v>0</v>
      </c>
      <c r="L1675" s="5" t="str" cm="1">
        <f t="array" ref="L1675">_xlfn.IFS(K1675&lt;10,"low",K1675&lt;50,"medium",K1675&gt;=50,"high")</f>
        <v>low</v>
      </c>
    </row>
    <row r="1676" spans="1:12" x14ac:dyDescent="0.4">
      <c r="A1676">
        <v>10887</v>
      </c>
      <c r="B1676" s="5" t="s">
        <v>144</v>
      </c>
      <c r="C1676">
        <v>25</v>
      </c>
      <c r="D1676" t="s">
        <v>2155</v>
      </c>
      <c r="E1676" s="5" t="str">
        <f t="shared" si="26"/>
        <v>Eduardo</v>
      </c>
      <c r="F1676" t="s">
        <v>72</v>
      </c>
      <c r="G1676">
        <v>14</v>
      </c>
      <c r="H1676">
        <v>5</v>
      </c>
      <c r="I1676" s="5">
        <f>VLOOKUP(Order_Detail!B1676,Customers!$A$2:$M$92,13,FALSE)</f>
        <v>0.05</v>
      </c>
      <c r="J1676" s="5">
        <v>66.5</v>
      </c>
      <c r="K1676" s="5">
        <v>3.5</v>
      </c>
      <c r="L1676" s="5" t="str" cm="1">
        <f t="array" ref="L1676">_xlfn.IFS(K1676&lt;10,"low",K1676&lt;50,"medium",K1676&gt;=50,"high")</f>
        <v>low</v>
      </c>
    </row>
    <row r="1677" spans="1:12" x14ac:dyDescent="0.4">
      <c r="A1677">
        <v>10888</v>
      </c>
      <c r="B1677" s="5" t="s">
        <v>120</v>
      </c>
      <c r="C1677">
        <v>2</v>
      </c>
      <c r="D1677" t="s">
        <v>2156</v>
      </c>
      <c r="E1677" s="5" t="str">
        <f t="shared" si="26"/>
        <v>José</v>
      </c>
      <c r="F1677" t="s">
        <v>24</v>
      </c>
      <c r="G1677">
        <v>19</v>
      </c>
      <c r="H1677">
        <v>20</v>
      </c>
      <c r="I1677" s="5">
        <f>VLOOKUP(Order_Detail!B1677,Customers!$A$2:$M$92,13,FALSE)</f>
        <v>0</v>
      </c>
      <c r="J1677" s="5">
        <v>380</v>
      </c>
      <c r="K1677" s="5">
        <v>0</v>
      </c>
      <c r="L1677" s="5" t="str" cm="1">
        <f t="array" ref="L1677">_xlfn.IFS(K1677&lt;10,"low",K1677&lt;50,"medium",K1677&gt;=50,"high")</f>
        <v>low</v>
      </c>
    </row>
    <row r="1678" spans="1:12" x14ac:dyDescent="0.4">
      <c r="A1678">
        <v>10888</v>
      </c>
      <c r="B1678" s="5" t="s">
        <v>120</v>
      </c>
      <c r="C1678">
        <v>68</v>
      </c>
      <c r="D1678" t="s">
        <v>915</v>
      </c>
      <c r="E1678" s="5" t="str">
        <f t="shared" si="26"/>
        <v>José</v>
      </c>
      <c r="F1678" t="s">
        <v>62</v>
      </c>
      <c r="G1678">
        <v>12.5</v>
      </c>
      <c r="H1678">
        <v>18</v>
      </c>
      <c r="I1678" s="5">
        <f>VLOOKUP(Order_Detail!B1678,Customers!$A$2:$M$92,13,FALSE)</f>
        <v>0</v>
      </c>
      <c r="J1678" s="5">
        <v>225</v>
      </c>
      <c r="K1678" s="5">
        <v>0</v>
      </c>
      <c r="L1678" s="5" t="str" cm="1">
        <f t="array" ref="L1678">_xlfn.IFS(K1678&lt;10,"low",K1678&lt;50,"medium",K1678&gt;=50,"high")</f>
        <v>low</v>
      </c>
    </row>
    <row r="1679" spans="1:12" x14ac:dyDescent="0.4">
      <c r="A1679">
        <v>10889</v>
      </c>
      <c r="B1679" s="5" t="s">
        <v>97</v>
      </c>
      <c r="C1679">
        <v>11</v>
      </c>
      <c r="D1679" t="s">
        <v>2157</v>
      </c>
      <c r="E1679" s="5" t="str">
        <f t="shared" si="26"/>
        <v>Paula</v>
      </c>
      <c r="F1679" t="s">
        <v>6</v>
      </c>
      <c r="G1679">
        <v>21</v>
      </c>
      <c r="H1679">
        <v>40</v>
      </c>
      <c r="I1679" s="5">
        <f>VLOOKUP(Order_Detail!B1679,Customers!$A$2:$M$92,13,FALSE)</f>
        <v>0.1</v>
      </c>
      <c r="J1679" s="5">
        <v>756</v>
      </c>
      <c r="K1679" s="5">
        <v>84</v>
      </c>
      <c r="L1679" s="5" t="str" cm="1">
        <f t="array" ref="L1679">_xlfn.IFS(K1679&lt;10,"low",K1679&lt;50,"medium",K1679&gt;=50,"high")</f>
        <v>high</v>
      </c>
    </row>
    <row r="1680" spans="1:12" x14ac:dyDescent="0.4">
      <c r="A1680">
        <v>10889</v>
      </c>
      <c r="B1680" s="5" t="s">
        <v>97</v>
      </c>
      <c r="C1680">
        <v>38</v>
      </c>
      <c r="D1680" t="s">
        <v>1336</v>
      </c>
      <c r="E1680" s="5" t="str">
        <f t="shared" si="26"/>
        <v>Paula</v>
      </c>
      <c r="F1680" t="s">
        <v>73</v>
      </c>
      <c r="G1680">
        <v>263.5</v>
      </c>
      <c r="H1680">
        <v>40</v>
      </c>
      <c r="I1680" s="5">
        <f>VLOOKUP(Order_Detail!B1680,Customers!$A$2:$M$92,13,FALSE)</f>
        <v>0.1</v>
      </c>
      <c r="J1680" s="5">
        <v>9486</v>
      </c>
      <c r="K1680" s="5">
        <v>1054</v>
      </c>
      <c r="L1680" s="5" t="str" cm="1">
        <f t="array" ref="L1680">_xlfn.IFS(K1680&lt;10,"low",K1680&lt;50,"medium",K1680&gt;=50,"high")</f>
        <v>high</v>
      </c>
    </row>
    <row r="1681" spans="1:12" x14ac:dyDescent="0.4">
      <c r="A1681">
        <v>10890</v>
      </c>
      <c r="B1681" s="5" t="s">
        <v>125</v>
      </c>
      <c r="C1681">
        <v>17</v>
      </c>
      <c r="D1681" t="s">
        <v>2158</v>
      </c>
      <c r="E1681" s="5" t="str">
        <f t="shared" si="26"/>
        <v>Janine</v>
      </c>
      <c r="F1681" t="s">
        <v>41</v>
      </c>
      <c r="G1681">
        <v>39</v>
      </c>
      <c r="H1681">
        <v>15</v>
      </c>
      <c r="I1681" s="5">
        <f>VLOOKUP(Order_Detail!B1681,Customers!$A$2:$M$92,13,FALSE)</f>
        <v>0</v>
      </c>
      <c r="J1681" s="5">
        <v>585</v>
      </c>
      <c r="K1681" s="5">
        <v>0</v>
      </c>
      <c r="L1681" s="5" t="str" cm="1">
        <f t="array" ref="L1681">_xlfn.IFS(K1681&lt;10,"low",K1681&lt;50,"medium",K1681&gt;=50,"high")</f>
        <v>low</v>
      </c>
    </row>
    <row r="1682" spans="1:12" x14ac:dyDescent="0.4">
      <c r="A1682">
        <v>10890</v>
      </c>
      <c r="B1682" s="5" t="s">
        <v>125</v>
      </c>
      <c r="C1682">
        <v>34</v>
      </c>
      <c r="D1682" t="s">
        <v>2159</v>
      </c>
      <c r="E1682" s="5" t="str">
        <f t="shared" si="26"/>
        <v>Janine</v>
      </c>
      <c r="F1682" t="s">
        <v>59</v>
      </c>
      <c r="G1682">
        <v>14</v>
      </c>
      <c r="H1682">
        <v>10</v>
      </c>
      <c r="I1682" s="5">
        <f>VLOOKUP(Order_Detail!B1682,Customers!$A$2:$M$92,13,FALSE)</f>
        <v>0</v>
      </c>
      <c r="J1682" s="5">
        <v>140</v>
      </c>
      <c r="K1682" s="5">
        <v>0</v>
      </c>
      <c r="L1682" s="5" t="str" cm="1">
        <f t="array" ref="L1682">_xlfn.IFS(K1682&lt;10,"low",K1682&lt;50,"medium",K1682&gt;=50,"high")</f>
        <v>low</v>
      </c>
    </row>
    <row r="1683" spans="1:12" x14ac:dyDescent="0.4">
      <c r="A1683">
        <v>10890</v>
      </c>
      <c r="B1683" s="5" t="s">
        <v>125</v>
      </c>
      <c r="C1683">
        <v>41</v>
      </c>
      <c r="D1683" t="s">
        <v>2160</v>
      </c>
      <c r="E1683" s="5" t="str">
        <f t="shared" si="26"/>
        <v>Janine</v>
      </c>
      <c r="F1683" t="s">
        <v>11</v>
      </c>
      <c r="G1683">
        <v>9.65</v>
      </c>
      <c r="H1683">
        <v>14</v>
      </c>
      <c r="I1683" s="5">
        <f>VLOOKUP(Order_Detail!B1683,Customers!$A$2:$M$92,13,FALSE)</f>
        <v>0</v>
      </c>
      <c r="J1683" s="5">
        <v>135.1</v>
      </c>
      <c r="K1683" s="5">
        <v>0</v>
      </c>
      <c r="L1683" s="5" t="str" cm="1">
        <f t="array" ref="L1683">_xlfn.IFS(K1683&lt;10,"low",K1683&lt;50,"medium",K1683&gt;=50,"high")</f>
        <v>low</v>
      </c>
    </row>
    <row r="1684" spans="1:12" x14ac:dyDescent="0.4">
      <c r="A1684">
        <v>10891</v>
      </c>
      <c r="B1684" s="5" t="s">
        <v>110</v>
      </c>
      <c r="C1684">
        <v>30</v>
      </c>
      <c r="D1684" t="s">
        <v>1431</v>
      </c>
      <c r="E1684" s="5" t="str">
        <f t="shared" si="26"/>
        <v>Renate</v>
      </c>
      <c r="F1684" t="s">
        <v>40</v>
      </c>
      <c r="G1684">
        <v>25.89</v>
      </c>
      <c r="H1684">
        <v>15</v>
      </c>
      <c r="I1684" s="5">
        <f>VLOOKUP(Order_Detail!B1684,Customers!$A$2:$M$92,13,FALSE)</f>
        <v>0.15</v>
      </c>
      <c r="J1684" s="5">
        <v>330.09750000000003</v>
      </c>
      <c r="K1684" s="5">
        <v>58.252499999999998</v>
      </c>
      <c r="L1684" s="5" t="str" cm="1">
        <f t="array" ref="L1684">_xlfn.IFS(K1684&lt;10,"low",K1684&lt;50,"medium",K1684&gt;=50,"high")</f>
        <v>high</v>
      </c>
    </row>
    <row r="1685" spans="1:12" x14ac:dyDescent="0.4">
      <c r="A1685">
        <v>10892</v>
      </c>
      <c r="B1685" s="5" t="s">
        <v>164</v>
      </c>
      <c r="C1685">
        <v>59</v>
      </c>
      <c r="D1685" t="s">
        <v>2161</v>
      </c>
      <c r="E1685" s="5" t="str">
        <f t="shared" si="26"/>
        <v>Catherine</v>
      </c>
      <c r="F1685" t="s">
        <v>27</v>
      </c>
      <c r="G1685">
        <v>55</v>
      </c>
      <c r="H1685">
        <v>40</v>
      </c>
      <c r="I1685" s="5">
        <f>VLOOKUP(Order_Detail!B1685,Customers!$A$2:$M$92,13,FALSE)</f>
        <v>0.2</v>
      </c>
      <c r="J1685" s="5">
        <v>1760</v>
      </c>
      <c r="K1685" s="5">
        <v>440</v>
      </c>
      <c r="L1685" s="5" t="str" cm="1">
        <f t="array" ref="L1685">_xlfn.IFS(K1685&lt;10,"low",K1685&lt;50,"medium",K1685&gt;=50,"high")</f>
        <v>high</v>
      </c>
    </row>
    <row r="1686" spans="1:12" x14ac:dyDescent="0.4">
      <c r="A1686">
        <v>10893</v>
      </c>
      <c r="B1686" s="5" t="s">
        <v>128</v>
      </c>
      <c r="C1686">
        <v>8</v>
      </c>
      <c r="D1686" t="s">
        <v>2162</v>
      </c>
      <c r="E1686" s="5" t="str">
        <f t="shared" si="26"/>
        <v>Philip</v>
      </c>
      <c r="F1686" t="s">
        <v>77</v>
      </c>
      <c r="G1686">
        <v>40</v>
      </c>
      <c r="H1686">
        <v>30</v>
      </c>
      <c r="I1686" s="5">
        <f>VLOOKUP(Order_Detail!B1686,Customers!$A$2:$M$92,13,FALSE)</f>
        <v>0.2</v>
      </c>
      <c r="J1686" s="5">
        <v>960</v>
      </c>
      <c r="K1686" s="5">
        <v>240</v>
      </c>
      <c r="L1686" s="5" t="str" cm="1">
        <f t="array" ref="L1686">_xlfn.IFS(K1686&lt;10,"low",K1686&lt;50,"medium",K1686&gt;=50,"high")</f>
        <v>high</v>
      </c>
    </row>
    <row r="1687" spans="1:12" x14ac:dyDescent="0.4">
      <c r="A1687">
        <v>10893</v>
      </c>
      <c r="B1687" s="5" t="s">
        <v>128</v>
      </c>
      <c r="C1687">
        <v>24</v>
      </c>
      <c r="D1687" t="s">
        <v>1987</v>
      </c>
      <c r="E1687" s="5" t="str">
        <f t="shared" si="26"/>
        <v>Philip</v>
      </c>
      <c r="F1687" t="s">
        <v>21</v>
      </c>
      <c r="G1687">
        <v>4.5</v>
      </c>
      <c r="H1687">
        <v>10</v>
      </c>
      <c r="I1687" s="5">
        <f>VLOOKUP(Order_Detail!B1687,Customers!$A$2:$M$92,13,FALSE)</f>
        <v>0.2</v>
      </c>
      <c r="J1687" s="5">
        <v>36</v>
      </c>
      <c r="K1687" s="5">
        <v>9</v>
      </c>
      <c r="L1687" s="5" t="str" cm="1">
        <f t="array" ref="L1687">_xlfn.IFS(K1687&lt;10,"low",K1687&lt;50,"medium",K1687&gt;=50,"high")</f>
        <v>low</v>
      </c>
    </row>
    <row r="1688" spans="1:12" x14ac:dyDescent="0.4">
      <c r="A1688">
        <v>10893</v>
      </c>
      <c r="B1688" s="5" t="s">
        <v>128</v>
      </c>
      <c r="C1688">
        <v>29</v>
      </c>
      <c r="D1688" t="s">
        <v>2163</v>
      </c>
      <c r="E1688" s="5" t="str">
        <f t="shared" si="26"/>
        <v>Philip</v>
      </c>
      <c r="F1688" t="s">
        <v>45</v>
      </c>
      <c r="G1688">
        <v>123.79</v>
      </c>
      <c r="H1688">
        <v>24</v>
      </c>
      <c r="I1688" s="5">
        <f>VLOOKUP(Order_Detail!B1688,Customers!$A$2:$M$92,13,FALSE)</f>
        <v>0.2</v>
      </c>
      <c r="J1688" s="5">
        <v>2376.768</v>
      </c>
      <c r="K1688" s="5">
        <v>594.19200000000001</v>
      </c>
      <c r="L1688" s="5" t="str" cm="1">
        <f t="array" ref="L1688">_xlfn.IFS(K1688&lt;10,"low",K1688&lt;50,"medium",K1688&gt;=50,"high")</f>
        <v>high</v>
      </c>
    </row>
    <row r="1689" spans="1:12" x14ac:dyDescent="0.4">
      <c r="A1689">
        <v>10893</v>
      </c>
      <c r="B1689" s="5" t="s">
        <v>128</v>
      </c>
      <c r="C1689">
        <v>30</v>
      </c>
      <c r="D1689" t="s">
        <v>1312</v>
      </c>
      <c r="E1689" s="5" t="str">
        <f t="shared" si="26"/>
        <v>Philip</v>
      </c>
      <c r="F1689" t="s">
        <v>40</v>
      </c>
      <c r="G1689">
        <v>25.89</v>
      </c>
      <c r="H1689">
        <v>35</v>
      </c>
      <c r="I1689" s="5">
        <f>VLOOKUP(Order_Detail!B1689,Customers!$A$2:$M$92,13,FALSE)</f>
        <v>0.2</v>
      </c>
      <c r="J1689" s="5">
        <v>724.92000000000007</v>
      </c>
      <c r="K1689" s="5">
        <v>181.23000000000002</v>
      </c>
      <c r="L1689" s="5" t="str" cm="1">
        <f t="array" ref="L1689">_xlfn.IFS(K1689&lt;10,"low",K1689&lt;50,"medium",K1689&gt;=50,"high")</f>
        <v>high</v>
      </c>
    </row>
    <row r="1690" spans="1:12" x14ac:dyDescent="0.4">
      <c r="A1690">
        <v>10893</v>
      </c>
      <c r="B1690" s="5" t="s">
        <v>128</v>
      </c>
      <c r="C1690">
        <v>36</v>
      </c>
      <c r="D1690" t="s">
        <v>1840</v>
      </c>
      <c r="E1690" s="5" t="str">
        <f t="shared" si="26"/>
        <v>Philip</v>
      </c>
      <c r="F1690" t="s">
        <v>26</v>
      </c>
      <c r="G1690">
        <v>19</v>
      </c>
      <c r="H1690">
        <v>20</v>
      </c>
      <c r="I1690" s="5">
        <f>VLOOKUP(Order_Detail!B1690,Customers!$A$2:$M$92,13,FALSE)</f>
        <v>0.2</v>
      </c>
      <c r="J1690" s="5">
        <v>304</v>
      </c>
      <c r="K1690" s="5">
        <v>76</v>
      </c>
      <c r="L1690" s="5" t="str" cm="1">
        <f t="array" ref="L1690">_xlfn.IFS(K1690&lt;10,"low",K1690&lt;50,"medium",K1690&gt;=50,"high")</f>
        <v>high</v>
      </c>
    </row>
    <row r="1691" spans="1:12" x14ac:dyDescent="0.4">
      <c r="A1691">
        <v>10894</v>
      </c>
      <c r="B1691" s="5" t="s">
        <v>129</v>
      </c>
      <c r="C1691">
        <v>13</v>
      </c>
      <c r="D1691" t="s">
        <v>2164</v>
      </c>
      <c r="E1691" s="5" t="str">
        <f t="shared" si="26"/>
        <v>Jose</v>
      </c>
      <c r="F1691" t="s">
        <v>49</v>
      </c>
      <c r="G1691">
        <v>6</v>
      </c>
      <c r="H1691">
        <v>28</v>
      </c>
      <c r="I1691" s="5">
        <f>VLOOKUP(Order_Detail!B1691,Customers!$A$2:$M$92,13,FALSE)</f>
        <v>0.1</v>
      </c>
      <c r="J1691" s="5">
        <v>151.20000000000002</v>
      </c>
      <c r="K1691" s="5">
        <v>16.8</v>
      </c>
      <c r="L1691" s="5" t="str" cm="1">
        <f t="array" ref="L1691">_xlfn.IFS(K1691&lt;10,"low",K1691&lt;50,"medium",K1691&gt;=50,"high")</f>
        <v>medium</v>
      </c>
    </row>
    <row r="1692" spans="1:12" x14ac:dyDescent="0.4">
      <c r="A1692">
        <v>10894</v>
      </c>
      <c r="B1692" s="5" t="s">
        <v>129</v>
      </c>
      <c r="C1692">
        <v>69</v>
      </c>
      <c r="D1692" t="s">
        <v>2165</v>
      </c>
      <c r="E1692" s="5" t="str">
        <f t="shared" si="26"/>
        <v>Jose</v>
      </c>
      <c r="F1692" t="s">
        <v>66</v>
      </c>
      <c r="G1692">
        <v>36</v>
      </c>
      <c r="H1692">
        <v>50</v>
      </c>
      <c r="I1692" s="5">
        <f>VLOOKUP(Order_Detail!B1692,Customers!$A$2:$M$92,13,FALSE)</f>
        <v>0.1</v>
      </c>
      <c r="J1692" s="5">
        <v>1620</v>
      </c>
      <c r="K1692" s="5">
        <v>180</v>
      </c>
      <c r="L1692" s="5" t="str" cm="1">
        <f t="array" ref="L1692">_xlfn.IFS(K1692&lt;10,"low",K1692&lt;50,"medium",K1692&gt;=50,"high")</f>
        <v>high</v>
      </c>
    </row>
    <row r="1693" spans="1:12" x14ac:dyDescent="0.4">
      <c r="A1693">
        <v>10894</v>
      </c>
      <c r="B1693" s="5" t="s">
        <v>129</v>
      </c>
      <c r="C1693">
        <v>75</v>
      </c>
      <c r="D1693" t="s">
        <v>1400</v>
      </c>
      <c r="E1693" s="5" t="str">
        <f t="shared" si="26"/>
        <v>Jose</v>
      </c>
      <c r="F1693" t="s">
        <v>54</v>
      </c>
      <c r="G1693">
        <v>7.75</v>
      </c>
      <c r="H1693">
        <v>120</v>
      </c>
      <c r="I1693" s="5">
        <f>VLOOKUP(Order_Detail!B1693,Customers!$A$2:$M$92,13,FALSE)</f>
        <v>0.1</v>
      </c>
      <c r="J1693" s="5">
        <v>837</v>
      </c>
      <c r="K1693" s="5">
        <v>93</v>
      </c>
      <c r="L1693" s="5" t="str" cm="1">
        <f t="array" ref="L1693">_xlfn.IFS(K1693&lt;10,"low",K1693&lt;50,"medium",K1693&gt;=50,"high")</f>
        <v>high</v>
      </c>
    </row>
    <row r="1694" spans="1:12" x14ac:dyDescent="0.4">
      <c r="A1694">
        <v>10895</v>
      </c>
      <c r="B1694" s="5" t="s">
        <v>93</v>
      </c>
      <c r="C1694">
        <v>24</v>
      </c>
      <c r="D1694" t="s">
        <v>812</v>
      </c>
      <c r="E1694" s="5" t="str">
        <f t="shared" si="26"/>
        <v>Roland</v>
      </c>
      <c r="F1694" t="s">
        <v>21</v>
      </c>
      <c r="G1694">
        <v>4.5</v>
      </c>
      <c r="H1694">
        <v>110</v>
      </c>
      <c r="I1694" s="5">
        <f>VLOOKUP(Order_Detail!B1694,Customers!$A$2:$M$92,13,FALSE)</f>
        <v>0.2</v>
      </c>
      <c r="J1694" s="5">
        <v>396</v>
      </c>
      <c r="K1694" s="5">
        <v>99</v>
      </c>
      <c r="L1694" s="5" t="str" cm="1">
        <f t="array" ref="L1694">_xlfn.IFS(K1694&lt;10,"low",K1694&lt;50,"medium",K1694&gt;=50,"high")</f>
        <v>high</v>
      </c>
    </row>
    <row r="1695" spans="1:12" x14ac:dyDescent="0.4">
      <c r="A1695">
        <v>10895</v>
      </c>
      <c r="B1695" s="5" t="s">
        <v>93</v>
      </c>
      <c r="C1695">
        <v>39</v>
      </c>
      <c r="D1695" t="s">
        <v>1932</v>
      </c>
      <c r="E1695" s="5" t="str">
        <f t="shared" si="26"/>
        <v>Roland</v>
      </c>
      <c r="F1695" t="s">
        <v>19</v>
      </c>
      <c r="G1695">
        <v>18</v>
      </c>
      <c r="H1695">
        <v>45</v>
      </c>
      <c r="I1695" s="5">
        <f>VLOOKUP(Order_Detail!B1695,Customers!$A$2:$M$92,13,FALSE)</f>
        <v>0.2</v>
      </c>
      <c r="J1695" s="5">
        <v>648</v>
      </c>
      <c r="K1695" s="5">
        <v>162</v>
      </c>
      <c r="L1695" s="5" t="str" cm="1">
        <f t="array" ref="L1695">_xlfn.IFS(K1695&lt;10,"low",K1695&lt;50,"medium",K1695&gt;=50,"high")</f>
        <v>high</v>
      </c>
    </row>
    <row r="1696" spans="1:12" x14ac:dyDescent="0.4">
      <c r="A1696">
        <v>10895</v>
      </c>
      <c r="B1696" s="5" t="s">
        <v>93</v>
      </c>
      <c r="C1696">
        <v>40</v>
      </c>
      <c r="D1696" t="s">
        <v>2166</v>
      </c>
      <c r="E1696" s="5" t="str">
        <f t="shared" si="26"/>
        <v>Roland</v>
      </c>
      <c r="F1696" t="s">
        <v>43</v>
      </c>
      <c r="G1696">
        <v>18.399999999999999</v>
      </c>
      <c r="H1696">
        <v>91</v>
      </c>
      <c r="I1696" s="5">
        <f>VLOOKUP(Order_Detail!B1696,Customers!$A$2:$M$92,13,FALSE)</f>
        <v>0.2</v>
      </c>
      <c r="J1696" s="5">
        <v>1339.52</v>
      </c>
      <c r="K1696" s="5">
        <v>334.88</v>
      </c>
      <c r="L1696" s="5" t="str" cm="1">
        <f t="array" ref="L1696">_xlfn.IFS(K1696&lt;10,"low",K1696&lt;50,"medium",K1696&gt;=50,"high")</f>
        <v>high</v>
      </c>
    </row>
    <row r="1697" spans="1:12" x14ac:dyDescent="0.4">
      <c r="A1697">
        <v>10895</v>
      </c>
      <c r="B1697" s="5" t="s">
        <v>93</v>
      </c>
      <c r="C1697">
        <v>60</v>
      </c>
      <c r="D1697" t="s">
        <v>2064</v>
      </c>
      <c r="E1697" s="5" t="str">
        <f t="shared" si="26"/>
        <v>Roland</v>
      </c>
      <c r="F1697" t="s">
        <v>17</v>
      </c>
      <c r="G1697">
        <v>34</v>
      </c>
      <c r="H1697">
        <v>100</v>
      </c>
      <c r="I1697" s="5">
        <f>VLOOKUP(Order_Detail!B1697,Customers!$A$2:$M$92,13,FALSE)</f>
        <v>0.2</v>
      </c>
      <c r="J1697" s="5">
        <v>2720</v>
      </c>
      <c r="K1697" s="5">
        <v>680</v>
      </c>
      <c r="L1697" s="5" t="str" cm="1">
        <f t="array" ref="L1697">_xlfn.IFS(K1697&lt;10,"low",K1697&lt;50,"medium",K1697&gt;=50,"high")</f>
        <v>high</v>
      </c>
    </row>
    <row r="1698" spans="1:12" x14ac:dyDescent="0.4">
      <c r="A1698">
        <v>10896</v>
      </c>
      <c r="B1698" s="5" t="s">
        <v>164</v>
      </c>
      <c r="C1698">
        <v>45</v>
      </c>
      <c r="D1698" t="s">
        <v>2167</v>
      </c>
      <c r="E1698" s="5" t="str">
        <f t="shared" si="26"/>
        <v>Catherine</v>
      </c>
      <c r="F1698" t="s">
        <v>79</v>
      </c>
      <c r="G1698">
        <v>9.5</v>
      </c>
      <c r="H1698">
        <v>15</v>
      </c>
      <c r="I1698" s="5">
        <f>VLOOKUP(Order_Detail!B1698,Customers!$A$2:$M$92,13,FALSE)</f>
        <v>0.2</v>
      </c>
      <c r="J1698" s="5">
        <v>114</v>
      </c>
      <c r="K1698" s="5">
        <v>28.5</v>
      </c>
      <c r="L1698" s="5" t="str" cm="1">
        <f t="array" ref="L1698">_xlfn.IFS(K1698&lt;10,"low",K1698&lt;50,"medium",K1698&gt;=50,"high")</f>
        <v>medium</v>
      </c>
    </row>
    <row r="1699" spans="1:12" x14ac:dyDescent="0.4">
      <c r="A1699">
        <v>10896</v>
      </c>
      <c r="B1699" s="5" t="s">
        <v>164</v>
      </c>
      <c r="C1699">
        <v>56</v>
      </c>
      <c r="D1699" t="s">
        <v>2168</v>
      </c>
      <c r="E1699" s="5" t="str">
        <f t="shared" si="26"/>
        <v>Catherine</v>
      </c>
      <c r="F1699" t="s">
        <v>39</v>
      </c>
      <c r="G1699">
        <v>38</v>
      </c>
      <c r="H1699">
        <v>16</v>
      </c>
      <c r="I1699" s="5">
        <f>VLOOKUP(Order_Detail!B1699,Customers!$A$2:$M$92,13,FALSE)</f>
        <v>0.2</v>
      </c>
      <c r="J1699" s="5">
        <v>486.40000000000003</v>
      </c>
      <c r="K1699" s="5">
        <v>121.60000000000001</v>
      </c>
      <c r="L1699" s="5" t="str" cm="1">
        <f t="array" ref="L1699">_xlfn.IFS(K1699&lt;10,"low",K1699&lt;50,"medium",K1699&gt;=50,"high")</f>
        <v>high</v>
      </c>
    </row>
    <row r="1700" spans="1:12" x14ac:dyDescent="0.4">
      <c r="A1700">
        <v>10897</v>
      </c>
      <c r="B1700" s="5" t="s">
        <v>118</v>
      </c>
      <c r="C1700">
        <v>29</v>
      </c>
      <c r="D1700" t="s">
        <v>1777</v>
      </c>
      <c r="E1700" s="5" t="str">
        <f t="shared" si="26"/>
        <v>Patricia</v>
      </c>
      <c r="F1700" t="s">
        <v>45</v>
      </c>
      <c r="G1700">
        <v>123.79</v>
      </c>
      <c r="H1700">
        <v>80</v>
      </c>
      <c r="I1700" s="5">
        <f>VLOOKUP(Order_Detail!B1700,Customers!$A$2:$M$92,13,FALSE)</f>
        <v>0</v>
      </c>
      <c r="J1700" s="5">
        <v>9903.2000000000007</v>
      </c>
      <c r="K1700" s="5">
        <v>0</v>
      </c>
      <c r="L1700" s="5" t="str" cm="1">
        <f t="array" ref="L1700">_xlfn.IFS(K1700&lt;10,"low",K1700&lt;50,"medium",K1700&gt;=50,"high")</f>
        <v>low</v>
      </c>
    </row>
    <row r="1701" spans="1:12" x14ac:dyDescent="0.4">
      <c r="A1701">
        <v>10897</v>
      </c>
      <c r="B1701" s="5" t="s">
        <v>118</v>
      </c>
      <c r="C1701">
        <v>30</v>
      </c>
      <c r="D1701" t="s">
        <v>1097</v>
      </c>
      <c r="E1701" s="5" t="str">
        <f t="shared" si="26"/>
        <v>Patricia</v>
      </c>
      <c r="F1701" t="s">
        <v>40</v>
      </c>
      <c r="G1701">
        <v>25.89</v>
      </c>
      <c r="H1701">
        <v>36</v>
      </c>
      <c r="I1701" s="5">
        <f>VLOOKUP(Order_Detail!B1701,Customers!$A$2:$M$92,13,FALSE)</f>
        <v>0</v>
      </c>
      <c r="J1701" s="5">
        <v>932.04</v>
      </c>
      <c r="K1701" s="5">
        <v>0</v>
      </c>
      <c r="L1701" s="5" t="str" cm="1">
        <f t="array" ref="L1701">_xlfn.IFS(K1701&lt;10,"low",K1701&lt;50,"medium",K1701&gt;=50,"high")</f>
        <v>low</v>
      </c>
    </row>
    <row r="1702" spans="1:12" x14ac:dyDescent="0.4">
      <c r="A1702">
        <v>10898</v>
      </c>
      <c r="B1702" s="5" t="s">
        <v>153</v>
      </c>
      <c r="C1702">
        <v>13</v>
      </c>
      <c r="D1702" t="s">
        <v>2169</v>
      </c>
      <c r="E1702" s="5" t="str">
        <f t="shared" si="26"/>
        <v>Yvonne</v>
      </c>
      <c r="F1702" t="s">
        <v>49</v>
      </c>
      <c r="G1702">
        <v>6</v>
      </c>
      <c r="H1702">
        <v>5</v>
      </c>
      <c r="I1702" s="5">
        <f>VLOOKUP(Order_Detail!B1702,Customers!$A$2:$M$92,13,FALSE)</f>
        <v>0.1</v>
      </c>
      <c r="J1702" s="5">
        <v>27</v>
      </c>
      <c r="K1702" s="5">
        <v>3</v>
      </c>
      <c r="L1702" s="5" t="str" cm="1">
        <f t="array" ref="L1702">_xlfn.IFS(K1702&lt;10,"low",K1702&lt;50,"medium",K1702&gt;=50,"high")</f>
        <v>low</v>
      </c>
    </row>
    <row r="1703" spans="1:12" x14ac:dyDescent="0.4">
      <c r="A1703">
        <v>10899</v>
      </c>
      <c r="B1703" s="5" t="s">
        <v>112</v>
      </c>
      <c r="C1703">
        <v>39</v>
      </c>
      <c r="D1703" t="s">
        <v>2170</v>
      </c>
      <c r="E1703" s="5" t="str">
        <f t="shared" si="26"/>
        <v>Carlos</v>
      </c>
      <c r="F1703" t="s">
        <v>19</v>
      </c>
      <c r="G1703">
        <v>18</v>
      </c>
      <c r="H1703">
        <v>8</v>
      </c>
      <c r="I1703" s="5">
        <f>VLOOKUP(Order_Detail!B1703,Customers!$A$2:$M$92,13,FALSE)</f>
        <v>0.1</v>
      </c>
      <c r="J1703" s="5">
        <v>129.6</v>
      </c>
      <c r="K1703" s="5">
        <v>14.4</v>
      </c>
      <c r="L1703" s="5" t="str" cm="1">
        <f t="array" ref="L1703">_xlfn.IFS(K1703&lt;10,"low",K1703&lt;50,"medium",K1703&gt;=50,"high")</f>
        <v>medium</v>
      </c>
    </row>
    <row r="1704" spans="1:12" x14ac:dyDescent="0.4">
      <c r="A1704">
        <v>10900</v>
      </c>
      <c r="B1704" s="5" t="s">
        <v>91</v>
      </c>
      <c r="C1704">
        <v>70</v>
      </c>
      <c r="D1704" t="s">
        <v>1201</v>
      </c>
      <c r="E1704" s="5" t="str">
        <f t="shared" si="26"/>
        <v>Paula</v>
      </c>
      <c r="F1704" t="s">
        <v>36</v>
      </c>
      <c r="G1704">
        <v>15</v>
      </c>
      <c r="H1704">
        <v>3</v>
      </c>
      <c r="I1704" s="5">
        <f>VLOOKUP(Order_Detail!B1704,Customers!$A$2:$M$92,13,FALSE)</f>
        <v>0</v>
      </c>
      <c r="J1704" s="5">
        <v>45</v>
      </c>
      <c r="K1704" s="5">
        <v>0</v>
      </c>
      <c r="L1704" s="5" t="str" cm="1">
        <f t="array" ref="L1704">_xlfn.IFS(K1704&lt;10,"low",K1704&lt;50,"medium",K1704&gt;=50,"high")</f>
        <v>low</v>
      </c>
    </row>
    <row r="1705" spans="1:12" x14ac:dyDescent="0.4">
      <c r="A1705">
        <v>10901</v>
      </c>
      <c r="B1705" s="5" t="s">
        <v>92</v>
      </c>
      <c r="C1705">
        <v>41</v>
      </c>
      <c r="D1705" t="s">
        <v>2171</v>
      </c>
      <c r="E1705" s="5" t="str">
        <f t="shared" si="26"/>
        <v>Carlos</v>
      </c>
      <c r="F1705" t="s">
        <v>11</v>
      </c>
      <c r="G1705">
        <v>9.65</v>
      </c>
      <c r="H1705">
        <v>30</v>
      </c>
      <c r="I1705" s="5">
        <f>VLOOKUP(Order_Detail!B1705,Customers!$A$2:$M$92,13,FALSE)</f>
        <v>0.1</v>
      </c>
      <c r="J1705" s="5">
        <v>260.55</v>
      </c>
      <c r="K1705" s="5">
        <v>28.950000000000003</v>
      </c>
      <c r="L1705" s="5" t="str" cm="1">
        <f t="array" ref="L1705">_xlfn.IFS(K1705&lt;10,"low",K1705&lt;50,"medium",K1705&gt;=50,"high")</f>
        <v>medium</v>
      </c>
    </row>
    <row r="1706" spans="1:12" x14ac:dyDescent="0.4">
      <c r="A1706">
        <v>10901</v>
      </c>
      <c r="B1706" s="5" t="s">
        <v>92</v>
      </c>
      <c r="C1706">
        <v>71</v>
      </c>
      <c r="D1706" t="s">
        <v>2172</v>
      </c>
      <c r="E1706" s="5" t="str">
        <f t="shared" si="26"/>
        <v>Carlos</v>
      </c>
      <c r="F1706" t="s">
        <v>48</v>
      </c>
      <c r="G1706">
        <v>21.5</v>
      </c>
      <c r="H1706">
        <v>30</v>
      </c>
      <c r="I1706" s="5">
        <f>VLOOKUP(Order_Detail!B1706,Customers!$A$2:$M$92,13,FALSE)</f>
        <v>0.1</v>
      </c>
      <c r="J1706" s="5">
        <v>580.5</v>
      </c>
      <c r="K1706" s="5">
        <v>64.5</v>
      </c>
      <c r="L1706" s="5" t="str" cm="1">
        <f t="array" ref="L1706">_xlfn.IFS(K1706&lt;10,"low",K1706&lt;50,"medium",K1706&gt;=50,"high")</f>
        <v>high</v>
      </c>
    </row>
    <row r="1707" spans="1:12" x14ac:dyDescent="0.4">
      <c r="A1707">
        <v>10902</v>
      </c>
      <c r="B1707" s="5" t="s">
        <v>98</v>
      </c>
      <c r="C1707">
        <v>55</v>
      </c>
      <c r="D1707" t="s">
        <v>2173</v>
      </c>
      <c r="E1707" s="5" t="str">
        <f t="shared" si="26"/>
        <v>Maria</v>
      </c>
      <c r="F1707" t="s">
        <v>22</v>
      </c>
      <c r="G1707">
        <v>24</v>
      </c>
      <c r="H1707">
        <v>30</v>
      </c>
      <c r="I1707" s="5">
        <f>VLOOKUP(Order_Detail!B1707,Customers!$A$2:$M$92,13,FALSE)</f>
        <v>0</v>
      </c>
      <c r="J1707" s="5">
        <v>720</v>
      </c>
      <c r="K1707" s="5">
        <v>0</v>
      </c>
      <c r="L1707" s="5" t="str" cm="1">
        <f t="array" ref="L1707">_xlfn.IFS(K1707&lt;10,"low",K1707&lt;50,"medium",K1707&gt;=50,"high")</f>
        <v>low</v>
      </c>
    </row>
    <row r="1708" spans="1:12" x14ac:dyDescent="0.4">
      <c r="A1708">
        <v>10902</v>
      </c>
      <c r="B1708" s="5" t="s">
        <v>98</v>
      </c>
      <c r="C1708">
        <v>62</v>
      </c>
      <c r="D1708" t="s">
        <v>2174</v>
      </c>
      <c r="E1708" s="5" t="str">
        <f t="shared" si="26"/>
        <v>Maria</v>
      </c>
      <c r="F1708" t="s">
        <v>35</v>
      </c>
      <c r="G1708">
        <v>49.3</v>
      </c>
      <c r="H1708">
        <v>6</v>
      </c>
      <c r="I1708" s="5">
        <f>VLOOKUP(Order_Detail!B1708,Customers!$A$2:$M$92,13,FALSE)</f>
        <v>0</v>
      </c>
      <c r="J1708" s="5">
        <v>295.79999999999995</v>
      </c>
      <c r="K1708" s="5">
        <v>0</v>
      </c>
      <c r="L1708" s="5" t="str" cm="1">
        <f t="array" ref="L1708">_xlfn.IFS(K1708&lt;10,"low",K1708&lt;50,"medium",K1708&gt;=50,"high")</f>
        <v>low</v>
      </c>
    </row>
    <row r="1709" spans="1:12" x14ac:dyDescent="0.4">
      <c r="A1709">
        <v>10903</v>
      </c>
      <c r="B1709" s="5" t="s">
        <v>86</v>
      </c>
      <c r="C1709">
        <v>13</v>
      </c>
      <c r="D1709" t="s">
        <v>2175</v>
      </c>
      <c r="E1709" s="5" t="str">
        <f t="shared" si="26"/>
        <v>Mario</v>
      </c>
      <c r="F1709" t="s">
        <v>49</v>
      </c>
      <c r="G1709">
        <v>6</v>
      </c>
      <c r="H1709">
        <v>40</v>
      </c>
      <c r="I1709" s="5">
        <f>VLOOKUP(Order_Detail!B1709,Customers!$A$2:$M$92,13,FALSE)</f>
        <v>0</v>
      </c>
      <c r="J1709" s="5">
        <v>240</v>
      </c>
      <c r="K1709" s="5">
        <v>0</v>
      </c>
      <c r="L1709" s="5" t="str" cm="1">
        <f t="array" ref="L1709">_xlfn.IFS(K1709&lt;10,"low",K1709&lt;50,"medium",K1709&gt;=50,"high")</f>
        <v>low</v>
      </c>
    </row>
    <row r="1710" spans="1:12" x14ac:dyDescent="0.4">
      <c r="A1710">
        <v>10903</v>
      </c>
      <c r="B1710" s="5" t="s">
        <v>86</v>
      </c>
      <c r="C1710">
        <v>65</v>
      </c>
      <c r="D1710" t="s">
        <v>775</v>
      </c>
      <c r="E1710" s="5" t="str">
        <f t="shared" si="26"/>
        <v>Mario</v>
      </c>
      <c r="F1710" t="s">
        <v>12</v>
      </c>
      <c r="G1710">
        <v>21.05</v>
      </c>
      <c r="H1710">
        <v>21</v>
      </c>
      <c r="I1710" s="5">
        <f>VLOOKUP(Order_Detail!B1710,Customers!$A$2:$M$92,13,FALSE)</f>
        <v>0</v>
      </c>
      <c r="J1710" s="5">
        <v>442.05</v>
      </c>
      <c r="K1710" s="5">
        <v>0</v>
      </c>
      <c r="L1710" s="5" t="str" cm="1">
        <f t="array" ref="L1710">_xlfn.IFS(K1710&lt;10,"low",K1710&lt;50,"medium",K1710&gt;=50,"high")</f>
        <v>low</v>
      </c>
    </row>
    <row r="1711" spans="1:12" x14ac:dyDescent="0.4">
      <c r="A1711">
        <v>10903</v>
      </c>
      <c r="B1711" s="5" t="s">
        <v>86</v>
      </c>
      <c r="C1711">
        <v>68</v>
      </c>
      <c r="D1711" t="s">
        <v>2176</v>
      </c>
      <c r="E1711" s="5" t="str">
        <f t="shared" si="26"/>
        <v>Mario</v>
      </c>
      <c r="F1711" t="s">
        <v>62</v>
      </c>
      <c r="G1711">
        <v>12.5</v>
      </c>
      <c r="H1711">
        <v>20</v>
      </c>
      <c r="I1711" s="5">
        <f>VLOOKUP(Order_Detail!B1711,Customers!$A$2:$M$92,13,FALSE)</f>
        <v>0</v>
      </c>
      <c r="J1711" s="5">
        <v>250</v>
      </c>
      <c r="K1711" s="5">
        <v>0</v>
      </c>
      <c r="L1711" s="5" t="str" cm="1">
        <f t="array" ref="L1711">_xlfn.IFS(K1711&lt;10,"low",K1711&lt;50,"medium",K1711&gt;=50,"high")</f>
        <v>low</v>
      </c>
    </row>
    <row r="1712" spans="1:12" x14ac:dyDescent="0.4">
      <c r="A1712">
        <v>10904</v>
      </c>
      <c r="B1712" s="5" t="s">
        <v>103</v>
      </c>
      <c r="C1712">
        <v>58</v>
      </c>
      <c r="D1712" t="s">
        <v>2177</v>
      </c>
      <c r="E1712" s="5" t="str">
        <f t="shared" si="26"/>
        <v>Karl</v>
      </c>
      <c r="F1712" t="s">
        <v>70</v>
      </c>
      <c r="G1712">
        <v>13.25</v>
      </c>
      <c r="H1712">
        <v>15</v>
      </c>
      <c r="I1712" s="5">
        <f>VLOOKUP(Order_Detail!B1712,Customers!$A$2:$M$92,13,FALSE)</f>
        <v>0.05</v>
      </c>
      <c r="J1712" s="5">
        <v>188.8125</v>
      </c>
      <c r="K1712" s="5">
        <v>9.9375</v>
      </c>
      <c r="L1712" s="5" t="str" cm="1">
        <f t="array" ref="L1712">_xlfn.IFS(K1712&lt;10,"low",K1712&lt;50,"medium",K1712&gt;=50,"high")</f>
        <v>low</v>
      </c>
    </row>
    <row r="1713" spans="1:12" x14ac:dyDescent="0.4">
      <c r="A1713">
        <v>10904</v>
      </c>
      <c r="B1713" s="5" t="s">
        <v>103</v>
      </c>
      <c r="C1713">
        <v>62</v>
      </c>
      <c r="D1713" t="s">
        <v>2113</v>
      </c>
      <c r="E1713" s="5" t="str">
        <f t="shared" si="26"/>
        <v>Karl</v>
      </c>
      <c r="F1713" t="s">
        <v>35</v>
      </c>
      <c r="G1713">
        <v>49.3</v>
      </c>
      <c r="H1713">
        <v>35</v>
      </c>
      <c r="I1713" s="5">
        <f>VLOOKUP(Order_Detail!B1713,Customers!$A$2:$M$92,13,FALSE)</f>
        <v>0.05</v>
      </c>
      <c r="J1713" s="5">
        <v>1639.2249999999999</v>
      </c>
      <c r="K1713" s="5">
        <v>86.275000000000006</v>
      </c>
      <c r="L1713" s="5" t="str" cm="1">
        <f t="array" ref="L1713">_xlfn.IFS(K1713&lt;10,"low",K1713&lt;50,"medium",K1713&gt;=50,"high")</f>
        <v>high</v>
      </c>
    </row>
    <row r="1714" spans="1:12" x14ac:dyDescent="0.4">
      <c r="A1714">
        <v>10905</v>
      </c>
      <c r="B1714" s="5" t="s">
        <v>91</v>
      </c>
      <c r="C1714">
        <v>1</v>
      </c>
      <c r="D1714" t="s">
        <v>2178</v>
      </c>
      <c r="E1714" s="5" t="str">
        <f t="shared" si="26"/>
        <v>Paula</v>
      </c>
      <c r="F1714" t="s">
        <v>58</v>
      </c>
      <c r="G1714">
        <v>18</v>
      </c>
      <c r="H1714">
        <v>20</v>
      </c>
      <c r="I1714" s="5">
        <f>VLOOKUP(Order_Detail!B1714,Customers!$A$2:$M$92,13,FALSE)</f>
        <v>0</v>
      </c>
      <c r="J1714" s="5">
        <v>360</v>
      </c>
      <c r="K1714" s="5">
        <v>0</v>
      </c>
      <c r="L1714" s="5" t="str" cm="1">
        <f t="array" ref="L1714">_xlfn.IFS(K1714&lt;10,"low",K1714&lt;50,"medium",K1714&gt;=50,"high")</f>
        <v>low</v>
      </c>
    </row>
    <row r="1715" spans="1:12" x14ac:dyDescent="0.4">
      <c r="A1715">
        <v>10906</v>
      </c>
      <c r="B1715" s="5" t="s">
        <v>147</v>
      </c>
      <c r="C1715">
        <v>61</v>
      </c>
      <c r="D1715" t="s">
        <v>2179</v>
      </c>
      <c r="E1715" s="5" t="str">
        <f t="shared" si="26"/>
        <v>Zbyszek</v>
      </c>
      <c r="F1715" t="s">
        <v>81</v>
      </c>
      <c r="G1715">
        <v>28.5</v>
      </c>
      <c r="H1715">
        <v>15</v>
      </c>
      <c r="I1715" s="5">
        <f>VLOOKUP(Order_Detail!B1715,Customers!$A$2:$M$92,13,FALSE)</f>
        <v>0</v>
      </c>
      <c r="J1715" s="5">
        <v>427.5</v>
      </c>
      <c r="K1715" s="5">
        <v>0</v>
      </c>
      <c r="L1715" s="5" t="str" cm="1">
        <f t="array" ref="L1715">_xlfn.IFS(K1715&lt;10,"low",K1715&lt;50,"medium",K1715&gt;=50,"high")</f>
        <v>low</v>
      </c>
    </row>
    <row r="1716" spans="1:12" x14ac:dyDescent="0.4">
      <c r="A1716">
        <v>10907</v>
      </c>
      <c r="B1716" s="5" t="s">
        <v>171</v>
      </c>
      <c r="C1716">
        <v>75</v>
      </c>
      <c r="D1716" t="s">
        <v>2180</v>
      </c>
      <c r="E1716" s="5" t="str">
        <f t="shared" si="26"/>
        <v>Dominique</v>
      </c>
      <c r="F1716" t="s">
        <v>54</v>
      </c>
      <c r="G1716">
        <v>7.75</v>
      </c>
      <c r="H1716">
        <v>14</v>
      </c>
      <c r="I1716" s="5">
        <f>VLOOKUP(Order_Detail!B1716,Customers!$A$2:$M$92,13,FALSE)</f>
        <v>0</v>
      </c>
      <c r="J1716" s="5">
        <v>108.5</v>
      </c>
      <c r="K1716" s="5">
        <v>0</v>
      </c>
      <c r="L1716" s="5" t="str" cm="1">
        <f t="array" ref="L1716">_xlfn.IFS(K1716&lt;10,"low",K1716&lt;50,"medium",K1716&gt;=50,"high")</f>
        <v>low</v>
      </c>
    </row>
    <row r="1717" spans="1:12" x14ac:dyDescent="0.4">
      <c r="A1717">
        <v>10908</v>
      </c>
      <c r="B1717" s="5" t="s">
        <v>114</v>
      </c>
      <c r="C1717">
        <v>7</v>
      </c>
      <c r="D1717" t="s">
        <v>2181</v>
      </c>
      <c r="E1717" s="5" t="str">
        <f t="shared" si="26"/>
        <v>Maurizio</v>
      </c>
      <c r="F1717" t="s">
        <v>38</v>
      </c>
      <c r="G1717">
        <v>30</v>
      </c>
      <c r="H1717">
        <v>20</v>
      </c>
      <c r="I1717" s="5">
        <f>VLOOKUP(Order_Detail!B1717,Customers!$A$2:$M$92,13,FALSE)</f>
        <v>0</v>
      </c>
      <c r="J1717" s="5">
        <v>600</v>
      </c>
      <c r="K1717" s="5">
        <v>0</v>
      </c>
      <c r="L1717" s="5" t="str" cm="1">
        <f t="array" ref="L1717">_xlfn.IFS(K1717&lt;10,"low",K1717&lt;50,"medium",K1717&gt;=50,"high")</f>
        <v>low</v>
      </c>
    </row>
    <row r="1718" spans="1:12" x14ac:dyDescent="0.4">
      <c r="A1718">
        <v>10908</v>
      </c>
      <c r="B1718" s="5" t="s">
        <v>114</v>
      </c>
      <c r="C1718">
        <v>52</v>
      </c>
      <c r="D1718" t="s">
        <v>1578</v>
      </c>
      <c r="E1718" s="5" t="str">
        <f t="shared" si="26"/>
        <v>Maurizio</v>
      </c>
      <c r="F1718" t="s">
        <v>71</v>
      </c>
      <c r="G1718">
        <v>7</v>
      </c>
      <c r="H1718">
        <v>14</v>
      </c>
      <c r="I1718" s="5">
        <f>VLOOKUP(Order_Detail!B1718,Customers!$A$2:$M$92,13,FALSE)</f>
        <v>0</v>
      </c>
      <c r="J1718" s="5">
        <v>98</v>
      </c>
      <c r="K1718" s="5">
        <v>0</v>
      </c>
      <c r="L1718" s="5" t="str" cm="1">
        <f t="array" ref="L1718">_xlfn.IFS(K1718&lt;10,"low",K1718&lt;50,"medium",K1718&gt;=50,"high")</f>
        <v>low</v>
      </c>
    </row>
    <row r="1719" spans="1:12" x14ac:dyDescent="0.4">
      <c r="A1719">
        <v>10909</v>
      </c>
      <c r="B1719" s="5" t="s">
        <v>149</v>
      </c>
      <c r="C1719">
        <v>7</v>
      </c>
      <c r="D1719" t="s">
        <v>2182</v>
      </c>
      <c r="E1719" s="5" t="str">
        <f t="shared" si="26"/>
        <v>Jonas</v>
      </c>
      <c r="F1719" t="s">
        <v>38</v>
      </c>
      <c r="G1719">
        <v>30</v>
      </c>
      <c r="H1719">
        <v>12</v>
      </c>
      <c r="I1719" s="5">
        <f>VLOOKUP(Order_Detail!B1719,Customers!$A$2:$M$92,13,FALSE)</f>
        <v>0</v>
      </c>
      <c r="J1719" s="5">
        <v>360</v>
      </c>
      <c r="K1719" s="5">
        <v>0</v>
      </c>
      <c r="L1719" s="5" t="str" cm="1">
        <f t="array" ref="L1719">_xlfn.IFS(K1719&lt;10,"low",K1719&lt;50,"medium",K1719&gt;=50,"high")</f>
        <v>low</v>
      </c>
    </row>
    <row r="1720" spans="1:12" x14ac:dyDescent="0.4">
      <c r="A1720">
        <v>10909</v>
      </c>
      <c r="B1720" s="5" t="s">
        <v>149</v>
      </c>
      <c r="C1720">
        <v>16</v>
      </c>
      <c r="D1720" t="s">
        <v>2183</v>
      </c>
      <c r="E1720" s="5" t="str">
        <f t="shared" si="26"/>
        <v>Jonas</v>
      </c>
      <c r="F1720" t="s">
        <v>25</v>
      </c>
      <c r="G1720">
        <v>17.45</v>
      </c>
      <c r="H1720">
        <v>15</v>
      </c>
      <c r="I1720" s="5">
        <f>VLOOKUP(Order_Detail!B1720,Customers!$A$2:$M$92,13,FALSE)</f>
        <v>0</v>
      </c>
      <c r="J1720" s="5">
        <v>261.75</v>
      </c>
      <c r="K1720" s="5">
        <v>0</v>
      </c>
      <c r="L1720" s="5" t="str" cm="1">
        <f t="array" ref="L1720">_xlfn.IFS(K1720&lt;10,"low",K1720&lt;50,"medium",K1720&gt;=50,"high")</f>
        <v>low</v>
      </c>
    </row>
    <row r="1721" spans="1:12" x14ac:dyDescent="0.4">
      <c r="A1721">
        <v>10909</v>
      </c>
      <c r="B1721" s="5" t="s">
        <v>149</v>
      </c>
      <c r="C1721">
        <v>41</v>
      </c>
      <c r="D1721" t="s">
        <v>2184</v>
      </c>
      <c r="E1721" s="5" t="str">
        <f t="shared" si="26"/>
        <v>Jonas</v>
      </c>
      <c r="F1721" t="s">
        <v>11</v>
      </c>
      <c r="G1721">
        <v>9.65</v>
      </c>
      <c r="H1721">
        <v>5</v>
      </c>
      <c r="I1721" s="5">
        <f>VLOOKUP(Order_Detail!B1721,Customers!$A$2:$M$92,13,FALSE)</f>
        <v>0</v>
      </c>
      <c r="J1721" s="5">
        <v>48.25</v>
      </c>
      <c r="K1721" s="5">
        <v>0</v>
      </c>
      <c r="L1721" s="5" t="str" cm="1">
        <f t="array" ref="L1721">_xlfn.IFS(K1721&lt;10,"low",K1721&lt;50,"medium",K1721&gt;=50,"high")</f>
        <v>low</v>
      </c>
    </row>
    <row r="1722" spans="1:12" x14ac:dyDescent="0.4">
      <c r="A1722">
        <v>10910</v>
      </c>
      <c r="B1722" s="5" t="s">
        <v>167</v>
      </c>
      <c r="C1722">
        <v>19</v>
      </c>
      <c r="D1722" t="s">
        <v>2185</v>
      </c>
      <c r="E1722" s="5" t="str">
        <f t="shared" si="26"/>
        <v>Matti</v>
      </c>
      <c r="F1722" t="s">
        <v>55</v>
      </c>
      <c r="G1722">
        <v>9.1999999999999993</v>
      </c>
      <c r="H1722">
        <v>12</v>
      </c>
      <c r="I1722" s="5">
        <f>VLOOKUP(Order_Detail!B1722,Customers!$A$2:$M$92,13,FALSE)</f>
        <v>0.05</v>
      </c>
      <c r="J1722" s="5">
        <v>104.87999999999998</v>
      </c>
      <c r="K1722" s="5">
        <v>5.52</v>
      </c>
      <c r="L1722" s="5" t="str" cm="1">
        <f t="array" ref="L1722">_xlfn.IFS(K1722&lt;10,"low",K1722&lt;50,"medium",K1722&gt;=50,"high")</f>
        <v>low</v>
      </c>
    </row>
    <row r="1723" spans="1:12" x14ac:dyDescent="0.4">
      <c r="A1723">
        <v>10910</v>
      </c>
      <c r="B1723" s="5" t="s">
        <v>167</v>
      </c>
      <c r="C1723">
        <v>49</v>
      </c>
      <c r="D1723" t="s">
        <v>2186</v>
      </c>
      <c r="E1723" s="5" t="str">
        <f t="shared" si="26"/>
        <v>Matti</v>
      </c>
      <c r="F1723" t="s">
        <v>20</v>
      </c>
      <c r="G1723">
        <v>20</v>
      </c>
      <c r="H1723">
        <v>10</v>
      </c>
      <c r="I1723" s="5">
        <f>VLOOKUP(Order_Detail!B1723,Customers!$A$2:$M$92,13,FALSE)</f>
        <v>0.05</v>
      </c>
      <c r="J1723" s="5">
        <v>190</v>
      </c>
      <c r="K1723" s="5">
        <v>10</v>
      </c>
      <c r="L1723" s="5" t="str" cm="1">
        <f t="array" ref="L1723">_xlfn.IFS(K1723&lt;10,"low",K1723&lt;50,"medium",K1723&gt;=50,"high")</f>
        <v>medium</v>
      </c>
    </row>
    <row r="1724" spans="1:12" x14ac:dyDescent="0.4">
      <c r="A1724">
        <v>10910</v>
      </c>
      <c r="B1724" s="5" t="s">
        <v>167</v>
      </c>
      <c r="C1724">
        <v>61</v>
      </c>
      <c r="D1724" t="s">
        <v>2187</v>
      </c>
      <c r="E1724" s="5" t="str">
        <f t="shared" si="26"/>
        <v>Matti</v>
      </c>
      <c r="F1724" t="s">
        <v>81</v>
      </c>
      <c r="G1724">
        <v>28.5</v>
      </c>
      <c r="H1724">
        <v>5</v>
      </c>
      <c r="I1724" s="5">
        <f>VLOOKUP(Order_Detail!B1724,Customers!$A$2:$M$92,13,FALSE)</f>
        <v>0.05</v>
      </c>
      <c r="J1724" s="5">
        <v>135.375</v>
      </c>
      <c r="K1724" s="5">
        <v>7.125</v>
      </c>
      <c r="L1724" s="5" t="str" cm="1">
        <f t="array" ref="L1724">_xlfn.IFS(K1724&lt;10,"low",K1724&lt;50,"medium",K1724&gt;=50,"high")</f>
        <v>low</v>
      </c>
    </row>
    <row r="1725" spans="1:12" x14ac:dyDescent="0.4">
      <c r="A1725">
        <v>10911</v>
      </c>
      <c r="B1725" s="5" t="s">
        <v>120</v>
      </c>
      <c r="C1725">
        <v>1</v>
      </c>
      <c r="D1725" t="s">
        <v>2188</v>
      </c>
      <c r="E1725" s="5" t="str">
        <f t="shared" si="26"/>
        <v>José</v>
      </c>
      <c r="F1725" t="s">
        <v>58</v>
      </c>
      <c r="G1725">
        <v>18</v>
      </c>
      <c r="H1725">
        <v>10</v>
      </c>
      <c r="I1725" s="5">
        <f>VLOOKUP(Order_Detail!B1725,Customers!$A$2:$M$92,13,FALSE)</f>
        <v>0</v>
      </c>
      <c r="J1725" s="5">
        <v>180</v>
      </c>
      <c r="K1725" s="5">
        <v>0</v>
      </c>
      <c r="L1725" s="5" t="str" cm="1">
        <f t="array" ref="L1725">_xlfn.IFS(K1725&lt;10,"low",K1725&lt;50,"medium",K1725&gt;=50,"high")</f>
        <v>low</v>
      </c>
    </row>
    <row r="1726" spans="1:12" x14ac:dyDescent="0.4">
      <c r="A1726">
        <v>10911</v>
      </c>
      <c r="B1726" s="5" t="s">
        <v>120</v>
      </c>
      <c r="C1726">
        <v>17</v>
      </c>
      <c r="D1726" t="s">
        <v>1500</v>
      </c>
      <c r="E1726" s="5" t="str">
        <f t="shared" si="26"/>
        <v>José</v>
      </c>
      <c r="F1726" t="s">
        <v>41</v>
      </c>
      <c r="G1726">
        <v>39</v>
      </c>
      <c r="H1726">
        <v>12</v>
      </c>
      <c r="I1726" s="5">
        <f>VLOOKUP(Order_Detail!B1726,Customers!$A$2:$M$92,13,FALSE)</f>
        <v>0</v>
      </c>
      <c r="J1726" s="5">
        <v>468</v>
      </c>
      <c r="K1726" s="5">
        <v>0</v>
      </c>
      <c r="L1726" s="5" t="str" cm="1">
        <f t="array" ref="L1726">_xlfn.IFS(K1726&lt;10,"low",K1726&lt;50,"medium",K1726&gt;=50,"high")</f>
        <v>low</v>
      </c>
    </row>
    <row r="1727" spans="1:12" x14ac:dyDescent="0.4">
      <c r="A1727">
        <v>10911</v>
      </c>
      <c r="B1727" s="5" t="s">
        <v>120</v>
      </c>
      <c r="C1727">
        <v>67</v>
      </c>
      <c r="D1727" t="s">
        <v>2189</v>
      </c>
      <c r="E1727" s="5" t="str">
        <f t="shared" si="26"/>
        <v>José</v>
      </c>
      <c r="F1727" t="s">
        <v>57</v>
      </c>
      <c r="G1727">
        <v>14</v>
      </c>
      <c r="H1727">
        <v>15</v>
      </c>
      <c r="I1727" s="5">
        <f>VLOOKUP(Order_Detail!B1727,Customers!$A$2:$M$92,13,FALSE)</f>
        <v>0</v>
      </c>
      <c r="J1727" s="5">
        <v>210</v>
      </c>
      <c r="K1727" s="5">
        <v>0</v>
      </c>
      <c r="L1727" s="5" t="str" cm="1">
        <f t="array" ref="L1727">_xlfn.IFS(K1727&lt;10,"low",K1727&lt;50,"medium",K1727&gt;=50,"high")</f>
        <v>low</v>
      </c>
    </row>
    <row r="1728" spans="1:12" x14ac:dyDescent="0.4">
      <c r="A1728">
        <v>10912</v>
      </c>
      <c r="B1728" s="5" t="s">
        <v>118</v>
      </c>
      <c r="C1728">
        <v>11</v>
      </c>
      <c r="D1728" t="s">
        <v>2190</v>
      </c>
      <c r="E1728" s="5" t="str">
        <f t="shared" si="26"/>
        <v>Patricia</v>
      </c>
      <c r="F1728" t="s">
        <v>6</v>
      </c>
      <c r="G1728">
        <v>21</v>
      </c>
      <c r="H1728">
        <v>40</v>
      </c>
      <c r="I1728" s="5">
        <f>VLOOKUP(Order_Detail!B1728,Customers!$A$2:$M$92,13,FALSE)</f>
        <v>0</v>
      </c>
      <c r="J1728" s="5">
        <v>840</v>
      </c>
      <c r="K1728" s="5">
        <v>0</v>
      </c>
      <c r="L1728" s="5" t="str" cm="1">
        <f t="array" ref="L1728">_xlfn.IFS(K1728&lt;10,"low",K1728&lt;50,"medium",K1728&gt;=50,"high")</f>
        <v>low</v>
      </c>
    </row>
    <row r="1729" spans="1:12" x14ac:dyDescent="0.4">
      <c r="A1729">
        <v>10912</v>
      </c>
      <c r="B1729" s="5" t="s">
        <v>118</v>
      </c>
      <c r="C1729">
        <v>29</v>
      </c>
      <c r="D1729" t="s">
        <v>1777</v>
      </c>
      <c r="E1729" s="5" t="str">
        <f t="shared" si="26"/>
        <v>Patricia</v>
      </c>
      <c r="F1729" t="s">
        <v>45</v>
      </c>
      <c r="G1729">
        <v>123.79</v>
      </c>
      <c r="H1729">
        <v>60</v>
      </c>
      <c r="I1729" s="5">
        <f>VLOOKUP(Order_Detail!B1729,Customers!$A$2:$M$92,13,FALSE)</f>
        <v>0</v>
      </c>
      <c r="J1729" s="5">
        <v>7427.4000000000005</v>
      </c>
      <c r="K1729" s="5">
        <v>0</v>
      </c>
      <c r="L1729" s="5" t="str" cm="1">
        <f t="array" ref="L1729">_xlfn.IFS(K1729&lt;10,"low",K1729&lt;50,"medium",K1729&gt;=50,"high")</f>
        <v>low</v>
      </c>
    </row>
    <row r="1730" spans="1:12" x14ac:dyDescent="0.4">
      <c r="A1730">
        <v>10913</v>
      </c>
      <c r="B1730" s="5" t="s">
        <v>146</v>
      </c>
      <c r="C1730">
        <v>4</v>
      </c>
      <c r="D1730" t="s">
        <v>1812</v>
      </c>
      <c r="E1730" s="5" t="str">
        <f t="shared" si="26"/>
        <v>Lúcia</v>
      </c>
      <c r="F1730" t="s">
        <v>68</v>
      </c>
      <c r="G1730">
        <v>22</v>
      </c>
      <c r="H1730">
        <v>30</v>
      </c>
      <c r="I1730" s="5">
        <f>VLOOKUP(Order_Detail!B1730,Customers!$A$2:$M$92,13,FALSE)</f>
        <v>0</v>
      </c>
      <c r="J1730" s="5">
        <v>660</v>
      </c>
      <c r="K1730" s="5">
        <v>0</v>
      </c>
      <c r="L1730" s="5" t="str" cm="1">
        <f t="array" ref="L1730">_xlfn.IFS(K1730&lt;10,"low",K1730&lt;50,"medium",K1730&gt;=50,"high")</f>
        <v>low</v>
      </c>
    </row>
    <row r="1731" spans="1:12" x14ac:dyDescent="0.4">
      <c r="A1731">
        <v>10913</v>
      </c>
      <c r="B1731" s="5" t="s">
        <v>146</v>
      </c>
      <c r="C1731">
        <v>33</v>
      </c>
      <c r="D1731" t="s">
        <v>2191</v>
      </c>
      <c r="E1731" s="5" t="str">
        <f t="shared" ref="E1731:E1794" si="27">LEFT(RIGHT(D1731,LEN(D1731)-FIND("-",D1731)),FIND("-",RIGHT(D1731,LEN(D1731)-FIND("-",D1731)))-1)</f>
        <v>Lúcia</v>
      </c>
      <c r="F1731" t="s">
        <v>16</v>
      </c>
      <c r="G1731">
        <v>2.5</v>
      </c>
      <c r="H1731">
        <v>40</v>
      </c>
      <c r="I1731" s="5">
        <f>VLOOKUP(Order_Detail!B1731,Customers!$A$2:$M$92,13,FALSE)</f>
        <v>0</v>
      </c>
      <c r="J1731" s="5">
        <v>100</v>
      </c>
      <c r="K1731" s="5">
        <v>0</v>
      </c>
      <c r="L1731" s="5" t="str" cm="1">
        <f t="array" ref="L1731">_xlfn.IFS(K1731&lt;10,"low",K1731&lt;50,"medium",K1731&gt;=50,"high")</f>
        <v>low</v>
      </c>
    </row>
    <row r="1732" spans="1:12" x14ac:dyDescent="0.4">
      <c r="A1732">
        <v>10913</v>
      </c>
      <c r="B1732" s="5" t="s">
        <v>146</v>
      </c>
      <c r="C1732">
        <v>58</v>
      </c>
      <c r="D1732" t="s">
        <v>2192</v>
      </c>
      <c r="E1732" s="5" t="str">
        <f t="shared" si="27"/>
        <v>Lúcia</v>
      </c>
      <c r="F1732" t="s">
        <v>70</v>
      </c>
      <c r="G1732">
        <v>13.25</v>
      </c>
      <c r="H1732">
        <v>15</v>
      </c>
      <c r="I1732" s="5">
        <f>VLOOKUP(Order_Detail!B1732,Customers!$A$2:$M$92,13,FALSE)</f>
        <v>0</v>
      </c>
      <c r="J1732" s="5">
        <v>198.75</v>
      </c>
      <c r="K1732" s="5">
        <v>0</v>
      </c>
      <c r="L1732" s="5" t="str" cm="1">
        <f t="array" ref="L1732">_xlfn.IFS(K1732&lt;10,"low",K1732&lt;50,"medium",K1732&gt;=50,"high")</f>
        <v>low</v>
      </c>
    </row>
    <row r="1733" spans="1:12" x14ac:dyDescent="0.4">
      <c r="A1733">
        <v>10914</v>
      </c>
      <c r="B1733" s="5" t="s">
        <v>146</v>
      </c>
      <c r="C1733">
        <v>71</v>
      </c>
      <c r="D1733" t="s">
        <v>2193</v>
      </c>
      <c r="E1733" s="5" t="str">
        <f t="shared" si="27"/>
        <v>Lúcia</v>
      </c>
      <c r="F1733" t="s">
        <v>48</v>
      </c>
      <c r="G1733">
        <v>21.5</v>
      </c>
      <c r="H1733">
        <v>25</v>
      </c>
      <c r="I1733" s="5">
        <f>VLOOKUP(Order_Detail!B1733,Customers!$A$2:$M$92,13,FALSE)</f>
        <v>0</v>
      </c>
      <c r="J1733" s="5">
        <v>537.5</v>
      </c>
      <c r="K1733" s="5">
        <v>0</v>
      </c>
      <c r="L1733" s="5" t="str" cm="1">
        <f t="array" ref="L1733">_xlfn.IFS(K1733&lt;10,"low",K1733&lt;50,"medium",K1733&gt;=50,"high")</f>
        <v>low</v>
      </c>
    </row>
    <row r="1734" spans="1:12" x14ac:dyDescent="0.4">
      <c r="A1734">
        <v>10915</v>
      </c>
      <c r="B1734" s="5" t="s">
        <v>107</v>
      </c>
      <c r="C1734">
        <v>17</v>
      </c>
      <c r="D1734" t="s">
        <v>951</v>
      </c>
      <c r="E1734" s="5" t="str">
        <f t="shared" si="27"/>
        <v>Miguel</v>
      </c>
      <c r="F1734" t="s">
        <v>41</v>
      </c>
      <c r="G1734">
        <v>39</v>
      </c>
      <c r="H1734">
        <v>10</v>
      </c>
      <c r="I1734" s="5">
        <f>VLOOKUP(Order_Detail!B1734,Customers!$A$2:$M$92,13,FALSE)</f>
        <v>0</v>
      </c>
      <c r="J1734" s="5">
        <v>390</v>
      </c>
      <c r="K1734" s="5">
        <v>0</v>
      </c>
      <c r="L1734" s="5" t="str" cm="1">
        <f t="array" ref="L1734">_xlfn.IFS(K1734&lt;10,"low",K1734&lt;50,"medium",K1734&gt;=50,"high")</f>
        <v>low</v>
      </c>
    </row>
    <row r="1735" spans="1:12" x14ac:dyDescent="0.4">
      <c r="A1735">
        <v>10915</v>
      </c>
      <c r="B1735" s="5" t="s">
        <v>107</v>
      </c>
      <c r="C1735">
        <v>33</v>
      </c>
      <c r="D1735" t="s">
        <v>2194</v>
      </c>
      <c r="E1735" s="5" t="str">
        <f t="shared" si="27"/>
        <v>Miguel</v>
      </c>
      <c r="F1735" t="s">
        <v>16</v>
      </c>
      <c r="G1735">
        <v>2.5</v>
      </c>
      <c r="H1735">
        <v>30</v>
      </c>
      <c r="I1735" s="5">
        <f>VLOOKUP(Order_Detail!B1735,Customers!$A$2:$M$92,13,FALSE)</f>
        <v>0</v>
      </c>
      <c r="J1735" s="5">
        <v>75</v>
      </c>
      <c r="K1735" s="5">
        <v>0</v>
      </c>
      <c r="L1735" s="5" t="str" cm="1">
        <f t="array" ref="L1735">_xlfn.IFS(K1735&lt;10,"low",K1735&lt;50,"medium",K1735&gt;=50,"high")</f>
        <v>low</v>
      </c>
    </row>
    <row r="1736" spans="1:12" x14ac:dyDescent="0.4">
      <c r="A1736">
        <v>10915</v>
      </c>
      <c r="B1736" s="5" t="s">
        <v>107</v>
      </c>
      <c r="C1736">
        <v>54</v>
      </c>
      <c r="D1736" t="s">
        <v>2195</v>
      </c>
      <c r="E1736" s="5" t="str">
        <f t="shared" si="27"/>
        <v>Miguel</v>
      </c>
      <c r="F1736" t="s">
        <v>61</v>
      </c>
      <c r="G1736">
        <v>7.45</v>
      </c>
      <c r="H1736">
        <v>10</v>
      </c>
      <c r="I1736" s="5">
        <f>VLOOKUP(Order_Detail!B1736,Customers!$A$2:$M$92,13,FALSE)</f>
        <v>0</v>
      </c>
      <c r="J1736" s="5">
        <v>74.5</v>
      </c>
      <c r="K1736" s="5">
        <v>0</v>
      </c>
      <c r="L1736" s="5" t="str" cm="1">
        <f t="array" ref="L1736">_xlfn.IFS(K1736&lt;10,"low",K1736&lt;50,"medium",K1736&gt;=50,"high")</f>
        <v>low</v>
      </c>
    </row>
    <row r="1737" spans="1:12" x14ac:dyDescent="0.4">
      <c r="A1737">
        <v>10916</v>
      </c>
      <c r="B1737" s="5" t="s">
        <v>157</v>
      </c>
      <c r="C1737">
        <v>16</v>
      </c>
      <c r="D1737" t="s">
        <v>2196</v>
      </c>
      <c r="E1737" s="5" t="str">
        <f t="shared" si="27"/>
        <v>Sergio</v>
      </c>
      <c r="F1737" t="s">
        <v>25</v>
      </c>
      <c r="G1737">
        <v>17.45</v>
      </c>
      <c r="H1737">
        <v>6</v>
      </c>
      <c r="I1737" s="5">
        <f>VLOOKUP(Order_Detail!B1737,Customers!$A$2:$M$92,13,FALSE)</f>
        <v>0</v>
      </c>
      <c r="J1737" s="5">
        <v>104.69999999999999</v>
      </c>
      <c r="K1737" s="5">
        <v>0</v>
      </c>
      <c r="L1737" s="5" t="str" cm="1">
        <f t="array" ref="L1737">_xlfn.IFS(K1737&lt;10,"low",K1737&lt;50,"medium",K1737&gt;=50,"high")</f>
        <v>low</v>
      </c>
    </row>
    <row r="1738" spans="1:12" x14ac:dyDescent="0.4">
      <c r="A1738">
        <v>10916</v>
      </c>
      <c r="B1738" s="5" t="s">
        <v>157</v>
      </c>
      <c r="C1738">
        <v>32</v>
      </c>
      <c r="D1738" t="s">
        <v>2197</v>
      </c>
      <c r="E1738" s="5" t="str">
        <f t="shared" si="27"/>
        <v>Sergio</v>
      </c>
      <c r="F1738" t="s">
        <v>32</v>
      </c>
      <c r="G1738">
        <v>32</v>
      </c>
      <c r="H1738">
        <v>6</v>
      </c>
      <c r="I1738" s="5">
        <f>VLOOKUP(Order_Detail!B1738,Customers!$A$2:$M$92,13,FALSE)</f>
        <v>0</v>
      </c>
      <c r="J1738" s="5">
        <v>192</v>
      </c>
      <c r="K1738" s="5">
        <v>0</v>
      </c>
      <c r="L1738" s="5" t="str" cm="1">
        <f t="array" ref="L1738">_xlfn.IFS(K1738&lt;10,"low",K1738&lt;50,"medium",K1738&gt;=50,"high")</f>
        <v>low</v>
      </c>
    </row>
    <row r="1739" spans="1:12" x14ac:dyDescent="0.4">
      <c r="A1739">
        <v>10916</v>
      </c>
      <c r="B1739" s="5" t="s">
        <v>157</v>
      </c>
      <c r="C1739">
        <v>57</v>
      </c>
      <c r="D1739" t="s">
        <v>2198</v>
      </c>
      <c r="E1739" s="5" t="str">
        <f t="shared" si="27"/>
        <v>Sergio</v>
      </c>
      <c r="F1739" t="s">
        <v>14</v>
      </c>
      <c r="G1739">
        <v>19.5</v>
      </c>
      <c r="H1739">
        <v>20</v>
      </c>
      <c r="I1739" s="5">
        <f>VLOOKUP(Order_Detail!B1739,Customers!$A$2:$M$92,13,FALSE)</f>
        <v>0</v>
      </c>
      <c r="J1739" s="5">
        <v>390</v>
      </c>
      <c r="K1739" s="5">
        <v>0</v>
      </c>
      <c r="L1739" s="5" t="str" cm="1">
        <f t="array" ref="L1739">_xlfn.IFS(K1739&lt;10,"low",K1739&lt;50,"medium",K1739&gt;=50,"high")</f>
        <v>low</v>
      </c>
    </row>
    <row r="1740" spans="1:12" x14ac:dyDescent="0.4">
      <c r="A1740">
        <v>10917</v>
      </c>
      <c r="B1740" s="5" t="s">
        <v>111</v>
      </c>
      <c r="C1740">
        <v>30</v>
      </c>
      <c r="D1740" t="s">
        <v>856</v>
      </c>
      <c r="E1740" s="5" t="str">
        <f t="shared" si="27"/>
        <v>Alejandra</v>
      </c>
      <c r="F1740" t="s">
        <v>40</v>
      </c>
      <c r="G1740">
        <v>25.89</v>
      </c>
      <c r="H1740">
        <v>1</v>
      </c>
      <c r="I1740" s="5">
        <f>VLOOKUP(Order_Detail!B1740,Customers!$A$2:$M$92,13,FALSE)</f>
        <v>0</v>
      </c>
      <c r="J1740" s="5">
        <v>25.89</v>
      </c>
      <c r="K1740" s="5">
        <v>0</v>
      </c>
      <c r="L1740" s="5" t="str" cm="1">
        <f t="array" ref="L1740">_xlfn.IFS(K1740&lt;10,"low",K1740&lt;50,"medium",K1740&gt;=50,"high")</f>
        <v>low</v>
      </c>
    </row>
    <row r="1741" spans="1:12" x14ac:dyDescent="0.4">
      <c r="A1741">
        <v>10917</v>
      </c>
      <c r="B1741" s="5" t="s">
        <v>111</v>
      </c>
      <c r="C1741">
        <v>60</v>
      </c>
      <c r="D1741" t="s">
        <v>2199</v>
      </c>
      <c r="E1741" s="5" t="str">
        <f t="shared" si="27"/>
        <v>Alejandra</v>
      </c>
      <c r="F1741" t="s">
        <v>17</v>
      </c>
      <c r="G1741">
        <v>34</v>
      </c>
      <c r="H1741">
        <v>10</v>
      </c>
      <c r="I1741" s="5">
        <f>VLOOKUP(Order_Detail!B1741,Customers!$A$2:$M$92,13,FALSE)</f>
        <v>0</v>
      </c>
      <c r="J1741" s="5">
        <v>340</v>
      </c>
      <c r="K1741" s="5">
        <v>0</v>
      </c>
      <c r="L1741" s="5" t="str" cm="1">
        <f t="array" ref="L1741">_xlfn.IFS(K1741&lt;10,"low",K1741&lt;50,"medium",K1741&gt;=50,"high")</f>
        <v>low</v>
      </c>
    </row>
    <row r="1742" spans="1:12" x14ac:dyDescent="0.4">
      <c r="A1742">
        <v>10918</v>
      </c>
      <c r="B1742" s="5" t="s">
        <v>150</v>
      </c>
      <c r="C1742">
        <v>1</v>
      </c>
      <c r="D1742" t="s">
        <v>2200</v>
      </c>
      <c r="E1742" s="5" t="str">
        <f t="shared" si="27"/>
        <v>Elizabeth</v>
      </c>
      <c r="F1742" t="s">
        <v>58</v>
      </c>
      <c r="G1742">
        <v>18</v>
      </c>
      <c r="H1742">
        <v>60</v>
      </c>
      <c r="I1742" s="5">
        <f>VLOOKUP(Order_Detail!B1742,Customers!$A$2:$M$92,13,FALSE)</f>
        <v>0.05</v>
      </c>
      <c r="J1742" s="5">
        <v>1026</v>
      </c>
      <c r="K1742" s="5">
        <v>54</v>
      </c>
      <c r="L1742" s="5" t="str" cm="1">
        <f t="array" ref="L1742">_xlfn.IFS(K1742&lt;10,"low",K1742&lt;50,"medium",K1742&gt;=50,"high")</f>
        <v>high</v>
      </c>
    </row>
    <row r="1743" spans="1:12" x14ac:dyDescent="0.4">
      <c r="A1743">
        <v>10918</v>
      </c>
      <c r="B1743" s="5" t="s">
        <v>150</v>
      </c>
      <c r="C1743">
        <v>60</v>
      </c>
      <c r="D1743" t="s">
        <v>1886</v>
      </c>
      <c r="E1743" s="5" t="str">
        <f t="shared" si="27"/>
        <v>Elizabeth</v>
      </c>
      <c r="F1743" t="s">
        <v>17</v>
      </c>
      <c r="G1743">
        <v>34</v>
      </c>
      <c r="H1743">
        <v>25</v>
      </c>
      <c r="I1743" s="5">
        <f>VLOOKUP(Order_Detail!B1743,Customers!$A$2:$M$92,13,FALSE)</f>
        <v>0.05</v>
      </c>
      <c r="J1743" s="5">
        <v>807.5</v>
      </c>
      <c r="K1743" s="5">
        <v>42.5</v>
      </c>
      <c r="L1743" s="5" t="str" cm="1">
        <f t="array" ref="L1743">_xlfn.IFS(K1743&lt;10,"low",K1743&lt;50,"medium",K1743&gt;=50,"high")</f>
        <v>medium</v>
      </c>
    </row>
    <row r="1744" spans="1:12" x14ac:dyDescent="0.4">
      <c r="A1744">
        <v>10919</v>
      </c>
      <c r="B1744" s="5" t="s">
        <v>151</v>
      </c>
      <c r="C1744">
        <v>16</v>
      </c>
      <c r="D1744" t="s">
        <v>2201</v>
      </c>
      <c r="E1744" s="5" t="str">
        <f t="shared" si="27"/>
        <v>Felipe</v>
      </c>
      <c r="F1744" t="s">
        <v>25</v>
      </c>
      <c r="G1744">
        <v>17.45</v>
      </c>
      <c r="H1744">
        <v>24</v>
      </c>
      <c r="I1744" s="5">
        <f>VLOOKUP(Order_Detail!B1744,Customers!$A$2:$M$92,13,FALSE)</f>
        <v>0.1</v>
      </c>
      <c r="J1744" s="5">
        <v>376.91999999999996</v>
      </c>
      <c r="K1744" s="5">
        <v>41.879999999999995</v>
      </c>
      <c r="L1744" s="5" t="str" cm="1">
        <f t="array" ref="L1744">_xlfn.IFS(K1744&lt;10,"low",K1744&lt;50,"medium",K1744&gt;=50,"high")</f>
        <v>medium</v>
      </c>
    </row>
    <row r="1745" spans="1:12" x14ac:dyDescent="0.4">
      <c r="A1745">
        <v>10919</v>
      </c>
      <c r="B1745" s="5" t="s">
        <v>151</v>
      </c>
      <c r="C1745">
        <v>25</v>
      </c>
      <c r="D1745" t="s">
        <v>2072</v>
      </c>
      <c r="E1745" s="5" t="str">
        <f t="shared" si="27"/>
        <v>Felipe</v>
      </c>
      <c r="F1745" t="s">
        <v>72</v>
      </c>
      <c r="G1745">
        <v>14</v>
      </c>
      <c r="H1745">
        <v>24</v>
      </c>
      <c r="I1745" s="5">
        <f>VLOOKUP(Order_Detail!B1745,Customers!$A$2:$M$92,13,FALSE)</f>
        <v>0.1</v>
      </c>
      <c r="J1745" s="5">
        <v>302.40000000000003</v>
      </c>
      <c r="K1745" s="5">
        <v>33.6</v>
      </c>
      <c r="L1745" s="5" t="str" cm="1">
        <f t="array" ref="L1745">_xlfn.IFS(K1745&lt;10,"low",K1745&lt;50,"medium",K1745&gt;=50,"high")</f>
        <v>medium</v>
      </c>
    </row>
    <row r="1746" spans="1:12" x14ac:dyDescent="0.4">
      <c r="A1746">
        <v>10919</v>
      </c>
      <c r="B1746" s="5" t="s">
        <v>151</v>
      </c>
      <c r="C1746">
        <v>40</v>
      </c>
      <c r="D1746" t="s">
        <v>2013</v>
      </c>
      <c r="E1746" s="5" t="str">
        <f t="shared" si="27"/>
        <v>Felipe</v>
      </c>
      <c r="F1746" t="s">
        <v>43</v>
      </c>
      <c r="G1746">
        <v>18.399999999999999</v>
      </c>
      <c r="H1746">
        <v>20</v>
      </c>
      <c r="I1746" s="5">
        <f>VLOOKUP(Order_Detail!B1746,Customers!$A$2:$M$92,13,FALSE)</f>
        <v>0.1</v>
      </c>
      <c r="J1746" s="5">
        <v>331.2</v>
      </c>
      <c r="K1746" s="5">
        <v>36.800000000000004</v>
      </c>
      <c r="L1746" s="5" t="str" cm="1">
        <f t="array" ref="L1746">_xlfn.IFS(K1746&lt;10,"low",K1746&lt;50,"medium",K1746&gt;=50,"high")</f>
        <v>medium</v>
      </c>
    </row>
    <row r="1747" spans="1:12" x14ac:dyDescent="0.4">
      <c r="A1747">
        <v>10920</v>
      </c>
      <c r="B1747" s="5" t="s">
        <v>139</v>
      </c>
      <c r="C1747">
        <v>50</v>
      </c>
      <c r="D1747" t="s">
        <v>1106</v>
      </c>
      <c r="E1747" s="5" t="str">
        <f t="shared" si="27"/>
        <v>Thomas</v>
      </c>
      <c r="F1747" t="s">
        <v>78</v>
      </c>
      <c r="G1747">
        <v>16.25</v>
      </c>
      <c r="H1747">
        <v>24</v>
      </c>
      <c r="I1747" s="5">
        <f>VLOOKUP(Order_Detail!B1747,Customers!$A$2:$M$92,13,FALSE)</f>
        <v>0</v>
      </c>
      <c r="J1747" s="5">
        <v>390</v>
      </c>
      <c r="K1747" s="5">
        <v>0</v>
      </c>
      <c r="L1747" s="5" t="str" cm="1">
        <f t="array" ref="L1747">_xlfn.IFS(K1747&lt;10,"low",K1747&lt;50,"medium",K1747&gt;=50,"high")</f>
        <v>low</v>
      </c>
    </row>
    <row r="1748" spans="1:12" x14ac:dyDescent="0.4">
      <c r="A1748">
        <v>10921</v>
      </c>
      <c r="B1748" s="5" t="s">
        <v>145</v>
      </c>
      <c r="C1748">
        <v>35</v>
      </c>
      <c r="D1748" t="s">
        <v>2202</v>
      </c>
      <c r="E1748" s="5" t="str">
        <f t="shared" si="27"/>
        <v>Palle</v>
      </c>
      <c r="F1748" t="s">
        <v>37</v>
      </c>
      <c r="G1748">
        <v>18</v>
      </c>
      <c r="H1748">
        <v>10</v>
      </c>
      <c r="I1748" s="5">
        <f>VLOOKUP(Order_Detail!B1748,Customers!$A$2:$M$92,13,FALSE)</f>
        <v>0</v>
      </c>
      <c r="J1748" s="5">
        <v>180</v>
      </c>
      <c r="K1748" s="5">
        <v>0</v>
      </c>
      <c r="L1748" s="5" t="str" cm="1">
        <f t="array" ref="L1748">_xlfn.IFS(K1748&lt;10,"low",K1748&lt;50,"medium",K1748&gt;=50,"high")</f>
        <v>low</v>
      </c>
    </row>
    <row r="1749" spans="1:12" x14ac:dyDescent="0.4">
      <c r="A1749">
        <v>10921</v>
      </c>
      <c r="B1749" s="5" t="s">
        <v>145</v>
      </c>
      <c r="C1749">
        <v>63</v>
      </c>
      <c r="D1749" t="s">
        <v>2203</v>
      </c>
      <c r="E1749" s="5" t="str">
        <f t="shared" si="27"/>
        <v>Palle</v>
      </c>
      <c r="F1749" t="s">
        <v>52</v>
      </c>
      <c r="G1749">
        <v>43.9</v>
      </c>
      <c r="H1749">
        <v>40</v>
      </c>
      <c r="I1749" s="5">
        <f>VLOOKUP(Order_Detail!B1749,Customers!$A$2:$M$92,13,FALSE)</f>
        <v>0</v>
      </c>
      <c r="J1749" s="5">
        <v>1756</v>
      </c>
      <c r="K1749" s="5">
        <v>0</v>
      </c>
      <c r="L1749" s="5" t="str" cm="1">
        <f t="array" ref="L1749">_xlfn.IFS(K1749&lt;10,"low",K1749&lt;50,"medium",K1749&gt;=50,"high")</f>
        <v>low</v>
      </c>
    </row>
    <row r="1750" spans="1:12" x14ac:dyDescent="0.4">
      <c r="A1750">
        <v>10922</v>
      </c>
      <c r="B1750" s="5" t="s">
        <v>86</v>
      </c>
      <c r="C1750">
        <v>17</v>
      </c>
      <c r="D1750" t="s">
        <v>2204</v>
      </c>
      <c r="E1750" s="5" t="str">
        <f t="shared" si="27"/>
        <v>Mario</v>
      </c>
      <c r="F1750" t="s">
        <v>41</v>
      </c>
      <c r="G1750">
        <v>39</v>
      </c>
      <c r="H1750">
        <v>15</v>
      </c>
      <c r="I1750" s="5">
        <f>VLOOKUP(Order_Detail!B1750,Customers!$A$2:$M$92,13,FALSE)</f>
        <v>0</v>
      </c>
      <c r="J1750" s="5">
        <v>585</v>
      </c>
      <c r="K1750" s="5">
        <v>0</v>
      </c>
      <c r="L1750" s="5" t="str" cm="1">
        <f t="array" ref="L1750">_xlfn.IFS(K1750&lt;10,"low",K1750&lt;50,"medium",K1750&gt;=50,"high")</f>
        <v>low</v>
      </c>
    </row>
    <row r="1751" spans="1:12" x14ac:dyDescent="0.4">
      <c r="A1751">
        <v>10922</v>
      </c>
      <c r="B1751" s="5" t="s">
        <v>86</v>
      </c>
      <c r="C1751">
        <v>24</v>
      </c>
      <c r="D1751" t="s">
        <v>1483</v>
      </c>
      <c r="E1751" s="5" t="str">
        <f t="shared" si="27"/>
        <v>Mario</v>
      </c>
      <c r="F1751" t="s">
        <v>21</v>
      </c>
      <c r="G1751">
        <v>4.5</v>
      </c>
      <c r="H1751">
        <v>35</v>
      </c>
      <c r="I1751" s="5">
        <f>VLOOKUP(Order_Detail!B1751,Customers!$A$2:$M$92,13,FALSE)</f>
        <v>0</v>
      </c>
      <c r="J1751" s="5">
        <v>157.5</v>
      </c>
      <c r="K1751" s="5">
        <v>0</v>
      </c>
      <c r="L1751" s="5" t="str" cm="1">
        <f t="array" ref="L1751">_xlfn.IFS(K1751&lt;10,"low",K1751&lt;50,"medium",K1751&gt;=50,"high")</f>
        <v>low</v>
      </c>
    </row>
    <row r="1752" spans="1:12" x14ac:dyDescent="0.4">
      <c r="A1752">
        <v>10923</v>
      </c>
      <c r="B1752" s="5" t="s">
        <v>137</v>
      </c>
      <c r="C1752">
        <v>42</v>
      </c>
      <c r="D1752" t="s">
        <v>2205</v>
      </c>
      <c r="E1752" s="5" t="str">
        <f t="shared" si="27"/>
        <v>Annette</v>
      </c>
      <c r="F1752" t="s">
        <v>7</v>
      </c>
      <c r="G1752">
        <v>14</v>
      </c>
      <c r="H1752">
        <v>10</v>
      </c>
      <c r="I1752" s="5">
        <f>VLOOKUP(Order_Detail!B1752,Customers!$A$2:$M$92,13,FALSE)</f>
        <v>0.2</v>
      </c>
      <c r="J1752" s="5">
        <v>112</v>
      </c>
      <c r="K1752" s="5">
        <v>28</v>
      </c>
      <c r="L1752" s="5" t="str" cm="1">
        <f t="array" ref="L1752">_xlfn.IFS(K1752&lt;10,"low",K1752&lt;50,"medium",K1752&gt;=50,"high")</f>
        <v>medium</v>
      </c>
    </row>
    <row r="1753" spans="1:12" x14ac:dyDescent="0.4">
      <c r="A1753">
        <v>10923</v>
      </c>
      <c r="B1753" s="5" t="s">
        <v>137</v>
      </c>
      <c r="C1753">
        <v>43</v>
      </c>
      <c r="D1753" t="s">
        <v>2206</v>
      </c>
      <c r="E1753" s="5" t="str">
        <f t="shared" si="27"/>
        <v>Annette</v>
      </c>
      <c r="F1753" t="s">
        <v>46</v>
      </c>
      <c r="G1753">
        <v>46</v>
      </c>
      <c r="H1753">
        <v>10</v>
      </c>
      <c r="I1753" s="5">
        <f>VLOOKUP(Order_Detail!B1753,Customers!$A$2:$M$92,13,FALSE)</f>
        <v>0.2</v>
      </c>
      <c r="J1753" s="5">
        <v>368</v>
      </c>
      <c r="K1753" s="5">
        <v>92</v>
      </c>
      <c r="L1753" s="5" t="str" cm="1">
        <f t="array" ref="L1753">_xlfn.IFS(K1753&lt;10,"low",K1753&lt;50,"medium",K1753&gt;=50,"high")</f>
        <v>high</v>
      </c>
    </row>
    <row r="1754" spans="1:12" x14ac:dyDescent="0.4">
      <c r="A1754">
        <v>10923</v>
      </c>
      <c r="B1754" s="5" t="s">
        <v>137</v>
      </c>
      <c r="C1754">
        <v>67</v>
      </c>
      <c r="D1754" t="s">
        <v>2207</v>
      </c>
      <c r="E1754" s="5" t="str">
        <f t="shared" si="27"/>
        <v>Annette</v>
      </c>
      <c r="F1754" t="s">
        <v>57</v>
      </c>
      <c r="G1754">
        <v>14</v>
      </c>
      <c r="H1754">
        <v>24</v>
      </c>
      <c r="I1754" s="5">
        <f>VLOOKUP(Order_Detail!B1754,Customers!$A$2:$M$92,13,FALSE)</f>
        <v>0.2</v>
      </c>
      <c r="J1754" s="5">
        <v>268.8</v>
      </c>
      <c r="K1754" s="5">
        <v>67.2</v>
      </c>
      <c r="L1754" s="5" t="str" cm="1">
        <f t="array" ref="L1754">_xlfn.IFS(K1754&lt;10,"low",K1754&lt;50,"medium",K1754&gt;=50,"high")</f>
        <v>high</v>
      </c>
    </row>
    <row r="1755" spans="1:12" x14ac:dyDescent="0.4">
      <c r="A1755">
        <v>10924</v>
      </c>
      <c r="B1755" s="5" t="s">
        <v>109</v>
      </c>
      <c r="C1755">
        <v>10</v>
      </c>
      <c r="D1755" t="s">
        <v>1437</v>
      </c>
      <c r="E1755" s="5" t="str">
        <f t="shared" si="27"/>
        <v>Christina</v>
      </c>
      <c r="F1755" t="s">
        <v>47</v>
      </c>
      <c r="G1755">
        <v>31</v>
      </c>
      <c r="H1755">
        <v>20</v>
      </c>
      <c r="I1755" s="5">
        <f>VLOOKUP(Order_Detail!B1755,Customers!$A$2:$M$92,13,FALSE)</f>
        <v>0</v>
      </c>
      <c r="J1755" s="5">
        <v>620</v>
      </c>
      <c r="K1755" s="5">
        <v>0</v>
      </c>
      <c r="L1755" s="5" t="str" cm="1">
        <f t="array" ref="L1755">_xlfn.IFS(K1755&lt;10,"low",K1755&lt;50,"medium",K1755&gt;=50,"high")</f>
        <v>low</v>
      </c>
    </row>
    <row r="1756" spans="1:12" x14ac:dyDescent="0.4">
      <c r="A1756">
        <v>10924</v>
      </c>
      <c r="B1756" s="5" t="s">
        <v>109</v>
      </c>
      <c r="C1756">
        <v>28</v>
      </c>
      <c r="D1756" t="s">
        <v>1869</v>
      </c>
      <c r="E1756" s="5" t="str">
        <f t="shared" si="27"/>
        <v>Christina</v>
      </c>
      <c r="F1756" t="s">
        <v>50</v>
      </c>
      <c r="G1756">
        <v>45.6</v>
      </c>
      <c r="H1756">
        <v>30</v>
      </c>
      <c r="I1756" s="5">
        <f>VLOOKUP(Order_Detail!B1756,Customers!$A$2:$M$92,13,FALSE)</f>
        <v>0</v>
      </c>
      <c r="J1756" s="5">
        <v>1368</v>
      </c>
      <c r="K1756" s="5">
        <v>0</v>
      </c>
      <c r="L1756" s="5" t="str" cm="1">
        <f t="array" ref="L1756">_xlfn.IFS(K1756&lt;10,"low",K1756&lt;50,"medium",K1756&gt;=50,"high")</f>
        <v>low</v>
      </c>
    </row>
    <row r="1757" spans="1:12" x14ac:dyDescent="0.4">
      <c r="A1757">
        <v>10924</v>
      </c>
      <c r="B1757" s="5" t="s">
        <v>109</v>
      </c>
      <c r="C1757">
        <v>75</v>
      </c>
      <c r="D1757" t="s">
        <v>852</v>
      </c>
      <c r="E1757" s="5" t="str">
        <f t="shared" si="27"/>
        <v>Christina</v>
      </c>
      <c r="F1757" t="s">
        <v>54</v>
      </c>
      <c r="G1757">
        <v>7.75</v>
      </c>
      <c r="H1757">
        <v>6</v>
      </c>
      <c r="I1757" s="5">
        <f>VLOOKUP(Order_Detail!B1757,Customers!$A$2:$M$92,13,FALSE)</f>
        <v>0</v>
      </c>
      <c r="J1757" s="5">
        <v>46.5</v>
      </c>
      <c r="K1757" s="5">
        <v>0</v>
      </c>
      <c r="L1757" s="5" t="str" cm="1">
        <f t="array" ref="L1757">_xlfn.IFS(K1757&lt;10,"low",K1757&lt;50,"medium",K1757&gt;=50,"high")</f>
        <v>low</v>
      </c>
    </row>
    <row r="1758" spans="1:12" x14ac:dyDescent="0.4">
      <c r="A1758">
        <v>10925</v>
      </c>
      <c r="B1758" s="5" t="s">
        <v>86</v>
      </c>
      <c r="C1758">
        <v>36</v>
      </c>
      <c r="D1758" t="s">
        <v>1701</v>
      </c>
      <c r="E1758" s="5" t="str">
        <f t="shared" si="27"/>
        <v>Mario</v>
      </c>
      <c r="F1758" t="s">
        <v>26</v>
      </c>
      <c r="G1758">
        <v>19</v>
      </c>
      <c r="H1758">
        <v>25</v>
      </c>
      <c r="I1758" s="5">
        <f>VLOOKUP(Order_Detail!B1758,Customers!$A$2:$M$92,13,FALSE)</f>
        <v>0</v>
      </c>
      <c r="J1758" s="5">
        <v>475</v>
      </c>
      <c r="K1758" s="5">
        <v>0</v>
      </c>
      <c r="L1758" s="5" t="str" cm="1">
        <f t="array" ref="L1758">_xlfn.IFS(K1758&lt;10,"low",K1758&lt;50,"medium",K1758&gt;=50,"high")</f>
        <v>low</v>
      </c>
    </row>
    <row r="1759" spans="1:12" x14ac:dyDescent="0.4">
      <c r="A1759">
        <v>10925</v>
      </c>
      <c r="B1759" s="5" t="s">
        <v>86</v>
      </c>
      <c r="C1759">
        <v>52</v>
      </c>
      <c r="D1759" t="s">
        <v>2208</v>
      </c>
      <c r="E1759" s="5" t="str">
        <f t="shared" si="27"/>
        <v>Mario</v>
      </c>
      <c r="F1759" t="s">
        <v>71</v>
      </c>
      <c r="G1759">
        <v>7</v>
      </c>
      <c r="H1759">
        <v>12</v>
      </c>
      <c r="I1759" s="5">
        <f>VLOOKUP(Order_Detail!B1759,Customers!$A$2:$M$92,13,FALSE)</f>
        <v>0</v>
      </c>
      <c r="J1759" s="5">
        <v>84</v>
      </c>
      <c r="K1759" s="5">
        <v>0</v>
      </c>
      <c r="L1759" s="5" t="str" cm="1">
        <f t="array" ref="L1759">_xlfn.IFS(K1759&lt;10,"low",K1759&lt;50,"medium",K1759&gt;=50,"high")</f>
        <v>low</v>
      </c>
    </row>
    <row r="1760" spans="1:12" x14ac:dyDescent="0.4">
      <c r="A1760">
        <v>10926</v>
      </c>
      <c r="B1760" s="5" t="s">
        <v>123</v>
      </c>
      <c r="C1760">
        <v>11</v>
      </c>
      <c r="D1760" t="s">
        <v>2209</v>
      </c>
      <c r="E1760" s="5" t="str">
        <f t="shared" si="27"/>
        <v>Ana</v>
      </c>
      <c r="F1760" t="s">
        <v>6</v>
      </c>
      <c r="G1760">
        <v>21</v>
      </c>
      <c r="H1760">
        <v>2</v>
      </c>
      <c r="I1760" s="5">
        <f>VLOOKUP(Order_Detail!B1760,Customers!$A$2:$M$92,13,FALSE)</f>
        <v>0.2</v>
      </c>
      <c r="J1760" s="5">
        <v>33.6</v>
      </c>
      <c r="K1760" s="5">
        <v>8.4</v>
      </c>
      <c r="L1760" s="5" t="str" cm="1">
        <f t="array" ref="L1760">_xlfn.IFS(K1760&lt;10,"low",K1760&lt;50,"medium",K1760&gt;=50,"high")</f>
        <v>low</v>
      </c>
    </row>
    <row r="1761" spans="1:12" x14ac:dyDescent="0.4">
      <c r="A1761">
        <v>10926</v>
      </c>
      <c r="B1761" s="5" t="s">
        <v>123</v>
      </c>
      <c r="C1761">
        <v>13</v>
      </c>
      <c r="D1761" t="s">
        <v>2210</v>
      </c>
      <c r="E1761" s="5" t="str">
        <f t="shared" si="27"/>
        <v>Ana</v>
      </c>
      <c r="F1761" t="s">
        <v>49</v>
      </c>
      <c r="G1761">
        <v>6</v>
      </c>
      <c r="H1761">
        <v>10</v>
      </c>
      <c r="I1761" s="5">
        <f>VLOOKUP(Order_Detail!B1761,Customers!$A$2:$M$92,13,FALSE)</f>
        <v>0.2</v>
      </c>
      <c r="J1761" s="5">
        <v>48</v>
      </c>
      <c r="K1761" s="5">
        <v>12</v>
      </c>
      <c r="L1761" s="5" t="str" cm="1">
        <f t="array" ref="L1761">_xlfn.IFS(K1761&lt;10,"low",K1761&lt;50,"medium",K1761&gt;=50,"high")</f>
        <v>medium</v>
      </c>
    </row>
    <row r="1762" spans="1:12" x14ac:dyDescent="0.4">
      <c r="A1762">
        <v>10926</v>
      </c>
      <c r="B1762" s="5" t="s">
        <v>123</v>
      </c>
      <c r="C1762">
        <v>19</v>
      </c>
      <c r="D1762" t="s">
        <v>2211</v>
      </c>
      <c r="E1762" s="5" t="str">
        <f t="shared" si="27"/>
        <v>Ana</v>
      </c>
      <c r="F1762" t="s">
        <v>55</v>
      </c>
      <c r="G1762">
        <v>9.1999999999999993</v>
      </c>
      <c r="H1762">
        <v>7</v>
      </c>
      <c r="I1762" s="5">
        <f>VLOOKUP(Order_Detail!B1762,Customers!$A$2:$M$92,13,FALSE)</f>
        <v>0.2</v>
      </c>
      <c r="J1762" s="5">
        <v>51.519999999999996</v>
      </c>
      <c r="K1762" s="5">
        <v>12.879999999999999</v>
      </c>
      <c r="L1762" s="5" t="str" cm="1">
        <f t="array" ref="L1762">_xlfn.IFS(K1762&lt;10,"low",K1762&lt;50,"medium",K1762&gt;=50,"high")</f>
        <v>medium</v>
      </c>
    </row>
    <row r="1763" spans="1:12" x14ac:dyDescent="0.4">
      <c r="A1763">
        <v>10926</v>
      </c>
      <c r="B1763" s="5" t="s">
        <v>123</v>
      </c>
      <c r="C1763">
        <v>72</v>
      </c>
      <c r="D1763" t="s">
        <v>2212</v>
      </c>
      <c r="E1763" s="5" t="str">
        <f t="shared" si="27"/>
        <v>Ana</v>
      </c>
      <c r="F1763" t="s">
        <v>8</v>
      </c>
      <c r="G1763">
        <v>34.799999999999997</v>
      </c>
      <c r="H1763">
        <v>10</v>
      </c>
      <c r="I1763" s="5">
        <f>VLOOKUP(Order_Detail!B1763,Customers!$A$2:$M$92,13,FALSE)</f>
        <v>0.2</v>
      </c>
      <c r="J1763" s="5">
        <v>278.40000000000003</v>
      </c>
      <c r="K1763" s="5">
        <v>69.600000000000009</v>
      </c>
      <c r="L1763" s="5" t="str" cm="1">
        <f t="array" ref="L1763">_xlfn.IFS(K1763&lt;10,"low",K1763&lt;50,"medium",K1763&gt;=50,"high")</f>
        <v>high</v>
      </c>
    </row>
    <row r="1764" spans="1:12" x14ac:dyDescent="0.4">
      <c r="A1764">
        <v>10927</v>
      </c>
      <c r="B1764" s="5" t="s">
        <v>172</v>
      </c>
      <c r="C1764">
        <v>20</v>
      </c>
      <c r="D1764" t="s">
        <v>2213</v>
      </c>
      <c r="E1764" s="5" t="str">
        <f t="shared" si="27"/>
        <v>Daniel</v>
      </c>
      <c r="F1764" t="s">
        <v>15</v>
      </c>
      <c r="G1764">
        <v>81</v>
      </c>
      <c r="H1764">
        <v>5</v>
      </c>
      <c r="I1764" s="5">
        <f>VLOOKUP(Order_Detail!B1764,Customers!$A$2:$M$92,13,FALSE)</f>
        <v>0</v>
      </c>
      <c r="J1764" s="5">
        <v>405</v>
      </c>
      <c r="K1764" s="5">
        <v>0</v>
      </c>
      <c r="L1764" s="5" t="str" cm="1">
        <f t="array" ref="L1764">_xlfn.IFS(K1764&lt;10,"low",K1764&lt;50,"medium",K1764&gt;=50,"high")</f>
        <v>low</v>
      </c>
    </row>
    <row r="1765" spans="1:12" x14ac:dyDescent="0.4">
      <c r="A1765">
        <v>10927</v>
      </c>
      <c r="B1765" s="5" t="s">
        <v>172</v>
      </c>
      <c r="C1765">
        <v>52</v>
      </c>
      <c r="D1765" t="s">
        <v>2214</v>
      </c>
      <c r="E1765" s="5" t="str">
        <f t="shared" si="27"/>
        <v>Daniel</v>
      </c>
      <c r="F1765" t="s">
        <v>71</v>
      </c>
      <c r="G1765">
        <v>7</v>
      </c>
      <c r="H1765">
        <v>5</v>
      </c>
      <c r="I1765" s="5">
        <f>VLOOKUP(Order_Detail!B1765,Customers!$A$2:$M$92,13,FALSE)</f>
        <v>0</v>
      </c>
      <c r="J1765" s="5">
        <v>35</v>
      </c>
      <c r="K1765" s="5">
        <v>0</v>
      </c>
      <c r="L1765" s="5" t="str" cm="1">
        <f t="array" ref="L1765">_xlfn.IFS(K1765&lt;10,"low",K1765&lt;50,"medium",K1765&gt;=50,"high")</f>
        <v>low</v>
      </c>
    </row>
    <row r="1766" spans="1:12" x14ac:dyDescent="0.4">
      <c r="A1766">
        <v>10927</v>
      </c>
      <c r="B1766" s="5" t="s">
        <v>172</v>
      </c>
      <c r="C1766">
        <v>76</v>
      </c>
      <c r="D1766" t="s">
        <v>2215</v>
      </c>
      <c r="E1766" s="5" t="str">
        <f t="shared" si="27"/>
        <v>Daniel</v>
      </c>
      <c r="F1766" t="s">
        <v>44</v>
      </c>
      <c r="G1766">
        <v>18</v>
      </c>
      <c r="H1766">
        <v>20</v>
      </c>
      <c r="I1766" s="5">
        <f>VLOOKUP(Order_Detail!B1766,Customers!$A$2:$M$92,13,FALSE)</f>
        <v>0</v>
      </c>
      <c r="J1766" s="5">
        <v>360</v>
      </c>
      <c r="K1766" s="5">
        <v>0</v>
      </c>
      <c r="L1766" s="5" t="str" cm="1">
        <f t="array" ref="L1766">_xlfn.IFS(K1766&lt;10,"low",K1766&lt;50,"medium",K1766&gt;=50,"high")</f>
        <v>low</v>
      </c>
    </row>
    <row r="1767" spans="1:12" x14ac:dyDescent="0.4">
      <c r="A1767">
        <v>10928</v>
      </c>
      <c r="B1767" s="5" t="s">
        <v>144</v>
      </c>
      <c r="C1767">
        <v>47</v>
      </c>
      <c r="D1767" t="s">
        <v>2216</v>
      </c>
      <c r="E1767" s="5" t="str">
        <f t="shared" si="27"/>
        <v>Eduardo</v>
      </c>
      <c r="F1767" t="s">
        <v>75</v>
      </c>
      <c r="G1767">
        <v>9.5</v>
      </c>
      <c r="H1767">
        <v>5</v>
      </c>
      <c r="I1767" s="5">
        <f>VLOOKUP(Order_Detail!B1767,Customers!$A$2:$M$92,13,FALSE)</f>
        <v>0.05</v>
      </c>
      <c r="J1767" s="5">
        <v>45.125</v>
      </c>
      <c r="K1767" s="5">
        <v>2.375</v>
      </c>
      <c r="L1767" s="5" t="str" cm="1">
        <f t="array" ref="L1767">_xlfn.IFS(K1767&lt;10,"low",K1767&lt;50,"medium",K1767&gt;=50,"high")</f>
        <v>low</v>
      </c>
    </row>
    <row r="1768" spans="1:12" x14ac:dyDescent="0.4">
      <c r="A1768">
        <v>10928</v>
      </c>
      <c r="B1768" s="5" t="s">
        <v>144</v>
      </c>
      <c r="C1768">
        <v>76</v>
      </c>
      <c r="D1768" t="s">
        <v>2217</v>
      </c>
      <c r="E1768" s="5" t="str">
        <f t="shared" si="27"/>
        <v>Eduardo</v>
      </c>
      <c r="F1768" t="s">
        <v>44</v>
      </c>
      <c r="G1768">
        <v>18</v>
      </c>
      <c r="H1768">
        <v>5</v>
      </c>
      <c r="I1768" s="5">
        <f>VLOOKUP(Order_Detail!B1768,Customers!$A$2:$M$92,13,FALSE)</f>
        <v>0.05</v>
      </c>
      <c r="J1768" s="5">
        <v>85.5</v>
      </c>
      <c r="K1768" s="5">
        <v>4.5</v>
      </c>
      <c r="L1768" s="5" t="str" cm="1">
        <f t="array" ref="L1768">_xlfn.IFS(K1768&lt;10,"low",K1768&lt;50,"medium",K1768&gt;=50,"high")</f>
        <v>low</v>
      </c>
    </row>
    <row r="1769" spans="1:12" x14ac:dyDescent="0.4">
      <c r="A1769">
        <v>10929</v>
      </c>
      <c r="B1769" s="5" t="s">
        <v>101</v>
      </c>
      <c r="C1769">
        <v>21</v>
      </c>
      <c r="D1769" t="s">
        <v>1649</v>
      </c>
      <c r="E1769" s="5" t="str">
        <f t="shared" si="27"/>
        <v>Peter</v>
      </c>
      <c r="F1769" t="s">
        <v>33</v>
      </c>
      <c r="G1769">
        <v>10</v>
      </c>
      <c r="H1769">
        <v>60</v>
      </c>
      <c r="I1769" s="5">
        <f>VLOOKUP(Order_Detail!B1769,Customers!$A$2:$M$92,13,FALSE)</f>
        <v>0.05</v>
      </c>
      <c r="J1769" s="5">
        <v>570</v>
      </c>
      <c r="K1769" s="5">
        <v>30</v>
      </c>
      <c r="L1769" s="5" t="str" cm="1">
        <f t="array" ref="L1769">_xlfn.IFS(K1769&lt;10,"low",K1769&lt;50,"medium",K1769&gt;=50,"high")</f>
        <v>medium</v>
      </c>
    </row>
    <row r="1770" spans="1:12" x14ac:dyDescent="0.4">
      <c r="A1770">
        <v>10929</v>
      </c>
      <c r="B1770" s="5" t="s">
        <v>101</v>
      </c>
      <c r="C1770">
        <v>75</v>
      </c>
      <c r="D1770" t="s">
        <v>1744</v>
      </c>
      <c r="E1770" s="5" t="str">
        <f t="shared" si="27"/>
        <v>Peter</v>
      </c>
      <c r="F1770" t="s">
        <v>54</v>
      </c>
      <c r="G1770">
        <v>7.75</v>
      </c>
      <c r="H1770">
        <v>49</v>
      </c>
      <c r="I1770" s="5">
        <f>VLOOKUP(Order_Detail!B1770,Customers!$A$2:$M$92,13,FALSE)</f>
        <v>0.05</v>
      </c>
      <c r="J1770" s="5">
        <v>360.76249999999999</v>
      </c>
      <c r="K1770" s="5">
        <v>18.987500000000001</v>
      </c>
      <c r="L1770" s="5" t="str" cm="1">
        <f t="array" ref="L1770">_xlfn.IFS(K1770&lt;10,"low",K1770&lt;50,"medium",K1770&gt;=50,"high")</f>
        <v>medium</v>
      </c>
    </row>
    <row r="1771" spans="1:12" x14ac:dyDescent="0.4">
      <c r="A1771">
        <v>10929</v>
      </c>
      <c r="B1771" s="5" t="s">
        <v>101</v>
      </c>
      <c r="C1771">
        <v>77</v>
      </c>
      <c r="D1771" t="s">
        <v>2218</v>
      </c>
      <c r="E1771" s="5" t="str">
        <f t="shared" si="27"/>
        <v>Peter</v>
      </c>
      <c r="F1771" t="s">
        <v>29</v>
      </c>
      <c r="G1771">
        <v>13</v>
      </c>
      <c r="H1771">
        <v>15</v>
      </c>
      <c r="I1771" s="5">
        <f>VLOOKUP(Order_Detail!B1771,Customers!$A$2:$M$92,13,FALSE)</f>
        <v>0.05</v>
      </c>
      <c r="J1771" s="5">
        <v>185.25</v>
      </c>
      <c r="K1771" s="5">
        <v>9.75</v>
      </c>
      <c r="L1771" s="5" t="str" cm="1">
        <f t="array" ref="L1771">_xlfn.IFS(K1771&lt;10,"low",K1771&lt;50,"medium",K1771&gt;=50,"high")</f>
        <v>low</v>
      </c>
    </row>
    <row r="1772" spans="1:12" x14ac:dyDescent="0.4">
      <c r="A1772">
        <v>10930</v>
      </c>
      <c r="B1772" s="5" t="s">
        <v>88</v>
      </c>
      <c r="C1772">
        <v>21</v>
      </c>
      <c r="D1772" t="s">
        <v>2219</v>
      </c>
      <c r="E1772" s="5" t="str">
        <f t="shared" si="27"/>
        <v>Pascale</v>
      </c>
      <c r="F1772" t="s">
        <v>33</v>
      </c>
      <c r="G1772">
        <v>10</v>
      </c>
      <c r="H1772">
        <v>36</v>
      </c>
      <c r="I1772" s="5">
        <f>VLOOKUP(Order_Detail!B1772,Customers!$A$2:$M$92,13,FALSE)</f>
        <v>0.05</v>
      </c>
      <c r="J1772" s="5">
        <v>342</v>
      </c>
      <c r="K1772" s="5">
        <v>18</v>
      </c>
      <c r="L1772" s="5" t="str" cm="1">
        <f t="array" ref="L1772">_xlfn.IFS(K1772&lt;10,"low",K1772&lt;50,"medium",K1772&gt;=50,"high")</f>
        <v>medium</v>
      </c>
    </row>
    <row r="1773" spans="1:12" x14ac:dyDescent="0.4">
      <c r="A1773">
        <v>10930</v>
      </c>
      <c r="B1773" s="5" t="s">
        <v>88</v>
      </c>
      <c r="C1773">
        <v>27</v>
      </c>
      <c r="D1773" t="s">
        <v>2220</v>
      </c>
      <c r="E1773" s="5" t="str">
        <f t="shared" si="27"/>
        <v>Pascale</v>
      </c>
      <c r="F1773" t="s">
        <v>30</v>
      </c>
      <c r="G1773">
        <v>43.9</v>
      </c>
      <c r="H1773">
        <v>25</v>
      </c>
      <c r="I1773" s="5">
        <f>VLOOKUP(Order_Detail!B1773,Customers!$A$2:$M$92,13,FALSE)</f>
        <v>0.05</v>
      </c>
      <c r="J1773" s="5">
        <v>1042.625</v>
      </c>
      <c r="K1773" s="5">
        <v>54.875</v>
      </c>
      <c r="L1773" s="5" t="str" cm="1">
        <f t="array" ref="L1773">_xlfn.IFS(K1773&lt;10,"low",K1773&lt;50,"medium",K1773&gt;=50,"high")</f>
        <v>high</v>
      </c>
    </row>
    <row r="1774" spans="1:12" x14ac:dyDescent="0.4">
      <c r="A1774">
        <v>10930</v>
      </c>
      <c r="B1774" s="5" t="s">
        <v>88</v>
      </c>
      <c r="C1774">
        <v>55</v>
      </c>
      <c r="D1774" t="s">
        <v>2221</v>
      </c>
      <c r="E1774" s="5" t="str">
        <f t="shared" si="27"/>
        <v>Pascale</v>
      </c>
      <c r="F1774" t="s">
        <v>22</v>
      </c>
      <c r="G1774">
        <v>24</v>
      </c>
      <c r="H1774">
        <v>25</v>
      </c>
      <c r="I1774" s="5">
        <f>VLOOKUP(Order_Detail!B1774,Customers!$A$2:$M$92,13,FALSE)</f>
        <v>0.05</v>
      </c>
      <c r="J1774" s="5">
        <v>570</v>
      </c>
      <c r="K1774" s="5">
        <v>30</v>
      </c>
      <c r="L1774" s="5" t="str" cm="1">
        <f t="array" ref="L1774">_xlfn.IFS(K1774&lt;10,"low",K1774&lt;50,"medium",K1774&gt;=50,"high")</f>
        <v>medium</v>
      </c>
    </row>
    <row r="1775" spans="1:12" x14ac:dyDescent="0.4">
      <c r="A1775">
        <v>10930</v>
      </c>
      <c r="B1775" s="5" t="s">
        <v>88</v>
      </c>
      <c r="C1775">
        <v>58</v>
      </c>
      <c r="D1775" t="s">
        <v>2222</v>
      </c>
      <c r="E1775" s="5" t="str">
        <f t="shared" si="27"/>
        <v>Pascale</v>
      </c>
      <c r="F1775" t="s">
        <v>70</v>
      </c>
      <c r="G1775">
        <v>13.25</v>
      </c>
      <c r="H1775">
        <v>30</v>
      </c>
      <c r="I1775" s="5">
        <f>VLOOKUP(Order_Detail!B1775,Customers!$A$2:$M$92,13,FALSE)</f>
        <v>0.05</v>
      </c>
      <c r="J1775" s="5">
        <v>377.625</v>
      </c>
      <c r="K1775" s="5">
        <v>19.875</v>
      </c>
      <c r="L1775" s="5" t="str" cm="1">
        <f t="array" ref="L1775">_xlfn.IFS(K1775&lt;10,"low",K1775&lt;50,"medium",K1775&gt;=50,"high")</f>
        <v>medium</v>
      </c>
    </row>
    <row r="1776" spans="1:12" x14ac:dyDescent="0.4">
      <c r="A1776">
        <v>10931</v>
      </c>
      <c r="B1776" s="5" t="s">
        <v>90</v>
      </c>
      <c r="C1776">
        <v>13</v>
      </c>
      <c r="D1776" t="s">
        <v>2223</v>
      </c>
      <c r="E1776" s="5" t="str">
        <f t="shared" si="27"/>
        <v>Michael</v>
      </c>
      <c r="F1776" t="s">
        <v>49</v>
      </c>
      <c r="G1776">
        <v>6</v>
      </c>
      <c r="H1776">
        <v>42</v>
      </c>
      <c r="I1776" s="5">
        <f>VLOOKUP(Order_Detail!B1776,Customers!$A$2:$M$92,13,FALSE)</f>
        <v>0.05</v>
      </c>
      <c r="J1776" s="5">
        <v>239.39999999999998</v>
      </c>
      <c r="K1776" s="5">
        <v>12.600000000000001</v>
      </c>
      <c r="L1776" s="5" t="str" cm="1">
        <f t="array" ref="L1776">_xlfn.IFS(K1776&lt;10,"low",K1776&lt;50,"medium",K1776&gt;=50,"high")</f>
        <v>medium</v>
      </c>
    </row>
    <row r="1777" spans="1:12" x14ac:dyDescent="0.4">
      <c r="A1777">
        <v>10931</v>
      </c>
      <c r="B1777" s="5" t="s">
        <v>90</v>
      </c>
      <c r="C1777">
        <v>57</v>
      </c>
      <c r="D1777" t="s">
        <v>2224</v>
      </c>
      <c r="E1777" s="5" t="str">
        <f t="shared" si="27"/>
        <v>Michael</v>
      </c>
      <c r="F1777" t="s">
        <v>14</v>
      </c>
      <c r="G1777">
        <v>19.5</v>
      </c>
      <c r="H1777">
        <v>30</v>
      </c>
      <c r="I1777" s="5">
        <f>VLOOKUP(Order_Detail!B1777,Customers!$A$2:$M$92,13,FALSE)</f>
        <v>0.05</v>
      </c>
      <c r="J1777" s="5">
        <v>555.75</v>
      </c>
      <c r="K1777" s="5">
        <v>29.25</v>
      </c>
      <c r="L1777" s="5" t="str" cm="1">
        <f t="array" ref="L1777">_xlfn.IFS(K1777&lt;10,"low",K1777&lt;50,"medium",K1777&gt;=50,"high")</f>
        <v>medium</v>
      </c>
    </row>
    <row r="1778" spans="1:12" x14ac:dyDescent="0.4">
      <c r="A1778">
        <v>10932</v>
      </c>
      <c r="B1778" s="5" t="s">
        <v>132</v>
      </c>
      <c r="C1778">
        <v>16</v>
      </c>
      <c r="D1778" t="s">
        <v>1862</v>
      </c>
      <c r="E1778" s="5" t="str">
        <f t="shared" si="27"/>
        <v>Laurence</v>
      </c>
      <c r="F1778" t="s">
        <v>25</v>
      </c>
      <c r="G1778">
        <v>17.45</v>
      </c>
      <c r="H1778">
        <v>30</v>
      </c>
      <c r="I1778" s="5">
        <f>VLOOKUP(Order_Detail!B1778,Customers!$A$2:$M$92,13,FALSE)</f>
        <v>0</v>
      </c>
      <c r="J1778" s="5">
        <v>523.5</v>
      </c>
      <c r="K1778" s="5">
        <v>0</v>
      </c>
      <c r="L1778" s="5" t="str" cm="1">
        <f t="array" ref="L1778">_xlfn.IFS(K1778&lt;10,"low",K1778&lt;50,"medium",K1778&gt;=50,"high")</f>
        <v>low</v>
      </c>
    </row>
    <row r="1779" spans="1:12" x14ac:dyDescent="0.4">
      <c r="A1779">
        <v>10932</v>
      </c>
      <c r="B1779" s="5" t="s">
        <v>132</v>
      </c>
      <c r="C1779">
        <v>62</v>
      </c>
      <c r="D1779" t="s">
        <v>2225</v>
      </c>
      <c r="E1779" s="5" t="str">
        <f t="shared" si="27"/>
        <v>Laurence</v>
      </c>
      <c r="F1779" t="s">
        <v>35</v>
      </c>
      <c r="G1779">
        <v>49.3</v>
      </c>
      <c r="H1779">
        <v>14</v>
      </c>
      <c r="I1779" s="5">
        <f>VLOOKUP(Order_Detail!B1779,Customers!$A$2:$M$92,13,FALSE)</f>
        <v>0</v>
      </c>
      <c r="J1779" s="5">
        <v>690.19999999999993</v>
      </c>
      <c r="K1779" s="5">
        <v>0</v>
      </c>
      <c r="L1779" s="5" t="str" cm="1">
        <f t="array" ref="L1779">_xlfn.IFS(K1779&lt;10,"low",K1779&lt;50,"medium",K1779&gt;=50,"high")</f>
        <v>low</v>
      </c>
    </row>
    <row r="1780" spans="1:12" x14ac:dyDescent="0.4">
      <c r="A1780">
        <v>10932</v>
      </c>
      <c r="B1780" s="5" t="s">
        <v>132</v>
      </c>
      <c r="C1780">
        <v>72</v>
      </c>
      <c r="D1780" t="s">
        <v>2226</v>
      </c>
      <c r="E1780" s="5" t="str">
        <f t="shared" si="27"/>
        <v>Laurence</v>
      </c>
      <c r="F1780" t="s">
        <v>8</v>
      </c>
      <c r="G1780">
        <v>34.799999999999997</v>
      </c>
      <c r="H1780">
        <v>16</v>
      </c>
      <c r="I1780" s="5">
        <f>VLOOKUP(Order_Detail!B1780,Customers!$A$2:$M$92,13,FALSE)</f>
        <v>0</v>
      </c>
      <c r="J1780" s="5">
        <v>556.79999999999995</v>
      </c>
      <c r="K1780" s="5">
        <v>0</v>
      </c>
      <c r="L1780" s="5" t="str" cm="1">
        <f t="array" ref="L1780">_xlfn.IFS(K1780&lt;10,"low",K1780&lt;50,"medium",K1780&gt;=50,"high")</f>
        <v>low</v>
      </c>
    </row>
    <row r="1781" spans="1:12" x14ac:dyDescent="0.4">
      <c r="A1781">
        <v>10932</v>
      </c>
      <c r="B1781" s="5" t="s">
        <v>132</v>
      </c>
      <c r="C1781">
        <v>75</v>
      </c>
      <c r="D1781" t="s">
        <v>2227</v>
      </c>
      <c r="E1781" s="5" t="str">
        <f t="shared" si="27"/>
        <v>Laurence</v>
      </c>
      <c r="F1781" t="s">
        <v>54</v>
      </c>
      <c r="G1781">
        <v>7.75</v>
      </c>
      <c r="H1781">
        <v>20</v>
      </c>
      <c r="I1781" s="5">
        <f>VLOOKUP(Order_Detail!B1781,Customers!$A$2:$M$92,13,FALSE)</f>
        <v>0</v>
      </c>
      <c r="J1781" s="5">
        <v>155</v>
      </c>
      <c r="K1781" s="5">
        <v>0</v>
      </c>
      <c r="L1781" s="5" t="str" cm="1">
        <f t="array" ref="L1781">_xlfn.IFS(K1781&lt;10,"low",K1781&lt;50,"medium",K1781&gt;=50,"high")</f>
        <v>low</v>
      </c>
    </row>
    <row r="1782" spans="1:12" x14ac:dyDescent="0.4">
      <c r="A1782">
        <v>10933</v>
      </c>
      <c r="B1782" s="5" t="s">
        <v>126</v>
      </c>
      <c r="C1782">
        <v>53</v>
      </c>
      <c r="D1782" t="s">
        <v>2228</v>
      </c>
      <c r="E1782" s="5" t="str">
        <f t="shared" si="27"/>
        <v>Helen</v>
      </c>
      <c r="F1782" t="s">
        <v>28</v>
      </c>
      <c r="G1782">
        <v>32.799999999999997</v>
      </c>
      <c r="H1782">
        <v>2</v>
      </c>
      <c r="I1782" s="5">
        <f>VLOOKUP(Order_Detail!B1782,Customers!$A$2:$M$92,13,FALSE)</f>
        <v>0.25</v>
      </c>
      <c r="J1782" s="5">
        <v>49.199999999999996</v>
      </c>
      <c r="K1782" s="5">
        <v>16.399999999999999</v>
      </c>
      <c r="L1782" s="5" t="str" cm="1">
        <f t="array" ref="L1782">_xlfn.IFS(K1782&lt;10,"low",K1782&lt;50,"medium",K1782&gt;=50,"high")</f>
        <v>medium</v>
      </c>
    </row>
    <row r="1783" spans="1:12" x14ac:dyDescent="0.4">
      <c r="A1783">
        <v>10933</v>
      </c>
      <c r="B1783" s="5" t="s">
        <v>126</v>
      </c>
      <c r="C1783">
        <v>61</v>
      </c>
      <c r="D1783" t="s">
        <v>2229</v>
      </c>
      <c r="E1783" s="5" t="str">
        <f t="shared" si="27"/>
        <v>Helen</v>
      </c>
      <c r="F1783" t="s">
        <v>81</v>
      </c>
      <c r="G1783">
        <v>28.5</v>
      </c>
      <c r="H1783">
        <v>30</v>
      </c>
      <c r="I1783" s="5">
        <f>VLOOKUP(Order_Detail!B1783,Customers!$A$2:$M$92,13,FALSE)</f>
        <v>0.25</v>
      </c>
      <c r="J1783" s="5">
        <v>641.25</v>
      </c>
      <c r="K1783" s="5">
        <v>213.75</v>
      </c>
      <c r="L1783" s="5" t="str" cm="1">
        <f t="array" ref="L1783">_xlfn.IFS(K1783&lt;10,"low",K1783&lt;50,"medium",K1783&gt;=50,"high")</f>
        <v>high</v>
      </c>
    </row>
    <row r="1784" spans="1:12" x14ac:dyDescent="0.4">
      <c r="A1784">
        <v>10934</v>
      </c>
      <c r="B1784" s="5" t="s">
        <v>110</v>
      </c>
      <c r="C1784">
        <v>6</v>
      </c>
      <c r="D1784" t="s">
        <v>2230</v>
      </c>
      <c r="E1784" s="5" t="str">
        <f t="shared" si="27"/>
        <v>Renate</v>
      </c>
      <c r="F1784" t="s">
        <v>69</v>
      </c>
      <c r="G1784">
        <v>25</v>
      </c>
      <c r="H1784">
        <v>20</v>
      </c>
      <c r="I1784" s="5">
        <f>VLOOKUP(Order_Detail!B1784,Customers!$A$2:$M$92,13,FALSE)</f>
        <v>0.15</v>
      </c>
      <c r="J1784" s="5">
        <v>425</v>
      </c>
      <c r="K1784" s="5">
        <v>75</v>
      </c>
      <c r="L1784" s="5" t="str" cm="1">
        <f t="array" ref="L1784">_xlfn.IFS(K1784&lt;10,"low",K1784&lt;50,"medium",K1784&gt;=50,"high")</f>
        <v>high</v>
      </c>
    </row>
    <row r="1785" spans="1:12" x14ac:dyDescent="0.4">
      <c r="A1785">
        <v>10935</v>
      </c>
      <c r="B1785" s="5" t="s">
        <v>91</v>
      </c>
      <c r="C1785">
        <v>1</v>
      </c>
      <c r="D1785" t="s">
        <v>2178</v>
      </c>
      <c r="E1785" s="5" t="str">
        <f t="shared" si="27"/>
        <v>Paula</v>
      </c>
      <c r="F1785" t="s">
        <v>58</v>
      </c>
      <c r="G1785">
        <v>18</v>
      </c>
      <c r="H1785">
        <v>21</v>
      </c>
      <c r="I1785" s="5">
        <f>VLOOKUP(Order_Detail!B1785,Customers!$A$2:$M$92,13,FALSE)</f>
        <v>0</v>
      </c>
      <c r="J1785" s="5">
        <v>378</v>
      </c>
      <c r="K1785" s="5">
        <v>0</v>
      </c>
      <c r="L1785" s="5" t="str" cm="1">
        <f t="array" ref="L1785">_xlfn.IFS(K1785&lt;10,"low",K1785&lt;50,"medium",K1785&gt;=50,"high")</f>
        <v>low</v>
      </c>
    </row>
    <row r="1786" spans="1:12" x14ac:dyDescent="0.4">
      <c r="A1786">
        <v>10935</v>
      </c>
      <c r="B1786" s="5" t="s">
        <v>91</v>
      </c>
      <c r="C1786">
        <v>18</v>
      </c>
      <c r="D1786" t="s">
        <v>1697</v>
      </c>
      <c r="E1786" s="5" t="str">
        <f t="shared" si="27"/>
        <v>Paula</v>
      </c>
      <c r="F1786" t="s">
        <v>65</v>
      </c>
      <c r="G1786">
        <v>62.5</v>
      </c>
      <c r="H1786">
        <v>4</v>
      </c>
      <c r="I1786" s="5">
        <f>VLOOKUP(Order_Detail!B1786,Customers!$A$2:$M$92,13,FALSE)</f>
        <v>0</v>
      </c>
      <c r="J1786" s="5">
        <v>250</v>
      </c>
      <c r="K1786" s="5">
        <v>0</v>
      </c>
      <c r="L1786" s="5" t="str" cm="1">
        <f t="array" ref="L1786">_xlfn.IFS(K1786&lt;10,"low",K1786&lt;50,"medium",K1786&gt;=50,"high")</f>
        <v>low</v>
      </c>
    </row>
    <row r="1787" spans="1:12" x14ac:dyDescent="0.4">
      <c r="A1787">
        <v>10935</v>
      </c>
      <c r="B1787" s="5" t="s">
        <v>91</v>
      </c>
      <c r="C1787">
        <v>23</v>
      </c>
      <c r="D1787" t="s">
        <v>2231</v>
      </c>
      <c r="E1787" s="5" t="str">
        <f t="shared" si="27"/>
        <v>Paula</v>
      </c>
      <c r="F1787" t="s">
        <v>76</v>
      </c>
      <c r="G1787">
        <v>9</v>
      </c>
      <c r="H1787">
        <v>8</v>
      </c>
      <c r="I1787" s="5">
        <f>VLOOKUP(Order_Detail!B1787,Customers!$A$2:$M$92,13,FALSE)</f>
        <v>0</v>
      </c>
      <c r="J1787" s="5">
        <v>72</v>
      </c>
      <c r="K1787" s="5">
        <v>0</v>
      </c>
      <c r="L1787" s="5" t="str" cm="1">
        <f t="array" ref="L1787">_xlfn.IFS(K1787&lt;10,"low",K1787&lt;50,"medium",K1787&gt;=50,"high")</f>
        <v>low</v>
      </c>
    </row>
    <row r="1788" spans="1:12" x14ac:dyDescent="0.4">
      <c r="A1788">
        <v>10936</v>
      </c>
      <c r="B1788" s="5" t="s">
        <v>163</v>
      </c>
      <c r="C1788">
        <v>36</v>
      </c>
      <c r="D1788" t="s">
        <v>2232</v>
      </c>
      <c r="E1788" s="5" t="str">
        <f t="shared" si="27"/>
        <v>Howard</v>
      </c>
      <c r="F1788" t="s">
        <v>26</v>
      </c>
      <c r="G1788">
        <v>19</v>
      </c>
      <c r="H1788">
        <v>30</v>
      </c>
      <c r="I1788" s="5">
        <f>VLOOKUP(Order_Detail!B1788,Customers!$A$2:$M$92,13,FALSE)</f>
        <v>0.1</v>
      </c>
      <c r="J1788" s="5">
        <v>513</v>
      </c>
      <c r="K1788" s="5">
        <v>57</v>
      </c>
      <c r="L1788" s="5" t="str" cm="1">
        <f t="array" ref="L1788">_xlfn.IFS(K1788&lt;10,"low",K1788&lt;50,"medium",K1788&gt;=50,"high")</f>
        <v>high</v>
      </c>
    </row>
    <row r="1789" spans="1:12" x14ac:dyDescent="0.4">
      <c r="A1789">
        <v>10937</v>
      </c>
      <c r="B1789" s="5" t="s">
        <v>162</v>
      </c>
      <c r="C1789">
        <v>28</v>
      </c>
      <c r="D1789" t="s">
        <v>2233</v>
      </c>
      <c r="E1789" s="5" t="str">
        <f t="shared" si="27"/>
        <v>Patricio</v>
      </c>
      <c r="F1789" t="s">
        <v>50</v>
      </c>
      <c r="G1789">
        <v>45.6</v>
      </c>
      <c r="H1789">
        <v>8</v>
      </c>
      <c r="I1789" s="5">
        <f>VLOOKUP(Order_Detail!B1789,Customers!$A$2:$M$92,13,FALSE)</f>
        <v>0</v>
      </c>
      <c r="J1789" s="5">
        <v>364.8</v>
      </c>
      <c r="K1789" s="5">
        <v>0</v>
      </c>
      <c r="L1789" s="5" t="str" cm="1">
        <f t="array" ref="L1789">_xlfn.IFS(K1789&lt;10,"low",K1789&lt;50,"medium",K1789&gt;=50,"high")</f>
        <v>low</v>
      </c>
    </row>
    <row r="1790" spans="1:12" x14ac:dyDescent="0.4">
      <c r="A1790">
        <v>10937</v>
      </c>
      <c r="B1790" s="5" t="s">
        <v>162</v>
      </c>
      <c r="C1790">
        <v>34</v>
      </c>
      <c r="D1790" t="s">
        <v>2234</v>
      </c>
      <c r="E1790" s="5" t="str">
        <f t="shared" si="27"/>
        <v>Patricio</v>
      </c>
      <c r="F1790" t="s">
        <v>59</v>
      </c>
      <c r="G1790">
        <v>14</v>
      </c>
      <c r="H1790">
        <v>20</v>
      </c>
      <c r="I1790" s="5">
        <f>VLOOKUP(Order_Detail!B1790,Customers!$A$2:$M$92,13,FALSE)</f>
        <v>0</v>
      </c>
      <c r="J1790" s="5">
        <v>280</v>
      </c>
      <c r="K1790" s="5">
        <v>0</v>
      </c>
      <c r="L1790" s="5" t="str" cm="1">
        <f t="array" ref="L1790">_xlfn.IFS(K1790&lt;10,"low",K1790&lt;50,"medium",K1790&gt;=50,"high")</f>
        <v>low</v>
      </c>
    </row>
    <row r="1791" spans="1:12" x14ac:dyDescent="0.4">
      <c r="A1791">
        <v>10938</v>
      </c>
      <c r="B1791" s="5" t="s">
        <v>105</v>
      </c>
      <c r="C1791">
        <v>13</v>
      </c>
      <c r="D1791" t="s">
        <v>2235</v>
      </c>
      <c r="E1791" s="5" t="str">
        <f t="shared" si="27"/>
        <v>Horst</v>
      </c>
      <c r="F1791" t="s">
        <v>49</v>
      </c>
      <c r="G1791">
        <v>6</v>
      </c>
      <c r="H1791">
        <v>20</v>
      </c>
      <c r="I1791" s="5">
        <f>VLOOKUP(Order_Detail!B1791,Customers!$A$2:$M$92,13,FALSE)</f>
        <v>0.15</v>
      </c>
      <c r="J1791" s="5">
        <v>102</v>
      </c>
      <c r="K1791" s="5">
        <v>18</v>
      </c>
      <c r="L1791" s="5" t="str" cm="1">
        <f t="array" ref="L1791">_xlfn.IFS(K1791&lt;10,"low",K1791&lt;50,"medium",K1791&gt;=50,"high")</f>
        <v>medium</v>
      </c>
    </row>
    <row r="1792" spans="1:12" x14ac:dyDescent="0.4">
      <c r="A1792">
        <v>10938</v>
      </c>
      <c r="B1792" s="5" t="s">
        <v>105</v>
      </c>
      <c r="C1792">
        <v>43</v>
      </c>
      <c r="D1792" t="s">
        <v>1784</v>
      </c>
      <c r="E1792" s="5" t="str">
        <f t="shared" si="27"/>
        <v>Horst</v>
      </c>
      <c r="F1792" t="s">
        <v>46</v>
      </c>
      <c r="G1792">
        <v>46</v>
      </c>
      <c r="H1792">
        <v>24</v>
      </c>
      <c r="I1792" s="5">
        <f>VLOOKUP(Order_Detail!B1792,Customers!$A$2:$M$92,13,FALSE)</f>
        <v>0.15</v>
      </c>
      <c r="J1792" s="5">
        <v>938.4</v>
      </c>
      <c r="K1792" s="5">
        <v>165.6</v>
      </c>
      <c r="L1792" s="5" t="str" cm="1">
        <f t="array" ref="L1792">_xlfn.IFS(K1792&lt;10,"low",K1792&lt;50,"medium",K1792&gt;=50,"high")</f>
        <v>high</v>
      </c>
    </row>
    <row r="1793" spans="1:12" x14ac:dyDescent="0.4">
      <c r="A1793">
        <v>10938</v>
      </c>
      <c r="B1793" s="5" t="s">
        <v>105</v>
      </c>
      <c r="C1793">
        <v>60</v>
      </c>
      <c r="D1793" t="s">
        <v>1059</v>
      </c>
      <c r="E1793" s="5" t="str">
        <f t="shared" si="27"/>
        <v>Horst</v>
      </c>
      <c r="F1793" t="s">
        <v>17</v>
      </c>
      <c r="G1793">
        <v>34</v>
      </c>
      <c r="H1793">
        <v>49</v>
      </c>
      <c r="I1793" s="5">
        <f>VLOOKUP(Order_Detail!B1793,Customers!$A$2:$M$92,13,FALSE)</f>
        <v>0.15</v>
      </c>
      <c r="J1793" s="5">
        <v>1416.1</v>
      </c>
      <c r="K1793" s="5">
        <v>249.89999999999998</v>
      </c>
      <c r="L1793" s="5" t="str" cm="1">
        <f t="array" ref="L1793">_xlfn.IFS(K1793&lt;10,"low",K1793&lt;50,"medium",K1793&gt;=50,"high")</f>
        <v>high</v>
      </c>
    </row>
    <row r="1794" spans="1:12" x14ac:dyDescent="0.4">
      <c r="A1794">
        <v>10938</v>
      </c>
      <c r="B1794" s="5" t="s">
        <v>105</v>
      </c>
      <c r="C1794">
        <v>71</v>
      </c>
      <c r="D1794" t="s">
        <v>2236</v>
      </c>
      <c r="E1794" s="5" t="str">
        <f t="shared" si="27"/>
        <v>Horst</v>
      </c>
      <c r="F1794" t="s">
        <v>48</v>
      </c>
      <c r="G1794">
        <v>21.5</v>
      </c>
      <c r="H1794">
        <v>35</v>
      </c>
      <c r="I1794" s="5">
        <f>VLOOKUP(Order_Detail!B1794,Customers!$A$2:$M$92,13,FALSE)</f>
        <v>0.15</v>
      </c>
      <c r="J1794" s="5">
        <v>639.625</v>
      </c>
      <c r="K1794" s="5">
        <v>112.875</v>
      </c>
      <c r="L1794" s="5" t="str" cm="1">
        <f t="array" ref="L1794">_xlfn.IFS(K1794&lt;10,"low",K1794&lt;50,"medium",K1794&gt;=50,"high")</f>
        <v>high</v>
      </c>
    </row>
    <row r="1795" spans="1:12" x14ac:dyDescent="0.4">
      <c r="A1795">
        <v>10939</v>
      </c>
      <c r="B1795" s="5" t="s">
        <v>106</v>
      </c>
      <c r="C1795">
        <v>2</v>
      </c>
      <c r="D1795" t="s">
        <v>2237</v>
      </c>
      <c r="E1795" s="5" t="str">
        <f t="shared" ref="E1795:E1858" si="28">LEFT(RIGHT(D1795,LEN(D1795)-FIND("-",D1795)),FIND("-",RIGHT(D1795,LEN(D1795)-FIND("-",D1795)))-1)</f>
        <v>Giovanni</v>
      </c>
      <c r="F1795" t="s">
        <v>24</v>
      </c>
      <c r="G1795">
        <v>19</v>
      </c>
      <c r="H1795">
        <v>10</v>
      </c>
      <c r="I1795" s="5">
        <f>VLOOKUP(Order_Detail!B1795,Customers!$A$2:$M$92,13,FALSE)</f>
        <v>0</v>
      </c>
      <c r="J1795" s="5">
        <v>190</v>
      </c>
      <c r="K1795" s="5">
        <v>0</v>
      </c>
      <c r="L1795" s="5" t="str" cm="1">
        <f t="array" ref="L1795">_xlfn.IFS(K1795&lt;10,"low",K1795&lt;50,"medium",K1795&gt;=50,"high")</f>
        <v>low</v>
      </c>
    </row>
    <row r="1796" spans="1:12" x14ac:dyDescent="0.4">
      <c r="A1796">
        <v>10939</v>
      </c>
      <c r="B1796" s="5" t="s">
        <v>106</v>
      </c>
      <c r="C1796">
        <v>67</v>
      </c>
      <c r="D1796" t="s">
        <v>2238</v>
      </c>
      <c r="E1796" s="5" t="str">
        <f t="shared" si="28"/>
        <v>Giovanni</v>
      </c>
      <c r="F1796" t="s">
        <v>57</v>
      </c>
      <c r="G1796">
        <v>14</v>
      </c>
      <c r="H1796">
        <v>40</v>
      </c>
      <c r="I1796" s="5">
        <f>VLOOKUP(Order_Detail!B1796,Customers!$A$2:$M$92,13,FALSE)</f>
        <v>0</v>
      </c>
      <c r="J1796" s="5">
        <v>560</v>
      </c>
      <c r="K1796" s="5">
        <v>0</v>
      </c>
      <c r="L1796" s="5" t="str" cm="1">
        <f t="array" ref="L1796">_xlfn.IFS(K1796&lt;10,"low",K1796&lt;50,"medium",K1796&gt;=50,"high")</f>
        <v>low</v>
      </c>
    </row>
    <row r="1797" spans="1:12" x14ac:dyDescent="0.4">
      <c r="A1797">
        <v>10940</v>
      </c>
      <c r="B1797" s="5" t="s">
        <v>132</v>
      </c>
      <c r="C1797">
        <v>7</v>
      </c>
      <c r="D1797" t="s">
        <v>1402</v>
      </c>
      <c r="E1797" s="5" t="str">
        <f t="shared" si="28"/>
        <v>Laurence</v>
      </c>
      <c r="F1797" t="s">
        <v>38</v>
      </c>
      <c r="G1797">
        <v>30</v>
      </c>
      <c r="H1797">
        <v>8</v>
      </c>
      <c r="I1797" s="5">
        <f>VLOOKUP(Order_Detail!B1797,Customers!$A$2:$M$92,13,FALSE)</f>
        <v>0</v>
      </c>
      <c r="J1797" s="5">
        <v>240</v>
      </c>
      <c r="K1797" s="5">
        <v>0</v>
      </c>
      <c r="L1797" s="5" t="str" cm="1">
        <f t="array" ref="L1797">_xlfn.IFS(K1797&lt;10,"low",K1797&lt;50,"medium",K1797&gt;=50,"high")</f>
        <v>low</v>
      </c>
    </row>
    <row r="1798" spans="1:12" x14ac:dyDescent="0.4">
      <c r="A1798">
        <v>10940</v>
      </c>
      <c r="B1798" s="5" t="s">
        <v>132</v>
      </c>
      <c r="C1798">
        <v>13</v>
      </c>
      <c r="D1798" t="s">
        <v>2239</v>
      </c>
      <c r="E1798" s="5" t="str">
        <f t="shared" si="28"/>
        <v>Laurence</v>
      </c>
      <c r="F1798" t="s">
        <v>49</v>
      </c>
      <c r="G1798">
        <v>6</v>
      </c>
      <c r="H1798">
        <v>20</v>
      </c>
      <c r="I1798" s="5">
        <f>VLOOKUP(Order_Detail!B1798,Customers!$A$2:$M$92,13,FALSE)</f>
        <v>0</v>
      </c>
      <c r="J1798" s="5">
        <v>120</v>
      </c>
      <c r="K1798" s="5">
        <v>0</v>
      </c>
      <c r="L1798" s="5" t="str" cm="1">
        <f t="array" ref="L1798">_xlfn.IFS(K1798&lt;10,"low",K1798&lt;50,"medium",K1798&gt;=50,"high")</f>
        <v>low</v>
      </c>
    </row>
    <row r="1799" spans="1:12" x14ac:dyDescent="0.4">
      <c r="A1799">
        <v>10941</v>
      </c>
      <c r="B1799" s="5" t="s">
        <v>129</v>
      </c>
      <c r="C1799">
        <v>31</v>
      </c>
      <c r="D1799" t="s">
        <v>1136</v>
      </c>
      <c r="E1799" s="5" t="str">
        <f t="shared" si="28"/>
        <v>Jose</v>
      </c>
      <c r="F1799" t="s">
        <v>18</v>
      </c>
      <c r="G1799">
        <v>12.5</v>
      </c>
      <c r="H1799">
        <v>44</v>
      </c>
      <c r="I1799" s="5">
        <f>VLOOKUP(Order_Detail!B1799,Customers!$A$2:$M$92,13,FALSE)</f>
        <v>0.1</v>
      </c>
      <c r="J1799" s="5">
        <v>495</v>
      </c>
      <c r="K1799" s="5">
        <v>55</v>
      </c>
      <c r="L1799" s="5" t="str" cm="1">
        <f t="array" ref="L1799">_xlfn.IFS(K1799&lt;10,"low",K1799&lt;50,"medium",K1799&gt;=50,"high")</f>
        <v>high</v>
      </c>
    </row>
    <row r="1800" spans="1:12" x14ac:dyDescent="0.4">
      <c r="A1800">
        <v>10941</v>
      </c>
      <c r="B1800" s="5" t="s">
        <v>129</v>
      </c>
      <c r="C1800">
        <v>62</v>
      </c>
      <c r="D1800" t="s">
        <v>1660</v>
      </c>
      <c r="E1800" s="5" t="str">
        <f t="shared" si="28"/>
        <v>Jose</v>
      </c>
      <c r="F1800" t="s">
        <v>35</v>
      </c>
      <c r="G1800">
        <v>49.3</v>
      </c>
      <c r="H1800">
        <v>30</v>
      </c>
      <c r="I1800" s="5">
        <f>VLOOKUP(Order_Detail!B1800,Customers!$A$2:$M$92,13,FALSE)</f>
        <v>0.1</v>
      </c>
      <c r="J1800" s="5">
        <v>1331.1000000000001</v>
      </c>
      <c r="K1800" s="5">
        <v>147.9</v>
      </c>
      <c r="L1800" s="5" t="str" cm="1">
        <f t="array" ref="L1800">_xlfn.IFS(K1800&lt;10,"low",K1800&lt;50,"medium",K1800&gt;=50,"high")</f>
        <v>high</v>
      </c>
    </row>
    <row r="1801" spans="1:12" x14ac:dyDescent="0.4">
      <c r="A1801">
        <v>10941</v>
      </c>
      <c r="B1801" s="5" t="s">
        <v>129</v>
      </c>
      <c r="C1801">
        <v>68</v>
      </c>
      <c r="D1801" t="s">
        <v>1806</v>
      </c>
      <c r="E1801" s="5" t="str">
        <f t="shared" si="28"/>
        <v>Jose</v>
      </c>
      <c r="F1801" t="s">
        <v>62</v>
      </c>
      <c r="G1801">
        <v>12.5</v>
      </c>
      <c r="H1801">
        <v>80</v>
      </c>
      <c r="I1801" s="5">
        <f>VLOOKUP(Order_Detail!B1801,Customers!$A$2:$M$92,13,FALSE)</f>
        <v>0.1</v>
      </c>
      <c r="J1801" s="5">
        <v>900</v>
      </c>
      <c r="K1801" s="5">
        <v>100</v>
      </c>
      <c r="L1801" s="5" t="str" cm="1">
        <f t="array" ref="L1801">_xlfn.IFS(K1801&lt;10,"low",K1801&lt;50,"medium",K1801&gt;=50,"high")</f>
        <v>high</v>
      </c>
    </row>
    <row r="1802" spans="1:12" x14ac:dyDescent="0.4">
      <c r="A1802">
        <v>10941</v>
      </c>
      <c r="B1802" s="5" t="s">
        <v>129</v>
      </c>
      <c r="C1802">
        <v>72</v>
      </c>
      <c r="D1802" t="s">
        <v>1617</v>
      </c>
      <c r="E1802" s="5" t="str">
        <f t="shared" si="28"/>
        <v>Jose</v>
      </c>
      <c r="F1802" t="s">
        <v>8</v>
      </c>
      <c r="G1802">
        <v>34.799999999999997</v>
      </c>
      <c r="H1802">
        <v>50</v>
      </c>
      <c r="I1802" s="5">
        <f>VLOOKUP(Order_Detail!B1802,Customers!$A$2:$M$92,13,FALSE)</f>
        <v>0.1</v>
      </c>
      <c r="J1802" s="5">
        <v>1565.9999999999998</v>
      </c>
      <c r="K1802" s="5">
        <v>174</v>
      </c>
      <c r="L1802" s="5" t="str" cm="1">
        <f t="array" ref="L1802">_xlfn.IFS(K1802&lt;10,"low",K1802&lt;50,"medium",K1802&gt;=50,"high")</f>
        <v>high</v>
      </c>
    </row>
    <row r="1803" spans="1:12" x14ac:dyDescent="0.4">
      <c r="A1803">
        <v>10942</v>
      </c>
      <c r="B1803" s="5" t="s">
        <v>114</v>
      </c>
      <c r="C1803">
        <v>49</v>
      </c>
      <c r="D1803" t="s">
        <v>2240</v>
      </c>
      <c r="E1803" s="5" t="str">
        <f t="shared" si="28"/>
        <v>Maurizio</v>
      </c>
      <c r="F1803" t="s">
        <v>20</v>
      </c>
      <c r="G1803">
        <v>20</v>
      </c>
      <c r="H1803">
        <v>28</v>
      </c>
      <c r="I1803" s="5">
        <f>VLOOKUP(Order_Detail!B1803,Customers!$A$2:$M$92,13,FALSE)</f>
        <v>0</v>
      </c>
      <c r="J1803" s="5">
        <v>560</v>
      </c>
      <c r="K1803" s="5">
        <v>0</v>
      </c>
      <c r="L1803" s="5" t="str" cm="1">
        <f t="array" ref="L1803">_xlfn.IFS(K1803&lt;10,"low",K1803&lt;50,"medium",K1803&gt;=50,"high")</f>
        <v>low</v>
      </c>
    </row>
    <row r="1804" spans="1:12" x14ac:dyDescent="0.4">
      <c r="A1804">
        <v>10943</v>
      </c>
      <c r="B1804" s="5" t="s">
        <v>115</v>
      </c>
      <c r="C1804">
        <v>13</v>
      </c>
      <c r="D1804" t="s">
        <v>1476</v>
      </c>
      <c r="E1804" s="5" t="str">
        <f t="shared" si="28"/>
        <v>Victoria</v>
      </c>
      <c r="F1804" t="s">
        <v>49</v>
      </c>
      <c r="G1804">
        <v>6</v>
      </c>
      <c r="H1804">
        <v>15</v>
      </c>
      <c r="I1804" s="5">
        <f>VLOOKUP(Order_Detail!B1804,Customers!$A$2:$M$92,13,FALSE)</f>
        <v>0</v>
      </c>
      <c r="J1804" s="5">
        <v>90</v>
      </c>
      <c r="K1804" s="5">
        <v>0</v>
      </c>
      <c r="L1804" s="5" t="str" cm="1">
        <f t="array" ref="L1804">_xlfn.IFS(K1804&lt;10,"low",K1804&lt;50,"medium",K1804&gt;=50,"high")</f>
        <v>low</v>
      </c>
    </row>
    <row r="1805" spans="1:12" x14ac:dyDescent="0.4">
      <c r="A1805">
        <v>10943</v>
      </c>
      <c r="B1805" s="5" t="s">
        <v>115</v>
      </c>
      <c r="C1805">
        <v>22</v>
      </c>
      <c r="D1805" t="s">
        <v>2241</v>
      </c>
      <c r="E1805" s="5" t="str">
        <f t="shared" si="28"/>
        <v>Victoria</v>
      </c>
      <c r="F1805" t="s">
        <v>13</v>
      </c>
      <c r="G1805">
        <v>21</v>
      </c>
      <c r="H1805">
        <v>21</v>
      </c>
      <c r="I1805" s="5">
        <f>VLOOKUP(Order_Detail!B1805,Customers!$A$2:$M$92,13,FALSE)</f>
        <v>0</v>
      </c>
      <c r="J1805" s="5">
        <v>441</v>
      </c>
      <c r="K1805" s="5">
        <v>0</v>
      </c>
      <c r="L1805" s="5" t="str" cm="1">
        <f t="array" ref="L1805">_xlfn.IFS(K1805&lt;10,"low",K1805&lt;50,"medium",K1805&gt;=50,"high")</f>
        <v>low</v>
      </c>
    </row>
    <row r="1806" spans="1:12" x14ac:dyDescent="0.4">
      <c r="A1806">
        <v>10943</v>
      </c>
      <c r="B1806" s="5" t="s">
        <v>115</v>
      </c>
      <c r="C1806">
        <v>46</v>
      </c>
      <c r="D1806" t="s">
        <v>2242</v>
      </c>
      <c r="E1806" s="5" t="str">
        <f t="shared" si="28"/>
        <v>Victoria</v>
      </c>
      <c r="F1806" t="s">
        <v>60</v>
      </c>
      <c r="G1806">
        <v>12</v>
      </c>
      <c r="H1806">
        <v>15</v>
      </c>
      <c r="I1806" s="5">
        <f>VLOOKUP(Order_Detail!B1806,Customers!$A$2:$M$92,13,FALSE)</f>
        <v>0</v>
      </c>
      <c r="J1806" s="5">
        <v>180</v>
      </c>
      <c r="K1806" s="5">
        <v>0</v>
      </c>
      <c r="L1806" s="5" t="str" cm="1">
        <f t="array" ref="L1806">_xlfn.IFS(K1806&lt;10,"low",K1806&lt;50,"medium",K1806&gt;=50,"high")</f>
        <v>low</v>
      </c>
    </row>
    <row r="1807" spans="1:12" x14ac:dyDescent="0.4">
      <c r="A1807">
        <v>10944</v>
      </c>
      <c r="B1807" s="5" t="s">
        <v>150</v>
      </c>
      <c r="C1807">
        <v>11</v>
      </c>
      <c r="D1807" t="s">
        <v>2243</v>
      </c>
      <c r="E1807" s="5" t="str">
        <f t="shared" si="28"/>
        <v>Elizabeth</v>
      </c>
      <c r="F1807" t="s">
        <v>6</v>
      </c>
      <c r="G1807">
        <v>21</v>
      </c>
      <c r="H1807">
        <v>5</v>
      </c>
      <c r="I1807" s="5">
        <f>VLOOKUP(Order_Detail!B1807,Customers!$A$2:$M$92,13,FALSE)</f>
        <v>0.05</v>
      </c>
      <c r="J1807" s="5">
        <v>99.75</v>
      </c>
      <c r="K1807" s="5">
        <v>5.25</v>
      </c>
      <c r="L1807" s="5" t="str" cm="1">
        <f t="array" ref="L1807">_xlfn.IFS(K1807&lt;10,"low",K1807&lt;50,"medium",K1807&gt;=50,"high")</f>
        <v>low</v>
      </c>
    </row>
    <row r="1808" spans="1:12" x14ac:dyDescent="0.4">
      <c r="A1808">
        <v>10944</v>
      </c>
      <c r="B1808" s="5" t="s">
        <v>150</v>
      </c>
      <c r="C1808">
        <v>44</v>
      </c>
      <c r="D1808" t="s">
        <v>1178</v>
      </c>
      <c r="E1808" s="5" t="str">
        <f t="shared" si="28"/>
        <v>Elizabeth</v>
      </c>
      <c r="F1808" t="s">
        <v>51</v>
      </c>
      <c r="G1808">
        <v>19.45</v>
      </c>
      <c r="H1808">
        <v>18</v>
      </c>
      <c r="I1808" s="5">
        <f>VLOOKUP(Order_Detail!B1808,Customers!$A$2:$M$92,13,FALSE)</f>
        <v>0.05</v>
      </c>
      <c r="J1808" s="5">
        <v>332.59499999999997</v>
      </c>
      <c r="K1808" s="5">
        <v>17.504999999999999</v>
      </c>
      <c r="L1808" s="5" t="str" cm="1">
        <f t="array" ref="L1808">_xlfn.IFS(K1808&lt;10,"low",K1808&lt;50,"medium",K1808&gt;=50,"high")</f>
        <v>medium</v>
      </c>
    </row>
    <row r="1809" spans="1:12" x14ac:dyDescent="0.4">
      <c r="A1809">
        <v>10944</v>
      </c>
      <c r="B1809" s="5" t="s">
        <v>150</v>
      </c>
      <c r="C1809">
        <v>56</v>
      </c>
      <c r="D1809" t="s">
        <v>2244</v>
      </c>
      <c r="E1809" s="5" t="str">
        <f t="shared" si="28"/>
        <v>Elizabeth</v>
      </c>
      <c r="F1809" t="s">
        <v>39</v>
      </c>
      <c r="G1809">
        <v>38</v>
      </c>
      <c r="H1809">
        <v>18</v>
      </c>
      <c r="I1809" s="5">
        <f>VLOOKUP(Order_Detail!B1809,Customers!$A$2:$M$92,13,FALSE)</f>
        <v>0.05</v>
      </c>
      <c r="J1809" s="5">
        <v>649.79999999999995</v>
      </c>
      <c r="K1809" s="5">
        <v>34.200000000000003</v>
      </c>
      <c r="L1809" s="5" t="str" cm="1">
        <f t="array" ref="L1809">_xlfn.IFS(K1809&lt;10,"low",K1809&lt;50,"medium",K1809&gt;=50,"high")</f>
        <v>medium</v>
      </c>
    </row>
    <row r="1810" spans="1:12" x14ac:dyDescent="0.4">
      <c r="A1810">
        <v>10945</v>
      </c>
      <c r="B1810" s="5" t="s">
        <v>108</v>
      </c>
      <c r="C1810">
        <v>13</v>
      </c>
      <c r="D1810" t="s">
        <v>2245</v>
      </c>
      <c r="E1810" s="5" t="str">
        <f t="shared" si="28"/>
        <v>Alexander</v>
      </c>
      <c r="F1810" t="s">
        <v>49</v>
      </c>
      <c r="G1810">
        <v>6</v>
      </c>
      <c r="H1810">
        <v>20</v>
      </c>
      <c r="I1810" s="5">
        <f>VLOOKUP(Order_Detail!B1810,Customers!$A$2:$M$92,13,FALSE)</f>
        <v>0.05</v>
      </c>
      <c r="J1810" s="5">
        <v>114</v>
      </c>
      <c r="K1810" s="5">
        <v>6</v>
      </c>
      <c r="L1810" s="5" t="str" cm="1">
        <f t="array" ref="L1810">_xlfn.IFS(K1810&lt;10,"low",K1810&lt;50,"medium",K1810&gt;=50,"high")</f>
        <v>low</v>
      </c>
    </row>
    <row r="1811" spans="1:12" x14ac:dyDescent="0.4">
      <c r="A1811">
        <v>10945</v>
      </c>
      <c r="B1811" s="5" t="s">
        <v>108</v>
      </c>
      <c r="C1811">
        <v>31</v>
      </c>
      <c r="D1811" t="s">
        <v>2246</v>
      </c>
      <c r="E1811" s="5" t="str">
        <f t="shared" si="28"/>
        <v>Alexander</v>
      </c>
      <c r="F1811" t="s">
        <v>18</v>
      </c>
      <c r="G1811">
        <v>12.5</v>
      </c>
      <c r="H1811">
        <v>10</v>
      </c>
      <c r="I1811" s="5">
        <f>VLOOKUP(Order_Detail!B1811,Customers!$A$2:$M$92,13,FALSE)</f>
        <v>0.05</v>
      </c>
      <c r="J1811" s="5">
        <v>118.75</v>
      </c>
      <c r="K1811" s="5">
        <v>6.25</v>
      </c>
      <c r="L1811" s="5" t="str" cm="1">
        <f t="array" ref="L1811">_xlfn.IFS(K1811&lt;10,"low",K1811&lt;50,"medium",K1811&gt;=50,"high")</f>
        <v>low</v>
      </c>
    </row>
    <row r="1812" spans="1:12" x14ac:dyDescent="0.4">
      <c r="A1812">
        <v>10946</v>
      </c>
      <c r="B1812" s="5" t="s">
        <v>145</v>
      </c>
      <c r="C1812">
        <v>10</v>
      </c>
      <c r="D1812" t="s">
        <v>1778</v>
      </c>
      <c r="E1812" s="5" t="str">
        <f t="shared" si="28"/>
        <v>Palle</v>
      </c>
      <c r="F1812" t="s">
        <v>47</v>
      </c>
      <c r="G1812">
        <v>31</v>
      </c>
      <c r="H1812">
        <v>25</v>
      </c>
      <c r="I1812" s="5">
        <f>VLOOKUP(Order_Detail!B1812,Customers!$A$2:$M$92,13,FALSE)</f>
        <v>0</v>
      </c>
      <c r="J1812" s="5">
        <v>775</v>
      </c>
      <c r="K1812" s="5">
        <v>0</v>
      </c>
      <c r="L1812" s="5" t="str" cm="1">
        <f t="array" ref="L1812">_xlfn.IFS(K1812&lt;10,"low",K1812&lt;50,"medium",K1812&gt;=50,"high")</f>
        <v>low</v>
      </c>
    </row>
    <row r="1813" spans="1:12" x14ac:dyDescent="0.4">
      <c r="A1813">
        <v>10946</v>
      </c>
      <c r="B1813" s="5" t="s">
        <v>145</v>
      </c>
      <c r="C1813">
        <v>24</v>
      </c>
      <c r="D1813" t="s">
        <v>1304</v>
      </c>
      <c r="E1813" s="5" t="str">
        <f t="shared" si="28"/>
        <v>Palle</v>
      </c>
      <c r="F1813" t="s">
        <v>21</v>
      </c>
      <c r="G1813">
        <v>4.5</v>
      </c>
      <c r="H1813">
        <v>25</v>
      </c>
      <c r="I1813" s="5">
        <f>VLOOKUP(Order_Detail!B1813,Customers!$A$2:$M$92,13,FALSE)</f>
        <v>0</v>
      </c>
      <c r="J1813" s="5">
        <v>112.5</v>
      </c>
      <c r="K1813" s="5">
        <v>0</v>
      </c>
      <c r="L1813" s="5" t="str" cm="1">
        <f t="array" ref="L1813">_xlfn.IFS(K1813&lt;10,"low",K1813&lt;50,"medium",K1813&gt;=50,"high")</f>
        <v>low</v>
      </c>
    </row>
    <row r="1814" spans="1:12" x14ac:dyDescent="0.4">
      <c r="A1814">
        <v>10946</v>
      </c>
      <c r="B1814" s="5" t="s">
        <v>145</v>
      </c>
      <c r="C1814">
        <v>77</v>
      </c>
      <c r="D1814" t="s">
        <v>1073</v>
      </c>
      <c r="E1814" s="5" t="str">
        <f t="shared" si="28"/>
        <v>Palle</v>
      </c>
      <c r="F1814" t="s">
        <v>29</v>
      </c>
      <c r="G1814">
        <v>13</v>
      </c>
      <c r="H1814">
        <v>40</v>
      </c>
      <c r="I1814" s="5">
        <f>VLOOKUP(Order_Detail!B1814,Customers!$A$2:$M$92,13,FALSE)</f>
        <v>0</v>
      </c>
      <c r="J1814" s="5">
        <v>520</v>
      </c>
      <c r="K1814" s="5">
        <v>0</v>
      </c>
      <c r="L1814" s="5" t="str" cm="1">
        <f t="array" ref="L1814">_xlfn.IFS(K1814&lt;10,"low",K1814&lt;50,"medium",K1814&gt;=50,"high")</f>
        <v>low</v>
      </c>
    </row>
    <row r="1815" spans="1:12" x14ac:dyDescent="0.4">
      <c r="A1815">
        <v>10947</v>
      </c>
      <c r="B1815" s="5" t="s">
        <v>115</v>
      </c>
      <c r="C1815">
        <v>59</v>
      </c>
      <c r="D1815" t="s">
        <v>2247</v>
      </c>
      <c r="E1815" s="5" t="str">
        <f t="shared" si="28"/>
        <v>Victoria</v>
      </c>
      <c r="F1815" t="s">
        <v>27</v>
      </c>
      <c r="G1815">
        <v>55</v>
      </c>
      <c r="H1815">
        <v>4</v>
      </c>
      <c r="I1815" s="5">
        <f>VLOOKUP(Order_Detail!B1815,Customers!$A$2:$M$92,13,FALSE)</f>
        <v>0</v>
      </c>
      <c r="J1815" s="5">
        <v>220</v>
      </c>
      <c r="K1815" s="5">
        <v>0</v>
      </c>
      <c r="L1815" s="5" t="str" cm="1">
        <f t="array" ref="L1815">_xlfn.IFS(K1815&lt;10,"low",K1815&lt;50,"medium",K1815&gt;=50,"high")</f>
        <v>low</v>
      </c>
    </row>
    <row r="1816" spans="1:12" x14ac:dyDescent="0.4">
      <c r="A1816">
        <v>10948</v>
      </c>
      <c r="B1816" s="5" t="s">
        <v>120</v>
      </c>
      <c r="C1816">
        <v>50</v>
      </c>
      <c r="D1816" t="s">
        <v>2248</v>
      </c>
      <c r="E1816" s="5" t="str">
        <f t="shared" si="28"/>
        <v>José</v>
      </c>
      <c r="F1816" t="s">
        <v>78</v>
      </c>
      <c r="G1816">
        <v>16.25</v>
      </c>
      <c r="H1816">
        <v>9</v>
      </c>
      <c r="I1816" s="5">
        <f>VLOOKUP(Order_Detail!B1816,Customers!$A$2:$M$92,13,FALSE)</f>
        <v>0</v>
      </c>
      <c r="J1816" s="5">
        <v>146.25</v>
      </c>
      <c r="K1816" s="5">
        <v>0</v>
      </c>
      <c r="L1816" s="5" t="str" cm="1">
        <f t="array" ref="L1816">_xlfn.IFS(K1816&lt;10,"low",K1816&lt;50,"medium",K1816&gt;=50,"high")</f>
        <v>low</v>
      </c>
    </row>
    <row r="1817" spans="1:12" x14ac:dyDescent="0.4">
      <c r="A1817">
        <v>10948</v>
      </c>
      <c r="B1817" s="5" t="s">
        <v>120</v>
      </c>
      <c r="C1817">
        <v>51</v>
      </c>
      <c r="D1817" t="s">
        <v>2249</v>
      </c>
      <c r="E1817" s="5" t="str">
        <f t="shared" si="28"/>
        <v>José</v>
      </c>
      <c r="F1817" t="s">
        <v>10</v>
      </c>
      <c r="G1817">
        <v>53</v>
      </c>
      <c r="H1817">
        <v>40</v>
      </c>
      <c r="I1817" s="5">
        <f>VLOOKUP(Order_Detail!B1817,Customers!$A$2:$M$92,13,FALSE)</f>
        <v>0</v>
      </c>
      <c r="J1817" s="5">
        <v>2120</v>
      </c>
      <c r="K1817" s="5">
        <v>0</v>
      </c>
      <c r="L1817" s="5" t="str" cm="1">
        <f t="array" ref="L1817">_xlfn.IFS(K1817&lt;10,"low",K1817&lt;50,"medium",K1817&gt;=50,"high")</f>
        <v>low</v>
      </c>
    </row>
    <row r="1818" spans="1:12" x14ac:dyDescent="0.4">
      <c r="A1818">
        <v>10948</v>
      </c>
      <c r="B1818" s="5" t="s">
        <v>120</v>
      </c>
      <c r="C1818">
        <v>55</v>
      </c>
      <c r="D1818" t="s">
        <v>2131</v>
      </c>
      <c r="E1818" s="5" t="str">
        <f t="shared" si="28"/>
        <v>José</v>
      </c>
      <c r="F1818" t="s">
        <v>22</v>
      </c>
      <c r="G1818">
        <v>24</v>
      </c>
      <c r="H1818">
        <v>4</v>
      </c>
      <c r="I1818" s="5">
        <f>VLOOKUP(Order_Detail!B1818,Customers!$A$2:$M$92,13,FALSE)</f>
        <v>0</v>
      </c>
      <c r="J1818" s="5">
        <v>96</v>
      </c>
      <c r="K1818" s="5">
        <v>0</v>
      </c>
      <c r="L1818" s="5" t="str" cm="1">
        <f t="array" ref="L1818">_xlfn.IFS(K1818&lt;10,"low",K1818&lt;50,"medium",K1818&gt;=50,"high")</f>
        <v>low</v>
      </c>
    </row>
    <row r="1819" spans="1:12" x14ac:dyDescent="0.4">
      <c r="A1819">
        <v>10949</v>
      </c>
      <c r="B1819" s="5" t="s">
        <v>150</v>
      </c>
      <c r="C1819">
        <v>6</v>
      </c>
      <c r="D1819" t="s">
        <v>2250</v>
      </c>
      <c r="E1819" s="5" t="str">
        <f t="shared" si="28"/>
        <v>Elizabeth</v>
      </c>
      <c r="F1819" t="s">
        <v>69</v>
      </c>
      <c r="G1819">
        <v>25</v>
      </c>
      <c r="H1819">
        <v>12</v>
      </c>
      <c r="I1819" s="5">
        <f>VLOOKUP(Order_Detail!B1819,Customers!$A$2:$M$92,13,FALSE)</f>
        <v>0.05</v>
      </c>
      <c r="J1819" s="5">
        <v>285</v>
      </c>
      <c r="K1819" s="5">
        <v>15</v>
      </c>
      <c r="L1819" s="5" t="str" cm="1">
        <f t="array" ref="L1819">_xlfn.IFS(K1819&lt;10,"low",K1819&lt;50,"medium",K1819&gt;=50,"high")</f>
        <v>medium</v>
      </c>
    </row>
    <row r="1820" spans="1:12" x14ac:dyDescent="0.4">
      <c r="A1820">
        <v>10949</v>
      </c>
      <c r="B1820" s="5" t="s">
        <v>150</v>
      </c>
      <c r="C1820">
        <v>10</v>
      </c>
      <c r="D1820" t="s">
        <v>1122</v>
      </c>
      <c r="E1820" s="5" t="str">
        <f t="shared" si="28"/>
        <v>Elizabeth</v>
      </c>
      <c r="F1820" t="s">
        <v>47</v>
      </c>
      <c r="G1820">
        <v>31</v>
      </c>
      <c r="H1820">
        <v>30</v>
      </c>
      <c r="I1820" s="5">
        <f>VLOOKUP(Order_Detail!B1820,Customers!$A$2:$M$92,13,FALSE)</f>
        <v>0.05</v>
      </c>
      <c r="J1820" s="5">
        <v>883.5</v>
      </c>
      <c r="K1820" s="5">
        <v>46.5</v>
      </c>
      <c r="L1820" s="5" t="str" cm="1">
        <f t="array" ref="L1820">_xlfn.IFS(K1820&lt;10,"low",K1820&lt;50,"medium",K1820&gt;=50,"high")</f>
        <v>medium</v>
      </c>
    </row>
    <row r="1821" spans="1:12" x14ac:dyDescent="0.4">
      <c r="A1821">
        <v>10949</v>
      </c>
      <c r="B1821" s="5" t="s">
        <v>150</v>
      </c>
      <c r="C1821">
        <v>17</v>
      </c>
      <c r="D1821" t="s">
        <v>1223</v>
      </c>
      <c r="E1821" s="5" t="str">
        <f t="shared" si="28"/>
        <v>Elizabeth</v>
      </c>
      <c r="F1821" t="s">
        <v>41</v>
      </c>
      <c r="G1821">
        <v>39</v>
      </c>
      <c r="H1821">
        <v>6</v>
      </c>
      <c r="I1821" s="5">
        <f>VLOOKUP(Order_Detail!B1821,Customers!$A$2:$M$92,13,FALSE)</f>
        <v>0.05</v>
      </c>
      <c r="J1821" s="5">
        <v>222.29999999999998</v>
      </c>
      <c r="K1821" s="5">
        <v>11.700000000000001</v>
      </c>
      <c r="L1821" s="5" t="str" cm="1">
        <f t="array" ref="L1821">_xlfn.IFS(K1821&lt;10,"low",K1821&lt;50,"medium",K1821&gt;=50,"high")</f>
        <v>medium</v>
      </c>
    </row>
    <row r="1822" spans="1:12" x14ac:dyDescent="0.4">
      <c r="A1822">
        <v>10949</v>
      </c>
      <c r="B1822" s="5" t="s">
        <v>150</v>
      </c>
      <c r="C1822">
        <v>62</v>
      </c>
      <c r="D1822" t="s">
        <v>1124</v>
      </c>
      <c r="E1822" s="5" t="str">
        <f t="shared" si="28"/>
        <v>Elizabeth</v>
      </c>
      <c r="F1822" t="s">
        <v>35</v>
      </c>
      <c r="G1822">
        <v>49.3</v>
      </c>
      <c r="H1822">
        <v>60</v>
      </c>
      <c r="I1822" s="5">
        <f>VLOOKUP(Order_Detail!B1822,Customers!$A$2:$M$92,13,FALSE)</f>
        <v>0.05</v>
      </c>
      <c r="J1822" s="5">
        <v>2810.1</v>
      </c>
      <c r="K1822" s="5">
        <v>147.9</v>
      </c>
      <c r="L1822" s="5" t="str" cm="1">
        <f t="array" ref="L1822">_xlfn.IFS(K1822&lt;10,"low",K1822&lt;50,"medium",K1822&gt;=50,"high")</f>
        <v>high</v>
      </c>
    </row>
    <row r="1823" spans="1:12" x14ac:dyDescent="0.4">
      <c r="A1823">
        <v>10950</v>
      </c>
      <c r="B1823" s="5" t="s">
        <v>106</v>
      </c>
      <c r="C1823">
        <v>4</v>
      </c>
      <c r="D1823" t="s">
        <v>1678</v>
      </c>
      <c r="E1823" s="5" t="str">
        <f t="shared" si="28"/>
        <v>Giovanni</v>
      </c>
      <c r="F1823" t="s">
        <v>68</v>
      </c>
      <c r="G1823">
        <v>22</v>
      </c>
      <c r="H1823">
        <v>5</v>
      </c>
      <c r="I1823" s="5">
        <f>VLOOKUP(Order_Detail!B1823,Customers!$A$2:$M$92,13,FALSE)</f>
        <v>0</v>
      </c>
      <c r="J1823" s="5">
        <v>110</v>
      </c>
      <c r="K1823" s="5">
        <v>0</v>
      </c>
      <c r="L1823" s="5" t="str" cm="1">
        <f t="array" ref="L1823">_xlfn.IFS(K1823&lt;10,"low",K1823&lt;50,"medium",K1823&gt;=50,"high")</f>
        <v>low</v>
      </c>
    </row>
    <row r="1824" spans="1:12" x14ac:dyDescent="0.4">
      <c r="A1824">
        <v>10951</v>
      </c>
      <c r="B1824" s="5" t="s">
        <v>90</v>
      </c>
      <c r="C1824">
        <v>33</v>
      </c>
      <c r="D1824" t="s">
        <v>2251</v>
      </c>
      <c r="E1824" s="5" t="str">
        <f t="shared" si="28"/>
        <v>Michael</v>
      </c>
      <c r="F1824" t="s">
        <v>16</v>
      </c>
      <c r="G1824">
        <v>2.5</v>
      </c>
      <c r="H1824">
        <v>15</v>
      </c>
      <c r="I1824" s="5">
        <f>VLOOKUP(Order_Detail!B1824,Customers!$A$2:$M$92,13,FALSE)</f>
        <v>0.05</v>
      </c>
      <c r="J1824" s="5">
        <v>35.625</v>
      </c>
      <c r="K1824" s="5">
        <v>1.875</v>
      </c>
      <c r="L1824" s="5" t="str" cm="1">
        <f t="array" ref="L1824">_xlfn.IFS(K1824&lt;10,"low",K1824&lt;50,"medium",K1824&gt;=50,"high")</f>
        <v>low</v>
      </c>
    </row>
    <row r="1825" spans="1:12" x14ac:dyDescent="0.4">
      <c r="A1825">
        <v>10951</v>
      </c>
      <c r="B1825" s="5" t="s">
        <v>90</v>
      </c>
      <c r="C1825">
        <v>41</v>
      </c>
      <c r="D1825" t="s">
        <v>2252</v>
      </c>
      <c r="E1825" s="5" t="str">
        <f t="shared" si="28"/>
        <v>Michael</v>
      </c>
      <c r="F1825" t="s">
        <v>11</v>
      </c>
      <c r="G1825">
        <v>9.65</v>
      </c>
      <c r="H1825">
        <v>6</v>
      </c>
      <c r="I1825" s="5">
        <f>VLOOKUP(Order_Detail!B1825,Customers!$A$2:$M$92,13,FALSE)</f>
        <v>0.05</v>
      </c>
      <c r="J1825" s="5">
        <v>55.005000000000003</v>
      </c>
      <c r="K1825" s="5">
        <v>2.8950000000000005</v>
      </c>
      <c r="L1825" s="5" t="str" cm="1">
        <f t="array" ref="L1825">_xlfn.IFS(K1825&lt;10,"low",K1825&lt;50,"medium",K1825&gt;=50,"high")</f>
        <v>low</v>
      </c>
    </row>
    <row r="1826" spans="1:12" x14ac:dyDescent="0.4">
      <c r="A1826">
        <v>10951</v>
      </c>
      <c r="B1826" s="5" t="s">
        <v>90</v>
      </c>
      <c r="C1826">
        <v>75</v>
      </c>
      <c r="D1826" t="s">
        <v>2253</v>
      </c>
      <c r="E1826" s="5" t="str">
        <f t="shared" si="28"/>
        <v>Michael</v>
      </c>
      <c r="F1826" t="s">
        <v>54</v>
      </c>
      <c r="G1826">
        <v>7.75</v>
      </c>
      <c r="H1826">
        <v>50</v>
      </c>
      <c r="I1826" s="5">
        <f>VLOOKUP(Order_Detail!B1826,Customers!$A$2:$M$92,13,FALSE)</f>
        <v>0.05</v>
      </c>
      <c r="J1826" s="5">
        <v>368.125</v>
      </c>
      <c r="K1826" s="5">
        <v>19.375</v>
      </c>
      <c r="L1826" s="5" t="str" cm="1">
        <f t="array" ref="L1826">_xlfn.IFS(K1826&lt;10,"low",K1826&lt;50,"medium",K1826&gt;=50,"high")</f>
        <v>medium</v>
      </c>
    </row>
    <row r="1827" spans="1:12" x14ac:dyDescent="0.4">
      <c r="A1827">
        <v>10952</v>
      </c>
      <c r="B1827" s="5" t="s">
        <v>169</v>
      </c>
      <c r="C1827">
        <v>6</v>
      </c>
      <c r="D1827" t="s">
        <v>2254</v>
      </c>
      <c r="E1827" s="5" t="str">
        <f t="shared" si="28"/>
        <v>Maria</v>
      </c>
      <c r="F1827" t="s">
        <v>69</v>
      </c>
      <c r="G1827">
        <v>25</v>
      </c>
      <c r="H1827">
        <v>16</v>
      </c>
      <c r="I1827" s="5">
        <f>VLOOKUP(Order_Detail!B1827,Customers!$A$2:$M$92,13,FALSE)</f>
        <v>0</v>
      </c>
      <c r="J1827" s="5">
        <v>400</v>
      </c>
      <c r="K1827" s="5">
        <v>0</v>
      </c>
      <c r="L1827" s="5" t="str" cm="1">
        <f t="array" ref="L1827">_xlfn.IFS(K1827&lt;10,"low",K1827&lt;50,"medium",K1827&gt;=50,"high")</f>
        <v>low</v>
      </c>
    </row>
    <row r="1828" spans="1:12" x14ac:dyDescent="0.4">
      <c r="A1828">
        <v>10952</v>
      </c>
      <c r="B1828" s="5" t="s">
        <v>169</v>
      </c>
      <c r="C1828">
        <v>28</v>
      </c>
      <c r="D1828" t="s">
        <v>1694</v>
      </c>
      <c r="E1828" s="5" t="str">
        <f t="shared" si="28"/>
        <v>Maria</v>
      </c>
      <c r="F1828" t="s">
        <v>50</v>
      </c>
      <c r="G1828">
        <v>45.6</v>
      </c>
      <c r="H1828">
        <v>2</v>
      </c>
      <c r="I1828" s="5">
        <f>VLOOKUP(Order_Detail!B1828,Customers!$A$2:$M$92,13,FALSE)</f>
        <v>0</v>
      </c>
      <c r="J1828" s="5">
        <v>91.2</v>
      </c>
      <c r="K1828" s="5">
        <v>0</v>
      </c>
      <c r="L1828" s="5" t="str" cm="1">
        <f t="array" ref="L1828">_xlfn.IFS(K1828&lt;10,"low",K1828&lt;50,"medium",K1828&gt;=50,"high")</f>
        <v>low</v>
      </c>
    </row>
    <row r="1829" spans="1:12" x14ac:dyDescent="0.4">
      <c r="A1829">
        <v>10953</v>
      </c>
      <c r="B1829" s="5" t="s">
        <v>139</v>
      </c>
      <c r="C1829">
        <v>20</v>
      </c>
      <c r="D1829" t="s">
        <v>2255</v>
      </c>
      <c r="E1829" s="5" t="str">
        <f t="shared" si="28"/>
        <v>Thomas</v>
      </c>
      <c r="F1829" t="s">
        <v>15</v>
      </c>
      <c r="G1829">
        <v>81</v>
      </c>
      <c r="H1829">
        <v>50</v>
      </c>
      <c r="I1829" s="5">
        <f>VLOOKUP(Order_Detail!B1829,Customers!$A$2:$M$92,13,FALSE)</f>
        <v>0</v>
      </c>
      <c r="J1829" s="5">
        <v>4050</v>
      </c>
      <c r="K1829" s="5">
        <v>0</v>
      </c>
      <c r="L1829" s="5" t="str" cm="1">
        <f t="array" ref="L1829">_xlfn.IFS(K1829&lt;10,"low",K1829&lt;50,"medium",K1829&gt;=50,"high")</f>
        <v>low</v>
      </c>
    </row>
    <row r="1830" spans="1:12" x14ac:dyDescent="0.4">
      <c r="A1830">
        <v>10953</v>
      </c>
      <c r="B1830" s="5" t="s">
        <v>139</v>
      </c>
      <c r="C1830">
        <v>31</v>
      </c>
      <c r="D1830" t="s">
        <v>1937</v>
      </c>
      <c r="E1830" s="5" t="str">
        <f t="shared" si="28"/>
        <v>Thomas</v>
      </c>
      <c r="F1830" t="s">
        <v>18</v>
      </c>
      <c r="G1830">
        <v>12.5</v>
      </c>
      <c r="H1830">
        <v>50</v>
      </c>
      <c r="I1830" s="5">
        <f>VLOOKUP(Order_Detail!B1830,Customers!$A$2:$M$92,13,FALSE)</f>
        <v>0</v>
      </c>
      <c r="J1830" s="5">
        <v>625</v>
      </c>
      <c r="K1830" s="5">
        <v>0</v>
      </c>
      <c r="L1830" s="5" t="str" cm="1">
        <f t="array" ref="L1830">_xlfn.IFS(K1830&lt;10,"low",K1830&lt;50,"medium",K1830&gt;=50,"high")</f>
        <v>low</v>
      </c>
    </row>
    <row r="1831" spans="1:12" x14ac:dyDescent="0.4">
      <c r="A1831">
        <v>10954</v>
      </c>
      <c r="B1831" s="5" t="s">
        <v>151</v>
      </c>
      <c r="C1831">
        <v>16</v>
      </c>
      <c r="D1831" t="s">
        <v>2201</v>
      </c>
      <c r="E1831" s="5" t="str">
        <f t="shared" si="28"/>
        <v>Felipe</v>
      </c>
      <c r="F1831" t="s">
        <v>25</v>
      </c>
      <c r="G1831">
        <v>17.45</v>
      </c>
      <c r="H1831">
        <v>28</v>
      </c>
      <c r="I1831" s="5">
        <f>VLOOKUP(Order_Detail!B1831,Customers!$A$2:$M$92,13,FALSE)</f>
        <v>0.1</v>
      </c>
      <c r="J1831" s="5">
        <v>439.73999999999995</v>
      </c>
      <c r="K1831" s="5">
        <v>48.86</v>
      </c>
      <c r="L1831" s="5" t="str" cm="1">
        <f t="array" ref="L1831">_xlfn.IFS(K1831&lt;10,"low",K1831&lt;50,"medium",K1831&gt;=50,"high")</f>
        <v>medium</v>
      </c>
    </row>
    <row r="1832" spans="1:12" x14ac:dyDescent="0.4">
      <c r="A1832">
        <v>10954</v>
      </c>
      <c r="B1832" s="5" t="s">
        <v>151</v>
      </c>
      <c r="C1832">
        <v>31</v>
      </c>
      <c r="D1832" t="s">
        <v>2256</v>
      </c>
      <c r="E1832" s="5" t="str">
        <f t="shared" si="28"/>
        <v>Felipe</v>
      </c>
      <c r="F1832" t="s">
        <v>18</v>
      </c>
      <c r="G1832">
        <v>12.5</v>
      </c>
      <c r="H1832">
        <v>25</v>
      </c>
      <c r="I1832" s="5">
        <f>VLOOKUP(Order_Detail!B1832,Customers!$A$2:$M$92,13,FALSE)</f>
        <v>0.1</v>
      </c>
      <c r="J1832" s="5">
        <v>281.25</v>
      </c>
      <c r="K1832" s="5">
        <v>31.25</v>
      </c>
      <c r="L1832" s="5" t="str" cm="1">
        <f t="array" ref="L1832">_xlfn.IFS(K1832&lt;10,"low",K1832&lt;50,"medium",K1832&gt;=50,"high")</f>
        <v>medium</v>
      </c>
    </row>
    <row r="1833" spans="1:12" x14ac:dyDescent="0.4">
      <c r="A1833">
        <v>10954</v>
      </c>
      <c r="B1833" s="5" t="s">
        <v>151</v>
      </c>
      <c r="C1833">
        <v>45</v>
      </c>
      <c r="D1833" t="s">
        <v>1686</v>
      </c>
      <c r="E1833" s="5" t="str">
        <f t="shared" si="28"/>
        <v>Felipe</v>
      </c>
      <c r="F1833" t="s">
        <v>79</v>
      </c>
      <c r="G1833">
        <v>9.5</v>
      </c>
      <c r="H1833">
        <v>30</v>
      </c>
      <c r="I1833" s="5">
        <f>VLOOKUP(Order_Detail!B1833,Customers!$A$2:$M$92,13,FALSE)</f>
        <v>0.1</v>
      </c>
      <c r="J1833" s="5">
        <v>256.5</v>
      </c>
      <c r="K1833" s="5">
        <v>28.5</v>
      </c>
      <c r="L1833" s="5" t="str" cm="1">
        <f t="array" ref="L1833">_xlfn.IFS(K1833&lt;10,"low",K1833&lt;50,"medium",K1833&gt;=50,"high")</f>
        <v>medium</v>
      </c>
    </row>
    <row r="1834" spans="1:12" x14ac:dyDescent="0.4">
      <c r="A1834">
        <v>10954</v>
      </c>
      <c r="B1834" s="5" t="s">
        <v>151</v>
      </c>
      <c r="C1834">
        <v>60</v>
      </c>
      <c r="D1834" t="s">
        <v>2257</v>
      </c>
      <c r="E1834" s="5" t="str">
        <f t="shared" si="28"/>
        <v>Felipe</v>
      </c>
      <c r="F1834" t="s">
        <v>17</v>
      </c>
      <c r="G1834">
        <v>34</v>
      </c>
      <c r="H1834">
        <v>24</v>
      </c>
      <c r="I1834" s="5">
        <f>VLOOKUP(Order_Detail!B1834,Customers!$A$2:$M$92,13,FALSE)</f>
        <v>0.1</v>
      </c>
      <c r="J1834" s="5">
        <v>734.4</v>
      </c>
      <c r="K1834" s="5">
        <v>81.600000000000009</v>
      </c>
      <c r="L1834" s="5" t="str" cm="1">
        <f t="array" ref="L1834">_xlfn.IFS(K1834&lt;10,"low",K1834&lt;50,"medium",K1834&gt;=50,"high")</f>
        <v>high</v>
      </c>
    </row>
    <row r="1835" spans="1:12" x14ac:dyDescent="0.4">
      <c r="A1835">
        <v>10955</v>
      </c>
      <c r="B1835" s="5" t="s">
        <v>98</v>
      </c>
      <c r="C1835">
        <v>75</v>
      </c>
      <c r="D1835" t="s">
        <v>1292</v>
      </c>
      <c r="E1835" s="5" t="str">
        <f t="shared" si="28"/>
        <v>Maria</v>
      </c>
      <c r="F1835" t="s">
        <v>54</v>
      </c>
      <c r="G1835">
        <v>7.75</v>
      </c>
      <c r="H1835">
        <v>12</v>
      </c>
      <c r="I1835" s="5">
        <f>VLOOKUP(Order_Detail!B1835,Customers!$A$2:$M$92,13,FALSE)</f>
        <v>0</v>
      </c>
      <c r="J1835" s="5">
        <v>93</v>
      </c>
      <c r="K1835" s="5">
        <v>0</v>
      </c>
      <c r="L1835" s="5" t="str" cm="1">
        <f t="array" ref="L1835">_xlfn.IFS(K1835&lt;10,"low",K1835&lt;50,"medium",K1835&gt;=50,"high")</f>
        <v>low</v>
      </c>
    </row>
    <row r="1836" spans="1:12" x14ac:dyDescent="0.4">
      <c r="A1836">
        <v>10956</v>
      </c>
      <c r="B1836" s="5" t="s">
        <v>160</v>
      </c>
      <c r="C1836">
        <v>21</v>
      </c>
      <c r="D1836" t="s">
        <v>1630</v>
      </c>
      <c r="E1836" s="5" t="str">
        <f t="shared" si="28"/>
        <v>Hanna</v>
      </c>
      <c r="F1836" t="s">
        <v>33</v>
      </c>
      <c r="G1836">
        <v>10</v>
      </c>
      <c r="H1836">
        <v>12</v>
      </c>
      <c r="I1836" s="5">
        <f>VLOOKUP(Order_Detail!B1836,Customers!$A$2:$M$92,13,FALSE)</f>
        <v>0.1</v>
      </c>
      <c r="J1836" s="5">
        <v>108</v>
      </c>
      <c r="K1836" s="5">
        <v>12</v>
      </c>
      <c r="L1836" s="5" t="str" cm="1">
        <f t="array" ref="L1836">_xlfn.IFS(K1836&lt;10,"low",K1836&lt;50,"medium",K1836&gt;=50,"high")</f>
        <v>medium</v>
      </c>
    </row>
    <row r="1837" spans="1:12" x14ac:dyDescent="0.4">
      <c r="A1837">
        <v>10956</v>
      </c>
      <c r="B1837" s="5" t="s">
        <v>160</v>
      </c>
      <c r="C1837">
        <v>47</v>
      </c>
      <c r="D1837" t="s">
        <v>2258</v>
      </c>
      <c r="E1837" s="5" t="str">
        <f t="shared" si="28"/>
        <v>Hanna</v>
      </c>
      <c r="F1837" t="s">
        <v>75</v>
      </c>
      <c r="G1837">
        <v>9.5</v>
      </c>
      <c r="H1837">
        <v>14</v>
      </c>
      <c r="I1837" s="5">
        <f>VLOOKUP(Order_Detail!B1837,Customers!$A$2:$M$92,13,FALSE)</f>
        <v>0.1</v>
      </c>
      <c r="J1837" s="5">
        <v>119.7</v>
      </c>
      <c r="K1837" s="5">
        <v>13.3</v>
      </c>
      <c r="L1837" s="5" t="str" cm="1">
        <f t="array" ref="L1837">_xlfn.IFS(K1837&lt;10,"low",K1837&lt;50,"medium",K1837&gt;=50,"high")</f>
        <v>medium</v>
      </c>
    </row>
    <row r="1838" spans="1:12" x14ac:dyDescent="0.4">
      <c r="A1838">
        <v>10956</v>
      </c>
      <c r="B1838" s="5" t="s">
        <v>160</v>
      </c>
      <c r="C1838">
        <v>51</v>
      </c>
      <c r="D1838" t="s">
        <v>2259</v>
      </c>
      <c r="E1838" s="5" t="str">
        <f t="shared" si="28"/>
        <v>Hanna</v>
      </c>
      <c r="F1838" t="s">
        <v>10</v>
      </c>
      <c r="G1838">
        <v>53</v>
      </c>
      <c r="H1838">
        <v>8</v>
      </c>
      <c r="I1838" s="5">
        <f>VLOOKUP(Order_Detail!B1838,Customers!$A$2:$M$92,13,FALSE)</f>
        <v>0.1</v>
      </c>
      <c r="J1838" s="5">
        <v>381.6</v>
      </c>
      <c r="K1838" s="5">
        <v>42.400000000000006</v>
      </c>
      <c r="L1838" s="5" t="str" cm="1">
        <f t="array" ref="L1838">_xlfn.IFS(K1838&lt;10,"low",K1838&lt;50,"medium",K1838&gt;=50,"high")</f>
        <v>medium</v>
      </c>
    </row>
    <row r="1839" spans="1:12" x14ac:dyDescent="0.4">
      <c r="A1839">
        <v>10957</v>
      </c>
      <c r="B1839" s="5" t="s">
        <v>92</v>
      </c>
      <c r="C1839">
        <v>30</v>
      </c>
      <c r="D1839" t="s">
        <v>2260</v>
      </c>
      <c r="E1839" s="5" t="str">
        <f t="shared" si="28"/>
        <v>Carlos</v>
      </c>
      <c r="F1839" t="s">
        <v>40</v>
      </c>
      <c r="G1839">
        <v>25.89</v>
      </c>
      <c r="H1839">
        <v>30</v>
      </c>
      <c r="I1839" s="5">
        <f>VLOOKUP(Order_Detail!B1839,Customers!$A$2:$M$92,13,FALSE)</f>
        <v>0.1</v>
      </c>
      <c r="J1839" s="5">
        <v>699.03000000000009</v>
      </c>
      <c r="K1839" s="5">
        <v>77.670000000000016</v>
      </c>
      <c r="L1839" s="5" t="str" cm="1">
        <f t="array" ref="L1839">_xlfn.IFS(K1839&lt;10,"low",K1839&lt;50,"medium",K1839&gt;=50,"high")</f>
        <v>high</v>
      </c>
    </row>
    <row r="1840" spans="1:12" x14ac:dyDescent="0.4">
      <c r="A1840">
        <v>10957</v>
      </c>
      <c r="B1840" s="5" t="s">
        <v>92</v>
      </c>
      <c r="C1840">
        <v>35</v>
      </c>
      <c r="D1840" t="s">
        <v>2261</v>
      </c>
      <c r="E1840" s="5" t="str">
        <f t="shared" si="28"/>
        <v>Carlos</v>
      </c>
      <c r="F1840" t="s">
        <v>37</v>
      </c>
      <c r="G1840">
        <v>18</v>
      </c>
      <c r="H1840">
        <v>40</v>
      </c>
      <c r="I1840" s="5">
        <f>VLOOKUP(Order_Detail!B1840,Customers!$A$2:$M$92,13,FALSE)</f>
        <v>0.1</v>
      </c>
      <c r="J1840" s="5">
        <v>648</v>
      </c>
      <c r="K1840" s="5">
        <v>72</v>
      </c>
      <c r="L1840" s="5" t="str" cm="1">
        <f t="array" ref="L1840">_xlfn.IFS(K1840&lt;10,"low",K1840&lt;50,"medium",K1840&gt;=50,"high")</f>
        <v>high</v>
      </c>
    </row>
    <row r="1841" spans="1:12" x14ac:dyDescent="0.4">
      <c r="A1841">
        <v>10957</v>
      </c>
      <c r="B1841" s="5" t="s">
        <v>92</v>
      </c>
      <c r="C1841">
        <v>64</v>
      </c>
      <c r="D1841" t="s">
        <v>1983</v>
      </c>
      <c r="E1841" s="5" t="str">
        <f t="shared" si="28"/>
        <v>Carlos</v>
      </c>
      <c r="F1841" t="s">
        <v>64</v>
      </c>
      <c r="G1841">
        <v>33.25</v>
      </c>
      <c r="H1841">
        <v>8</v>
      </c>
      <c r="I1841" s="5">
        <f>VLOOKUP(Order_Detail!B1841,Customers!$A$2:$M$92,13,FALSE)</f>
        <v>0.1</v>
      </c>
      <c r="J1841" s="5">
        <v>239.4</v>
      </c>
      <c r="K1841" s="5">
        <v>26.6</v>
      </c>
      <c r="L1841" s="5" t="str" cm="1">
        <f t="array" ref="L1841">_xlfn.IFS(K1841&lt;10,"low",K1841&lt;50,"medium",K1841&gt;=50,"high")</f>
        <v>medium</v>
      </c>
    </row>
    <row r="1842" spans="1:12" x14ac:dyDescent="0.4">
      <c r="A1842">
        <v>10958</v>
      </c>
      <c r="B1842" s="5" t="s">
        <v>153</v>
      </c>
      <c r="C1842">
        <v>5</v>
      </c>
      <c r="D1842" t="s">
        <v>2262</v>
      </c>
      <c r="E1842" s="5" t="str">
        <f t="shared" si="28"/>
        <v>Yvonne</v>
      </c>
      <c r="F1842" t="s">
        <v>31</v>
      </c>
      <c r="G1842">
        <v>21.35</v>
      </c>
      <c r="H1842">
        <v>20</v>
      </c>
      <c r="I1842" s="5">
        <f>VLOOKUP(Order_Detail!B1842,Customers!$A$2:$M$92,13,FALSE)</f>
        <v>0.1</v>
      </c>
      <c r="J1842" s="5">
        <v>384.3</v>
      </c>
      <c r="K1842" s="5">
        <v>42.7</v>
      </c>
      <c r="L1842" s="5" t="str" cm="1">
        <f t="array" ref="L1842">_xlfn.IFS(K1842&lt;10,"low",K1842&lt;50,"medium",K1842&gt;=50,"high")</f>
        <v>medium</v>
      </c>
    </row>
    <row r="1843" spans="1:12" x14ac:dyDescent="0.4">
      <c r="A1843">
        <v>10958</v>
      </c>
      <c r="B1843" s="5" t="s">
        <v>153</v>
      </c>
      <c r="C1843">
        <v>7</v>
      </c>
      <c r="D1843" t="s">
        <v>2263</v>
      </c>
      <c r="E1843" s="5" t="str">
        <f t="shared" si="28"/>
        <v>Yvonne</v>
      </c>
      <c r="F1843" t="s">
        <v>38</v>
      </c>
      <c r="G1843">
        <v>30</v>
      </c>
      <c r="H1843">
        <v>6</v>
      </c>
      <c r="I1843" s="5">
        <f>VLOOKUP(Order_Detail!B1843,Customers!$A$2:$M$92,13,FALSE)</f>
        <v>0.1</v>
      </c>
      <c r="J1843" s="5">
        <v>162</v>
      </c>
      <c r="K1843" s="5">
        <v>18</v>
      </c>
      <c r="L1843" s="5" t="str" cm="1">
        <f t="array" ref="L1843">_xlfn.IFS(K1843&lt;10,"low",K1843&lt;50,"medium",K1843&gt;=50,"high")</f>
        <v>medium</v>
      </c>
    </row>
    <row r="1844" spans="1:12" x14ac:dyDescent="0.4">
      <c r="A1844">
        <v>10958</v>
      </c>
      <c r="B1844" s="5" t="s">
        <v>153</v>
      </c>
      <c r="C1844">
        <v>72</v>
      </c>
      <c r="D1844" t="s">
        <v>2264</v>
      </c>
      <c r="E1844" s="5" t="str">
        <f t="shared" si="28"/>
        <v>Yvonne</v>
      </c>
      <c r="F1844" t="s">
        <v>8</v>
      </c>
      <c r="G1844">
        <v>34.799999999999997</v>
      </c>
      <c r="H1844">
        <v>5</v>
      </c>
      <c r="I1844" s="5">
        <f>VLOOKUP(Order_Detail!B1844,Customers!$A$2:$M$92,13,FALSE)</f>
        <v>0.1</v>
      </c>
      <c r="J1844" s="5">
        <v>156.6</v>
      </c>
      <c r="K1844" s="5">
        <v>17.400000000000002</v>
      </c>
      <c r="L1844" s="5" t="str" cm="1">
        <f t="array" ref="L1844">_xlfn.IFS(K1844&lt;10,"low",K1844&lt;50,"medium",K1844&gt;=50,"high")</f>
        <v>medium</v>
      </c>
    </row>
    <row r="1845" spans="1:12" x14ac:dyDescent="0.4">
      <c r="A1845">
        <v>10959</v>
      </c>
      <c r="B1845" s="5" t="s">
        <v>155</v>
      </c>
      <c r="C1845">
        <v>75</v>
      </c>
      <c r="D1845" t="s">
        <v>2265</v>
      </c>
      <c r="E1845" s="5" t="str">
        <f t="shared" si="28"/>
        <v>André</v>
      </c>
      <c r="F1845" t="s">
        <v>54</v>
      </c>
      <c r="G1845">
        <v>7.75</v>
      </c>
      <c r="H1845">
        <v>20</v>
      </c>
      <c r="I1845" s="5">
        <f>VLOOKUP(Order_Detail!B1845,Customers!$A$2:$M$92,13,FALSE)</f>
        <v>0.2</v>
      </c>
      <c r="J1845" s="5">
        <v>124</v>
      </c>
      <c r="K1845" s="5">
        <v>31</v>
      </c>
      <c r="L1845" s="5" t="str" cm="1">
        <f t="array" ref="L1845">_xlfn.IFS(K1845&lt;10,"low",K1845&lt;50,"medium",K1845&gt;=50,"high")</f>
        <v>medium</v>
      </c>
    </row>
    <row r="1846" spans="1:12" x14ac:dyDescent="0.4">
      <c r="A1846">
        <v>10960</v>
      </c>
      <c r="B1846" s="5" t="s">
        <v>92</v>
      </c>
      <c r="C1846">
        <v>24</v>
      </c>
      <c r="D1846" t="s">
        <v>1378</v>
      </c>
      <c r="E1846" s="5" t="str">
        <f t="shared" si="28"/>
        <v>Carlos</v>
      </c>
      <c r="F1846" t="s">
        <v>21</v>
      </c>
      <c r="G1846">
        <v>4.5</v>
      </c>
      <c r="H1846">
        <v>10</v>
      </c>
      <c r="I1846" s="5">
        <f>VLOOKUP(Order_Detail!B1846,Customers!$A$2:$M$92,13,FALSE)</f>
        <v>0.1</v>
      </c>
      <c r="J1846" s="5">
        <v>40.5</v>
      </c>
      <c r="K1846" s="5">
        <v>4.5</v>
      </c>
      <c r="L1846" s="5" t="str" cm="1">
        <f t="array" ref="L1846">_xlfn.IFS(K1846&lt;10,"low",K1846&lt;50,"medium",K1846&gt;=50,"high")</f>
        <v>low</v>
      </c>
    </row>
    <row r="1847" spans="1:12" x14ac:dyDescent="0.4">
      <c r="A1847">
        <v>10960</v>
      </c>
      <c r="B1847" s="5" t="s">
        <v>92</v>
      </c>
      <c r="C1847">
        <v>41</v>
      </c>
      <c r="D1847" t="s">
        <v>2171</v>
      </c>
      <c r="E1847" s="5" t="str">
        <f t="shared" si="28"/>
        <v>Carlos</v>
      </c>
      <c r="F1847" t="s">
        <v>11</v>
      </c>
      <c r="G1847">
        <v>9.65</v>
      </c>
      <c r="H1847">
        <v>24</v>
      </c>
      <c r="I1847" s="5">
        <f>VLOOKUP(Order_Detail!B1847,Customers!$A$2:$M$92,13,FALSE)</f>
        <v>0.1</v>
      </c>
      <c r="J1847" s="5">
        <v>208.44000000000003</v>
      </c>
      <c r="K1847" s="5">
        <v>23.160000000000004</v>
      </c>
      <c r="L1847" s="5" t="str" cm="1">
        <f t="array" ref="L1847">_xlfn.IFS(K1847&lt;10,"low",K1847&lt;50,"medium",K1847&gt;=50,"high")</f>
        <v>medium</v>
      </c>
    </row>
    <row r="1848" spans="1:12" x14ac:dyDescent="0.4">
      <c r="A1848">
        <v>10961</v>
      </c>
      <c r="B1848" s="5" t="s">
        <v>146</v>
      </c>
      <c r="C1848">
        <v>52</v>
      </c>
      <c r="D1848" t="s">
        <v>2266</v>
      </c>
      <c r="E1848" s="5" t="str">
        <f t="shared" si="28"/>
        <v>Lúcia</v>
      </c>
      <c r="F1848" t="s">
        <v>71</v>
      </c>
      <c r="G1848">
        <v>7</v>
      </c>
      <c r="H1848">
        <v>6</v>
      </c>
      <c r="I1848" s="5">
        <f>VLOOKUP(Order_Detail!B1848,Customers!$A$2:$M$92,13,FALSE)</f>
        <v>0</v>
      </c>
      <c r="J1848" s="5">
        <v>42</v>
      </c>
      <c r="K1848" s="5">
        <v>0</v>
      </c>
      <c r="L1848" s="5" t="str" cm="1">
        <f t="array" ref="L1848">_xlfn.IFS(K1848&lt;10,"low",K1848&lt;50,"medium",K1848&gt;=50,"high")</f>
        <v>low</v>
      </c>
    </row>
    <row r="1849" spans="1:12" x14ac:dyDescent="0.4">
      <c r="A1849">
        <v>10961</v>
      </c>
      <c r="B1849" s="5" t="s">
        <v>146</v>
      </c>
      <c r="C1849">
        <v>76</v>
      </c>
      <c r="D1849" t="s">
        <v>2267</v>
      </c>
      <c r="E1849" s="5" t="str">
        <f t="shared" si="28"/>
        <v>Lúcia</v>
      </c>
      <c r="F1849" t="s">
        <v>44</v>
      </c>
      <c r="G1849">
        <v>18</v>
      </c>
      <c r="H1849">
        <v>60</v>
      </c>
      <c r="I1849" s="5">
        <f>VLOOKUP(Order_Detail!B1849,Customers!$A$2:$M$92,13,FALSE)</f>
        <v>0</v>
      </c>
      <c r="J1849" s="5">
        <v>1080</v>
      </c>
      <c r="K1849" s="5">
        <v>0</v>
      </c>
      <c r="L1849" s="5" t="str" cm="1">
        <f t="array" ref="L1849">_xlfn.IFS(K1849&lt;10,"low",K1849&lt;50,"medium",K1849&gt;=50,"high")</f>
        <v>low</v>
      </c>
    </row>
    <row r="1850" spans="1:12" x14ac:dyDescent="0.4">
      <c r="A1850">
        <v>10962</v>
      </c>
      <c r="B1850" s="5" t="s">
        <v>105</v>
      </c>
      <c r="C1850">
        <v>7</v>
      </c>
      <c r="D1850" t="s">
        <v>1791</v>
      </c>
      <c r="E1850" s="5" t="str">
        <f t="shared" si="28"/>
        <v>Horst</v>
      </c>
      <c r="F1850" t="s">
        <v>38</v>
      </c>
      <c r="G1850">
        <v>30</v>
      </c>
      <c r="H1850">
        <v>45</v>
      </c>
      <c r="I1850" s="5">
        <f>VLOOKUP(Order_Detail!B1850,Customers!$A$2:$M$92,13,FALSE)</f>
        <v>0.15</v>
      </c>
      <c r="J1850" s="5">
        <v>1147.5</v>
      </c>
      <c r="K1850" s="5">
        <v>202.5</v>
      </c>
      <c r="L1850" s="5" t="str" cm="1">
        <f t="array" ref="L1850">_xlfn.IFS(K1850&lt;10,"low",K1850&lt;50,"medium",K1850&gt;=50,"high")</f>
        <v>high</v>
      </c>
    </row>
    <row r="1851" spans="1:12" x14ac:dyDescent="0.4">
      <c r="A1851">
        <v>10962</v>
      </c>
      <c r="B1851" s="5" t="s">
        <v>105</v>
      </c>
      <c r="C1851">
        <v>13</v>
      </c>
      <c r="D1851" t="s">
        <v>2235</v>
      </c>
      <c r="E1851" s="5" t="str">
        <f t="shared" si="28"/>
        <v>Horst</v>
      </c>
      <c r="F1851" t="s">
        <v>49</v>
      </c>
      <c r="G1851">
        <v>6</v>
      </c>
      <c r="H1851">
        <v>77</v>
      </c>
      <c r="I1851" s="5">
        <f>VLOOKUP(Order_Detail!B1851,Customers!$A$2:$M$92,13,FALSE)</f>
        <v>0.15</v>
      </c>
      <c r="J1851" s="5">
        <v>392.7</v>
      </c>
      <c r="K1851" s="5">
        <v>69.3</v>
      </c>
      <c r="L1851" s="5" t="str" cm="1">
        <f t="array" ref="L1851">_xlfn.IFS(K1851&lt;10,"low",K1851&lt;50,"medium",K1851&gt;=50,"high")</f>
        <v>high</v>
      </c>
    </row>
    <row r="1852" spans="1:12" x14ac:dyDescent="0.4">
      <c r="A1852">
        <v>10962</v>
      </c>
      <c r="B1852" s="5" t="s">
        <v>105</v>
      </c>
      <c r="C1852">
        <v>53</v>
      </c>
      <c r="D1852" t="s">
        <v>867</v>
      </c>
      <c r="E1852" s="5" t="str">
        <f t="shared" si="28"/>
        <v>Horst</v>
      </c>
      <c r="F1852" t="s">
        <v>28</v>
      </c>
      <c r="G1852">
        <v>32.799999999999997</v>
      </c>
      <c r="H1852">
        <v>20</v>
      </c>
      <c r="I1852" s="5">
        <f>VLOOKUP(Order_Detail!B1852,Customers!$A$2:$M$92,13,FALSE)</f>
        <v>0.15</v>
      </c>
      <c r="J1852" s="5">
        <v>557.6</v>
      </c>
      <c r="K1852" s="5">
        <v>98.399999999999991</v>
      </c>
      <c r="L1852" s="5" t="str" cm="1">
        <f t="array" ref="L1852">_xlfn.IFS(K1852&lt;10,"low",K1852&lt;50,"medium",K1852&gt;=50,"high")</f>
        <v>high</v>
      </c>
    </row>
    <row r="1853" spans="1:12" x14ac:dyDescent="0.4">
      <c r="A1853">
        <v>10962</v>
      </c>
      <c r="B1853" s="5" t="s">
        <v>105</v>
      </c>
      <c r="C1853">
        <v>69</v>
      </c>
      <c r="D1853" t="s">
        <v>2268</v>
      </c>
      <c r="E1853" s="5" t="str">
        <f t="shared" si="28"/>
        <v>Horst</v>
      </c>
      <c r="F1853" t="s">
        <v>66</v>
      </c>
      <c r="G1853">
        <v>36</v>
      </c>
      <c r="H1853">
        <v>9</v>
      </c>
      <c r="I1853" s="5">
        <f>VLOOKUP(Order_Detail!B1853,Customers!$A$2:$M$92,13,FALSE)</f>
        <v>0.15</v>
      </c>
      <c r="J1853" s="5">
        <v>275.39999999999998</v>
      </c>
      <c r="K1853" s="5">
        <v>48.6</v>
      </c>
      <c r="L1853" s="5" t="str" cm="1">
        <f t="array" ref="L1853">_xlfn.IFS(K1853&lt;10,"low",K1853&lt;50,"medium",K1853&gt;=50,"high")</f>
        <v>medium</v>
      </c>
    </row>
    <row r="1854" spans="1:12" x14ac:dyDescent="0.4">
      <c r="A1854">
        <v>10962</v>
      </c>
      <c r="B1854" s="5" t="s">
        <v>105</v>
      </c>
      <c r="C1854">
        <v>76</v>
      </c>
      <c r="D1854" t="s">
        <v>837</v>
      </c>
      <c r="E1854" s="5" t="str">
        <f t="shared" si="28"/>
        <v>Horst</v>
      </c>
      <c r="F1854" t="s">
        <v>44</v>
      </c>
      <c r="G1854">
        <v>18</v>
      </c>
      <c r="H1854">
        <v>44</v>
      </c>
      <c r="I1854" s="5">
        <f>VLOOKUP(Order_Detail!B1854,Customers!$A$2:$M$92,13,FALSE)</f>
        <v>0.15</v>
      </c>
      <c r="J1854" s="5">
        <v>673.19999999999993</v>
      </c>
      <c r="K1854" s="5">
        <v>118.8</v>
      </c>
      <c r="L1854" s="5" t="str" cm="1">
        <f t="array" ref="L1854">_xlfn.IFS(K1854&lt;10,"low",K1854&lt;50,"medium",K1854&gt;=50,"high")</f>
        <v>high</v>
      </c>
    </row>
    <row r="1855" spans="1:12" x14ac:dyDescent="0.4">
      <c r="A1855">
        <v>10963</v>
      </c>
      <c r="B1855" s="5" t="s">
        <v>131</v>
      </c>
      <c r="C1855">
        <v>60</v>
      </c>
      <c r="D1855" t="s">
        <v>1303</v>
      </c>
      <c r="E1855" s="5" t="str">
        <f t="shared" si="28"/>
        <v>Lino</v>
      </c>
      <c r="F1855" t="s">
        <v>17</v>
      </c>
      <c r="G1855">
        <v>34</v>
      </c>
      <c r="H1855">
        <v>2</v>
      </c>
      <c r="I1855" s="5">
        <f>VLOOKUP(Order_Detail!B1855,Customers!$A$2:$M$92,13,FALSE)</f>
        <v>0.1</v>
      </c>
      <c r="J1855" s="5">
        <v>61.2</v>
      </c>
      <c r="K1855" s="5">
        <v>6.8000000000000007</v>
      </c>
      <c r="L1855" s="5" t="str" cm="1">
        <f t="array" ref="L1855">_xlfn.IFS(K1855&lt;10,"low",K1855&lt;50,"medium",K1855&gt;=50,"high")</f>
        <v>low</v>
      </c>
    </row>
    <row r="1856" spans="1:12" x14ac:dyDescent="0.4">
      <c r="A1856">
        <v>10964</v>
      </c>
      <c r="B1856" s="5" t="s">
        <v>171</v>
      </c>
      <c r="C1856">
        <v>18</v>
      </c>
      <c r="D1856" t="s">
        <v>2269</v>
      </c>
      <c r="E1856" s="5" t="str">
        <f t="shared" si="28"/>
        <v>Dominique</v>
      </c>
      <c r="F1856" t="s">
        <v>65</v>
      </c>
      <c r="G1856">
        <v>62.5</v>
      </c>
      <c r="H1856">
        <v>6</v>
      </c>
      <c r="I1856" s="5">
        <f>VLOOKUP(Order_Detail!B1856,Customers!$A$2:$M$92,13,FALSE)</f>
        <v>0</v>
      </c>
      <c r="J1856" s="5">
        <v>375</v>
      </c>
      <c r="K1856" s="5">
        <v>0</v>
      </c>
      <c r="L1856" s="5" t="str" cm="1">
        <f t="array" ref="L1856">_xlfn.IFS(K1856&lt;10,"low",K1856&lt;50,"medium",K1856&gt;=50,"high")</f>
        <v>low</v>
      </c>
    </row>
    <row r="1857" spans="1:12" x14ac:dyDescent="0.4">
      <c r="A1857">
        <v>10964</v>
      </c>
      <c r="B1857" s="5" t="s">
        <v>171</v>
      </c>
      <c r="C1857">
        <v>38</v>
      </c>
      <c r="D1857" t="s">
        <v>2270</v>
      </c>
      <c r="E1857" s="5" t="str">
        <f t="shared" si="28"/>
        <v>Dominique</v>
      </c>
      <c r="F1857" t="s">
        <v>73</v>
      </c>
      <c r="G1857">
        <v>263.5</v>
      </c>
      <c r="H1857">
        <v>5</v>
      </c>
      <c r="I1857" s="5">
        <f>VLOOKUP(Order_Detail!B1857,Customers!$A$2:$M$92,13,FALSE)</f>
        <v>0</v>
      </c>
      <c r="J1857" s="5">
        <v>1317.5</v>
      </c>
      <c r="K1857" s="5">
        <v>0</v>
      </c>
      <c r="L1857" s="5" t="str" cm="1">
        <f t="array" ref="L1857">_xlfn.IFS(K1857&lt;10,"low",K1857&lt;50,"medium",K1857&gt;=50,"high")</f>
        <v>low</v>
      </c>
    </row>
    <row r="1858" spans="1:12" x14ac:dyDescent="0.4">
      <c r="A1858">
        <v>10964</v>
      </c>
      <c r="B1858" s="5" t="s">
        <v>171</v>
      </c>
      <c r="C1858">
        <v>69</v>
      </c>
      <c r="D1858" t="s">
        <v>2271</v>
      </c>
      <c r="E1858" s="5" t="str">
        <f t="shared" si="28"/>
        <v>Dominique</v>
      </c>
      <c r="F1858" t="s">
        <v>66</v>
      </c>
      <c r="G1858">
        <v>36</v>
      </c>
      <c r="H1858">
        <v>10</v>
      </c>
      <c r="I1858" s="5">
        <f>VLOOKUP(Order_Detail!B1858,Customers!$A$2:$M$92,13,FALSE)</f>
        <v>0</v>
      </c>
      <c r="J1858" s="5">
        <v>360</v>
      </c>
      <c r="K1858" s="5">
        <v>0</v>
      </c>
      <c r="L1858" s="5" t="str" cm="1">
        <f t="array" ref="L1858">_xlfn.IFS(K1858&lt;10,"low",K1858&lt;50,"medium",K1858&gt;=50,"high")</f>
        <v>low</v>
      </c>
    </row>
    <row r="1859" spans="1:12" x14ac:dyDescent="0.4">
      <c r="A1859">
        <v>10965</v>
      </c>
      <c r="B1859" s="5" t="s">
        <v>121</v>
      </c>
      <c r="C1859">
        <v>51</v>
      </c>
      <c r="D1859" t="s">
        <v>2272</v>
      </c>
      <c r="E1859" s="5" t="str">
        <f t="shared" ref="E1859:E1922" si="29">LEFT(RIGHT(D1859,LEN(D1859)-FIND("-",D1859)),FIND("-",RIGHT(D1859,LEN(D1859)-FIND("-",D1859)))-1)</f>
        <v>Rene</v>
      </c>
      <c r="F1859" t="s">
        <v>10</v>
      </c>
      <c r="G1859">
        <v>53</v>
      </c>
      <c r="H1859">
        <v>16</v>
      </c>
      <c r="I1859" s="5">
        <f>VLOOKUP(Order_Detail!B1859,Customers!$A$2:$M$92,13,FALSE)</f>
        <v>0</v>
      </c>
      <c r="J1859" s="5">
        <v>848</v>
      </c>
      <c r="K1859" s="5">
        <v>0</v>
      </c>
      <c r="L1859" s="5" t="str" cm="1">
        <f t="array" ref="L1859">_xlfn.IFS(K1859&lt;10,"low",K1859&lt;50,"medium",K1859&gt;=50,"high")</f>
        <v>low</v>
      </c>
    </row>
    <row r="1860" spans="1:12" x14ac:dyDescent="0.4">
      <c r="A1860">
        <v>10966</v>
      </c>
      <c r="B1860" s="5" t="s">
        <v>89</v>
      </c>
      <c r="C1860">
        <v>37</v>
      </c>
      <c r="D1860" t="s">
        <v>2273</v>
      </c>
      <c r="E1860" s="5" t="str">
        <f t="shared" si="29"/>
        <v>Yang</v>
      </c>
      <c r="F1860" t="s">
        <v>34</v>
      </c>
      <c r="G1860">
        <v>26</v>
      </c>
      <c r="H1860">
        <v>8</v>
      </c>
      <c r="I1860" s="5">
        <f>VLOOKUP(Order_Detail!B1860,Customers!$A$2:$M$92,13,FALSE)</f>
        <v>0.05</v>
      </c>
      <c r="J1860" s="5">
        <v>197.6</v>
      </c>
      <c r="K1860" s="5">
        <v>10.4</v>
      </c>
      <c r="L1860" s="5" t="str" cm="1">
        <f t="array" ref="L1860">_xlfn.IFS(K1860&lt;10,"low",K1860&lt;50,"medium",K1860&gt;=50,"high")</f>
        <v>medium</v>
      </c>
    </row>
    <row r="1861" spans="1:12" x14ac:dyDescent="0.4">
      <c r="A1861">
        <v>10966</v>
      </c>
      <c r="B1861" s="5" t="s">
        <v>89</v>
      </c>
      <c r="C1861">
        <v>56</v>
      </c>
      <c r="D1861" t="s">
        <v>1423</v>
      </c>
      <c r="E1861" s="5" t="str">
        <f t="shared" si="29"/>
        <v>Yang</v>
      </c>
      <c r="F1861" t="s">
        <v>39</v>
      </c>
      <c r="G1861">
        <v>38</v>
      </c>
      <c r="H1861">
        <v>12</v>
      </c>
      <c r="I1861" s="5">
        <f>VLOOKUP(Order_Detail!B1861,Customers!$A$2:$M$92,13,FALSE)</f>
        <v>0.05</v>
      </c>
      <c r="J1861" s="5">
        <v>433.2</v>
      </c>
      <c r="K1861" s="5">
        <v>22.8</v>
      </c>
      <c r="L1861" s="5" t="str" cm="1">
        <f t="array" ref="L1861">_xlfn.IFS(K1861&lt;10,"low",K1861&lt;50,"medium",K1861&gt;=50,"high")</f>
        <v>medium</v>
      </c>
    </row>
    <row r="1862" spans="1:12" x14ac:dyDescent="0.4">
      <c r="A1862">
        <v>10966</v>
      </c>
      <c r="B1862" s="5" t="s">
        <v>89</v>
      </c>
      <c r="C1862">
        <v>62</v>
      </c>
      <c r="D1862" t="s">
        <v>1892</v>
      </c>
      <c r="E1862" s="5" t="str">
        <f t="shared" si="29"/>
        <v>Yang</v>
      </c>
      <c r="F1862" t="s">
        <v>35</v>
      </c>
      <c r="G1862">
        <v>49.3</v>
      </c>
      <c r="H1862">
        <v>12</v>
      </c>
      <c r="I1862" s="5">
        <f>VLOOKUP(Order_Detail!B1862,Customers!$A$2:$M$92,13,FALSE)</f>
        <v>0.05</v>
      </c>
      <c r="J1862" s="5">
        <v>562.01999999999987</v>
      </c>
      <c r="K1862" s="5">
        <v>29.58</v>
      </c>
      <c r="L1862" s="5" t="str" cm="1">
        <f t="array" ref="L1862">_xlfn.IFS(K1862&lt;10,"low",K1862&lt;50,"medium",K1862&gt;=50,"high")</f>
        <v>medium</v>
      </c>
    </row>
    <row r="1863" spans="1:12" x14ac:dyDescent="0.4">
      <c r="A1863">
        <v>10967</v>
      </c>
      <c r="B1863" s="5" t="s">
        <v>85</v>
      </c>
      <c r="C1863">
        <v>19</v>
      </c>
      <c r="D1863" t="s">
        <v>1236</v>
      </c>
      <c r="E1863" s="5" t="str">
        <f t="shared" si="29"/>
        <v>Karin</v>
      </c>
      <c r="F1863" t="s">
        <v>55</v>
      </c>
      <c r="G1863">
        <v>9.1999999999999993</v>
      </c>
      <c r="H1863">
        <v>12</v>
      </c>
      <c r="I1863" s="5">
        <f>VLOOKUP(Order_Detail!B1863,Customers!$A$2:$M$92,13,FALSE)</f>
        <v>0.05</v>
      </c>
      <c r="J1863" s="5">
        <v>104.87999999999998</v>
      </c>
      <c r="K1863" s="5">
        <v>5.52</v>
      </c>
      <c r="L1863" s="5" t="str" cm="1">
        <f t="array" ref="L1863">_xlfn.IFS(K1863&lt;10,"low",K1863&lt;50,"medium",K1863&gt;=50,"high")</f>
        <v>low</v>
      </c>
    </row>
    <row r="1864" spans="1:12" x14ac:dyDescent="0.4">
      <c r="A1864">
        <v>10967</v>
      </c>
      <c r="B1864" s="5" t="s">
        <v>85</v>
      </c>
      <c r="C1864">
        <v>49</v>
      </c>
      <c r="D1864" t="s">
        <v>2274</v>
      </c>
      <c r="E1864" s="5" t="str">
        <f t="shared" si="29"/>
        <v>Karin</v>
      </c>
      <c r="F1864" t="s">
        <v>20</v>
      </c>
      <c r="G1864">
        <v>20</v>
      </c>
      <c r="H1864">
        <v>40</v>
      </c>
      <c r="I1864" s="5">
        <f>VLOOKUP(Order_Detail!B1864,Customers!$A$2:$M$92,13,FALSE)</f>
        <v>0.05</v>
      </c>
      <c r="J1864" s="5">
        <v>760</v>
      </c>
      <c r="K1864" s="5">
        <v>40</v>
      </c>
      <c r="L1864" s="5" t="str" cm="1">
        <f t="array" ref="L1864">_xlfn.IFS(K1864&lt;10,"low",K1864&lt;50,"medium",K1864&gt;=50,"high")</f>
        <v>medium</v>
      </c>
    </row>
    <row r="1865" spans="1:12" x14ac:dyDescent="0.4">
      <c r="A1865">
        <v>10968</v>
      </c>
      <c r="B1865" s="5" t="s">
        <v>93</v>
      </c>
      <c r="C1865">
        <v>12</v>
      </c>
      <c r="D1865" t="s">
        <v>1670</v>
      </c>
      <c r="E1865" s="5" t="str">
        <f t="shared" si="29"/>
        <v>Roland</v>
      </c>
      <c r="F1865" t="s">
        <v>42</v>
      </c>
      <c r="G1865">
        <v>38</v>
      </c>
      <c r="H1865">
        <v>30</v>
      </c>
      <c r="I1865" s="5">
        <f>VLOOKUP(Order_Detail!B1865,Customers!$A$2:$M$92,13,FALSE)</f>
        <v>0.2</v>
      </c>
      <c r="J1865" s="5">
        <v>912</v>
      </c>
      <c r="K1865" s="5">
        <v>228</v>
      </c>
      <c r="L1865" s="5" t="str" cm="1">
        <f t="array" ref="L1865">_xlfn.IFS(K1865&lt;10,"low",K1865&lt;50,"medium",K1865&gt;=50,"high")</f>
        <v>high</v>
      </c>
    </row>
    <row r="1866" spans="1:12" x14ac:dyDescent="0.4">
      <c r="A1866">
        <v>10968</v>
      </c>
      <c r="B1866" s="5" t="s">
        <v>93</v>
      </c>
      <c r="C1866">
        <v>24</v>
      </c>
      <c r="D1866" t="s">
        <v>812</v>
      </c>
      <c r="E1866" s="5" t="str">
        <f t="shared" si="29"/>
        <v>Roland</v>
      </c>
      <c r="F1866" t="s">
        <v>21</v>
      </c>
      <c r="G1866">
        <v>4.5</v>
      </c>
      <c r="H1866">
        <v>30</v>
      </c>
      <c r="I1866" s="5">
        <f>VLOOKUP(Order_Detail!B1866,Customers!$A$2:$M$92,13,FALSE)</f>
        <v>0.2</v>
      </c>
      <c r="J1866" s="5">
        <v>108</v>
      </c>
      <c r="K1866" s="5">
        <v>27</v>
      </c>
      <c r="L1866" s="5" t="str" cm="1">
        <f t="array" ref="L1866">_xlfn.IFS(K1866&lt;10,"low",K1866&lt;50,"medium",K1866&gt;=50,"high")</f>
        <v>medium</v>
      </c>
    </row>
    <row r="1867" spans="1:12" x14ac:dyDescent="0.4">
      <c r="A1867">
        <v>10968</v>
      </c>
      <c r="B1867" s="5" t="s">
        <v>93</v>
      </c>
      <c r="C1867">
        <v>64</v>
      </c>
      <c r="D1867" t="s">
        <v>1077</v>
      </c>
      <c r="E1867" s="5" t="str">
        <f t="shared" si="29"/>
        <v>Roland</v>
      </c>
      <c r="F1867" t="s">
        <v>64</v>
      </c>
      <c r="G1867">
        <v>33.25</v>
      </c>
      <c r="H1867">
        <v>4</v>
      </c>
      <c r="I1867" s="5">
        <f>VLOOKUP(Order_Detail!B1867,Customers!$A$2:$M$92,13,FALSE)</f>
        <v>0.2</v>
      </c>
      <c r="J1867" s="5">
        <v>106.4</v>
      </c>
      <c r="K1867" s="5">
        <v>26.6</v>
      </c>
      <c r="L1867" s="5" t="str" cm="1">
        <f t="array" ref="L1867">_xlfn.IFS(K1867&lt;10,"low",K1867&lt;50,"medium",K1867&gt;=50,"high")</f>
        <v>medium</v>
      </c>
    </row>
    <row r="1868" spans="1:12" x14ac:dyDescent="0.4">
      <c r="A1868">
        <v>10969</v>
      </c>
      <c r="B1868" s="5" t="s">
        <v>116</v>
      </c>
      <c r="C1868">
        <v>46</v>
      </c>
      <c r="D1868" t="s">
        <v>1310</v>
      </c>
      <c r="E1868" s="5" t="str">
        <f t="shared" si="29"/>
        <v>Pedro</v>
      </c>
      <c r="F1868" t="s">
        <v>60</v>
      </c>
      <c r="G1868">
        <v>12</v>
      </c>
      <c r="H1868">
        <v>9</v>
      </c>
      <c r="I1868" s="5">
        <f>VLOOKUP(Order_Detail!B1868,Customers!$A$2:$M$92,13,FALSE)</f>
        <v>0</v>
      </c>
      <c r="J1868" s="5">
        <v>108</v>
      </c>
      <c r="K1868" s="5">
        <v>0</v>
      </c>
      <c r="L1868" s="5" t="str" cm="1">
        <f t="array" ref="L1868">_xlfn.IFS(K1868&lt;10,"low",K1868&lt;50,"medium",K1868&gt;=50,"high")</f>
        <v>low</v>
      </c>
    </row>
    <row r="1869" spans="1:12" x14ac:dyDescent="0.4">
      <c r="A1869">
        <v>10970</v>
      </c>
      <c r="B1869" s="5" t="s">
        <v>130</v>
      </c>
      <c r="C1869">
        <v>52</v>
      </c>
      <c r="D1869" t="s">
        <v>2275</v>
      </c>
      <c r="E1869" s="5" t="str">
        <f t="shared" si="29"/>
        <v>Martín</v>
      </c>
      <c r="F1869" t="s">
        <v>71</v>
      </c>
      <c r="G1869">
        <v>7</v>
      </c>
      <c r="H1869">
        <v>40</v>
      </c>
      <c r="I1869" s="5">
        <f>VLOOKUP(Order_Detail!B1869,Customers!$A$2:$M$92,13,FALSE)</f>
        <v>0.1</v>
      </c>
      <c r="J1869" s="5">
        <v>252</v>
      </c>
      <c r="K1869" s="5">
        <v>28</v>
      </c>
      <c r="L1869" s="5" t="str" cm="1">
        <f t="array" ref="L1869">_xlfn.IFS(K1869&lt;10,"low",K1869&lt;50,"medium",K1869&gt;=50,"high")</f>
        <v>medium</v>
      </c>
    </row>
    <row r="1870" spans="1:12" x14ac:dyDescent="0.4">
      <c r="A1870">
        <v>10971</v>
      </c>
      <c r="B1870" s="5" t="s">
        <v>170</v>
      </c>
      <c r="C1870">
        <v>29</v>
      </c>
      <c r="D1870" t="s">
        <v>2276</v>
      </c>
      <c r="E1870" s="5" t="str">
        <f t="shared" si="29"/>
        <v>Carine</v>
      </c>
      <c r="F1870" t="s">
        <v>45</v>
      </c>
      <c r="G1870">
        <v>123.79</v>
      </c>
      <c r="H1870">
        <v>14</v>
      </c>
      <c r="I1870" s="5">
        <f>VLOOKUP(Order_Detail!B1870,Customers!$A$2:$M$92,13,FALSE)</f>
        <v>0</v>
      </c>
      <c r="J1870" s="5">
        <v>1733.0600000000002</v>
      </c>
      <c r="K1870" s="5">
        <v>0</v>
      </c>
      <c r="L1870" s="5" t="str" cm="1">
        <f t="array" ref="L1870">_xlfn.IFS(K1870&lt;10,"low",K1870&lt;50,"medium",K1870&gt;=50,"high")</f>
        <v>low</v>
      </c>
    </row>
    <row r="1871" spans="1:12" x14ac:dyDescent="0.4">
      <c r="A1871">
        <v>10972</v>
      </c>
      <c r="B1871" s="5" t="s">
        <v>172</v>
      </c>
      <c r="C1871">
        <v>17</v>
      </c>
      <c r="D1871" t="s">
        <v>2277</v>
      </c>
      <c r="E1871" s="5" t="str">
        <f t="shared" si="29"/>
        <v>Daniel</v>
      </c>
      <c r="F1871" t="s">
        <v>41</v>
      </c>
      <c r="G1871">
        <v>39</v>
      </c>
      <c r="H1871">
        <v>6</v>
      </c>
      <c r="I1871" s="5">
        <f>VLOOKUP(Order_Detail!B1871,Customers!$A$2:$M$92,13,FALSE)</f>
        <v>0</v>
      </c>
      <c r="J1871" s="5">
        <v>234</v>
      </c>
      <c r="K1871" s="5">
        <v>0</v>
      </c>
      <c r="L1871" s="5" t="str" cm="1">
        <f t="array" ref="L1871">_xlfn.IFS(K1871&lt;10,"low",K1871&lt;50,"medium",K1871&gt;=50,"high")</f>
        <v>low</v>
      </c>
    </row>
    <row r="1872" spans="1:12" x14ac:dyDescent="0.4">
      <c r="A1872">
        <v>10972</v>
      </c>
      <c r="B1872" s="5" t="s">
        <v>172</v>
      </c>
      <c r="C1872">
        <v>33</v>
      </c>
      <c r="D1872" t="s">
        <v>2278</v>
      </c>
      <c r="E1872" s="5" t="str">
        <f t="shared" si="29"/>
        <v>Daniel</v>
      </c>
      <c r="F1872" t="s">
        <v>16</v>
      </c>
      <c r="G1872">
        <v>2.5</v>
      </c>
      <c r="H1872">
        <v>7</v>
      </c>
      <c r="I1872" s="5">
        <f>VLOOKUP(Order_Detail!B1872,Customers!$A$2:$M$92,13,FALSE)</f>
        <v>0</v>
      </c>
      <c r="J1872" s="5">
        <v>17.5</v>
      </c>
      <c r="K1872" s="5">
        <v>0</v>
      </c>
      <c r="L1872" s="5" t="str" cm="1">
        <f t="array" ref="L1872">_xlfn.IFS(K1872&lt;10,"low",K1872&lt;50,"medium",K1872&gt;=50,"high")</f>
        <v>low</v>
      </c>
    </row>
    <row r="1873" spans="1:12" x14ac:dyDescent="0.4">
      <c r="A1873">
        <v>10973</v>
      </c>
      <c r="B1873" s="5" t="s">
        <v>172</v>
      </c>
      <c r="C1873">
        <v>26</v>
      </c>
      <c r="D1873" t="s">
        <v>2279</v>
      </c>
      <c r="E1873" s="5" t="str">
        <f t="shared" si="29"/>
        <v>Daniel</v>
      </c>
      <c r="F1873" t="s">
        <v>74</v>
      </c>
      <c r="G1873">
        <v>31.23</v>
      </c>
      <c r="H1873">
        <v>5</v>
      </c>
      <c r="I1873" s="5">
        <f>VLOOKUP(Order_Detail!B1873,Customers!$A$2:$M$92,13,FALSE)</f>
        <v>0</v>
      </c>
      <c r="J1873" s="5">
        <v>156.15</v>
      </c>
      <c r="K1873" s="5">
        <v>0</v>
      </c>
      <c r="L1873" s="5" t="str" cm="1">
        <f t="array" ref="L1873">_xlfn.IFS(K1873&lt;10,"low",K1873&lt;50,"medium",K1873&gt;=50,"high")</f>
        <v>low</v>
      </c>
    </row>
    <row r="1874" spans="1:12" x14ac:dyDescent="0.4">
      <c r="A1874">
        <v>10973</v>
      </c>
      <c r="B1874" s="5" t="s">
        <v>172</v>
      </c>
      <c r="C1874">
        <v>41</v>
      </c>
      <c r="D1874" t="s">
        <v>2280</v>
      </c>
      <c r="E1874" s="5" t="str">
        <f t="shared" si="29"/>
        <v>Daniel</v>
      </c>
      <c r="F1874" t="s">
        <v>11</v>
      </c>
      <c r="G1874">
        <v>9.65</v>
      </c>
      <c r="H1874">
        <v>6</v>
      </c>
      <c r="I1874" s="5">
        <f>VLOOKUP(Order_Detail!B1874,Customers!$A$2:$M$92,13,FALSE)</f>
        <v>0</v>
      </c>
      <c r="J1874" s="5">
        <v>57.900000000000006</v>
      </c>
      <c r="K1874" s="5">
        <v>0</v>
      </c>
      <c r="L1874" s="5" t="str" cm="1">
        <f t="array" ref="L1874">_xlfn.IFS(K1874&lt;10,"low",K1874&lt;50,"medium",K1874&gt;=50,"high")</f>
        <v>low</v>
      </c>
    </row>
    <row r="1875" spans="1:12" x14ac:dyDescent="0.4">
      <c r="A1875">
        <v>10973</v>
      </c>
      <c r="B1875" s="5" t="s">
        <v>172</v>
      </c>
      <c r="C1875">
        <v>75</v>
      </c>
      <c r="D1875" t="s">
        <v>2281</v>
      </c>
      <c r="E1875" s="5" t="str">
        <f t="shared" si="29"/>
        <v>Daniel</v>
      </c>
      <c r="F1875" t="s">
        <v>54</v>
      </c>
      <c r="G1875">
        <v>7.75</v>
      </c>
      <c r="H1875">
        <v>10</v>
      </c>
      <c r="I1875" s="5">
        <f>VLOOKUP(Order_Detail!B1875,Customers!$A$2:$M$92,13,FALSE)</f>
        <v>0</v>
      </c>
      <c r="J1875" s="5">
        <v>77.5</v>
      </c>
      <c r="K1875" s="5">
        <v>0</v>
      </c>
      <c r="L1875" s="5" t="str" cm="1">
        <f t="array" ref="L1875">_xlfn.IFS(K1875&lt;10,"low",K1875&lt;50,"medium",K1875&gt;=50,"high")</f>
        <v>low</v>
      </c>
    </row>
    <row r="1876" spans="1:12" x14ac:dyDescent="0.4">
      <c r="A1876">
        <v>10974</v>
      </c>
      <c r="B1876" s="5" t="s">
        <v>104</v>
      </c>
      <c r="C1876">
        <v>63</v>
      </c>
      <c r="D1876" t="s">
        <v>2282</v>
      </c>
      <c r="E1876" s="5" t="str">
        <f t="shared" si="29"/>
        <v>Art</v>
      </c>
      <c r="F1876" t="s">
        <v>52</v>
      </c>
      <c r="G1876">
        <v>43.9</v>
      </c>
      <c r="H1876">
        <v>10</v>
      </c>
      <c r="I1876" s="5">
        <f>VLOOKUP(Order_Detail!B1876,Customers!$A$2:$M$92,13,FALSE)</f>
        <v>0</v>
      </c>
      <c r="J1876" s="5">
        <v>439</v>
      </c>
      <c r="K1876" s="5">
        <v>0</v>
      </c>
      <c r="L1876" s="5" t="str" cm="1">
        <f t="array" ref="L1876">_xlfn.IFS(K1876&lt;10,"low",K1876&lt;50,"medium",K1876&gt;=50,"high")</f>
        <v>low</v>
      </c>
    </row>
    <row r="1877" spans="1:12" x14ac:dyDescent="0.4">
      <c r="A1877">
        <v>10975</v>
      </c>
      <c r="B1877" s="5" t="s">
        <v>150</v>
      </c>
      <c r="C1877">
        <v>8</v>
      </c>
      <c r="D1877" t="s">
        <v>2283</v>
      </c>
      <c r="E1877" s="5" t="str">
        <f t="shared" si="29"/>
        <v>Elizabeth</v>
      </c>
      <c r="F1877" t="s">
        <v>77</v>
      </c>
      <c r="G1877">
        <v>40</v>
      </c>
      <c r="H1877">
        <v>16</v>
      </c>
      <c r="I1877" s="5">
        <f>VLOOKUP(Order_Detail!B1877,Customers!$A$2:$M$92,13,FALSE)</f>
        <v>0.05</v>
      </c>
      <c r="J1877" s="5">
        <v>608</v>
      </c>
      <c r="K1877" s="5">
        <v>32</v>
      </c>
      <c r="L1877" s="5" t="str" cm="1">
        <f t="array" ref="L1877">_xlfn.IFS(K1877&lt;10,"low",K1877&lt;50,"medium",K1877&gt;=50,"high")</f>
        <v>medium</v>
      </c>
    </row>
    <row r="1878" spans="1:12" x14ac:dyDescent="0.4">
      <c r="A1878">
        <v>10975</v>
      </c>
      <c r="B1878" s="5" t="s">
        <v>150</v>
      </c>
      <c r="C1878">
        <v>75</v>
      </c>
      <c r="D1878" t="s">
        <v>2284</v>
      </c>
      <c r="E1878" s="5" t="str">
        <f t="shared" si="29"/>
        <v>Elizabeth</v>
      </c>
      <c r="F1878" t="s">
        <v>54</v>
      </c>
      <c r="G1878">
        <v>7.75</v>
      </c>
      <c r="H1878">
        <v>10</v>
      </c>
      <c r="I1878" s="5">
        <f>VLOOKUP(Order_Detail!B1878,Customers!$A$2:$M$92,13,FALSE)</f>
        <v>0.05</v>
      </c>
      <c r="J1878" s="5">
        <v>73.625</v>
      </c>
      <c r="K1878" s="5">
        <v>3.875</v>
      </c>
      <c r="L1878" s="5" t="str" cm="1">
        <f t="array" ref="L1878">_xlfn.IFS(K1878&lt;10,"low",K1878&lt;50,"medium",K1878&gt;=50,"high")</f>
        <v>low</v>
      </c>
    </row>
    <row r="1879" spans="1:12" x14ac:dyDescent="0.4">
      <c r="A1879">
        <v>10976</v>
      </c>
      <c r="B1879" s="5" t="s">
        <v>92</v>
      </c>
      <c r="C1879">
        <v>28</v>
      </c>
      <c r="D1879" t="s">
        <v>2285</v>
      </c>
      <c r="E1879" s="5" t="str">
        <f t="shared" si="29"/>
        <v>Carlos</v>
      </c>
      <c r="F1879" t="s">
        <v>50</v>
      </c>
      <c r="G1879">
        <v>45.6</v>
      </c>
      <c r="H1879">
        <v>20</v>
      </c>
      <c r="I1879" s="5">
        <f>VLOOKUP(Order_Detail!B1879,Customers!$A$2:$M$92,13,FALSE)</f>
        <v>0.1</v>
      </c>
      <c r="J1879" s="5">
        <v>820.80000000000007</v>
      </c>
      <c r="K1879" s="5">
        <v>91.2</v>
      </c>
      <c r="L1879" s="5" t="str" cm="1">
        <f t="array" ref="L1879">_xlfn.IFS(K1879&lt;10,"low",K1879&lt;50,"medium",K1879&gt;=50,"high")</f>
        <v>high</v>
      </c>
    </row>
    <row r="1880" spans="1:12" x14ac:dyDescent="0.4">
      <c r="A1880">
        <v>10977</v>
      </c>
      <c r="B1880" s="5" t="s">
        <v>98</v>
      </c>
      <c r="C1880">
        <v>39</v>
      </c>
      <c r="D1880" t="s">
        <v>1925</v>
      </c>
      <c r="E1880" s="5" t="str">
        <f t="shared" si="29"/>
        <v>Maria</v>
      </c>
      <c r="F1880" t="s">
        <v>19</v>
      </c>
      <c r="G1880">
        <v>18</v>
      </c>
      <c r="H1880">
        <v>30</v>
      </c>
      <c r="I1880" s="5">
        <f>VLOOKUP(Order_Detail!B1880,Customers!$A$2:$M$92,13,FALSE)</f>
        <v>0</v>
      </c>
      <c r="J1880" s="5">
        <v>540</v>
      </c>
      <c r="K1880" s="5">
        <v>0</v>
      </c>
      <c r="L1880" s="5" t="str" cm="1">
        <f t="array" ref="L1880">_xlfn.IFS(K1880&lt;10,"low",K1880&lt;50,"medium",K1880&gt;=50,"high")</f>
        <v>low</v>
      </c>
    </row>
    <row r="1881" spans="1:12" x14ac:dyDescent="0.4">
      <c r="A1881">
        <v>10977</v>
      </c>
      <c r="B1881" s="5" t="s">
        <v>98</v>
      </c>
      <c r="C1881">
        <v>47</v>
      </c>
      <c r="D1881" t="s">
        <v>1926</v>
      </c>
      <c r="E1881" s="5" t="str">
        <f t="shared" si="29"/>
        <v>Maria</v>
      </c>
      <c r="F1881" t="s">
        <v>75</v>
      </c>
      <c r="G1881">
        <v>9.5</v>
      </c>
      <c r="H1881">
        <v>30</v>
      </c>
      <c r="I1881" s="5">
        <f>VLOOKUP(Order_Detail!B1881,Customers!$A$2:$M$92,13,FALSE)</f>
        <v>0</v>
      </c>
      <c r="J1881" s="5">
        <v>285</v>
      </c>
      <c r="K1881" s="5">
        <v>0</v>
      </c>
      <c r="L1881" s="5" t="str" cm="1">
        <f t="array" ref="L1881">_xlfn.IFS(K1881&lt;10,"low",K1881&lt;50,"medium",K1881&gt;=50,"high")</f>
        <v>low</v>
      </c>
    </row>
    <row r="1882" spans="1:12" x14ac:dyDescent="0.4">
      <c r="A1882">
        <v>10977</v>
      </c>
      <c r="B1882" s="5" t="s">
        <v>98</v>
      </c>
      <c r="C1882">
        <v>51</v>
      </c>
      <c r="D1882" t="s">
        <v>1530</v>
      </c>
      <c r="E1882" s="5" t="str">
        <f t="shared" si="29"/>
        <v>Maria</v>
      </c>
      <c r="F1882" t="s">
        <v>10</v>
      </c>
      <c r="G1882">
        <v>53</v>
      </c>
      <c r="H1882">
        <v>10</v>
      </c>
      <c r="I1882" s="5">
        <f>VLOOKUP(Order_Detail!B1882,Customers!$A$2:$M$92,13,FALSE)</f>
        <v>0</v>
      </c>
      <c r="J1882" s="5">
        <v>530</v>
      </c>
      <c r="K1882" s="5">
        <v>0</v>
      </c>
      <c r="L1882" s="5" t="str" cm="1">
        <f t="array" ref="L1882">_xlfn.IFS(K1882&lt;10,"low",K1882&lt;50,"medium",K1882&gt;=50,"high")</f>
        <v>low</v>
      </c>
    </row>
    <row r="1883" spans="1:12" x14ac:dyDescent="0.4">
      <c r="A1883">
        <v>10977</v>
      </c>
      <c r="B1883" s="5" t="s">
        <v>98</v>
      </c>
      <c r="C1883">
        <v>63</v>
      </c>
      <c r="D1883" t="s">
        <v>2286</v>
      </c>
      <c r="E1883" s="5" t="str">
        <f t="shared" si="29"/>
        <v>Maria</v>
      </c>
      <c r="F1883" t="s">
        <v>52</v>
      </c>
      <c r="G1883">
        <v>43.9</v>
      </c>
      <c r="H1883">
        <v>20</v>
      </c>
      <c r="I1883" s="5">
        <f>VLOOKUP(Order_Detail!B1883,Customers!$A$2:$M$92,13,FALSE)</f>
        <v>0</v>
      </c>
      <c r="J1883" s="5">
        <v>878</v>
      </c>
      <c r="K1883" s="5">
        <v>0</v>
      </c>
      <c r="L1883" s="5" t="str" cm="1">
        <f t="array" ref="L1883">_xlfn.IFS(K1883&lt;10,"low",K1883&lt;50,"medium",K1883&gt;=50,"high")</f>
        <v>low</v>
      </c>
    </row>
    <row r="1884" spans="1:12" x14ac:dyDescent="0.4">
      <c r="A1884">
        <v>10978</v>
      </c>
      <c r="B1884" s="5" t="s">
        <v>164</v>
      </c>
      <c r="C1884">
        <v>8</v>
      </c>
      <c r="D1884" t="s">
        <v>2287</v>
      </c>
      <c r="E1884" s="5" t="str">
        <f t="shared" si="29"/>
        <v>Catherine</v>
      </c>
      <c r="F1884" t="s">
        <v>77</v>
      </c>
      <c r="G1884">
        <v>40</v>
      </c>
      <c r="H1884">
        <v>20</v>
      </c>
      <c r="I1884" s="5">
        <f>VLOOKUP(Order_Detail!B1884,Customers!$A$2:$M$92,13,FALSE)</f>
        <v>0.2</v>
      </c>
      <c r="J1884" s="5">
        <v>640</v>
      </c>
      <c r="K1884" s="5">
        <v>160</v>
      </c>
      <c r="L1884" s="5" t="str" cm="1">
        <f t="array" ref="L1884">_xlfn.IFS(K1884&lt;10,"low",K1884&lt;50,"medium",K1884&gt;=50,"high")</f>
        <v>high</v>
      </c>
    </row>
    <row r="1885" spans="1:12" x14ac:dyDescent="0.4">
      <c r="A1885">
        <v>10978</v>
      </c>
      <c r="B1885" s="5" t="s">
        <v>164</v>
      </c>
      <c r="C1885">
        <v>21</v>
      </c>
      <c r="D1885" t="s">
        <v>2288</v>
      </c>
      <c r="E1885" s="5" t="str">
        <f t="shared" si="29"/>
        <v>Catherine</v>
      </c>
      <c r="F1885" t="s">
        <v>33</v>
      </c>
      <c r="G1885">
        <v>10</v>
      </c>
      <c r="H1885">
        <v>40</v>
      </c>
      <c r="I1885" s="5">
        <f>VLOOKUP(Order_Detail!B1885,Customers!$A$2:$M$92,13,FALSE)</f>
        <v>0.2</v>
      </c>
      <c r="J1885" s="5">
        <v>320</v>
      </c>
      <c r="K1885" s="5">
        <v>80</v>
      </c>
      <c r="L1885" s="5" t="str" cm="1">
        <f t="array" ref="L1885">_xlfn.IFS(K1885&lt;10,"low",K1885&lt;50,"medium",K1885&gt;=50,"high")</f>
        <v>high</v>
      </c>
    </row>
    <row r="1886" spans="1:12" x14ac:dyDescent="0.4">
      <c r="A1886">
        <v>10978</v>
      </c>
      <c r="B1886" s="5" t="s">
        <v>164</v>
      </c>
      <c r="C1886">
        <v>40</v>
      </c>
      <c r="D1886" t="s">
        <v>2289</v>
      </c>
      <c r="E1886" s="5" t="str">
        <f t="shared" si="29"/>
        <v>Catherine</v>
      </c>
      <c r="F1886" t="s">
        <v>43</v>
      </c>
      <c r="G1886">
        <v>18.399999999999999</v>
      </c>
      <c r="H1886">
        <v>10</v>
      </c>
      <c r="I1886" s="5">
        <f>VLOOKUP(Order_Detail!B1886,Customers!$A$2:$M$92,13,FALSE)</f>
        <v>0.2</v>
      </c>
      <c r="J1886" s="5">
        <v>147.20000000000002</v>
      </c>
      <c r="K1886" s="5">
        <v>36.800000000000004</v>
      </c>
      <c r="L1886" s="5" t="str" cm="1">
        <f t="array" ref="L1886">_xlfn.IFS(K1886&lt;10,"low",K1886&lt;50,"medium",K1886&gt;=50,"high")</f>
        <v>medium</v>
      </c>
    </row>
    <row r="1887" spans="1:12" x14ac:dyDescent="0.4">
      <c r="A1887">
        <v>10978</v>
      </c>
      <c r="B1887" s="5" t="s">
        <v>164</v>
      </c>
      <c r="C1887">
        <v>44</v>
      </c>
      <c r="D1887" t="s">
        <v>2290</v>
      </c>
      <c r="E1887" s="5" t="str">
        <f t="shared" si="29"/>
        <v>Catherine</v>
      </c>
      <c r="F1887" t="s">
        <v>51</v>
      </c>
      <c r="G1887">
        <v>19.45</v>
      </c>
      <c r="H1887">
        <v>6</v>
      </c>
      <c r="I1887" s="5">
        <f>VLOOKUP(Order_Detail!B1887,Customers!$A$2:$M$92,13,FALSE)</f>
        <v>0.2</v>
      </c>
      <c r="J1887" s="5">
        <v>93.36</v>
      </c>
      <c r="K1887" s="5">
        <v>23.34</v>
      </c>
      <c r="L1887" s="5" t="str" cm="1">
        <f t="array" ref="L1887">_xlfn.IFS(K1887&lt;10,"low",K1887&lt;50,"medium",K1887&gt;=50,"high")</f>
        <v>medium</v>
      </c>
    </row>
    <row r="1888" spans="1:12" x14ac:dyDescent="0.4">
      <c r="A1888">
        <v>10979</v>
      </c>
      <c r="B1888" s="5" t="s">
        <v>93</v>
      </c>
      <c r="C1888">
        <v>7</v>
      </c>
      <c r="D1888" t="s">
        <v>2291</v>
      </c>
      <c r="E1888" s="5" t="str">
        <f t="shared" si="29"/>
        <v>Roland</v>
      </c>
      <c r="F1888" t="s">
        <v>38</v>
      </c>
      <c r="G1888">
        <v>30</v>
      </c>
      <c r="H1888">
        <v>18</v>
      </c>
      <c r="I1888" s="5">
        <f>VLOOKUP(Order_Detail!B1888,Customers!$A$2:$M$92,13,FALSE)</f>
        <v>0.2</v>
      </c>
      <c r="J1888" s="5">
        <v>432</v>
      </c>
      <c r="K1888" s="5">
        <v>108</v>
      </c>
      <c r="L1888" s="5" t="str" cm="1">
        <f t="array" ref="L1888">_xlfn.IFS(K1888&lt;10,"low",K1888&lt;50,"medium",K1888&gt;=50,"high")</f>
        <v>high</v>
      </c>
    </row>
    <row r="1889" spans="1:12" x14ac:dyDescent="0.4">
      <c r="A1889">
        <v>10979</v>
      </c>
      <c r="B1889" s="5" t="s">
        <v>93</v>
      </c>
      <c r="C1889">
        <v>12</v>
      </c>
      <c r="D1889" t="s">
        <v>1670</v>
      </c>
      <c r="E1889" s="5" t="str">
        <f t="shared" si="29"/>
        <v>Roland</v>
      </c>
      <c r="F1889" t="s">
        <v>42</v>
      </c>
      <c r="G1889">
        <v>38</v>
      </c>
      <c r="H1889">
        <v>20</v>
      </c>
      <c r="I1889" s="5">
        <f>VLOOKUP(Order_Detail!B1889,Customers!$A$2:$M$92,13,FALSE)</f>
        <v>0.2</v>
      </c>
      <c r="J1889" s="5">
        <v>608</v>
      </c>
      <c r="K1889" s="5">
        <v>152</v>
      </c>
      <c r="L1889" s="5" t="str" cm="1">
        <f t="array" ref="L1889">_xlfn.IFS(K1889&lt;10,"low",K1889&lt;50,"medium",K1889&gt;=50,"high")</f>
        <v>high</v>
      </c>
    </row>
    <row r="1890" spans="1:12" x14ac:dyDescent="0.4">
      <c r="A1890">
        <v>10979</v>
      </c>
      <c r="B1890" s="5" t="s">
        <v>93</v>
      </c>
      <c r="C1890">
        <v>24</v>
      </c>
      <c r="D1890" t="s">
        <v>812</v>
      </c>
      <c r="E1890" s="5" t="str">
        <f t="shared" si="29"/>
        <v>Roland</v>
      </c>
      <c r="F1890" t="s">
        <v>21</v>
      </c>
      <c r="G1890">
        <v>4.5</v>
      </c>
      <c r="H1890">
        <v>80</v>
      </c>
      <c r="I1890" s="5">
        <f>VLOOKUP(Order_Detail!B1890,Customers!$A$2:$M$92,13,FALSE)</f>
        <v>0.2</v>
      </c>
      <c r="J1890" s="5">
        <v>288</v>
      </c>
      <c r="K1890" s="5">
        <v>72</v>
      </c>
      <c r="L1890" s="5" t="str" cm="1">
        <f t="array" ref="L1890">_xlfn.IFS(K1890&lt;10,"low",K1890&lt;50,"medium",K1890&gt;=50,"high")</f>
        <v>high</v>
      </c>
    </row>
    <row r="1891" spans="1:12" x14ac:dyDescent="0.4">
      <c r="A1891">
        <v>10979</v>
      </c>
      <c r="B1891" s="5" t="s">
        <v>93</v>
      </c>
      <c r="C1891">
        <v>27</v>
      </c>
      <c r="D1891" t="s">
        <v>2292</v>
      </c>
      <c r="E1891" s="5" t="str">
        <f t="shared" si="29"/>
        <v>Roland</v>
      </c>
      <c r="F1891" t="s">
        <v>30</v>
      </c>
      <c r="G1891">
        <v>43.9</v>
      </c>
      <c r="H1891">
        <v>30</v>
      </c>
      <c r="I1891" s="5">
        <f>VLOOKUP(Order_Detail!B1891,Customers!$A$2:$M$92,13,FALSE)</f>
        <v>0.2</v>
      </c>
      <c r="J1891" s="5">
        <v>1053.6000000000001</v>
      </c>
      <c r="K1891" s="5">
        <v>263.40000000000003</v>
      </c>
      <c r="L1891" s="5" t="str" cm="1">
        <f t="array" ref="L1891">_xlfn.IFS(K1891&lt;10,"low",K1891&lt;50,"medium",K1891&gt;=50,"high")</f>
        <v>high</v>
      </c>
    </row>
    <row r="1892" spans="1:12" x14ac:dyDescent="0.4">
      <c r="A1892">
        <v>10979</v>
      </c>
      <c r="B1892" s="5" t="s">
        <v>93</v>
      </c>
      <c r="C1892">
        <v>31</v>
      </c>
      <c r="D1892" t="s">
        <v>1126</v>
      </c>
      <c r="E1892" s="5" t="str">
        <f t="shared" si="29"/>
        <v>Roland</v>
      </c>
      <c r="F1892" t="s">
        <v>18</v>
      </c>
      <c r="G1892">
        <v>12.5</v>
      </c>
      <c r="H1892">
        <v>24</v>
      </c>
      <c r="I1892" s="5">
        <f>VLOOKUP(Order_Detail!B1892,Customers!$A$2:$M$92,13,FALSE)</f>
        <v>0.2</v>
      </c>
      <c r="J1892" s="5">
        <v>240</v>
      </c>
      <c r="K1892" s="5">
        <v>60</v>
      </c>
      <c r="L1892" s="5" t="str" cm="1">
        <f t="array" ref="L1892">_xlfn.IFS(K1892&lt;10,"low",K1892&lt;50,"medium",K1892&gt;=50,"high")</f>
        <v>high</v>
      </c>
    </row>
    <row r="1893" spans="1:12" x14ac:dyDescent="0.4">
      <c r="A1893">
        <v>10979</v>
      </c>
      <c r="B1893" s="5" t="s">
        <v>93</v>
      </c>
      <c r="C1893">
        <v>63</v>
      </c>
      <c r="D1893" t="s">
        <v>1156</v>
      </c>
      <c r="E1893" s="5" t="str">
        <f t="shared" si="29"/>
        <v>Roland</v>
      </c>
      <c r="F1893" t="s">
        <v>52</v>
      </c>
      <c r="G1893">
        <v>43.9</v>
      </c>
      <c r="H1893">
        <v>35</v>
      </c>
      <c r="I1893" s="5">
        <f>VLOOKUP(Order_Detail!B1893,Customers!$A$2:$M$92,13,FALSE)</f>
        <v>0.2</v>
      </c>
      <c r="J1893" s="5">
        <v>1229.2</v>
      </c>
      <c r="K1893" s="5">
        <v>307.3</v>
      </c>
      <c r="L1893" s="5" t="str" cm="1">
        <f t="array" ref="L1893">_xlfn.IFS(K1893&lt;10,"low",K1893&lt;50,"medium",K1893&gt;=50,"high")</f>
        <v>high</v>
      </c>
    </row>
    <row r="1894" spans="1:12" x14ac:dyDescent="0.4">
      <c r="A1894">
        <v>10980</v>
      </c>
      <c r="B1894" s="5" t="s">
        <v>98</v>
      </c>
      <c r="C1894">
        <v>75</v>
      </c>
      <c r="D1894" t="s">
        <v>1292</v>
      </c>
      <c r="E1894" s="5" t="str">
        <f t="shared" si="29"/>
        <v>Maria</v>
      </c>
      <c r="F1894" t="s">
        <v>54</v>
      </c>
      <c r="G1894">
        <v>7.75</v>
      </c>
      <c r="H1894">
        <v>40</v>
      </c>
      <c r="I1894" s="5">
        <f>VLOOKUP(Order_Detail!B1894,Customers!$A$2:$M$92,13,FALSE)</f>
        <v>0</v>
      </c>
      <c r="J1894" s="5">
        <v>310</v>
      </c>
      <c r="K1894" s="5">
        <v>0</v>
      </c>
      <c r="L1894" s="5" t="str" cm="1">
        <f t="array" ref="L1894">_xlfn.IFS(K1894&lt;10,"low",K1894&lt;50,"medium",K1894&gt;=50,"high")</f>
        <v>low</v>
      </c>
    </row>
    <row r="1895" spans="1:12" x14ac:dyDescent="0.4">
      <c r="A1895">
        <v>10981</v>
      </c>
      <c r="B1895" s="5" t="s">
        <v>86</v>
      </c>
      <c r="C1895">
        <v>38</v>
      </c>
      <c r="D1895" t="s">
        <v>1484</v>
      </c>
      <c r="E1895" s="5" t="str">
        <f t="shared" si="29"/>
        <v>Mario</v>
      </c>
      <c r="F1895" t="s">
        <v>73</v>
      </c>
      <c r="G1895">
        <v>263.5</v>
      </c>
      <c r="H1895">
        <v>60</v>
      </c>
      <c r="I1895" s="5">
        <f>VLOOKUP(Order_Detail!B1895,Customers!$A$2:$M$92,13,FALSE)</f>
        <v>0</v>
      </c>
      <c r="J1895" s="5">
        <v>15810</v>
      </c>
      <c r="K1895" s="5">
        <v>0</v>
      </c>
      <c r="L1895" s="5" t="str" cm="1">
        <f t="array" ref="L1895">_xlfn.IFS(K1895&lt;10,"low",K1895&lt;50,"medium",K1895&gt;=50,"high")</f>
        <v>low</v>
      </c>
    </row>
    <row r="1896" spans="1:12" x14ac:dyDescent="0.4">
      <c r="A1896">
        <v>10982</v>
      </c>
      <c r="B1896" s="5" t="s">
        <v>150</v>
      </c>
      <c r="C1896">
        <v>7</v>
      </c>
      <c r="D1896" t="s">
        <v>2293</v>
      </c>
      <c r="E1896" s="5" t="str">
        <f t="shared" si="29"/>
        <v>Elizabeth</v>
      </c>
      <c r="F1896" t="s">
        <v>38</v>
      </c>
      <c r="G1896">
        <v>30</v>
      </c>
      <c r="H1896">
        <v>20</v>
      </c>
      <c r="I1896" s="5">
        <f>VLOOKUP(Order_Detail!B1896,Customers!$A$2:$M$92,13,FALSE)</f>
        <v>0.05</v>
      </c>
      <c r="J1896" s="5">
        <v>570</v>
      </c>
      <c r="K1896" s="5">
        <v>30</v>
      </c>
      <c r="L1896" s="5" t="str" cm="1">
        <f t="array" ref="L1896">_xlfn.IFS(K1896&lt;10,"low",K1896&lt;50,"medium",K1896&gt;=50,"high")</f>
        <v>medium</v>
      </c>
    </row>
    <row r="1897" spans="1:12" x14ac:dyDescent="0.4">
      <c r="A1897">
        <v>10982</v>
      </c>
      <c r="B1897" s="5" t="s">
        <v>150</v>
      </c>
      <c r="C1897">
        <v>43</v>
      </c>
      <c r="D1897" t="s">
        <v>2294</v>
      </c>
      <c r="E1897" s="5" t="str">
        <f t="shared" si="29"/>
        <v>Elizabeth</v>
      </c>
      <c r="F1897" t="s">
        <v>46</v>
      </c>
      <c r="G1897">
        <v>46</v>
      </c>
      <c r="H1897">
        <v>9</v>
      </c>
      <c r="I1897" s="5">
        <f>VLOOKUP(Order_Detail!B1897,Customers!$A$2:$M$92,13,FALSE)</f>
        <v>0.05</v>
      </c>
      <c r="J1897" s="5">
        <v>393.29999999999995</v>
      </c>
      <c r="K1897" s="5">
        <v>20.700000000000003</v>
      </c>
      <c r="L1897" s="5" t="str" cm="1">
        <f t="array" ref="L1897">_xlfn.IFS(K1897&lt;10,"low",K1897&lt;50,"medium",K1897&gt;=50,"high")</f>
        <v>medium</v>
      </c>
    </row>
    <row r="1898" spans="1:12" x14ac:dyDescent="0.4">
      <c r="A1898">
        <v>10983</v>
      </c>
      <c r="B1898" s="5" t="s">
        <v>129</v>
      </c>
      <c r="C1898">
        <v>13</v>
      </c>
      <c r="D1898" t="s">
        <v>2164</v>
      </c>
      <c r="E1898" s="5" t="str">
        <f t="shared" si="29"/>
        <v>Jose</v>
      </c>
      <c r="F1898" t="s">
        <v>49</v>
      </c>
      <c r="G1898">
        <v>6</v>
      </c>
      <c r="H1898">
        <v>84</v>
      </c>
      <c r="I1898" s="5">
        <f>VLOOKUP(Order_Detail!B1898,Customers!$A$2:$M$92,13,FALSE)</f>
        <v>0.1</v>
      </c>
      <c r="J1898" s="5">
        <v>453.6</v>
      </c>
      <c r="K1898" s="5">
        <v>50.400000000000006</v>
      </c>
      <c r="L1898" s="5" t="str" cm="1">
        <f t="array" ref="L1898">_xlfn.IFS(K1898&lt;10,"low",K1898&lt;50,"medium",K1898&gt;=50,"high")</f>
        <v>high</v>
      </c>
    </row>
    <row r="1899" spans="1:12" x14ac:dyDescent="0.4">
      <c r="A1899">
        <v>10983</v>
      </c>
      <c r="B1899" s="5" t="s">
        <v>129</v>
      </c>
      <c r="C1899">
        <v>57</v>
      </c>
      <c r="D1899" t="s">
        <v>2295</v>
      </c>
      <c r="E1899" s="5" t="str">
        <f t="shared" si="29"/>
        <v>Jose</v>
      </c>
      <c r="F1899" t="s">
        <v>14</v>
      </c>
      <c r="G1899">
        <v>19.5</v>
      </c>
      <c r="H1899">
        <v>15</v>
      </c>
      <c r="I1899" s="5">
        <f>VLOOKUP(Order_Detail!B1899,Customers!$A$2:$M$92,13,FALSE)</f>
        <v>0.1</v>
      </c>
      <c r="J1899" s="5">
        <v>263.25</v>
      </c>
      <c r="K1899" s="5">
        <v>29.25</v>
      </c>
      <c r="L1899" s="5" t="str" cm="1">
        <f t="array" ref="L1899">_xlfn.IFS(K1899&lt;10,"low",K1899&lt;50,"medium",K1899&gt;=50,"high")</f>
        <v>medium</v>
      </c>
    </row>
    <row r="1900" spans="1:12" x14ac:dyDescent="0.4">
      <c r="A1900">
        <v>10984</v>
      </c>
      <c r="B1900" s="5" t="s">
        <v>129</v>
      </c>
      <c r="C1900">
        <v>16</v>
      </c>
      <c r="D1900" t="s">
        <v>960</v>
      </c>
      <c r="E1900" s="5" t="str">
        <f t="shared" si="29"/>
        <v>Jose</v>
      </c>
      <c r="F1900" t="s">
        <v>25</v>
      </c>
      <c r="G1900">
        <v>17.45</v>
      </c>
      <c r="H1900">
        <v>55</v>
      </c>
      <c r="I1900" s="5">
        <f>VLOOKUP(Order_Detail!B1900,Customers!$A$2:$M$92,13,FALSE)</f>
        <v>0.1</v>
      </c>
      <c r="J1900" s="5">
        <v>863.77499999999998</v>
      </c>
      <c r="K1900" s="5">
        <v>95.975000000000009</v>
      </c>
      <c r="L1900" s="5" t="str" cm="1">
        <f t="array" ref="L1900">_xlfn.IFS(K1900&lt;10,"low",K1900&lt;50,"medium",K1900&gt;=50,"high")</f>
        <v>high</v>
      </c>
    </row>
    <row r="1901" spans="1:12" x14ac:dyDescent="0.4">
      <c r="A1901">
        <v>10984</v>
      </c>
      <c r="B1901" s="5" t="s">
        <v>129</v>
      </c>
      <c r="C1901">
        <v>24</v>
      </c>
      <c r="D1901" t="s">
        <v>1515</v>
      </c>
      <c r="E1901" s="5" t="str">
        <f t="shared" si="29"/>
        <v>Jose</v>
      </c>
      <c r="F1901" t="s">
        <v>21</v>
      </c>
      <c r="G1901">
        <v>4.5</v>
      </c>
      <c r="H1901">
        <v>20</v>
      </c>
      <c r="I1901" s="5">
        <f>VLOOKUP(Order_Detail!B1901,Customers!$A$2:$M$92,13,FALSE)</f>
        <v>0.1</v>
      </c>
      <c r="J1901" s="5">
        <v>81</v>
      </c>
      <c r="K1901" s="5">
        <v>9</v>
      </c>
      <c r="L1901" s="5" t="str" cm="1">
        <f t="array" ref="L1901">_xlfn.IFS(K1901&lt;10,"low",K1901&lt;50,"medium",K1901&gt;=50,"high")</f>
        <v>low</v>
      </c>
    </row>
    <row r="1902" spans="1:12" x14ac:dyDescent="0.4">
      <c r="A1902">
        <v>10984</v>
      </c>
      <c r="B1902" s="5" t="s">
        <v>129</v>
      </c>
      <c r="C1902">
        <v>36</v>
      </c>
      <c r="D1902" t="s">
        <v>1626</v>
      </c>
      <c r="E1902" s="5" t="str">
        <f t="shared" si="29"/>
        <v>Jose</v>
      </c>
      <c r="F1902" t="s">
        <v>26</v>
      </c>
      <c r="G1902">
        <v>19</v>
      </c>
      <c r="H1902">
        <v>40</v>
      </c>
      <c r="I1902" s="5">
        <f>VLOOKUP(Order_Detail!B1902,Customers!$A$2:$M$92,13,FALSE)</f>
        <v>0.1</v>
      </c>
      <c r="J1902" s="5">
        <v>684</v>
      </c>
      <c r="K1902" s="5">
        <v>76</v>
      </c>
      <c r="L1902" s="5" t="str" cm="1">
        <f t="array" ref="L1902">_xlfn.IFS(K1902&lt;10,"low",K1902&lt;50,"medium",K1902&gt;=50,"high")</f>
        <v>high</v>
      </c>
    </row>
    <row r="1903" spans="1:12" x14ac:dyDescent="0.4">
      <c r="A1903">
        <v>10985</v>
      </c>
      <c r="B1903" s="5" t="s">
        <v>118</v>
      </c>
      <c r="C1903">
        <v>16</v>
      </c>
      <c r="D1903" t="s">
        <v>2296</v>
      </c>
      <c r="E1903" s="5" t="str">
        <f t="shared" si="29"/>
        <v>Patricia</v>
      </c>
      <c r="F1903" t="s">
        <v>25</v>
      </c>
      <c r="G1903">
        <v>17.45</v>
      </c>
      <c r="H1903">
        <v>36</v>
      </c>
      <c r="I1903" s="5">
        <f>VLOOKUP(Order_Detail!B1903,Customers!$A$2:$M$92,13,FALSE)</f>
        <v>0</v>
      </c>
      <c r="J1903" s="5">
        <v>628.19999999999993</v>
      </c>
      <c r="K1903" s="5">
        <v>0</v>
      </c>
      <c r="L1903" s="5" t="str" cm="1">
        <f t="array" ref="L1903">_xlfn.IFS(K1903&lt;10,"low",K1903&lt;50,"medium",K1903&gt;=50,"high")</f>
        <v>low</v>
      </c>
    </row>
    <row r="1904" spans="1:12" x14ac:dyDescent="0.4">
      <c r="A1904">
        <v>10985</v>
      </c>
      <c r="B1904" s="5" t="s">
        <v>118</v>
      </c>
      <c r="C1904">
        <v>18</v>
      </c>
      <c r="D1904" t="s">
        <v>1415</v>
      </c>
      <c r="E1904" s="5" t="str">
        <f t="shared" si="29"/>
        <v>Patricia</v>
      </c>
      <c r="F1904" t="s">
        <v>65</v>
      </c>
      <c r="G1904">
        <v>62.5</v>
      </c>
      <c r="H1904">
        <v>8</v>
      </c>
      <c r="I1904" s="5">
        <f>VLOOKUP(Order_Detail!B1904,Customers!$A$2:$M$92,13,FALSE)</f>
        <v>0</v>
      </c>
      <c r="J1904" s="5">
        <v>500</v>
      </c>
      <c r="K1904" s="5">
        <v>0</v>
      </c>
      <c r="L1904" s="5" t="str" cm="1">
        <f t="array" ref="L1904">_xlfn.IFS(K1904&lt;10,"low",K1904&lt;50,"medium",K1904&gt;=50,"high")</f>
        <v>low</v>
      </c>
    </row>
    <row r="1905" spans="1:12" x14ac:dyDescent="0.4">
      <c r="A1905">
        <v>10985</v>
      </c>
      <c r="B1905" s="5" t="s">
        <v>118</v>
      </c>
      <c r="C1905">
        <v>32</v>
      </c>
      <c r="D1905" t="s">
        <v>993</v>
      </c>
      <c r="E1905" s="5" t="str">
        <f t="shared" si="29"/>
        <v>Patricia</v>
      </c>
      <c r="F1905" t="s">
        <v>32</v>
      </c>
      <c r="G1905">
        <v>32</v>
      </c>
      <c r="H1905">
        <v>35</v>
      </c>
      <c r="I1905" s="5">
        <f>VLOOKUP(Order_Detail!B1905,Customers!$A$2:$M$92,13,FALSE)</f>
        <v>0</v>
      </c>
      <c r="J1905" s="5">
        <v>1120</v>
      </c>
      <c r="K1905" s="5">
        <v>0</v>
      </c>
      <c r="L1905" s="5" t="str" cm="1">
        <f t="array" ref="L1905">_xlfn.IFS(K1905&lt;10,"low",K1905&lt;50,"medium",K1905&gt;=50,"high")</f>
        <v>low</v>
      </c>
    </row>
    <row r="1906" spans="1:12" x14ac:dyDescent="0.4">
      <c r="A1906">
        <v>10986</v>
      </c>
      <c r="B1906" s="5" t="s">
        <v>153</v>
      </c>
      <c r="C1906">
        <v>11</v>
      </c>
      <c r="D1906" t="s">
        <v>2297</v>
      </c>
      <c r="E1906" s="5" t="str">
        <f t="shared" si="29"/>
        <v>Yvonne</v>
      </c>
      <c r="F1906" t="s">
        <v>6</v>
      </c>
      <c r="G1906">
        <v>21</v>
      </c>
      <c r="H1906">
        <v>30</v>
      </c>
      <c r="I1906" s="5">
        <f>VLOOKUP(Order_Detail!B1906,Customers!$A$2:$M$92,13,FALSE)</f>
        <v>0.1</v>
      </c>
      <c r="J1906" s="5">
        <v>567</v>
      </c>
      <c r="K1906" s="5">
        <v>63</v>
      </c>
      <c r="L1906" s="5" t="str" cm="1">
        <f t="array" ref="L1906">_xlfn.IFS(K1906&lt;10,"low",K1906&lt;50,"medium",K1906&gt;=50,"high")</f>
        <v>high</v>
      </c>
    </row>
    <row r="1907" spans="1:12" x14ac:dyDescent="0.4">
      <c r="A1907">
        <v>10986</v>
      </c>
      <c r="B1907" s="5" t="s">
        <v>153</v>
      </c>
      <c r="C1907">
        <v>20</v>
      </c>
      <c r="D1907" t="s">
        <v>2298</v>
      </c>
      <c r="E1907" s="5" t="str">
        <f t="shared" si="29"/>
        <v>Yvonne</v>
      </c>
      <c r="F1907" t="s">
        <v>15</v>
      </c>
      <c r="G1907">
        <v>81</v>
      </c>
      <c r="H1907">
        <v>15</v>
      </c>
      <c r="I1907" s="5">
        <f>VLOOKUP(Order_Detail!B1907,Customers!$A$2:$M$92,13,FALSE)</f>
        <v>0.1</v>
      </c>
      <c r="J1907" s="5">
        <v>1093.5</v>
      </c>
      <c r="K1907" s="5">
        <v>121.5</v>
      </c>
      <c r="L1907" s="5" t="str" cm="1">
        <f t="array" ref="L1907">_xlfn.IFS(K1907&lt;10,"low",K1907&lt;50,"medium",K1907&gt;=50,"high")</f>
        <v>high</v>
      </c>
    </row>
    <row r="1908" spans="1:12" x14ac:dyDescent="0.4">
      <c r="A1908">
        <v>10986</v>
      </c>
      <c r="B1908" s="5" t="s">
        <v>153</v>
      </c>
      <c r="C1908">
        <v>76</v>
      </c>
      <c r="D1908" t="s">
        <v>2299</v>
      </c>
      <c r="E1908" s="5" t="str">
        <f t="shared" si="29"/>
        <v>Yvonne</v>
      </c>
      <c r="F1908" t="s">
        <v>44</v>
      </c>
      <c r="G1908">
        <v>18</v>
      </c>
      <c r="H1908">
        <v>10</v>
      </c>
      <c r="I1908" s="5">
        <f>VLOOKUP(Order_Detail!B1908,Customers!$A$2:$M$92,13,FALSE)</f>
        <v>0.1</v>
      </c>
      <c r="J1908" s="5">
        <v>162</v>
      </c>
      <c r="K1908" s="5">
        <v>18</v>
      </c>
      <c r="L1908" s="5" t="str" cm="1">
        <f t="array" ref="L1908">_xlfn.IFS(K1908&lt;10,"low",K1908&lt;50,"medium",K1908&gt;=50,"high")</f>
        <v>medium</v>
      </c>
    </row>
    <row r="1909" spans="1:12" x14ac:dyDescent="0.4">
      <c r="A1909">
        <v>10986</v>
      </c>
      <c r="B1909" s="5" t="s">
        <v>153</v>
      </c>
      <c r="C1909">
        <v>77</v>
      </c>
      <c r="D1909" t="s">
        <v>2300</v>
      </c>
      <c r="E1909" s="5" t="str">
        <f t="shared" si="29"/>
        <v>Yvonne</v>
      </c>
      <c r="F1909" t="s">
        <v>29</v>
      </c>
      <c r="G1909">
        <v>13</v>
      </c>
      <c r="H1909">
        <v>15</v>
      </c>
      <c r="I1909" s="5">
        <f>VLOOKUP(Order_Detail!B1909,Customers!$A$2:$M$92,13,FALSE)</f>
        <v>0.1</v>
      </c>
      <c r="J1909" s="5">
        <v>175.5</v>
      </c>
      <c r="K1909" s="5">
        <v>19.5</v>
      </c>
      <c r="L1909" s="5" t="str" cm="1">
        <f t="array" ref="L1909">_xlfn.IFS(K1909&lt;10,"low",K1909&lt;50,"medium",K1909&gt;=50,"high")</f>
        <v>medium</v>
      </c>
    </row>
    <row r="1910" spans="1:12" x14ac:dyDescent="0.4">
      <c r="A1910">
        <v>10987</v>
      </c>
      <c r="B1910" s="5" t="s">
        <v>142</v>
      </c>
      <c r="C1910">
        <v>7</v>
      </c>
      <c r="D1910" t="s">
        <v>2301</v>
      </c>
      <c r="E1910" s="5" t="str">
        <f t="shared" si="29"/>
        <v>Ann</v>
      </c>
      <c r="F1910" t="s">
        <v>38</v>
      </c>
      <c r="G1910">
        <v>30</v>
      </c>
      <c r="H1910">
        <v>60</v>
      </c>
      <c r="I1910" s="5">
        <f>VLOOKUP(Order_Detail!B1910,Customers!$A$2:$M$92,13,FALSE)</f>
        <v>0.15</v>
      </c>
      <c r="J1910" s="5">
        <v>1530</v>
      </c>
      <c r="K1910" s="5">
        <v>270</v>
      </c>
      <c r="L1910" s="5" t="str" cm="1">
        <f t="array" ref="L1910">_xlfn.IFS(K1910&lt;10,"low",K1910&lt;50,"medium",K1910&gt;=50,"high")</f>
        <v>high</v>
      </c>
    </row>
    <row r="1911" spans="1:12" x14ac:dyDescent="0.4">
      <c r="A1911">
        <v>10987</v>
      </c>
      <c r="B1911" s="5" t="s">
        <v>142</v>
      </c>
      <c r="C1911">
        <v>43</v>
      </c>
      <c r="D1911" t="s">
        <v>2302</v>
      </c>
      <c r="E1911" s="5" t="str">
        <f t="shared" si="29"/>
        <v>Ann</v>
      </c>
      <c r="F1911" t="s">
        <v>46</v>
      </c>
      <c r="G1911">
        <v>46</v>
      </c>
      <c r="H1911">
        <v>6</v>
      </c>
      <c r="I1911" s="5">
        <f>VLOOKUP(Order_Detail!B1911,Customers!$A$2:$M$92,13,FALSE)</f>
        <v>0.15</v>
      </c>
      <c r="J1911" s="5">
        <v>234.6</v>
      </c>
      <c r="K1911" s="5">
        <v>41.4</v>
      </c>
      <c r="L1911" s="5" t="str" cm="1">
        <f t="array" ref="L1911">_xlfn.IFS(K1911&lt;10,"low",K1911&lt;50,"medium",K1911&gt;=50,"high")</f>
        <v>medium</v>
      </c>
    </row>
    <row r="1912" spans="1:12" x14ac:dyDescent="0.4">
      <c r="A1912">
        <v>10987</v>
      </c>
      <c r="B1912" s="5" t="s">
        <v>142</v>
      </c>
      <c r="C1912">
        <v>72</v>
      </c>
      <c r="D1912" t="s">
        <v>2303</v>
      </c>
      <c r="E1912" s="5" t="str">
        <f t="shared" si="29"/>
        <v>Ann</v>
      </c>
      <c r="F1912" t="s">
        <v>8</v>
      </c>
      <c r="G1912">
        <v>34.799999999999997</v>
      </c>
      <c r="H1912">
        <v>20</v>
      </c>
      <c r="I1912" s="5">
        <f>VLOOKUP(Order_Detail!B1912,Customers!$A$2:$M$92,13,FALSE)</f>
        <v>0.15</v>
      </c>
      <c r="J1912" s="5">
        <v>591.6</v>
      </c>
      <c r="K1912" s="5">
        <v>104.39999999999999</v>
      </c>
      <c r="L1912" s="5" t="str" cm="1">
        <f t="array" ref="L1912">_xlfn.IFS(K1912&lt;10,"low",K1912&lt;50,"medium",K1912&gt;=50,"high")</f>
        <v>high</v>
      </c>
    </row>
    <row r="1913" spans="1:12" x14ac:dyDescent="0.4">
      <c r="A1913">
        <v>10988</v>
      </c>
      <c r="B1913" s="5" t="s">
        <v>97</v>
      </c>
      <c r="C1913">
        <v>7</v>
      </c>
      <c r="D1913" t="s">
        <v>809</v>
      </c>
      <c r="E1913" s="5" t="str">
        <f t="shared" si="29"/>
        <v>Paula</v>
      </c>
      <c r="F1913" t="s">
        <v>38</v>
      </c>
      <c r="G1913">
        <v>30</v>
      </c>
      <c r="H1913">
        <v>60</v>
      </c>
      <c r="I1913" s="5">
        <f>VLOOKUP(Order_Detail!B1913,Customers!$A$2:$M$92,13,FALSE)</f>
        <v>0.1</v>
      </c>
      <c r="J1913" s="5">
        <v>1620</v>
      </c>
      <c r="K1913" s="5">
        <v>180</v>
      </c>
      <c r="L1913" s="5" t="str" cm="1">
        <f t="array" ref="L1913">_xlfn.IFS(K1913&lt;10,"low",K1913&lt;50,"medium",K1913&gt;=50,"high")</f>
        <v>high</v>
      </c>
    </row>
    <row r="1914" spans="1:12" x14ac:dyDescent="0.4">
      <c r="A1914">
        <v>10988</v>
      </c>
      <c r="B1914" s="5" t="s">
        <v>97</v>
      </c>
      <c r="C1914">
        <v>62</v>
      </c>
      <c r="D1914" t="s">
        <v>944</v>
      </c>
      <c r="E1914" s="5" t="str">
        <f t="shared" si="29"/>
        <v>Paula</v>
      </c>
      <c r="F1914" t="s">
        <v>35</v>
      </c>
      <c r="G1914">
        <v>49.3</v>
      </c>
      <c r="H1914">
        <v>40</v>
      </c>
      <c r="I1914" s="5">
        <f>VLOOKUP(Order_Detail!B1914,Customers!$A$2:$M$92,13,FALSE)</f>
        <v>0.1</v>
      </c>
      <c r="J1914" s="5">
        <v>1774.8</v>
      </c>
      <c r="K1914" s="5">
        <v>197.20000000000002</v>
      </c>
      <c r="L1914" s="5" t="str" cm="1">
        <f t="array" ref="L1914">_xlfn.IFS(K1914&lt;10,"low",K1914&lt;50,"medium",K1914&gt;=50,"high")</f>
        <v>high</v>
      </c>
    </row>
    <row r="1915" spans="1:12" x14ac:dyDescent="0.4">
      <c r="A1915">
        <v>10989</v>
      </c>
      <c r="B1915" s="5" t="s">
        <v>96</v>
      </c>
      <c r="C1915">
        <v>6</v>
      </c>
      <c r="D1915" t="s">
        <v>2304</v>
      </c>
      <c r="E1915" s="5" t="str">
        <f t="shared" si="29"/>
        <v>Bernardo</v>
      </c>
      <c r="F1915" t="s">
        <v>69</v>
      </c>
      <c r="G1915">
        <v>25</v>
      </c>
      <c r="H1915">
        <v>40</v>
      </c>
      <c r="I1915" s="5">
        <f>VLOOKUP(Order_Detail!B1915,Customers!$A$2:$M$92,13,FALSE)</f>
        <v>0</v>
      </c>
      <c r="J1915" s="5">
        <v>1000</v>
      </c>
      <c r="K1915" s="5">
        <v>0</v>
      </c>
      <c r="L1915" s="5" t="str" cm="1">
        <f t="array" ref="L1915">_xlfn.IFS(K1915&lt;10,"low",K1915&lt;50,"medium",K1915&gt;=50,"high")</f>
        <v>low</v>
      </c>
    </row>
    <row r="1916" spans="1:12" x14ac:dyDescent="0.4">
      <c r="A1916">
        <v>10989</v>
      </c>
      <c r="B1916" s="5" t="s">
        <v>96</v>
      </c>
      <c r="C1916">
        <v>11</v>
      </c>
      <c r="D1916" t="s">
        <v>2305</v>
      </c>
      <c r="E1916" s="5" t="str">
        <f t="shared" si="29"/>
        <v>Bernardo</v>
      </c>
      <c r="F1916" t="s">
        <v>6</v>
      </c>
      <c r="G1916">
        <v>21</v>
      </c>
      <c r="H1916">
        <v>15</v>
      </c>
      <c r="I1916" s="5">
        <f>VLOOKUP(Order_Detail!B1916,Customers!$A$2:$M$92,13,FALSE)</f>
        <v>0</v>
      </c>
      <c r="J1916" s="5">
        <v>315</v>
      </c>
      <c r="K1916" s="5">
        <v>0</v>
      </c>
      <c r="L1916" s="5" t="str" cm="1">
        <f t="array" ref="L1916">_xlfn.IFS(K1916&lt;10,"low",K1916&lt;50,"medium",K1916&gt;=50,"high")</f>
        <v>low</v>
      </c>
    </row>
    <row r="1917" spans="1:12" x14ac:dyDescent="0.4">
      <c r="A1917">
        <v>10989</v>
      </c>
      <c r="B1917" s="5" t="s">
        <v>96</v>
      </c>
      <c r="C1917">
        <v>41</v>
      </c>
      <c r="D1917" t="s">
        <v>1094</v>
      </c>
      <c r="E1917" s="5" t="str">
        <f t="shared" si="29"/>
        <v>Bernardo</v>
      </c>
      <c r="F1917" t="s">
        <v>11</v>
      </c>
      <c r="G1917">
        <v>9.65</v>
      </c>
      <c r="H1917">
        <v>4</v>
      </c>
      <c r="I1917" s="5">
        <f>VLOOKUP(Order_Detail!B1917,Customers!$A$2:$M$92,13,FALSE)</f>
        <v>0</v>
      </c>
      <c r="J1917" s="5">
        <v>38.6</v>
      </c>
      <c r="K1917" s="5">
        <v>0</v>
      </c>
      <c r="L1917" s="5" t="str" cm="1">
        <f t="array" ref="L1917">_xlfn.IFS(K1917&lt;10,"low",K1917&lt;50,"medium",K1917&gt;=50,"high")</f>
        <v>low</v>
      </c>
    </row>
    <row r="1918" spans="1:12" x14ac:dyDescent="0.4">
      <c r="A1918">
        <v>10990</v>
      </c>
      <c r="B1918" s="5" t="s">
        <v>93</v>
      </c>
      <c r="C1918">
        <v>21</v>
      </c>
      <c r="D1918" t="s">
        <v>1074</v>
      </c>
      <c r="E1918" s="5" t="str">
        <f t="shared" si="29"/>
        <v>Roland</v>
      </c>
      <c r="F1918" t="s">
        <v>33</v>
      </c>
      <c r="G1918">
        <v>10</v>
      </c>
      <c r="H1918">
        <v>65</v>
      </c>
      <c r="I1918" s="5">
        <f>VLOOKUP(Order_Detail!B1918,Customers!$A$2:$M$92,13,FALSE)</f>
        <v>0.2</v>
      </c>
      <c r="J1918" s="5">
        <v>520</v>
      </c>
      <c r="K1918" s="5">
        <v>130</v>
      </c>
      <c r="L1918" s="5" t="str" cm="1">
        <f t="array" ref="L1918">_xlfn.IFS(K1918&lt;10,"low",K1918&lt;50,"medium",K1918&gt;=50,"high")</f>
        <v>high</v>
      </c>
    </row>
    <row r="1919" spans="1:12" x14ac:dyDescent="0.4">
      <c r="A1919">
        <v>10990</v>
      </c>
      <c r="B1919" s="5" t="s">
        <v>93</v>
      </c>
      <c r="C1919">
        <v>34</v>
      </c>
      <c r="D1919" t="s">
        <v>2306</v>
      </c>
      <c r="E1919" s="5" t="str">
        <f t="shared" si="29"/>
        <v>Roland</v>
      </c>
      <c r="F1919" t="s">
        <v>59</v>
      </c>
      <c r="G1919">
        <v>14</v>
      </c>
      <c r="H1919">
        <v>60</v>
      </c>
      <c r="I1919" s="5">
        <f>VLOOKUP(Order_Detail!B1919,Customers!$A$2:$M$92,13,FALSE)</f>
        <v>0.2</v>
      </c>
      <c r="J1919" s="5">
        <v>672</v>
      </c>
      <c r="K1919" s="5">
        <v>168</v>
      </c>
      <c r="L1919" s="5" t="str" cm="1">
        <f t="array" ref="L1919">_xlfn.IFS(K1919&lt;10,"low",K1919&lt;50,"medium",K1919&gt;=50,"high")</f>
        <v>high</v>
      </c>
    </row>
    <row r="1920" spans="1:12" x14ac:dyDescent="0.4">
      <c r="A1920">
        <v>10990</v>
      </c>
      <c r="B1920" s="5" t="s">
        <v>93</v>
      </c>
      <c r="C1920">
        <v>55</v>
      </c>
      <c r="D1920" t="s">
        <v>2307</v>
      </c>
      <c r="E1920" s="5" t="str">
        <f t="shared" si="29"/>
        <v>Roland</v>
      </c>
      <c r="F1920" t="s">
        <v>22</v>
      </c>
      <c r="G1920">
        <v>24</v>
      </c>
      <c r="H1920">
        <v>65</v>
      </c>
      <c r="I1920" s="5">
        <f>VLOOKUP(Order_Detail!B1920,Customers!$A$2:$M$92,13,FALSE)</f>
        <v>0.2</v>
      </c>
      <c r="J1920" s="5">
        <v>1248</v>
      </c>
      <c r="K1920" s="5">
        <v>312</v>
      </c>
      <c r="L1920" s="5" t="str" cm="1">
        <f t="array" ref="L1920">_xlfn.IFS(K1920&lt;10,"low",K1920&lt;50,"medium",K1920&gt;=50,"high")</f>
        <v>high</v>
      </c>
    </row>
    <row r="1921" spans="1:12" x14ac:dyDescent="0.4">
      <c r="A1921">
        <v>10990</v>
      </c>
      <c r="B1921" s="5" t="s">
        <v>93</v>
      </c>
      <c r="C1921">
        <v>61</v>
      </c>
      <c r="D1921" t="s">
        <v>1591</v>
      </c>
      <c r="E1921" s="5" t="str">
        <f t="shared" si="29"/>
        <v>Roland</v>
      </c>
      <c r="F1921" t="s">
        <v>81</v>
      </c>
      <c r="G1921">
        <v>28.5</v>
      </c>
      <c r="H1921">
        <v>66</v>
      </c>
      <c r="I1921" s="5">
        <f>VLOOKUP(Order_Detail!B1921,Customers!$A$2:$M$92,13,FALSE)</f>
        <v>0.2</v>
      </c>
      <c r="J1921" s="5">
        <v>1504.8000000000002</v>
      </c>
      <c r="K1921" s="5">
        <v>376.20000000000005</v>
      </c>
      <c r="L1921" s="5" t="str" cm="1">
        <f t="array" ref="L1921">_xlfn.IFS(K1921&lt;10,"low",K1921&lt;50,"medium",K1921&gt;=50,"high")</f>
        <v>high</v>
      </c>
    </row>
    <row r="1922" spans="1:12" x14ac:dyDescent="0.4">
      <c r="A1922">
        <v>10991</v>
      </c>
      <c r="B1922" s="5" t="s">
        <v>105</v>
      </c>
      <c r="C1922">
        <v>2</v>
      </c>
      <c r="D1922" t="s">
        <v>1193</v>
      </c>
      <c r="E1922" s="5" t="str">
        <f t="shared" si="29"/>
        <v>Horst</v>
      </c>
      <c r="F1922" t="s">
        <v>24</v>
      </c>
      <c r="G1922">
        <v>19</v>
      </c>
      <c r="H1922">
        <v>50</v>
      </c>
      <c r="I1922" s="5">
        <f>VLOOKUP(Order_Detail!B1922,Customers!$A$2:$M$92,13,FALSE)</f>
        <v>0.15</v>
      </c>
      <c r="J1922" s="5">
        <v>807.5</v>
      </c>
      <c r="K1922" s="5">
        <v>142.5</v>
      </c>
      <c r="L1922" s="5" t="str" cm="1">
        <f t="array" ref="L1922">_xlfn.IFS(K1922&lt;10,"low",K1922&lt;50,"medium",K1922&gt;=50,"high")</f>
        <v>high</v>
      </c>
    </row>
    <row r="1923" spans="1:12" x14ac:dyDescent="0.4">
      <c r="A1923">
        <v>10991</v>
      </c>
      <c r="B1923" s="5" t="s">
        <v>105</v>
      </c>
      <c r="C1923">
        <v>70</v>
      </c>
      <c r="D1923" t="s">
        <v>1793</v>
      </c>
      <c r="E1923" s="5" t="str">
        <f t="shared" ref="E1923:E1986" si="30">LEFT(RIGHT(D1923,LEN(D1923)-FIND("-",D1923)),FIND("-",RIGHT(D1923,LEN(D1923)-FIND("-",D1923)))-1)</f>
        <v>Horst</v>
      </c>
      <c r="F1923" t="s">
        <v>36</v>
      </c>
      <c r="G1923">
        <v>15</v>
      </c>
      <c r="H1923">
        <v>20</v>
      </c>
      <c r="I1923" s="5">
        <f>VLOOKUP(Order_Detail!B1923,Customers!$A$2:$M$92,13,FALSE)</f>
        <v>0.15</v>
      </c>
      <c r="J1923" s="5">
        <v>255</v>
      </c>
      <c r="K1923" s="5">
        <v>45</v>
      </c>
      <c r="L1923" s="5" t="str" cm="1">
        <f t="array" ref="L1923">_xlfn.IFS(K1923&lt;10,"low",K1923&lt;50,"medium",K1923&gt;=50,"high")</f>
        <v>medium</v>
      </c>
    </row>
    <row r="1924" spans="1:12" x14ac:dyDescent="0.4">
      <c r="A1924">
        <v>10991</v>
      </c>
      <c r="B1924" s="5" t="s">
        <v>105</v>
      </c>
      <c r="C1924">
        <v>76</v>
      </c>
      <c r="D1924" t="s">
        <v>837</v>
      </c>
      <c r="E1924" s="5" t="str">
        <f t="shared" si="30"/>
        <v>Horst</v>
      </c>
      <c r="F1924" t="s">
        <v>44</v>
      </c>
      <c r="G1924">
        <v>18</v>
      </c>
      <c r="H1924">
        <v>90</v>
      </c>
      <c r="I1924" s="5">
        <f>VLOOKUP(Order_Detail!B1924,Customers!$A$2:$M$92,13,FALSE)</f>
        <v>0.15</v>
      </c>
      <c r="J1924" s="5">
        <v>1377</v>
      </c>
      <c r="K1924" s="5">
        <v>243</v>
      </c>
      <c r="L1924" s="5" t="str" cm="1">
        <f t="array" ref="L1924">_xlfn.IFS(K1924&lt;10,"low",K1924&lt;50,"medium",K1924&gt;=50,"high")</f>
        <v>high</v>
      </c>
    </row>
    <row r="1925" spans="1:12" x14ac:dyDescent="0.4">
      <c r="A1925">
        <v>10992</v>
      </c>
      <c r="B1925" s="5" t="s">
        <v>124</v>
      </c>
      <c r="C1925">
        <v>72</v>
      </c>
      <c r="D1925" t="s">
        <v>2308</v>
      </c>
      <c r="E1925" s="5" t="str">
        <f t="shared" si="30"/>
        <v>Liz</v>
      </c>
      <c r="F1925" t="s">
        <v>8</v>
      </c>
      <c r="G1925">
        <v>34.799999999999997</v>
      </c>
      <c r="H1925">
        <v>2</v>
      </c>
      <c r="I1925" s="5">
        <f>VLOOKUP(Order_Detail!B1925,Customers!$A$2:$M$92,13,FALSE)</f>
        <v>0.05</v>
      </c>
      <c r="J1925" s="5">
        <v>66.11999999999999</v>
      </c>
      <c r="K1925" s="5">
        <v>3.48</v>
      </c>
      <c r="L1925" s="5" t="str" cm="1">
        <f t="array" ref="L1925">_xlfn.IFS(K1925&lt;10,"low",K1925&lt;50,"medium",K1925&gt;=50,"high")</f>
        <v>low</v>
      </c>
    </row>
    <row r="1926" spans="1:12" x14ac:dyDescent="0.4">
      <c r="A1926">
        <v>10993</v>
      </c>
      <c r="B1926" s="5" t="s">
        <v>98</v>
      </c>
      <c r="C1926">
        <v>29</v>
      </c>
      <c r="D1926" t="s">
        <v>2309</v>
      </c>
      <c r="E1926" s="5" t="str">
        <f t="shared" si="30"/>
        <v>Maria</v>
      </c>
      <c r="F1926" t="s">
        <v>45</v>
      </c>
      <c r="G1926">
        <v>123.79</v>
      </c>
      <c r="H1926">
        <v>50</v>
      </c>
      <c r="I1926" s="5">
        <f>VLOOKUP(Order_Detail!B1926,Customers!$A$2:$M$92,13,FALSE)</f>
        <v>0</v>
      </c>
      <c r="J1926" s="5">
        <v>6189.5</v>
      </c>
      <c r="K1926" s="5">
        <v>0</v>
      </c>
      <c r="L1926" s="5" t="str" cm="1">
        <f t="array" ref="L1926">_xlfn.IFS(K1926&lt;10,"low",K1926&lt;50,"medium",K1926&gt;=50,"high")</f>
        <v>low</v>
      </c>
    </row>
    <row r="1927" spans="1:12" x14ac:dyDescent="0.4">
      <c r="A1927">
        <v>10993</v>
      </c>
      <c r="B1927" s="5" t="s">
        <v>98</v>
      </c>
      <c r="C1927">
        <v>41</v>
      </c>
      <c r="D1927" t="s">
        <v>816</v>
      </c>
      <c r="E1927" s="5" t="str">
        <f t="shared" si="30"/>
        <v>Maria</v>
      </c>
      <c r="F1927" t="s">
        <v>11</v>
      </c>
      <c r="G1927">
        <v>9.65</v>
      </c>
      <c r="H1927">
        <v>35</v>
      </c>
      <c r="I1927" s="5">
        <f>VLOOKUP(Order_Detail!B1927,Customers!$A$2:$M$92,13,FALSE)</f>
        <v>0</v>
      </c>
      <c r="J1927" s="5">
        <v>337.75</v>
      </c>
      <c r="K1927" s="5">
        <v>0</v>
      </c>
      <c r="L1927" s="5" t="str" cm="1">
        <f t="array" ref="L1927">_xlfn.IFS(K1927&lt;10,"low",K1927&lt;50,"medium",K1927&gt;=50,"high")</f>
        <v>low</v>
      </c>
    </row>
    <row r="1928" spans="1:12" x14ac:dyDescent="0.4">
      <c r="A1928">
        <v>10994</v>
      </c>
      <c r="B1928" s="5" t="s">
        <v>145</v>
      </c>
      <c r="C1928">
        <v>59</v>
      </c>
      <c r="D1928" t="s">
        <v>2310</v>
      </c>
      <c r="E1928" s="5" t="str">
        <f t="shared" si="30"/>
        <v>Palle</v>
      </c>
      <c r="F1928" t="s">
        <v>27</v>
      </c>
      <c r="G1928">
        <v>55</v>
      </c>
      <c r="H1928">
        <v>18</v>
      </c>
      <c r="I1928" s="5">
        <f>VLOOKUP(Order_Detail!B1928,Customers!$A$2:$M$92,13,FALSE)</f>
        <v>0</v>
      </c>
      <c r="J1928" s="5">
        <v>990</v>
      </c>
      <c r="K1928" s="5">
        <v>0</v>
      </c>
      <c r="L1928" s="5" t="str" cm="1">
        <f t="array" ref="L1928">_xlfn.IFS(K1928&lt;10,"low",K1928&lt;50,"medium",K1928&gt;=50,"high")</f>
        <v>low</v>
      </c>
    </row>
    <row r="1929" spans="1:12" x14ac:dyDescent="0.4">
      <c r="A1929">
        <v>10995</v>
      </c>
      <c r="B1929" s="5" t="s">
        <v>127</v>
      </c>
      <c r="C1929">
        <v>51</v>
      </c>
      <c r="D1929" t="s">
        <v>2311</v>
      </c>
      <c r="E1929" s="5" t="str">
        <f t="shared" si="30"/>
        <v>Guillermo</v>
      </c>
      <c r="F1929" t="s">
        <v>10</v>
      </c>
      <c r="G1929">
        <v>53</v>
      </c>
      <c r="H1929">
        <v>20</v>
      </c>
      <c r="I1929" s="5">
        <f>VLOOKUP(Order_Detail!B1929,Customers!$A$2:$M$92,13,FALSE)</f>
        <v>0.1</v>
      </c>
      <c r="J1929" s="5">
        <v>954</v>
      </c>
      <c r="K1929" s="5">
        <v>106</v>
      </c>
      <c r="L1929" s="5" t="str" cm="1">
        <f t="array" ref="L1929">_xlfn.IFS(K1929&lt;10,"low",K1929&lt;50,"medium",K1929&gt;=50,"high")</f>
        <v>high</v>
      </c>
    </row>
    <row r="1930" spans="1:12" x14ac:dyDescent="0.4">
      <c r="A1930">
        <v>10995</v>
      </c>
      <c r="B1930" s="5" t="s">
        <v>127</v>
      </c>
      <c r="C1930">
        <v>60</v>
      </c>
      <c r="D1930" t="s">
        <v>2312</v>
      </c>
      <c r="E1930" s="5" t="str">
        <f t="shared" si="30"/>
        <v>Guillermo</v>
      </c>
      <c r="F1930" t="s">
        <v>17</v>
      </c>
      <c r="G1930">
        <v>34</v>
      </c>
      <c r="H1930">
        <v>4</v>
      </c>
      <c r="I1930" s="5">
        <f>VLOOKUP(Order_Detail!B1930,Customers!$A$2:$M$92,13,FALSE)</f>
        <v>0.1</v>
      </c>
      <c r="J1930" s="5">
        <v>122.4</v>
      </c>
      <c r="K1930" s="5">
        <v>13.600000000000001</v>
      </c>
      <c r="L1930" s="5" t="str" cm="1">
        <f t="array" ref="L1930">_xlfn.IFS(K1930&lt;10,"low",K1930&lt;50,"medium",K1930&gt;=50,"high")</f>
        <v>medium</v>
      </c>
    </row>
    <row r="1931" spans="1:12" x14ac:dyDescent="0.4">
      <c r="A1931">
        <v>10996</v>
      </c>
      <c r="B1931" s="5" t="s">
        <v>105</v>
      </c>
      <c r="C1931">
        <v>42</v>
      </c>
      <c r="D1931" t="s">
        <v>1021</v>
      </c>
      <c r="E1931" s="5" t="str">
        <f t="shared" si="30"/>
        <v>Horst</v>
      </c>
      <c r="F1931" t="s">
        <v>7</v>
      </c>
      <c r="G1931">
        <v>14</v>
      </c>
      <c r="H1931">
        <v>40</v>
      </c>
      <c r="I1931" s="5">
        <f>VLOOKUP(Order_Detail!B1931,Customers!$A$2:$M$92,13,FALSE)</f>
        <v>0.15</v>
      </c>
      <c r="J1931" s="5">
        <v>476</v>
      </c>
      <c r="K1931" s="5">
        <v>84</v>
      </c>
      <c r="L1931" s="5" t="str" cm="1">
        <f t="array" ref="L1931">_xlfn.IFS(K1931&lt;10,"low",K1931&lt;50,"medium",K1931&gt;=50,"high")</f>
        <v>high</v>
      </c>
    </row>
    <row r="1932" spans="1:12" x14ac:dyDescent="0.4">
      <c r="A1932">
        <v>10997</v>
      </c>
      <c r="B1932" s="5" t="s">
        <v>112</v>
      </c>
      <c r="C1932">
        <v>32</v>
      </c>
      <c r="D1932" t="s">
        <v>2313</v>
      </c>
      <c r="E1932" s="5" t="str">
        <f t="shared" si="30"/>
        <v>Carlos</v>
      </c>
      <c r="F1932" t="s">
        <v>32</v>
      </c>
      <c r="G1932">
        <v>32</v>
      </c>
      <c r="H1932">
        <v>50</v>
      </c>
      <c r="I1932" s="5">
        <f>VLOOKUP(Order_Detail!B1932,Customers!$A$2:$M$92,13,FALSE)</f>
        <v>0.1</v>
      </c>
      <c r="J1932" s="5">
        <v>1440</v>
      </c>
      <c r="K1932" s="5">
        <v>160</v>
      </c>
      <c r="L1932" s="5" t="str" cm="1">
        <f t="array" ref="L1932">_xlfn.IFS(K1932&lt;10,"low",K1932&lt;50,"medium",K1932&gt;=50,"high")</f>
        <v>high</v>
      </c>
    </row>
    <row r="1933" spans="1:12" x14ac:dyDescent="0.4">
      <c r="A1933">
        <v>10997</v>
      </c>
      <c r="B1933" s="5" t="s">
        <v>112</v>
      </c>
      <c r="C1933">
        <v>46</v>
      </c>
      <c r="D1933" t="s">
        <v>2314</v>
      </c>
      <c r="E1933" s="5" t="str">
        <f t="shared" si="30"/>
        <v>Carlos</v>
      </c>
      <c r="F1933" t="s">
        <v>60</v>
      </c>
      <c r="G1933">
        <v>12</v>
      </c>
      <c r="H1933">
        <v>20</v>
      </c>
      <c r="I1933" s="5">
        <f>VLOOKUP(Order_Detail!B1933,Customers!$A$2:$M$92,13,FALSE)</f>
        <v>0.1</v>
      </c>
      <c r="J1933" s="5">
        <v>216</v>
      </c>
      <c r="K1933" s="5">
        <v>24</v>
      </c>
      <c r="L1933" s="5" t="str" cm="1">
        <f t="array" ref="L1933">_xlfn.IFS(K1933&lt;10,"low",K1933&lt;50,"medium",K1933&gt;=50,"high")</f>
        <v>medium</v>
      </c>
    </row>
    <row r="1934" spans="1:12" x14ac:dyDescent="0.4">
      <c r="A1934">
        <v>10997</v>
      </c>
      <c r="B1934" s="5" t="s">
        <v>112</v>
      </c>
      <c r="C1934">
        <v>52</v>
      </c>
      <c r="D1934" t="s">
        <v>2315</v>
      </c>
      <c r="E1934" s="5" t="str">
        <f t="shared" si="30"/>
        <v>Carlos</v>
      </c>
      <c r="F1934" t="s">
        <v>71</v>
      </c>
      <c r="G1934">
        <v>7</v>
      </c>
      <c r="H1934">
        <v>20</v>
      </c>
      <c r="I1934" s="5">
        <f>VLOOKUP(Order_Detail!B1934,Customers!$A$2:$M$92,13,FALSE)</f>
        <v>0.1</v>
      </c>
      <c r="J1934" s="5">
        <v>126</v>
      </c>
      <c r="K1934" s="5">
        <v>14</v>
      </c>
      <c r="L1934" s="5" t="str" cm="1">
        <f t="array" ref="L1934">_xlfn.IFS(K1934&lt;10,"low",K1934&lt;50,"medium",K1934&gt;=50,"high")</f>
        <v>medium</v>
      </c>
    </row>
    <row r="1935" spans="1:12" x14ac:dyDescent="0.4">
      <c r="A1935">
        <v>10998</v>
      </c>
      <c r="B1935" s="5" t="s">
        <v>147</v>
      </c>
      <c r="C1935">
        <v>24</v>
      </c>
      <c r="D1935" t="s">
        <v>2316</v>
      </c>
      <c r="E1935" s="5" t="str">
        <f t="shared" si="30"/>
        <v>Zbyszek</v>
      </c>
      <c r="F1935" t="s">
        <v>21</v>
      </c>
      <c r="G1935">
        <v>4.5</v>
      </c>
      <c r="H1935">
        <v>12</v>
      </c>
      <c r="I1935" s="5">
        <f>VLOOKUP(Order_Detail!B1935,Customers!$A$2:$M$92,13,FALSE)</f>
        <v>0</v>
      </c>
      <c r="J1935" s="5">
        <v>54</v>
      </c>
      <c r="K1935" s="5">
        <v>0</v>
      </c>
      <c r="L1935" s="5" t="str" cm="1">
        <f t="array" ref="L1935">_xlfn.IFS(K1935&lt;10,"low",K1935&lt;50,"medium",K1935&gt;=50,"high")</f>
        <v>low</v>
      </c>
    </row>
    <row r="1936" spans="1:12" x14ac:dyDescent="0.4">
      <c r="A1936">
        <v>10998</v>
      </c>
      <c r="B1936" s="5" t="s">
        <v>147</v>
      </c>
      <c r="C1936">
        <v>61</v>
      </c>
      <c r="D1936" t="s">
        <v>2179</v>
      </c>
      <c r="E1936" s="5" t="str">
        <f t="shared" si="30"/>
        <v>Zbyszek</v>
      </c>
      <c r="F1936" t="s">
        <v>81</v>
      </c>
      <c r="G1936">
        <v>28.5</v>
      </c>
      <c r="H1936">
        <v>7</v>
      </c>
      <c r="I1936" s="5">
        <f>VLOOKUP(Order_Detail!B1936,Customers!$A$2:$M$92,13,FALSE)</f>
        <v>0</v>
      </c>
      <c r="J1936" s="5">
        <v>199.5</v>
      </c>
      <c r="K1936" s="5">
        <v>0</v>
      </c>
      <c r="L1936" s="5" t="str" cm="1">
        <f t="array" ref="L1936">_xlfn.IFS(K1936&lt;10,"low",K1936&lt;50,"medium",K1936&gt;=50,"high")</f>
        <v>low</v>
      </c>
    </row>
    <row r="1937" spans="1:12" x14ac:dyDescent="0.4">
      <c r="A1937">
        <v>10998</v>
      </c>
      <c r="B1937" s="5" t="s">
        <v>147</v>
      </c>
      <c r="C1937">
        <v>74</v>
      </c>
      <c r="D1937" t="s">
        <v>2317</v>
      </c>
      <c r="E1937" s="5" t="str">
        <f t="shared" si="30"/>
        <v>Zbyszek</v>
      </c>
      <c r="F1937" t="s">
        <v>23</v>
      </c>
      <c r="G1937">
        <v>10</v>
      </c>
      <c r="H1937">
        <v>20</v>
      </c>
      <c r="I1937" s="5">
        <f>VLOOKUP(Order_Detail!B1937,Customers!$A$2:$M$92,13,FALSE)</f>
        <v>0</v>
      </c>
      <c r="J1937" s="5">
        <v>200</v>
      </c>
      <c r="K1937" s="5">
        <v>0</v>
      </c>
      <c r="L1937" s="5" t="str" cm="1">
        <f t="array" ref="L1937">_xlfn.IFS(K1937&lt;10,"low",K1937&lt;50,"medium",K1937&gt;=50,"high")</f>
        <v>low</v>
      </c>
    </row>
    <row r="1938" spans="1:12" x14ac:dyDescent="0.4">
      <c r="A1938">
        <v>10998</v>
      </c>
      <c r="B1938" s="5" t="s">
        <v>147</v>
      </c>
      <c r="C1938">
        <v>75</v>
      </c>
      <c r="D1938" t="s">
        <v>2318</v>
      </c>
      <c r="E1938" s="5" t="str">
        <f t="shared" si="30"/>
        <v>Zbyszek</v>
      </c>
      <c r="F1938" t="s">
        <v>54</v>
      </c>
      <c r="G1938">
        <v>7.75</v>
      </c>
      <c r="H1938">
        <v>30</v>
      </c>
      <c r="I1938" s="5">
        <f>VLOOKUP(Order_Detail!B1938,Customers!$A$2:$M$92,13,FALSE)</f>
        <v>0</v>
      </c>
      <c r="J1938" s="5">
        <v>232.5</v>
      </c>
      <c r="K1938" s="5">
        <v>0</v>
      </c>
      <c r="L1938" s="5" t="str" cm="1">
        <f t="array" ref="L1938">_xlfn.IFS(K1938&lt;10,"low",K1938&lt;50,"medium",K1938&gt;=50,"high")</f>
        <v>low</v>
      </c>
    </row>
    <row r="1939" spans="1:12" x14ac:dyDescent="0.4">
      <c r="A1939">
        <v>10999</v>
      </c>
      <c r="B1939" s="5" t="s">
        <v>95</v>
      </c>
      <c r="C1939">
        <v>41</v>
      </c>
      <c r="D1939" t="s">
        <v>802</v>
      </c>
      <c r="E1939" s="5" t="str">
        <f t="shared" si="30"/>
        <v>Henriette</v>
      </c>
      <c r="F1939" t="s">
        <v>11</v>
      </c>
      <c r="G1939">
        <v>9.65</v>
      </c>
      <c r="H1939">
        <v>20</v>
      </c>
      <c r="I1939" s="5">
        <f>VLOOKUP(Order_Detail!B1939,Customers!$A$2:$M$92,13,FALSE)</f>
        <v>0</v>
      </c>
      <c r="J1939" s="5">
        <v>193</v>
      </c>
      <c r="K1939" s="5">
        <v>0</v>
      </c>
      <c r="L1939" s="5" t="str" cm="1">
        <f t="array" ref="L1939">_xlfn.IFS(K1939&lt;10,"low",K1939&lt;50,"medium",K1939&gt;=50,"high")</f>
        <v>low</v>
      </c>
    </row>
    <row r="1940" spans="1:12" x14ac:dyDescent="0.4">
      <c r="A1940">
        <v>10999</v>
      </c>
      <c r="B1940" s="5" t="s">
        <v>95</v>
      </c>
      <c r="C1940">
        <v>51</v>
      </c>
      <c r="D1940" t="s">
        <v>2319</v>
      </c>
      <c r="E1940" s="5" t="str">
        <f t="shared" si="30"/>
        <v>Henriette</v>
      </c>
      <c r="F1940" t="s">
        <v>10</v>
      </c>
      <c r="G1940">
        <v>53</v>
      </c>
      <c r="H1940">
        <v>15</v>
      </c>
      <c r="I1940" s="5">
        <f>VLOOKUP(Order_Detail!B1940,Customers!$A$2:$M$92,13,FALSE)</f>
        <v>0</v>
      </c>
      <c r="J1940" s="5">
        <v>795</v>
      </c>
      <c r="K1940" s="5">
        <v>0</v>
      </c>
      <c r="L1940" s="5" t="str" cm="1">
        <f t="array" ref="L1940">_xlfn.IFS(K1940&lt;10,"low",K1940&lt;50,"medium",K1940&gt;=50,"high")</f>
        <v>low</v>
      </c>
    </row>
    <row r="1941" spans="1:12" x14ac:dyDescent="0.4">
      <c r="A1941">
        <v>10999</v>
      </c>
      <c r="B1941" s="5" t="s">
        <v>95</v>
      </c>
      <c r="C1941">
        <v>77</v>
      </c>
      <c r="D1941" t="s">
        <v>1513</v>
      </c>
      <c r="E1941" s="5" t="str">
        <f t="shared" si="30"/>
        <v>Henriette</v>
      </c>
      <c r="F1941" t="s">
        <v>29</v>
      </c>
      <c r="G1941">
        <v>13</v>
      </c>
      <c r="H1941">
        <v>21</v>
      </c>
      <c r="I1941" s="5">
        <f>VLOOKUP(Order_Detail!B1941,Customers!$A$2:$M$92,13,FALSE)</f>
        <v>0</v>
      </c>
      <c r="J1941" s="5">
        <v>273</v>
      </c>
      <c r="K1941" s="5">
        <v>0</v>
      </c>
      <c r="L1941" s="5" t="str" cm="1">
        <f t="array" ref="L1941">_xlfn.IFS(K1941&lt;10,"low",K1941&lt;50,"medium",K1941&gt;=50,"high")</f>
        <v>low</v>
      </c>
    </row>
    <row r="1942" spans="1:12" x14ac:dyDescent="0.4">
      <c r="A1942">
        <v>11000</v>
      </c>
      <c r="B1942" s="5" t="s">
        <v>97</v>
      </c>
      <c r="C1942">
        <v>4</v>
      </c>
      <c r="D1942" t="s">
        <v>2320</v>
      </c>
      <c r="E1942" s="5" t="str">
        <f t="shared" si="30"/>
        <v>Paula</v>
      </c>
      <c r="F1942" t="s">
        <v>68</v>
      </c>
      <c r="G1942">
        <v>22</v>
      </c>
      <c r="H1942">
        <v>25</v>
      </c>
      <c r="I1942" s="5">
        <f>VLOOKUP(Order_Detail!B1942,Customers!$A$2:$M$92,13,FALSE)</f>
        <v>0.1</v>
      </c>
      <c r="J1942" s="5">
        <v>495</v>
      </c>
      <c r="K1942" s="5">
        <v>55</v>
      </c>
      <c r="L1942" s="5" t="str" cm="1">
        <f t="array" ref="L1942">_xlfn.IFS(K1942&lt;10,"low",K1942&lt;50,"medium",K1942&gt;=50,"high")</f>
        <v>high</v>
      </c>
    </row>
    <row r="1943" spans="1:12" x14ac:dyDescent="0.4">
      <c r="A1943">
        <v>11000</v>
      </c>
      <c r="B1943" s="5" t="s">
        <v>97</v>
      </c>
      <c r="C1943">
        <v>24</v>
      </c>
      <c r="D1943" t="s">
        <v>2321</v>
      </c>
      <c r="E1943" s="5" t="str">
        <f t="shared" si="30"/>
        <v>Paula</v>
      </c>
      <c r="F1943" t="s">
        <v>21</v>
      </c>
      <c r="G1943">
        <v>4.5</v>
      </c>
      <c r="H1943">
        <v>30</v>
      </c>
      <c r="I1943" s="5">
        <f>VLOOKUP(Order_Detail!B1943,Customers!$A$2:$M$92,13,FALSE)</f>
        <v>0.1</v>
      </c>
      <c r="J1943" s="5">
        <v>121.5</v>
      </c>
      <c r="K1943" s="5">
        <v>13.5</v>
      </c>
      <c r="L1943" s="5" t="str" cm="1">
        <f t="array" ref="L1943">_xlfn.IFS(K1943&lt;10,"low",K1943&lt;50,"medium",K1943&gt;=50,"high")</f>
        <v>medium</v>
      </c>
    </row>
    <row r="1944" spans="1:12" x14ac:dyDescent="0.4">
      <c r="A1944">
        <v>11000</v>
      </c>
      <c r="B1944" s="5" t="s">
        <v>97</v>
      </c>
      <c r="C1944">
        <v>77</v>
      </c>
      <c r="D1944" t="s">
        <v>2322</v>
      </c>
      <c r="E1944" s="5" t="str">
        <f t="shared" si="30"/>
        <v>Paula</v>
      </c>
      <c r="F1944" t="s">
        <v>29</v>
      </c>
      <c r="G1944">
        <v>13</v>
      </c>
      <c r="H1944">
        <v>30</v>
      </c>
      <c r="I1944" s="5">
        <f>VLOOKUP(Order_Detail!B1944,Customers!$A$2:$M$92,13,FALSE)</f>
        <v>0.1</v>
      </c>
      <c r="J1944" s="5">
        <v>351</v>
      </c>
      <c r="K1944" s="5">
        <v>39</v>
      </c>
      <c r="L1944" s="5" t="str" cm="1">
        <f t="array" ref="L1944">_xlfn.IFS(K1944&lt;10,"low",K1944&lt;50,"medium",K1944&gt;=50,"high")</f>
        <v>medium</v>
      </c>
    </row>
    <row r="1945" spans="1:12" x14ac:dyDescent="0.4">
      <c r="A1945">
        <v>11001</v>
      </c>
      <c r="B1945" s="5" t="s">
        <v>98</v>
      </c>
      <c r="C1945">
        <v>7</v>
      </c>
      <c r="D1945" t="s">
        <v>2323</v>
      </c>
      <c r="E1945" s="5" t="str">
        <f t="shared" si="30"/>
        <v>Maria</v>
      </c>
      <c r="F1945" t="s">
        <v>38</v>
      </c>
      <c r="G1945">
        <v>30</v>
      </c>
      <c r="H1945">
        <v>60</v>
      </c>
      <c r="I1945" s="5">
        <f>VLOOKUP(Order_Detail!B1945,Customers!$A$2:$M$92,13,FALSE)</f>
        <v>0</v>
      </c>
      <c r="J1945" s="5">
        <v>1800</v>
      </c>
      <c r="K1945" s="5">
        <v>0</v>
      </c>
      <c r="L1945" s="5" t="str" cm="1">
        <f t="array" ref="L1945">_xlfn.IFS(K1945&lt;10,"low",K1945&lt;50,"medium",K1945&gt;=50,"high")</f>
        <v>low</v>
      </c>
    </row>
    <row r="1946" spans="1:12" x14ac:dyDescent="0.4">
      <c r="A1946">
        <v>11001</v>
      </c>
      <c r="B1946" s="5" t="s">
        <v>98</v>
      </c>
      <c r="C1946">
        <v>22</v>
      </c>
      <c r="D1946" t="s">
        <v>2324</v>
      </c>
      <c r="E1946" s="5" t="str">
        <f t="shared" si="30"/>
        <v>Maria</v>
      </c>
      <c r="F1946" t="s">
        <v>13</v>
      </c>
      <c r="G1946">
        <v>21</v>
      </c>
      <c r="H1946">
        <v>25</v>
      </c>
      <c r="I1946" s="5">
        <f>VLOOKUP(Order_Detail!B1946,Customers!$A$2:$M$92,13,FALSE)</f>
        <v>0</v>
      </c>
      <c r="J1946" s="5">
        <v>525</v>
      </c>
      <c r="K1946" s="5">
        <v>0</v>
      </c>
      <c r="L1946" s="5" t="str" cm="1">
        <f t="array" ref="L1946">_xlfn.IFS(K1946&lt;10,"low",K1946&lt;50,"medium",K1946&gt;=50,"high")</f>
        <v>low</v>
      </c>
    </row>
    <row r="1947" spans="1:12" x14ac:dyDescent="0.4">
      <c r="A1947">
        <v>11001</v>
      </c>
      <c r="B1947" s="5" t="s">
        <v>98</v>
      </c>
      <c r="C1947">
        <v>46</v>
      </c>
      <c r="D1947" t="s">
        <v>2325</v>
      </c>
      <c r="E1947" s="5" t="str">
        <f t="shared" si="30"/>
        <v>Maria</v>
      </c>
      <c r="F1947" t="s">
        <v>60</v>
      </c>
      <c r="G1947">
        <v>12</v>
      </c>
      <c r="H1947">
        <v>25</v>
      </c>
      <c r="I1947" s="5">
        <f>VLOOKUP(Order_Detail!B1947,Customers!$A$2:$M$92,13,FALSE)</f>
        <v>0</v>
      </c>
      <c r="J1947" s="5">
        <v>300</v>
      </c>
      <c r="K1947" s="5">
        <v>0</v>
      </c>
      <c r="L1947" s="5" t="str" cm="1">
        <f t="array" ref="L1947">_xlfn.IFS(K1947&lt;10,"low",K1947&lt;50,"medium",K1947&gt;=50,"high")</f>
        <v>low</v>
      </c>
    </row>
    <row r="1948" spans="1:12" x14ac:dyDescent="0.4">
      <c r="A1948">
        <v>11001</v>
      </c>
      <c r="B1948" s="5" t="s">
        <v>98</v>
      </c>
      <c r="C1948">
        <v>55</v>
      </c>
      <c r="D1948" t="s">
        <v>2173</v>
      </c>
      <c r="E1948" s="5" t="str">
        <f t="shared" si="30"/>
        <v>Maria</v>
      </c>
      <c r="F1948" t="s">
        <v>22</v>
      </c>
      <c r="G1948">
        <v>24</v>
      </c>
      <c r="H1948">
        <v>6</v>
      </c>
      <c r="I1948" s="5">
        <f>VLOOKUP(Order_Detail!B1948,Customers!$A$2:$M$92,13,FALSE)</f>
        <v>0</v>
      </c>
      <c r="J1948" s="5">
        <v>144</v>
      </c>
      <c r="K1948" s="5">
        <v>0</v>
      </c>
      <c r="L1948" s="5" t="str" cm="1">
        <f t="array" ref="L1948">_xlfn.IFS(K1948&lt;10,"low",K1948&lt;50,"medium",K1948&gt;=50,"high")</f>
        <v>low</v>
      </c>
    </row>
    <row r="1949" spans="1:12" x14ac:dyDescent="0.4">
      <c r="A1949">
        <v>11002</v>
      </c>
      <c r="B1949" s="5" t="s">
        <v>129</v>
      </c>
      <c r="C1949">
        <v>13</v>
      </c>
      <c r="D1949" t="s">
        <v>2164</v>
      </c>
      <c r="E1949" s="5" t="str">
        <f t="shared" si="30"/>
        <v>Jose</v>
      </c>
      <c r="F1949" t="s">
        <v>49</v>
      </c>
      <c r="G1949">
        <v>6</v>
      </c>
      <c r="H1949">
        <v>56</v>
      </c>
      <c r="I1949" s="5">
        <f>VLOOKUP(Order_Detail!B1949,Customers!$A$2:$M$92,13,FALSE)</f>
        <v>0.1</v>
      </c>
      <c r="J1949" s="5">
        <v>302.40000000000003</v>
      </c>
      <c r="K1949" s="5">
        <v>33.6</v>
      </c>
      <c r="L1949" s="5" t="str" cm="1">
        <f t="array" ref="L1949">_xlfn.IFS(K1949&lt;10,"low",K1949&lt;50,"medium",K1949&gt;=50,"high")</f>
        <v>medium</v>
      </c>
    </row>
    <row r="1950" spans="1:12" x14ac:dyDescent="0.4">
      <c r="A1950">
        <v>11002</v>
      </c>
      <c r="B1950" s="5" t="s">
        <v>129</v>
      </c>
      <c r="C1950">
        <v>35</v>
      </c>
      <c r="D1950" t="s">
        <v>961</v>
      </c>
      <c r="E1950" s="5" t="str">
        <f t="shared" si="30"/>
        <v>Jose</v>
      </c>
      <c r="F1950" t="s">
        <v>37</v>
      </c>
      <c r="G1950">
        <v>18</v>
      </c>
      <c r="H1950">
        <v>15</v>
      </c>
      <c r="I1950" s="5">
        <f>VLOOKUP(Order_Detail!B1950,Customers!$A$2:$M$92,13,FALSE)</f>
        <v>0.1</v>
      </c>
      <c r="J1950" s="5">
        <v>243</v>
      </c>
      <c r="K1950" s="5">
        <v>27</v>
      </c>
      <c r="L1950" s="5" t="str" cm="1">
        <f t="array" ref="L1950">_xlfn.IFS(K1950&lt;10,"low",K1950&lt;50,"medium",K1950&gt;=50,"high")</f>
        <v>medium</v>
      </c>
    </row>
    <row r="1951" spans="1:12" x14ac:dyDescent="0.4">
      <c r="A1951">
        <v>11002</v>
      </c>
      <c r="B1951" s="5" t="s">
        <v>129</v>
      </c>
      <c r="C1951">
        <v>42</v>
      </c>
      <c r="D1951" t="s">
        <v>2147</v>
      </c>
      <c r="E1951" s="5" t="str">
        <f t="shared" si="30"/>
        <v>Jose</v>
      </c>
      <c r="F1951" t="s">
        <v>7</v>
      </c>
      <c r="G1951">
        <v>14</v>
      </c>
      <c r="H1951">
        <v>24</v>
      </c>
      <c r="I1951" s="5">
        <f>VLOOKUP(Order_Detail!B1951,Customers!$A$2:$M$92,13,FALSE)</f>
        <v>0.1</v>
      </c>
      <c r="J1951" s="5">
        <v>302.40000000000003</v>
      </c>
      <c r="K1951" s="5">
        <v>33.6</v>
      </c>
      <c r="L1951" s="5" t="str" cm="1">
        <f t="array" ref="L1951">_xlfn.IFS(K1951&lt;10,"low",K1951&lt;50,"medium",K1951&gt;=50,"high")</f>
        <v>medium</v>
      </c>
    </row>
    <row r="1952" spans="1:12" x14ac:dyDescent="0.4">
      <c r="A1952">
        <v>11002</v>
      </c>
      <c r="B1952" s="5" t="s">
        <v>129</v>
      </c>
      <c r="C1952">
        <v>55</v>
      </c>
      <c r="D1952" t="s">
        <v>1145</v>
      </c>
      <c r="E1952" s="5" t="str">
        <f t="shared" si="30"/>
        <v>Jose</v>
      </c>
      <c r="F1952" t="s">
        <v>22</v>
      </c>
      <c r="G1952">
        <v>24</v>
      </c>
      <c r="H1952">
        <v>40</v>
      </c>
      <c r="I1952" s="5">
        <f>VLOOKUP(Order_Detail!B1952,Customers!$A$2:$M$92,13,FALSE)</f>
        <v>0.1</v>
      </c>
      <c r="J1952" s="5">
        <v>864</v>
      </c>
      <c r="K1952" s="5">
        <v>96</v>
      </c>
      <c r="L1952" s="5" t="str" cm="1">
        <f t="array" ref="L1952">_xlfn.IFS(K1952&lt;10,"low",K1952&lt;50,"medium",K1952&gt;=50,"high")</f>
        <v>high</v>
      </c>
    </row>
    <row r="1953" spans="1:12" x14ac:dyDescent="0.4">
      <c r="A1953">
        <v>11003</v>
      </c>
      <c r="B1953" s="5" t="s">
        <v>168</v>
      </c>
      <c r="C1953">
        <v>1</v>
      </c>
      <c r="D1953" t="s">
        <v>2326</v>
      </c>
      <c r="E1953" s="5" t="str">
        <f t="shared" si="30"/>
        <v>Liu</v>
      </c>
      <c r="F1953" t="s">
        <v>58</v>
      </c>
      <c r="G1953">
        <v>18</v>
      </c>
      <c r="H1953">
        <v>4</v>
      </c>
      <c r="I1953" s="5">
        <f>VLOOKUP(Order_Detail!B1953,Customers!$A$2:$M$92,13,FALSE)</f>
        <v>0.1</v>
      </c>
      <c r="J1953" s="5">
        <v>64.8</v>
      </c>
      <c r="K1953" s="5">
        <v>7.2</v>
      </c>
      <c r="L1953" s="5" t="str" cm="1">
        <f t="array" ref="L1953">_xlfn.IFS(K1953&lt;10,"low",K1953&lt;50,"medium",K1953&gt;=50,"high")</f>
        <v>low</v>
      </c>
    </row>
    <row r="1954" spans="1:12" x14ac:dyDescent="0.4">
      <c r="A1954">
        <v>11003</v>
      </c>
      <c r="B1954" s="5" t="s">
        <v>168</v>
      </c>
      <c r="C1954">
        <v>40</v>
      </c>
      <c r="D1954" t="s">
        <v>2327</v>
      </c>
      <c r="E1954" s="5" t="str">
        <f t="shared" si="30"/>
        <v>Liu</v>
      </c>
      <c r="F1954" t="s">
        <v>43</v>
      </c>
      <c r="G1954">
        <v>18.399999999999999</v>
      </c>
      <c r="H1954">
        <v>10</v>
      </c>
      <c r="I1954" s="5">
        <f>VLOOKUP(Order_Detail!B1954,Customers!$A$2:$M$92,13,FALSE)</f>
        <v>0.1</v>
      </c>
      <c r="J1954" s="5">
        <v>165.6</v>
      </c>
      <c r="K1954" s="5">
        <v>18.400000000000002</v>
      </c>
      <c r="L1954" s="5" t="str" cm="1">
        <f t="array" ref="L1954">_xlfn.IFS(K1954&lt;10,"low",K1954&lt;50,"medium",K1954&gt;=50,"high")</f>
        <v>medium</v>
      </c>
    </row>
    <row r="1955" spans="1:12" x14ac:dyDescent="0.4">
      <c r="A1955">
        <v>11003</v>
      </c>
      <c r="B1955" s="5" t="s">
        <v>168</v>
      </c>
      <c r="C1955">
        <v>52</v>
      </c>
      <c r="D1955" t="s">
        <v>2328</v>
      </c>
      <c r="E1955" s="5" t="str">
        <f t="shared" si="30"/>
        <v>Liu</v>
      </c>
      <c r="F1955" t="s">
        <v>71</v>
      </c>
      <c r="G1955">
        <v>7</v>
      </c>
      <c r="H1955">
        <v>10</v>
      </c>
      <c r="I1955" s="5">
        <f>VLOOKUP(Order_Detail!B1955,Customers!$A$2:$M$92,13,FALSE)</f>
        <v>0.1</v>
      </c>
      <c r="J1955" s="5">
        <v>63</v>
      </c>
      <c r="K1955" s="5">
        <v>7</v>
      </c>
      <c r="L1955" s="5" t="str" cm="1">
        <f t="array" ref="L1955">_xlfn.IFS(K1955&lt;10,"low",K1955&lt;50,"medium",K1955&gt;=50,"high")</f>
        <v>low</v>
      </c>
    </row>
    <row r="1956" spans="1:12" x14ac:dyDescent="0.4">
      <c r="A1956">
        <v>11004</v>
      </c>
      <c r="B1956" s="5" t="s">
        <v>164</v>
      </c>
      <c r="C1956">
        <v>26</v>
      </c>
      <c r="D1956" t="s">
        <v>2329</v>
      </c>
      <c r="E1956" s="5" t="str">
        <f t="shared" si="30"/>
        <v>Catherine</v>
      </c>
      <c r="F1956" t="s">
        <v>74</v>
      </c>
      <c r="G1956">
        <v>31.23</v>
      </c>
      <c r="H1956">
        <v>6</v>
      </c>
      <c r="I1956" s="5">
        <f>VLOOKUP(Order_Detail!B1956,Customers!$A$2:$M$92,13,FALSE)</f>
        <v>0.2</v>
      </c>
      <c r="J1956" s="5">
        <v>149.904</v>
      </c>
      <c r="K1956" s="5">
        <v>37.475999999999999</v>
      </c>
      <c r="L1956" s="5" t="str" cm="1">
        <f t="array" ref="L1956">_xlfn.IFS(K1956&lt;10,"low",K1956&lt;50,"medium",K1956&gt;=50,"high")</f>
        <v>medium</v>
      </c>
    </row>
    <row r="1957" spans="1:12" x14ac:dyDescent="0.4">
      <c r="A1957">
        <v>11004</v>
      </c>
      <c r="B1957" s="5" t="s">
        <v>164</v>
      </c>
      <c r="C1957">
        <v>76</v>
      </c>
      <c r="D1957" t="s">
        <v>2330</v>
      </c>
      <c r="E1957" s="5" t="str">
        <f t="shared" si="30"/>
        <v>Catherine</v>
      </c>
      <c r="F1957" t="s">
        <v>44</v>
      </c>
      <c r="G1957">
        <v>18</v>
      </c>
      <c r="H1957">
        <v>6</v>
      </c>
      <c r="I1957" s="5">
        <f>VLOOKUP(Order_Detail!B1957,Customers!$A$2:$M$92,13,FALSE)</f>
        <v>0.2</v>
      </c>
      <c r="J1957" s="5">
        <v>86.4</v>
      </c>
      <c r="K1957" s="5">
        <v>21.6</v>
      </c>
      <c r="L1957" s="5" t="str" cm="1">
        <f t="array" ref="L1957">_xlfn.IFS(K1957&lt;10,"low",K1957&lt;50,"medium",K1957&gt;=50,"high")</f>
        <v>medium</v>
      </c>
    </row>
    <row r="1958" spans="1:12" x14ac:dyDescent="0.4">
      <c r="A1958">
        <v>11005</v>
      </c>
      <c r="B1958" s="5" t="s">
        <v>167</v>
      </c>
      <c r="C1958">
        <v>1</v>
      </c>
      <c r="D1958" t="s">
        <v>2331</v>
      </c>
      <c r="E1958" s="5" t="str">
        <f t="shared" si="30"/>
        <v>Matti</v>
      </c>
      <c r="F1958" t="s">
        <v>58</v>
      </c>
      <c r="G1958">
        <v>18</v>
      </c>
      <c r="H1958">
        <v>2</v>
      </c>
      <c r="I1958" s="5">
        <f>VLOOKUP(Order_Detail!B1958,Customers!$A$2:$M$92,13,FALSE)</f>
        <v>0.05</v>
      </c>
      <c r="J1958" s="5">
        <v>34.199999999999996</v>
      </c>
      <c r="K1958" s="5">
        <v>1.8</v>
      </c>
      <c r="L1958" s="5" t="str" cm="1">
        <f t="array" ref="L1958">_xlfn.IFS(K1958&lt;10,"low",K1958&lt;50,"medium",K1958&gt;=50,"high")</f>
        <v>low</v>
      </c>
    </row>
    <row r="1959" spans="1:12" x14ac:dyDescent="0.4">
      <c r="A1959">
        <v>11005</v>
      </c>
      <c r="B1959" s="5" t="s">
        <v>167</v>
      </c>
      <c r="C1959">
        <v>59</v>
      </c>
      <c r="D1959" t="s">
        <v>2332</v>
      </c>
      <c r="E1959" s="5" t="str">
        <f t="shared" si="30"/>
        <v>Matti</v>
      </c>
      <c r="F1959" t="s">
        <v>27</v>
      </c>
      <c r="G1959">
        <v>55</v>
      </c>
      <c r="H1959">
        <v>10</v>
      </c>
      <c r="I1959" s="5">
        <f>VLOOKUP(Order_Detail!B1959,Customers!$A$2:$M$92,13,FALSE)</f>
        <v>0.05</v>
      </c>
      <c r="J1959" s="5">
        <v>522.5</v>
      </c>
      <c r="K1959" s="5">
        <v>27.5</v>
      </c>
      <c r="L1959" s="5" t="str" cm="1">
        <f t="array" ref="L1959">_xlfn.IFS(K1959&lt;10,"low",K1959&lt;50,"medium",K1959&gt;=50,"high")</f>
        <v>medium</v>
      </c>
    </row>
    <row r="1960" spans="1:12" x14ac:dyDescent="0.4">
      <c r="A1960">
        <v>11006</v>
      </c>
      <c r="B1960" s="5" t="s">
        <v>163</v>
      </c>
      <c r="C1960">
        <v>1</v>
      </c>
      <c r="D1960" t="s">
        <v>2333</v>
      </c>
      <c r="E1960" s="5" t="str">
        <f t="shared" si="30"/>
        <v>Howard</v>
      </c>
      <c r="F1960" t="s">
        <v>58</v>
      </c>
      <c r="G1960">
        <v>18</v>
      </c>
      <c r="H1960">
        <v>8</v>
      </c>
      <c r="I1960" s="5">
        <f>VLOOKUP(Order_Detail!B1960,Customers!$A$2:$M$92,13,FALSE)</f>
        <v>0.1</v>
      </c>
      <c r="J1960" s="5">
        <v>129.6</v>
      </c>
      <c r="K1960" s="5">
        <v>14.4</v>
      </c>
      <c r="L1960" s="5" t="str" cm="1">
        <f t="array" ref="L1960">_xlfn.IFS(K1960&lt;10,"low",K1960&lt;50,"medium",K1960&gt;=50,"high")</f>
        <v>medium</v>
      </c>
    </row>
    <row r="1961" spans="1:12" x14ac:dyDescent="0.4">
      <c r="A1961">
        <v>11006</v>
      </c>
      <c r="B1961" s="5" t="s">
        <v>163</v>
      </c>
      <c r="C1961">
        <v>29</v>
      </c>
      <c r="D1961" t="s">
        <v>2334</v>
      </c>
      <c r="E1961" s="5" t="str">
        <f t="shared" si="30"/>
        <v>Howard</v>
      </c>
      <c r="F1961" t="s">
        <v>45</v>
      </c>
      <c r="G1961">
        <v>123.79</v>
      </c>
      <c r="H1961">
        <v>2</v>
      </c>
      <c r="I1961" s="5">
        <f>VLOOKUP(Order_Detail!B1961,Customers!$A$2:$M$92,13,FALSE)</f>
        <v>0.1</v>
      </c>
      <c r="J1961" s="5">
        <v>222.822</v>
      </c>
      <c r="K1961" s="5">
        <v>24.758000000000003</v>
      </c>
      <c r="L1961" s="5" t="str" cm="1">
        <f t="array" ref="L1961">_xlfn.IFS(K1961&lt;10,"low",K1961&lt;50,"medium",K1961&gt;=50,"high")</f>
        <v>medium</v>
      </c>
    </row>
    <row r="1962" spans="1:12" x14ac:dyDescent="0.4">
      <c r="A1962">
        <v>11007</v>
      </c>
      <c r="B1962" s="5" t="s">
        <v>134</v>
      </c>
      <c r="C1962">
        <v>8</v>
      </c>
      <c r="D1962" t="s">
        <v>2335</v>
      </c>
      <c r="E1962" s="5" t="str">
        <f t="shared" si="30"/>
        <v>Isabel</v>
      </c>
      <c r="F1962" t="s">
        <v>77</v>
      </c>
      <c r="G1962">
        <v>40</v>
      </c>
      <c r="H1962">
        <v>30</v>
      </c>
      <c r="I1962" s="5">
        <f>VLOOKUP(Order_Detail!B1962,Customers!$A$2:$M$92,13,FALSE)</f>
        <v>0.05</v>
      </c>
      <c r="J1962" s="5">
        <v>1140</v>
      </c>
      <c r="K1962" s="5">
        <v>60</v>
      </c>
      <c r="L1962" s="5" t="str" cm="1">
        <f t="array" ref="L1962">_xlfn.IFS(K1962&lt;10,"low",K1962&lt;50,"medium",K1962&gt;=50,"high")</f>
        <v>high</v>
      </c>
    </row>
    <row r="1963" spans="1:12" x14ac:dyDescent="0.4">
      <c r="A1963">
        <v>11007</v>
      </c>
      <c r="B1963" s="5" t="s">
        <v>134</v>
      </c>
      <c r="C1963">
        <v>29</v>
      </c>
      <c r="D1963" t="s">
        <v>2336</v>
      </c>
      <c r="E1963" s="5" t="str">
        <f t="shared" si="30"/>
        <v>Isabel</v>
      </c>
      <c r="F1963" t="s">
        <v>45</v>
      </c>
      <c r="G1963">
        <v>123.79</v>
      </c>
      <c r="H1963">
        <v>10</v>
      </c>
      <c r="I1963" s="5">
        <f>VLOOKUP(Order_Detail!B1963,Customers!$A$2:$M$92,13,FALSE)</f>
        <v>0.05</v>
      </c>
      <c r="J1963" s="5">
        <v>1176.0050000000001</v>
      </c>
      <c r="K1963" s="5">
        <v>61.89500000000001</v>
      </c>
      <c r="L1963" s="5" t="str" cm="1">
        <f t="array" ref="L1963">_xlfn.IFS(K1963&lt;10,"low",K1963&lt;50,"medium",K1963&gt;=50,"high")</f>
        <v>high</v>
      </c>
    </row>
    <row r="1964" spans="1:12" x14ac:dyDescent="0.4">
      <c r="A1964">
        <v>11007</v>
      </c>
      <c r="B1964" s="5" t="s">
        <v>134</v>
      </c>
      <c r="C1964">
        <v>42</v>
      </c>
      <c r="D1964" t="s">
        <v>2337</v>
      </c>
      <c r="E1964" s="5" t="str">
        <f t="shared" si="30"/>
        <v>Isabel</v>
      </c>
      <c r="F1964" t="s">
        <v>7</v>
      </c>
      <c r="G1964">
        <v>14</v>
      </c>
      <c r="H1964">
        <v>14</v>
      </c>
      <c r="I1964" s="5">
        <f>VLOOKUP(Order_Detail!B1964,Customers!$A$2:$M$92,13,FALSE)</f>
        <v>0.05</v>
      </c>
      <c r="J1964" s="5">
        <v>186.2</v>
      </c>
      <c r="K1964" s="5">
        <v>9.8000000000000007</v>
      </c>
      <c r="L1964" s="5" t="str" cm="1">
        <f t="array" ref="L1964">_xlfn.IFS(K1964&lt;10,"low",K1964&lt;50,"medium",K1964&gt;=50,"high")</f>
        <v>low</v>
      </c>
    </row>
    <row r="1965" spans="1:12" x14ac:dyDescent="0.4">
      <c r="A1965">
        <v>11008</v>
      </c>
      <c r="B1965" s="5" t="s">
        <v>93</v>
      </c>
      <c r="C1965">
        <v>28</v>
      </c>
      <c r="D1965" t="s">
        <v>1075</v>
      </c>
      <c r="E1965" s="5" t="str">
        <f t="shared" si="30"/>
        <v>Roland</v>
      </c>
      <c r="F1965" t="s">
        <v>50</v>
      </c>
      <c r="G1965">
        <v>45.6</v>
      </c>
      <c r="H1965">
        <v>70</v>
      </c>
      <c r="I1965" s="5">
        <f>VLOOKUP(Order_Detail!B1965,Customers!$A$2:$M$92,13,FALSE)</f>
        <v>0.2</v>
      </c>
      <c r="J1965" s="5">
        <v>2553.6000000000004</v>
      </c>
      <c r="K1965" s="5">
        <v>638.40000000000009</v>
      </c>
      <c r="L1965" s="5" t="str" cm="1">
        <f t="array" ref="L1965">_xlfn.IFS(K1965&lt;10,"low",K1965&lt;50,"medium",K1965&gt;=50,"high")</f>
        <v>high</v>
      </c>
    </row>
    <row r="1966" spans="1:12" x14ac:dyDescent="0.4">
      <c r="A1966">
        <v>11008</v>
      </c>
      <c r="B1966" s="5" t="s">
        <v>93</v>
      </c>
      <c r="C1966">
        <v>34</v>
      </c>
      <c r="D1966" t="s">
        <v>2306</v>
      </c>
      <c r="E1966" s="5" t="str">
        <f t="shared" si="30"/>
        <v>Roland</v>
      </c>
      <c r="F1966" t="s">
        <v>59</v>
      </c>
      <c r="G1966">
        <v>14</v>
      </c>
      <c r="H1966">
        <v>90</v>
      </c>
      <c r="I1966" s="5">
        <f>VLOOKUP(Order_Detail!B1966,Customers!$A$2:$M$92,13,FALSE)</f>
        <v>0.2</v>
      </c>
      <c r="J1966" s="5">
        <v>1008</v>
      </c>
      <c r="K1966" s="5">
        <v>252</v>
      </c>
      <c r="L1966" s="5" t="str" cm="1">
        <f t="array" ref="L1966">_xlfn.IFS(K1966&lt;10,"low",K1966&lt;50,"medium",K1966&gt;=50,"high")</f>
        <v>high</v>
      </c>
    </row>
    <row r="1967" spans="1:12" x14ac:dyDescent="0.4">
      <c r="A1967">
        <v>11008</v>
      </c>
      <c r="B1967" s="5" t="s">
        <v>93</v>
      </c>
      <c r="C1967">
        <v>71</v>
      </c>
      <c r="D1967" t="s">
        <v>1739</v>
      </c>
      <c r="E1967" s="5" t="str">
        <f t="shared" si="30"/>
        <v>Roland</v>
      </c>
      <c r="F1967" t="s">
        <v>48</v>
      </c>
      <c r="G1967">
        <v>21.5</v>
      </c>
      <c r="H1967">
        <v>21</v>
      </c>
      <c r="I1967" s="5">
        <f>VLOOKUP(Order_Detail!B1967,Customers!$A$2:$M$92,13,FALSE)</f>
        <v>0.2</v>
      </c>
      <c r="J1967" s="5">
        <v>361.20000000000005</v>
      </c>
      <c r="K1967" s="5">
        <v>90.300000000000011</v>
      </c>
      <c r="L1967" s="5" t="str" cm="1">
        <f t="array" ref="L1967">_xlfn.IFS(K1967&lt;10,"low",K1967&lt;50,"medium",K1967&gt;=50,"high")</f>
        <v>high</v>
      </c>
    </row>
    <row r="1968" spans="1:12" x14ac:dyDescent="0.4">
      <c r="A1968">
        <v>11009</v>
      </c>
      <c r="B1968" s="5" t="s">
        <v>120</v>
      </c>
      <c r="C1968">
        <v>24</v>
      </c>
      <c r="D1968" t="s">
        <v>2338</v>
      </c>
      <c r="E1968" s="5" t="str">
        <f t="shared" si="30"/>
        <v>José</v>
      </c>
      <c r="F1968" t="s">
        <v>21</v>
      </c>
      <c r="G1968">
        <v>4.5</v>
      </c>
      <c r="H1968">
        <v>12</v>
      </c>
      <c r="I1968" s="5">
        <f>VLOOKUP(Order_Detail!B1968,Customers!$A$2:$M$92,13,FALSE)</f>
        <v>0</v>
      </c>
      <c r="J1968" s="5">
        <v>54</v>
      </c>
      <c r="K1968" s="5">
        <v>0</v>
      </c>
      <c r="L1968" s="5" t="str" cm="1">
        <f t="array" ref="L1968">_xlfn.IFS(K1968&lt;10,"low",K1968&lt;50,"medium",K1968&gt;=50,"high")</f>
        <v>low</v>
      </c>
    </row>
    <row r="1969" spans="1:12" x14ac:dyDescent="0.4">
      <c r="A1969">
        <v>11009</v>
      </c>
      <c r="B1969" s="5" t="s">
        <v>120</v>
      </c>
      <c r="C1969">
        <v>36</v>
      </c>
      <c r="D1969" t="s">
        <v>2339</v>
      </c>
      <c r="E1969" s="5" t="str">
        <f t="shared" si="30"/>
        <v>José</v>
      </c>
      <c r="F1969" t="s">
        <v>26</v>
      </c>
      <c r="G1969">
        <v>19</v>
      </c>
      <c r="H1969">
        <v>18</v>
      </c>
      <c r="I1969" s="5">
        <f>VLOOKUP(Order_Detail!B1969,Customers!$A$2:$M$92,13,FALSE)</f>
        <v>0</v>
      </c>
      <c r="J1969" s="5">
        <v>342</v>
      </c>
      <c r="K1969" s="5">
        <v>0</v>
      </c>
      <c r="L1969" s="5" t="str" cm="1">
        <f t="array" ref="L1969">_xlfn.IFS(K1969&lt;10,"low",K1969&lt;50,"medium",K1969&gt;=50,"high")</f>
        <v>low</v>
      </c>
    </row>
    <row r="1970" spans="1:12" x14ac:dyDescent="0.4">
      <c r="A1970">
        <v>11009</v>
      </c>
      <c r="B1970" s="5" t="s">
        <v>120</v>
      </c>
      <c r="C1970">
        <v>60</v>
      </c>
      <c r="D1970" t="s">
        <v>2340</v>
      </c>
      <c r="E1970" s="5" t="str">
        <f t="shared" si="30"/>
        <v>José</v>
      </c>
      <c r="F1970" t="s">
        <v>17</v>
      </c>
      <c r="G1970">
        <v>34</v>
      </c>
      <c r="H1970">
        <v>9</v>
      </c>
      <c r="I1970" s="5">
        <f>VLOOKUP(Order_Detail!B1970,Customers!$A$2:$M$92,13,FALSE)</f>
        <v>0</v>
      </c>
      <c r="J1970" s="5">
        <v>306</v>
      </c>
      <c r="K1970" s="5">
        <v>0</v>
      </c>
      <c r="L1970" s="5" t="str" cm="1">
        <f t="array" ref="L1970">_xlfn.IFS(K1970&lt;10,"low",K1970&lt;50,"medium",K1970&gt;=50,"high")</f>
        <v>low</v>
      </c>
    </row>
    <row r="1971" spans="1:12" x14ac:dyDescent="0.4">
      <c r="A1971">
        <v>11010</v>
      </c>
      <c r="B1971" s="5" t="s">
        <v>114</v>
      </c>
      <c r="C1971">
        <v>7</v>
      </c>
      <c r="D1971" t="s">
        <v>2181</v>
      </c>
      <c r="E1971" s="5" t="str">
        <f t="shared" si="30"/>
        <v>Maurizio</v>
      </c>
      <c r="F1971" t="s">
        <v>38</v>
      </c>
      <c r="G1971">
        <v>30</v>
      </c>
      <c r="H1971">
        <v>20</v>
      </c>
      <c r="I1971" s="5">
        <f>VLOOKUP(Order_Detail!B1971,Customers!$A$2:$M$92,13,FALSE)</f>
        <v>0</v>
      </c>
      <c r="J1971" s="5">
        <v>600</v>
      </c>
      <c r="K1971" s="5">
        <v>0</v>
      </c>
      <c r="L1971" s="5" t="str" cm="1">
        <f t="array" ref="L1971">_xlfn.IFS(K1971&lt;10,"low",K1971&lt;50,"medium",K1971&gt;=50,"high")</f>
        <v>low</v>
      </c>
    </row>
    <row r="1972" spans="1:12" x14ac:dyDescent="0.4">
      <c r="A1972">
        <v>11010</v>
      </c>
      <c r="B1972" s="5" t="s">
        <v>114</v>
      </c>
      <c r="C1972">
        <v>24</v>
      </c>
      <c r="D1972" t="s">
        <v>2341</v>
      </c>
      <c r="E1972" s="5" t="str">
        <f t="shared" si="30"/>
        <v>Maurizio</v>
      </c>
      <c r="F1972" t="s">
        <v>21</v>
      </c>
      <c r="G1972">
        <v>4.5</v>
      </c>
      <c r="H1972">
        <v>10</v>
      </c>
      <c r="I1972" s="5">
        <f>VLOOKUP(Order_Detail!B1972,Customers!$A$2:$M$92,13,FALSE)</f>
        <v>0</v>
      </c>
      <c r="J1972" s="5">
        <v>45</v>
      </c>
      <c r="K1972" s="5">
        <v>0</v>
      </c>
      <c r="L1972" s="5" t="str" cm="1">
        <f t="array" ref="L1972">_xlfn.IFS(K1972&lt;10,"low",K1972&lt;50,"medium",K1972&gt;=50,"high")</f>
        <v>low</v>
      </c>
    </row>
    <row r="1973" spans="1:12" x14ac:dyDescent="0.4">
      <c r="A1973">
        <v>11011</v>
      </c>
      <c r="B1973" s="5" t="s">
        <v>169</v>
      </c>
      <c r="C1973">
        <v>58</v>
      </c>
      <c r="D1973" t="s">
        <v>2342</v>
      </c>
      <c r="E1973" s="5" t="str">
        <f t="shared" si="30"/>
        <v>Maria</v>
      </c>
      <c r="F1973" t="s">
        <v>70</v>
      </c>
      <c r="G1973">
        <v>13.25</v>
      </c>
      <c r="H1973">
        <v>40</v>
      </c>
      <c r="I1973" s="5">
        <f>VLOOKUP(Order_Detail!B1973,Customers!$A$2:$M$92,13,FALSE)</f>
        <v>0</v>
      </c>
      <c r="J1973" s="5">
        <v>530</v>
      </c>
      <c r="K1973" s="5">
        <v>0</v>
      </c>
      <c r="L1973" s="5" t="str" cm="1">
        <f t="array" ref="L1973">_xlfn.IFS(K1973&lt;10,"low",K1973&lt;50,"medium",K1973&gt;=50,"high")</f>
        <v>low</v>
      </c>
    </row>
    <row r="1974" spans="1:12" x14ac:dyDescent="0.4">
      <c r="A1974">
        <v>11011</v>
      </c>
      <c r="B1974" s="5" t="s">
        <v>169</v>
      </c>
      <c r="C1974">
        <v>71</v>
      </c>
      <c r="D1974" t="s">
        <v>2343</v>
      </c>
      <c r="E1974" s="5" t="str">
        <f t="shared" si="30"/>
        <v>Maria</v>
      </c>
      <c r="F1974" t="s">
        <v>48</v>
      </c>
      <c r="G1974">
        <v>21.5</v>
      </c>
      <c r="H1974">
        <v>20</v>
      </c>
      <c r="I1974" s="5">
        <f>VLOOKUP(Order_Detail!B1974,Customers!$A$2:$M$92,13,FALSE)</f>
        <v>0</v>
      </c>
      <c r="J1974" s="5">
        <v>430</v>
      </c>
      <c r="K1974" s="5">
        <v>0</v>
      </c>
      <c r="L1974" s="5" t="str" cm="1">
        <f t="array" ref="L1974">_xlfn.IFS(K1974&lt;10,"low",K1974&lt;50,"medium",K1974&gt;=50,"high")</f>
        <v>low</v>
      </c>
    </row>
    <row r="1975" spans="1:12" x14ac:dyDescent="0.4">
      <c r="A1975">
        <v>11012</v>
      </c>
      <c r="B1975" s="5" t="s">
        <v>101</v>
      </c>
      <c r="C1975">
        <v>19</v>
      </c>
      <c r="D1975" t="s">
        <v>1648</v>
      </c>
      <c r="E1975" s="5" t="str">
        <f t="shared" si="30"/>
        <v>Peter</v>
      </c>
      <c r="F1975" t="s">
        <v>55</v>
      </c>
      <c r="G1975">
        <v>9.1999999999999993</v>
      </c>
      <c r="H1975">
        <v>50</v>
      </c>
      <c r="I1975" s="5">
        <f>VLOOKUP(Order_Detail!B1975,Customers!$A$2:$M$92,13,FALSE)</f>
        <v>0.05</v>
      </c>
      <c r="J1975" s="5">
        <v>436.99999999999994</v>
      </c>
      <c r="K1975" s="5">
        <v>23</v>
      </c>
      <c r="L1975" s="5" t="str" cm="1">
        <f t="array" ref="L1975">_xlfn.IFS(K1975&lt;10,"low",K1975&lt;50,"medium",K1975&gt;=50,"high")</f>
        <v>medium</v>
      </c>
    </row>
    <row r="1976" spans="1:12" x14ac:dyDescent="0.4">
      <c r="A1976">
        <v>11012</v>
      </c>
      <c r="B1976" s="5" t="s">
        <v>101</v>
      </c>
      <c r="C1976">
        <v>60</v>
      </c>
      <c r="D1976" t="s">
        <v>1718</v>
      </c>
      <c r="E1976" s="5" t="str">
        <f t="shared" si="30"/>
        <v>Peter</v>
      </c>
      <c r="F1976" t="s">
        <v>17</v>
      </c>
      <c r="G1976">
        <v>34</v>
      </c>
      <c r="H1976">
        <v>36</v>
      </c>
      <c r="I1976" s="5">
        <f>VLOOKUP(Order_Detail!B1976,Customers!$A$2:$M$92,13,FALSE)</f>
        <v>0.05</v>
      </c>
      <c r="J1976" s="5">
        <v>1162.8</v>
      </c>
      <c r="K1976" s="5">
        <v>61.2</v>
      </c>
      <c r="L1976" s="5" t="str" cm="1">
        <f t="array" ref="L1976">_xlfn.IFS(K1976&lt;10,"low",K1976&lt;50,"medium",K1976&gt;=50,"high")</f>
        <v>high</v>
      </c>
    </row>
    <row r="1977" spans="1:12" x14ac:dyDescent="0.4">
      <c r="A1977">
        <v>11012</v>
      </c>
      <c r="B1977" s="5" t="s">
        <v>101</v>
      </c>
      <c r="C1977">
        <v>71</v>
      </c>
      <c r="D1977" t="s">
        <v>1142</v>
      </c>
      <c r="E1977" s="5" t="str">
        <f t="shared" si="30"/>
        <v>Peter</v>
      </c>
      <c r="F1977" t="s">
        <v>48</v>
      </c>
      <c r="G1977">
        <v>21.5</v>
      </c>
      <c r="H1977">
        <v>60</v>
      </c>
      <c r="I1977" s="5">
        <f>VLOOKUP(Order_Detail!B1977,Customers!$A$2:$M$92,13,FALSE)</f>
        <v>0.05</v>
      </c>
      <c r="J1977" s="5">
        <v>1225.5</v>
      </c>
      <c r="K1977" s="5">
        <v>64.5</v>
      </c>
      <c r="L1977" s="5" t="str" cm="1">
        <f t="array" ref="L1977">_xlfn.IFS(K1977&lt;10,"low",K1977&lt;50,"medium",K1977&gt;=50,"high")</f>
        <v>high</v>
      </c>
    </row>
    <row r="1978" spans="1:12" x14ac:dyDescent="0.4">
      <c r="A1978">
        <v>11013</v>
      </c>
      <c r="B1978" s="5" t="s">
        <v>111</v>
      </c>
      <c r="C1978">
        <v>23</v>
      </c>
      <c r="D1978" t="s">
        <v>2344</v>
      </c>
      <c r="E1978" s="5" t="str">
        <f t="shared" si="30"/>
        <v>Alejandra</v>
      </c>
      <c r="F1978" t="s">
        <v>76</v>
      </c>
      <c r="G1978">
        <v>9</v>
      </c>
      <c r="H1978">
        <v>10</v>
      </c>
      <c r="I1978" s="5">
        <f>VLOOKUP(Order_Detail!B1978,Customers!$A$2:$M$92,13,FALSE)</f>
        <v>0</v>
      </c>
      <c r="J1978" s="5">
        <v>90</v>
      </c>
      <c r="K1978" s="5">
        <v>0</v>
      </c>
      <c r="L1978" s="5" t="str" cm="1">
        <f t="array" ref="L1978">_xlfn.IFS(K1978&lt;10,"low",K1978&lt;50,"medium",K1978&gt;=50,"high")</f>
        <v>low</v>
      </c>
    </row>
    <row r="1979" spans="1:12" x14ac:dyDescent="0.4">
      <c r="A1979">
        <v>11013</v>
      </c>
      <c r="B1979" s="5" t="s">
        <v>111</v>
      </c>
      <c r="C1979">
        <v>42</v>
      </c>
      <c r="D1979" t="s">
        <v>2345</v>
      </c>
      <c r="E1979" s="5" t="str">
        <f t="shared" si="30"/>
        <v>Alejandra</v>
      </c>
      <c r="F1979" t="s">
        <v>7</v>
      </c>
      <c r="G1979">
        <v>14</v>
      </c>
      <c r="H1979">
        <v>4</v>
      </c>
      <c r="I1979" s="5">
        <f>VLOOKUP(Order_Detail!B1979,Customers!$A$2:$M$92,13,FALSE)</f>
        <v>0</v>
      </c>
      <c r="J1979" s="5">
        <v>56</v>
      </c>
      <c r="K1979" s="5">
        <v>0</v>
      </c>
      <c r="L1979" s="5" t="str" cm="1">
        <f t="array" ref="L1979">_xlfn.IFS(K1979&lt;10,"low",K1979&lt;50,"medium",K1979&gt;=50,"high")</f>
        <v>low</v>
      </c>
    </row>
    <row r="1980" spans="1:12" x14ac:dyDescent="0.4">
      <c r="A1980">
        <v>11013</v>
      </c>
      <c r="B1980" s="5" t="s">
        <v>111</v>
      </c>
      <c r="C1980">
        <v>45</v>
      </c>
      <c r="D1980" t="s">
        <v>2346</v>
      </c>
      <c r="E1980" s="5" t="str">
        <f t="shared" si="30"/>
        <v>Alejandra</v>
      </c>
      <c r="F1980" t="s">
        <v>79</v>
      </c>
      <c r="G1980">
        <v>9.5</v>
      </c>
      <c r="H1980">
        <v>20</v>
      </c>
      <c r="I1980" s="5">
        <f>VLOOKUP(Order_Detail!B1980,Customers!$A$2:$M$92,13,FALSE)</f>
        <v>0</v>
      </c>
      <c r="J1980" s="5">
        <v>190</v>
      </c>
      <c r="K1980" s="5">
        <v>0</v>
      </c>
      <c r="L1980" s="5" t="str" cm="1">
        <f t="array" ref="L1980">_xlfn.IFS(K1980&lt;10,"low",K1980&lt;50,"medium",K1980&gt;=50,"high")</f>
        <v>low</v>
      </c>
    </row>
    <row r="1981" spans="1:12" x14ac:dyDescent="0.4">
      <c r="A1981">
        <v>11013</v>
      </c>
      <c r="B1981" s="5" t="s">
        <v>111</v>
      </c>
      <c r="C1981">
        <v>68</v>
      </c>
      <c r="D1981" t="s">
        <v>2347</v>
      </c>
      <c r="E1981" s="5" t="str">
        <f t="shared" si="30"/>
        <v>Alejandra</v>
      </c>
      <c r="F1981" t="s">
        <v>62</v>
      </c>
      <c r="G1981">
        <v>12.5</v>
      </c>
      <c r="H1981">
        <v>2</v>
      </c>
      <c r="I1981" s="5">
        <f>VLOOKUP(Order_Detail!B1981,Customers!$A$2:$M$92,13,FALSE)</f>
        <v>0</v>
      </c>
      <c r="J1981" s="5">
        <v>25</v>
      </c>
      <c r="K1981" s="5">
        <v>0</v>
      </c>
      <c r="L1981" s="5" t="str" cm="1">
        <f t="array" ref="L1981">_xlfn.IFS(K1981&lt;10,"low",K1981&lt;50,"medium",K1981&gt;=50,"high")</f>
        <v>low</v>
      </c>
    </row>
    <row r="1982" spans="1:12" x14ac:dyDescent="0.4">
      <c r="A1982">
        <v>11014</v>
      </c>
      <c r="B1982" s="5" t="s">
        <v>151</v>
      </c>
      <c r="C1982">
        <v>41</v>
      </c>
      <c r="D1982" t="s">
        <v>2348</v>
      </c>
      <c r="E1982" s="5" t="str">
        <f t="shared" si="30"/>
        <v>Felipe</v>
      </c>
      <c r="F1982" t="s">
        <v>11</v>
      </c>
      <c r="G1982">
        <v>9.65</v>
      </c>
      <c r="H1982">
        <v>28</v>
      </c>
      <c r="I1982" s="5">
        <f>VLOOKUP(Order_Detail!B1982,Customers!$A$2:$M$92,13,FALSE)</f>
        <v>0.1</v>
      </c>
      <c r="J1982" s="5">
        <v>243.18</v>
      </c>
      <c r="K1982" s="5">
        <v>27.02</v>
      </c>
      <c r="L1982" s="5" t="str" cm="1">
        <f t="array" ref="L1982">_xlfn.IFS(K1982&lt;10,"low",K1982&lt;50,"medium",K1982&gt;=50,"high")</f>
        <v>medium</v>
      </c>
    </row>
    <row r="1983" spans="1:12" x14ac:dyDescent="0.4">
      <c r="A1983">
        <v>11015</v>
      </c>
      <c r="B1983" s="5" t="s">
        <v>149</v>
      </c>
      <c r="C1983">
        <v>30</v>
      </c>
      <c r="D1983" t="s">
        <v>2349</v>
      </c>
      <c r="E1983" s="5" t="str">
        <f t="shared" si="30"/>
        <v>Jonas</v>
      </c>
      <c r="F1983" t="s">
        <v>40</v>
      </c>
      <c r="G1983">
        <v>25.89</v>
      </c>
      <c r="H1983">
        <v>15</v>
      </c>
      <c r="I1983" s="5">
        <f>VLOOKUP(Order_Detail!B1983,Customers!$A$2:$M$92,13,FALSE)</f>
        <v>0</v>
      </c>
      <c r="J1983" s="5">
        <v>388.35</v>
      </c>
      <c r="K1983" s="5">
        <v>0</v>
      </c>
      <c r="L1983" s="5" t="str" cm="1">
        <f t="array" ref="L1983">_xlfn.IFS(K1983&lt;10,"low",K1983&lt;50,"medium",K1983&gt;=50,"high")</f>
        <v>low</v>
      </c>
    </row>
    <row r="1984" spans="1:12" x14ac:dyDescent="0.4">
      <c r="A1984">
        <v>11015</v>
      </c>
      <c r="B1984" s="5" t="s">
        <v>149</v>
      </c>
      <c r="C1984">
        <v>77</v>
      </c>
      <c r="D1984" t="s">
        <v>2350</v>
      </c>
      <c r="E1984" s="5" t="str">
        <f t="shared" si="30"/>
        <v>Jonas</v>
      </c>
      <c r="F1984" t="s">
        <v>29</v>
      </c>
      <c r="G1984">
        <v>13</v>
      </c>
      <c r="H1984">
        <v>18</v>
      </c>
      <c r="I1984" s="5">
        <f>VLOOKUP(Order_Detail!B1984,Customers!$A$2:$M$92,13,FALSE)</f>
        <v>0</v>
      </c>
      <c r="J1984" s="5">
        <v>234</v>
      </c>
      <c r="K1984" s="5">
        <v>0</v>
      </c>
      <c r="L1984" s="5" t="str" cm="1">
        <f t="array" ref="L1984">_xlfn.IFS(K1984&lt;10,"low",K1984&lt;50,"medium",K1984&gt;=50,"high")</f>
        <v>low</v>
      </c>
    </row>
    <row r="1985" spans="1:12" x14ac:dyDescent="0.4">
      <c r="A1985">
        <v>11016</v>
      </c>
      <c r="B1985" s="5" t="s">
        <v>139</v>
      </c>
      <c r="C1985">
        <v>31</v>
      </c>
      <c r="D1985" t="s">
        <v>1937</v>
      </c>
      <c r="E1985" s="5" t="str">
        <f t="shared" si="30"/>
        <v>Thomas</v>
      </c>
      <c r="F1985" t="s">
        <v>18</v>
      </c>
      <c r="G1985">
        <v>12.5</v>
      </c>
      <c r="H1985">
        <v>15</v>
      </c>
      <c r="I1985" s="5">
        <f>VLOOKUP(Order_Detail!B1985,Customers!$A$2:$M$92,13,FALSE)</f>
        <v>0</v>
      </c>
      <c r="J1985" s="5">
        <v>187.5</v>
      </c>
      <c r="K1985" s="5">
        <v>0</v>
      </c>
      <c r="L1985" s="5" t="str" cm="1">
        <f t="array" ref="L1985">_xlfn.IFS(K1985&lt;10,"low",K1985&lt;50,"medium",K1985&gt;=50,"high")</f>
        <v>low</v>
      </c>
    </row>
    <row r="1986" spans="1:12" x14ac:dyDescent="0.4">
      <c r="A1986">
        <v>11016</v>
      </c>
      <c r="B1986" s="5" t="s">
        <v>139</v>
      </c>
      <c r="C1986">
        <v>36</v>
      </c>
      <c r="D1986" t="s">
        <v>2351</v>
      </c>
      <c r="E1986" s="5" t="str">
        <f t="shared" si="30"/>
        <v>Thomas</v>
      </c>
      <c r="F1986" t="s">
        <v>26</v>
      </c>
      <c r="G1986">
        <v>19</v>
      </c>
      <c r="H1986">
        <v>16</v>
      </c>
      <c r="I1986" s="5">
        <f>VLOOKUP(Order_Detail!B1986,Customers!$A$2:$M$92,13,FALSE)</f>
        <v>0</v>
      </c>
      <c r="J1986" s="5">
        <v>304</v>
      </c>
      <c r="K1986" s="5">
        <v>0</v>
      </c>
      <c r="L1986" s="5" t="str" cm="1">
        <f t="array" ref="L1986">_xlfn.IFS(K1986&lt;10,"low",K1986&lt;50,"medium",K1986&gt;=50,"high")</f>
        <v>low</v>
      </c>
    </row>
    <row r="1987" spans="1:12" x14ac:dyDescent="0.4">
      <c r="A1987">
        <v>11017</v>
      </c>
      <c r="B1987" s="5" t="s">
        <v>93</v>
      </c>
      <c r="C1987">
        <v>3</v>
      </c>
      <c r="D1987" t="s">
        <v>1931</v>
      </c>
      <c r="E1987" s="5" t="str">
        <f t="shared" ref="E1987:E2050" si="31">LEFT(RIGHT(D1987,LEN(D1987)-FIND("-",D1987)),FIND("-",RIGHT(D1987,LEN(D1987)-FIND("-",D1987)))-1)</f>
        <v>Roland</v>
      </c>
      <c r="F1987" t="s">
        <v>63</v>
      </c>
      <c r="G1987">
        <v>10</v>
      </c>
      <c r="H1987">
        <v>25</v>
      </c>
      <c r="I1987" s="5">
        <f>VLOOKUP(Order_Detail!B1987,Customers!$A$2:$M$92,13,FALSE)</f>
        <v>0.2</v>
      </c>
      <c r="J1987" s="5">
        <v>200</v>
      </c>
      <c r="K1987" s="5">
        <v>50</v>
      </c>
      <c r="L1987" s="5" t="str" cm="1">
        <f t="array" ref="L1987">_xlfn.IFS(K1987&lt;10,"low",K1987&lt;50,"medium",K1987&gt;=50,"high")</f>
        <v>high</v>
      </c>
    </row>
    <row r="1988" spans="1:12" x14ac:dyDescent="0.4">
      <c r="A1988">
        <v>11017</v>
      </c>
      <c r="B1988" s="5" t="s">
        <v>93</v>
      </c>
      <c r="C1988">
        <v>59</v>
      </c>
      <c r="D1988" t="s">
        <v>1222</v>
      </c>
      <c r="E1988" s="5" t="str">
        <f t="shared" si="31"/>
        <v>Roland</v>
      </c>
      <c r="F1988" t="s">
        <v>27</v>
      </c>
      <c r="G1988">
        <v>55</v>
      </c>
      <c r="H1988">
        <v>110</v>
      </c>
      <c r="I1988" s="5">
        <f>VLOOKUP(Order_Detail!B1988,Customers!$A$2:$M$92,13,FALSE)</f>
        <v>0.2</v>
      </c>
      <c r="J1988" s="5">
        <v>4840</v>
      </c>
      <c r="K1988" s="5">
        <v>1210</v>
      </c>
      <c r="L1988" s="5" t="str" cm="1">
        <f t="array" ref="L1988">_xlfn.IFS(K1988&lt;10,"low",K1988&lt;50,"medium",K1988&gt;=50,"high")</f>
        <v>high</v>
      </c>
    </row>
    <row r="1989" spans="1:12" x14ac:dyDescent="0.4">
      <c r="A1989">
        <v>11017</v>
      </c>
      <c r="B1989" s="5" t="s">
        <v>93</v>
      </c>
      <c r="C1989">
        <v>70</v>
      </c>
      <c r="D1989" t="s">
        <v>1802</v>
      </c>
      <c r="E1989" s="5" t="str">
        <f t="shared" si="31"/>
        <v>Roland</v>
      </c>
      <c r="F1989" t="s">
        <v>36</v>
      </c>
      <c r="G1989">
        <v>15</v>
      </c>
      <c r="H1989">
        <v>30</v>
      </c>
      <c r="I1989" s="5">
        <f>VLOOKUP(Order_Detail!B1989,Customers!$A$2:$M$92,13,FALSE)</f>
        <v>0.2</v>
      </c>
      <c r="J1989" s="5">
        <v>360</v>
      </c>
      <c r="K1989" s="5">
        <v>90</v>
      </c>
      <c r="L1989" s="5" t="str" cm="1">
        <f t="array" ref="L1989">_xlfn.IFS(K1989&lt;10,"low",K1989&lt;50,"medium",K1989&gt;=50,"high")</f>
        <v>high</v>
      </c>
    </row>
    <row r="1990" spans="1:12" x14ac:dyDescent="0.4">
      <c r="A1990">
        <v>11018</v>
      </c>
      <c r="B1990" s="5" t="s">
        <v>122</v>
      </c>
      <c r="C1990">
        <v>12</v>
      </c>
      <c r="D1990" t="s">
        <v>2352</v>
      </c>
      <c r="E1990" s="5" t="str">
        <f t="shared" si="31"/>
        <v>Fran</v>
      </c>
      <c r="F1990" t="s">
        <v>42</v>
      </c>
      <c r="G1990">
        <v>38</v>
      </c>
      <c r="H1990">
        <v>20</v>
      </c>
      <c r="I1990" s="5">
        <f>VLOOKUP(Order_Detail!B1990,Customers!$A$2:$M$92,13,FALSE)</f>
        <v>0.25</v>
      </c>
      <c r="J1990" s="5">
        <v>570</v>
      </c>
      <c r="K1990" s="5">
        <v>190</v>
      </c>
      <c r="L1990" s="5" t="str" cm="1">
        <f t="array" ref="L1990">_xlfn.IFS(K1990&lt;10,"low",K1990&lt;50,"medium",K1990&gt;=50,"high")</f>
        <v>high</v>
      </c>
    </row>
    <row r="1991" spans="1:12" x14ac:dyDescent="0.4">
      <c r="A1991">
        <v>11018</v>
      </c>
      <c r="B1991" s="5" t="s">
        <v>122</v>
      </c>
      <c r="C1991">
        <v>18</v>
      </c>
      <c r="D1991" t="s">
        <v>2353</v>
      </c>
      <c r="E1991" s="5" t="str">
        <f t="shared" si="31"/>
        <v>Fran</v>
      </c>
      <c r="F1991" t="s">
        <v>65</v>
      </c>
      <c r="G1991">
        <v>62.5</v>
      </c>
      <c r="H1991">
        <v>10</v>
      </c>
      <c r="I1991" s="5">
        <f>VLOOKUP(Order_Detail!B1991,Customers!$A$2:$M$92,13,FALSE)</f>
        <v>0.25</v>
      </c>
      <c r="J1991" s="5">
        <v>468.75</v>
      </c>
      <c r="K1991" s="5">
        <v>156.25</v>
      </c>
      <c r="L1991" s="5" t="str" cm="1">
        <f t="array" ref="L1991">_xlfn.IFS(K1991&lt;10,"low",K1991&lt;50,"medium",K1991&gt;=50,"high")</f>
        <v>high</v>
      </c>
    </row>
    <row r="1992" spans="1:12" x14ac:dyDescent="0.4">
      <c r="A1992">
        <v>11018</v>
      </c>
      <c r="B1992" s="5" t="s">
        <v>122</v>
      </c>
      <c r="C1992">
        <v>56</v>
      </c>
      <c r="D1992" t="s">
        <v>2354</v>
      </c>
      <c r="E1992" s="5" t="str">
        <f t="shared" si="31"/>
        <v>Fran</v>
      </c>
      <c r="F1992" t="s">
        <v>39</v>
      </c>
      <c r="G1992">
        <v>38</v>
      </c>
      <c r="H1992">
        <v>5</v>
      </c>
      <c r="I1992" s="5">
        <f>VLOOKUP(Order_Detail!B1992,Customers!$A$2:$M$92,13,FALSE)</f>
        <v>0.25</v>
      </c>
      <c r="J1992" s="5">
        <v>142.5</v>
      </c>
      <c r="K1992" s="5">
        <v>47.5</v>
      </c>
      <c r="L1992" s="5" t="str" cm="1">
        <f t="array" ref="L1992">_xlfn.IFS(K1992&lt;10,"low",K1992&lt;50,"medium",K1992&gt;=50,"high")</f>
        <v>medium</v>
      </c>
    </row>
    <row r="1993" spans="1:12" x14ac:dyDescent="0.4">
      <c r="A1993">
        <v>11019</v>
      </c>
      <c r="B1993" s="5" t="s">
        <v>157</v>
      </c>
      <c r="C1993">
        <v>46</v>
      </c>
      <c r="D1993" t="s">
        <v>2355</v>
      </c>
      <c r="E1993" s="5" t="str">
        <f t="shared" si="31"/>
        <v>Sergio</v>
      </c>
      <c r="F1993" t="s">
        <v>60</v>
      </c>
      <c r="G1993">
        <v>12</v>
      </c>
      <c r="H1993">
        <v>3</v>
      </c>
      <c r="I1993" s="5">
        <f>VLOOKUP(Order_Detail!B1993,Customers!$A$2:$M$92,13,FALSE)</f>
        <v>0</v>
      </c>
      <c r="J1993" s="5">
        <v>36</v>
      </c>
      <c r="K1993" s="5">
        <v>0</v>
      </c>
      <c r="L1993" s="5" t="str" cm="1">
        <f t="array" ref="L1993">_xlfn.IFS(K1993&lt;10,"low",K1993&lt;50,"medium",K1993&gt;=50,"high")</f>
        <v>low</v>
      </c>
    </row>
    <row r="1994" spans="1:12" x14ac:dyDescent="0.4">
      <c r="A1994">
        <v>11019</v>
      </c>
      <c r="B1994" s="5" t="s">
        <v>157</v>
      </c>
      <c r="C1994">
        <v>49</v>
      </c>
      <c r="D1994" t="s">
        <v>2356</v>
      </c>
      <c r="E1994" s="5" t="str">
        <f t="shared" si="31"/>
        <v>Sergio</v>
      </c>
      <c r="F1994" t="s">
        <v>20</v>
      </c>
      <c r="G1994">
        <v>20</v>
      </c>
      <c r="H1994">
        <v>2</v>
      </c>
      <c r="I1994" s="5">
        <f>VLOOKUP(Order_Detail!B1994,Customers!$A$2:$M$92,13,FALSE)</f>
        <v>0</v>
      </c>
      <c r="J1994" s="5">
        <v>40</v>
      </c>
      <c r="K1994" s="5">
        <v>0</v>
      </c>
      <c r="L1994" s="5" t="str" cm="1">
        <f t="array" ref="L1994">_xlfn.IFS(K1994&lt;10,"low",K1994&lt;50,"medium",K1994&gt;=50,"high")</f>
        <v>low</v>
      </c>
    </row>
    <row r="1995" spans="1:12" x14ac:dyDescent="0.4">
      <c r="A1995">
        <v>11020</v>
      </c>
      <c r="B1995" s="5" t="s">
        <v>95</v>
      </c>
      <c r="C1995">
        <v>10</v>
      </c>
      <c r="D1995" t="s">
        <v>2357</v>
      </c>
      <c r="E1995" s="5" t="str">
        <f t="shared" si="31"/>
        <v>Henriette</v>
      </c>
      <c r="F1995" t="s">
        <v>47</v>
      </c>
      <c r="G1995">
        <v>31</v>
      </c>
      <c r="H1995">
        <v>24</v>
      </c>
      <c r="I1995" s="5">
        <f>VLOOKUP(Order_Detail!B1995,Customers!$A$2:$M$92,13,FALSE)</f>
        <v>0</v>
      </c>
      <c r="J1995" s="5">
        <v>744</v>
      </c>
      <c r="K1995" s="5">
        <v>0</v>
      </c>
      <c r="L1995" s="5" t="str" cm="1">
        <f t="array" ref="L1995">_xlfn.IFS(K1995&lt;10,"low",K1995&lt;50,"medium",K1995&gt;=50,"high")</f>
        <v>low</v>
      </c>
    </row>
    <row r="1996" spans="1:12" x14ac:dyDescent="0.4">
      <c r="A1996">
        <v>11021</v>
      </c>
      <c r="B1996" s="5" t="s">
        <v>105</v>
      </c>
      <c r="C1996">
        <v>2</v>
      </c>
      <c r="D1996" t="s">
        <v>1193</v>
      </c>
      <c r="E1996" s="5" t="str">
        <f t="shared" si="31"/>
        <v>Horst</v>
      </c>
      <c r="F1996" t="s">
        <v>24</v>
      </c>
      <c r="G1996">
        <v>19</v>
      </c>
      <c r="H1996">
        <v>11</v>
      </c>
      <c r="I1996" s="5">
        <f>VLOOKUP(Order_Detail!B1996,Customers!$A$2:$M$92,13,FALSE)</f>
        <v>0.15</v>
      </c>
      <c r="J1996" s="5">
        <v>177.65</v>
      </c>
      <c r="K1996" s="5">
        <v>31.349999999999998</v>
      </c>
      <c r="L1996" s="5" t="str" cm="1">
        <f t="array" ref="L1996">_xlfn.IFS(K1996&lt;10,"low",K1996&lt;50,"medium",K1996&gt;=50,"high")</f>
        <v>medium</v>
      </c>
    </row>
    <row r="1997" spans="1:12" x14ac:dyDescent="0.4">
      <c r="A1997">
        <v>11021</v>
      </c>
      <c r="B1997" s="5" t="s">
        <v>105</v>
      </c>
      <c r="C1997">
        <v>20</v>
      </c>
      <c r="D1997" t="s">
        <v>2140</v>
      </c>
      <c r="E1997" s="5" t="str">
        <f t="shared" si="31"/>
        <v>Horst</v>
      </c>
      <c r="F1997" t="s">
        <v>15</v>
      </c>
      <c r="G1997">
        <v>81</v>
      </c>
      <c r="H1997">
        <v>15</v>
      </c>
      <c r="I1997" s="5">
        <f>VLOOKUP(Order_Detail!B1997,Customers!$A$2:$M$92,13,FALSE)</f>
        <v>0.15</v>
      </c>
      <c r="J1997" s="5">
        <v>1032.75</v>
      </c>
      <c r="K1997" s="5">
        <v>182.25</v>
      </c>
      <c r="L1997" s="5" t="str" cm="1">
        <f t="array" ref="L1997">_xlfn.IFS(K1997&lt;10,"low",K1997&lt;50,"medium",K1997&gt;=50,"high")</f>
        <v>high</v>
      </c>
    </row>
    <row r="1998" spans="1:12" x14ac:dyDescent="0.4">
      <c r="A1998">
        <v>11021</v>
      </c>
      <c r="B1998" s="5" t="s">
        <v>105</v>
      </c>
      <c r="C1998">
        <v>26</v>
      </c>
      <c r="D1998" t="s">
        <v>1480</v>
      </c>
      <c r="E1998" s="5" t="str">
        <f t="shared" si="31"/>
        <v>Horst</v>
      </c>
      <c r="F1998" t="s">
        <v>74</v>
      </c>
      <c r="G1998">
        <v>31.23</v>
      </c>
      <c r="H1998">
        <v>63</v>
      </c>
      <c r="I1998" s="5">
        <f>VLOOKUP(Order_Detail!B1998,Customers!$A$2:$M$92,13,FALSE)</f>
        <v>0.15</v>
      </c>
      <c r="J1998" s="5">
        <v>1672.3664999999999</v>
      </c>
      <c r="K1998" s="5">
        <v>295.12349999999998</v>
      </c>
      <c r="L1998" s="5" t="str" cm="1">
        <f t="array" ref="L1998">_xlfn.IFS(K1998&lt;10,"low",K1998&lt;50,"medium",K1998&gt;=50,"high")</f>
        <v>high</v>
      </c>
    </row>
    <row r="1999" spans="1:12" x14ac:dyDescent="0.4">
      <c r="A1999">
        <v>11021</v>
      </c>
      <c r="B1999" s="5" t="s">
        <v>105</v>
      </c>
      <c r="C1999">
        <v>51</v>
      </c>
      <c r="D1999" t="s">
        <v>1499</v>
      </c>
      <c r="E1999" s="5" t="str">
        <f t="shared" si="31"/>
        <v>Horst</v>
      </c>
      <c r="F1999" t="s">
        <v>10</v>
      </c>
      <c r="G1999">
        <v>53</v>
      </c>
      <c r="H1999">
        <v>44</v>
      </c>
      <c r="I1999" s="5">
        <f>VLOOKUP(Order_Detail!B1999,Customers!$A$2:$M$92,13,FALSE)</f>
        <v>0.15</v>
      </c>
      <c r="J1999" s="5">
        <v>1982.2</v>
      </c>
      <c r="K1999" s="5">
        <v>349.8</v>
      </c>
      <c r="L1999" s="5" t="str" cm="1">
        <f t="array" ref="L1999">_xlfn.IFS(K1999&lt;10,"low",K1999&lt;50,"medium",K1999&gt;=50,"high")</f>
        <v>high</v>
      </c>
    </row>
    <row r="2000" spans="1:12" x14ac:dyDescent="0.4">
      <c r="A2000">
        <v>11021</v>
      </c>
      <c r="B2000" s="5" t="s">
        <v>105</v>
      </c>
      <c r="C2000">
        <v>72</v>
      </c>
      <c r="D2000" t="s">
        <v>1889</v>
      </c>
      <c r="E2000" s="5" t="str">
        <f t="shared" si="31"/>
        <v>Horst</v>
      </c>
      <c r="F2000" t="s">
        <v>8</v>
      </c>
      <c r="G2000">
        <v>34.799999999999997</v>
      </c>
      <c r="H2000">
        <v>35</v>
      </c>
      <c r="I2000" s="5">
        <f>VLOOKUP(Order_Detail!B2000,Customers!$A$2:$M$92,13,FALSE)</f>
        <v>0.15</v>
      </c>
      <c r="J2000" s="5">
        <v>1035.3</v>
      </c>
      <c r="K2000" s="5">
        <v>182.7</v>
      </c>
      <c r="L2000" s="5" t="str" cm="1">
        <f t="array" ref="L2000">_xlfn.IFS(K2000&lt;10,"low",K2000&lt;50,"medium",K2000&gt;=50,"high")</f>
        <v>high</v>
      </c>
    </row>
    <row r="2001" spans="1:12" x14ac:dyDescent="0.4">
      <c r="A2001">
        <v>11022</v>
      </c>
      <c r="B2001" s="5" t="s">
        <v>86</v>
      </c>
      <c r="C2001">
        <v>19</v>
      </c>
      <c r="D2001" t="s">
        <v>2358</v>
      </c>
      <c r="E2001" s="5" t="str">
        <f t="shared" si="31"/>
        <v>Mario</v>
      </c>
      <c r="F2001" t="s">
        <v>55</v>
      </c>
      <c r="G2001">
        <v>9.1999999999999993</v>
      </c>
      <c r="H2001">
        <v>35</v>
      </c>
      <c r="I2001" s="5">
        <f>VLOOKUP(Order_Detail!B2001,Customers!$A$2:$M$92,13,FALSE)</f>
        <v>0</v>
      </c>
      <c r="J2001" s="5">
        <v>322</v>
      </c>
      <c r="K2001" s="5">
        <v>0</v>
      </c>
      <c r="L2001" s="5" t="str" cm="1">
        <f t="array" ref="L2001">_xlfn.IFS(K2001&lt;10,"low",K2001&lt;50,"medium",K2001&gt;=50,"high")</f>
        <v>low</v>
      </c>
    </row>
    <row r="2002" spans="1:12" x14ac:dyDescent="0.4">
      <c r="A2002">
        <v>11022</v>
      </c>
      <c r="B2002" s="5" t="s">
        <v>86</v>
      </c>
      <c r="C2002">
        <v>69</v>
      </c>
      <c r="D2002" t="s">
        <v>2359</v>
      </c>
      <c r="E2002" s="5" t="str">
        <f t="shared" si="31"/>
        <v>Mario</v>
      </c>
      <c r="F2002" t="s">
        <v>66</v>
      </c>
      <c r="G2002">
        <v>36</v>
      </c>
      <c r="H2002">
        <v>30</v>
      </c>
      <c r="I2002" s="5">
        <f>VLOOKUP(Order_Detail!B2002,Customers!$A$2:$M$92,13,FALSE)</f>
        <v>0</v>
      </c>
      <c r="J2002" s="5">
        <v>1080</v>
      </c>
      <c r="K2002" s="5">
        <v>0</v>
      </c>
      <c r="L2002" s="5" t="str" cm="1">
        <f t="array" ref="L2002">_xlfn.IFS(K2002&lt;10,"low",K2002&lt;50,"medium",K2002&gt;=50,"high")</f>
        <v>low</v>
      </c>
    </row>
    <row r="2003" spans="1:12" x14ac:dyDescent="0.4">
      <c r="A2003">
        <v>11023</v>
      </c>
      <c r="B2003" s="5" t="s">
        <v>115</v>
      </c>
      <c r="C2003">
        <v>7</v>
      </c>
      <c r="D2003" t="s">
        <v>1319</v>
      </c>
      <c r="E2003" s="5" t="str">
        <f t="shared" si="31"/>
        <v>Victoria</v>
      </c>
      <c r="F2003" t="s">
        <v>38</v>
      </c>
      <c r="G2003">
        <v>30</v>
      </c>
      <c r="H2003">
        <v>4</v>
      </c>
      <c r="I2003" s="5">
        <f>VLOOKUP(Order_Detail!B2003,Customers!$A$2:$M$92,13,FALSE)</f>
        <v>0</v>
      </c>
      <c r="J2003" s="5">
        <v>120</v>
      </c>
      <c r="K2003" s="5">
        <v>0</v>
      </c>
      <c r="L2003" s="5" t="str" cm="1">
        <f t="array" ref="L2003">_xlfn.IFS(K2003&lt;10,"low",K2003&lt;50,"medium",K2003&gt;=50,"high")</f>
        <v>low</v>
      </c>
    </row>
    <row r="2004" spans="1:12" x14ac:dyDescent="0.4">
      <c r="A2004">
        <v>11023</v>
      </c>
      <c r="B2004" s="5" t="s">
        <v>115</v>
      </c>
      <c r="C2004">
        <v>43</v>
      </c>
      <c r="D2004" t="s">
        <v>2360</v>
      </c>
      <c r="E2004" s="5" t="str">
        <f t="shared" si="31"/>
        <v>Victoria</v>
      </c>
      <c r="F2004" t="s">
        <v>46</v>
      </c>
      <c r="G2004">
        <v>46</v>
      </c>
      <c r="H2004">
        <v>30</v>
      </c>
      <c r="I2004" s="5">
        <f>VLOOKUP(Order_Detail!B2004,Customers!$A$2:$M$92,13,FALSE)</f>
        <v>0</v>
      </c>
      <c r="J2004" s="5">
        <v>1380</v>
      </c>
      <c r="K2004" s="5">
        <v>0</v>
      </c>
      <c r="L2004" s="5" t="str" cm="1">
        <f t="array" ref="L2004">_xlfn.IFS(K2004&lt;10,"low",K2004&lt;50,"medium",K2004&gt;=50,"high")</f>
        <v>low</v>
      </c>
    </row>
    <row r="2005" spans="1:12" x14ac:dyDescent="0.4">
      <c r="A2005">
        <v>11024</v>
      </c>
      <c r="B2005" s="5" t="s">
        <v>142</v>
      </c>
      <c r="C2005">
        <v>26</v>
      </c>
      <c r="D2005" t="s">
        <v>2361</v>
      </c>
      <c r="E2005" s="5" t="str">
        <f t="shared" si="31"/>
        <v>Ann</v>
      </c>
      <c r="F2005" t="s">
        <v>74</v>
      </c>
      <c r="G2005">
        <v>31.23</v>
      </c>
      <c r="H2005">
        <v>12</v>
      </c>
      <c r="I2005" s="5">
        <f>VLOOKUP(Order_Detail!B2005,Customers!$A$2:$M$92,13,FALSE)</f>
        <v>0.15</v>
      </c>
      <c r="J2005" s="5">
        <v>318.54599999999999</v>
      </c>
      <c r="K2005" s="5">
        <v>56.213999999999999</v>
      </c>
      <c r="L2005" s="5" t="str" cm="1">
        <f t="array" ref="L2005">_xlfn.IFS(K2005&lt;10,"low",K2005&lt;50,"medium",K2005&gt;=50,"high")</f>
        <v>high</v>
      </c>
    </row>
    <row r="2006" spans="1:12" x14ac:dyDescent="0.4">
      <c r="A2006">
        <v>11024</v>
      </c>
      <c r="B2006" s="5" t="s">
        <v>142</v>
      </c>
      <c r="C2006">
        <v>33</v>
      </c>
      <c r="D2006" t="s">
        <v>2362</v>
      </c>
      <c r="E2006" s="5" t="str">
        <f t="shared" si="31"/>
        <v>Ann</v>
      </c>
      <c r="F2006" t="s">
        <v>16</v>
      </c>
      <c r="G2006">
        <v>2.5</v>
      </c>
      <c r="H2006">
        <v>30</v>
      </c>
      <c r="I2006" s="5">
        <f>VLOOKUP(Order_Detail!B2006,Customers!$A$2:$M$92,13,FALSE)</f>
        <v>0.15</v>
      </c>
      <c r="J2006" s="5">
        <v>63.75</v>
      </c>
      <c r="K2006" s="5">
        <v>11.25</v>
      </c>
      <c r="L2006" s="5" t="str" cm="1">
        <f t="array" ref="L2006">_xlfn.IFS(K2006&lt;10,"low",K2006&lt;50,"medium",K2006&gt;=50,"high")</f>
        <v>medium</v>
      </c>
    </row>
    <row r="2007" spans="1:12" x14ac:dyDescent="0.4">
      <c r="A2007">
        <v>11024</v>
      </c>
      <c r="B2007" s="5" t="s">
        <v>142</v>
      </c>
      <c r="C2007">
        <v>65</v>
      </c>
      <c r="D2007" t="s">
        <v>2363</v>
      </c>
      <c r="E2007" s="5" t="str">
        <f t="shared" si="31"/>
        <v>Ann</v>
      </c>
      <c r="F2007" t="s">
        <v>12</v>
      </c>
      <c r="G2007">
        <v>21.05</v>
      </c>
      <c r="H2007">
        <v>21</v>
      </c>
      <c r="I2007" s="5">
        <f>VLOOKUP(Order_Detail!B2007,Customers!$A$2:$M$92,13,FALSE)</f>
        <v>0.15</v>
      </c>
      <c r="J2007" s="5">
        <v>375.74250000000001</v>
      </c>
      <c r="K2007" s="5">
        <v>66.307500000000005</v>
      </c>
      <c r="L2007" s="5" t="str" cm="1">
        <f t="array" ref="L2007">_xlfn.IFS(K2007&lt;10,"low",K2007&lt;50,"medium",K2007&gt;=50,"high")</f>
        <v>high</v>
      </c>
    </row>
    <row r="2008" spans="1:12" x14ac:dyDescent="0.4">
      <c r="A2008">
        <v>11024</v>
      </c>
      <c r="B2008" s="5" t="s">
        <v>142</v>
      </c>
      <c r="C2008">
        <v>71</v>
      </c>
      <c r="D2008" t="s">
        <v>1066</v>
      </c>
      <c r="E2008" s="5" t="str">
        <f t="shared" si="31"/>
        <v>Ann</v>
      </c>
      <c r="F2008" t="s">
        <v>48</v>
      </c>
      <c r="G2008">
        <v>21.5</v>
      </c>
      <c r="H2008">
        <v>50</v>
      </c>
      <c r="I2008" s="5">
        <f>VLOOKUP(Order_Detail!B2008,Customers!$A$2:$M$92,13,FALSE)</f>
        <v>0.15</v>
      </c>
      <c r="J2008" s="5">
        <v>913.75</v>
      </c>
      <c r="K2008" s="5">
        <v>161.25</v>
      </c>
      <c r="L2008" s="5" t="str" cm="1">
        <f t="array" ref="L2008">_xlfn.IFS(K2008&lt;10,"low",K2008&lt;50,"medium",K2008&gt;=50,"high")</f>
        <v>high</v>
      </c>
    </row>
    <row r="2009" spans="1:12" x14ac:dyDescent="0.4">
      <c r="A2009">
        <v>11025</v>
      </c>
      <c r="B2009" s="5" t="s">
        <v>100</v>
      </c>
      <c r="C2009">
        <v>1</v>
      </c>
      <c r="D2009" t="s">
        <v>1442</v>
      </c>
      <c r="E2009" s="5" t="str">
        <f t="shared" si="31"/>
        <v>Pirkko</v>
      </c>
      <c r="F2009" t="s">
        <v>58</v>
      </c>
      <c r="G2009">
        <v>18</v>
      </c>
      <c r="H2009">
        <v>10</v>
      </c>
      <c r="I2009" s="5">
        <f>VLOOKUP(Order_Detail!B2009,Customers!$A$2:$M$92,13,FALSE)</f>
        <v>0.1</v>
      </c>
      <c r="J2009" s="5">
        <v>162</v>
      </c>
      <c r="K2009" s="5">
        <v>18</v>
      </c>
      <c r="L2009" s="5" t="str" cm="1">
        <f t="array" ref="L2009">_xlfn.IFS(K2009&lt;10,"low",K2009&lt;50,"medium",K2009&gt;=50,"high")</f>
        <v>medium</v>
      </c>
    </row>
    <row r="2010" spans="1:12" x14ac:dyDescent="0.4">
      <c r="A2010">
        <v>11025</v>
      </c>
      <c r="B2010" s="5" t="s">
        <v>100</v>
      </c>
      <c r="C2010">
        <v>13</v>
      </c>
      <c r="D2010" t="s">
        <v>1443</v>
      </c>
      <c r="E2010" s="5" t="str">
        <f t="shared" si="31"/>
        <v>Pirkko</v>
      </c>
      <c r="F2010" t="s">
        <v>49</v>
      </c>
      <c r="G2010">
        <v>6</v>
      </c>
      <c r="H2010">
        <v>20</v>
      </c>
      <c r="I2010" s="5">
        <f>VLOOKUP(Order_Detail!B2010,Customers!$A$2:$M$92,13,FALSE)</f>
        <v>0.1</v>
      </c>
      <c r="J2010" s="5">
        <v>108</v>
      </c>
      <c r="K2010" s="5">
        <v>12</v>
      </c>
      <c r="L2010" s="5" t="str" cm="1">
        <f t="array" ref="L2010">_xlfn.IFS(K2010&lt;10,"low",K2010&lt;50,"medium",K2010&gt;=50,"high")</f>
        <v>medium</v>
      </c>
    </row>
    <row r="2011" spans="1:12" x14ac:dyDescent="0.4">
      <c r="A2011">
        <v>11026</v>
      </c>
      <c r="B2011" s="5" t="s">
        <v>154</v>
      </c>
      <c r="C2011">
        <v>18</v>
      </c>
      <c r="D2011" t="s">
        <v>2364</v>
      </c>
      <c r="E2011" s="5" t="str">
        <f t="shared" si="31"/>
        <v>Paolo</v>
      </c>
      <c r="F2011" t="s">
        <v>65</v>
      </c>
      <c r="G2011">
        <v>62.5</v>
      </c>
      <c r="H2011">
        <v>8</v>
      </c>
      <c r="I2011" s="5">
        <f>VLOOKUP(Order_Detail!B2011,Customers!$A$2:$M$92,13,FALSE)</f>
        <v>0.1</v>
      </c>
      <c r="J2011" s="5">
        <v>450</v>
      </c>
      <c r="K2011" s="5">
        <v>50</v>
      </c>
      <c r="L2011" s="5" t="str" cm="1">
        <f t="array" ref="L2011">_xlfn.IFS(K2011&lt;10,"low",K2011&lt;50,"medium",K2011&gt;=50,"high")</f>
        <v>high</v>
      </c>
    </row>
    <row r="2012" spans="1:12" x14ac:dyDescent="0.4">
      <c r="A2012">
        <v>11026</v>
      </c>
      <c r="B2012" s="5" t="s">
        <v>154</v>
      </c>
      <c r="C2012">
        <v>51</v>
      </c>
      <c r="D2012" t="s">
        <v>2365</v>
      </c>
      <c r="E2012" s="5" t="str">
        <f t="shared" si="31"/>
        <v>Paolo</v>
      </c>
      <c r="F2012" t="s">
        <v>10</v>
      </c>
      <c r="G2012">
        <v>53</v>
      </c>
      <c r="H2012">
        <v>10</v>
      </c>
      <c r="I2012" s="5">
        <f>VLOOKUP(Order_Detail!B2012,Customers!$A$2:$M$92,13,FALSE)</f>
        <v>0.1</v>
      </c>
      <c r="J2012" s="5">
        <v>477</v>
      </c>
      <c r="K2012" s="5">
        <v>53</v>
      </c>
      <c r="L2012" s="5" t="str" cm="1">
        <f t="array" ref="L2012">_xlfn.IFS(K2012&lt;10,"low",K2012&lt;50,"medium",K2012&gt;=50,"high")</f>
        <v>high</v>
      </c>
    </row>
    <row r="2013" spans="1:12" x14ac:dyDescent="0.4">
      <c r="A2013">
        <v>11027</v>
      </c>
      <c r="B2013" s="5" t="s">
        <v>150</v>
      </c>
      <c r="C2013">
        <v>24</v>
      </c>
      <c r="D2013" t="s">
        <v>2366</v>
      </c>
      <c r="E2013" s="5" t="str">
        <f t="shared" si="31"/>
        <v>Elizabeth</v>
      </c>
      <c r="F2013" t="s">
        <v>21</v>
      </c>
      <c r="G2013">
        <v>4.5</v>
      </c>
      <c r="H2013">
        <v>30</v>
      </c>
      <c r="I2013" s="5">
        <f>VLOOKUP(Order_Detail!B2013,Customers!$A$2:$M$92,13,FALSE)</f>
        <v>0.05</v>
      </c>
      <c r="J2013" s="5">
        <v>128.25</v>
      </c>
      <c r="K2013" s="5">
        <v>6.75</v>
      </c>
      <c r="L2013" s="5" t="str" cm="1">
        <f t="array" ref="L2013">_xlfn.IFS(K2013&lt;10,"low",K2013&lt;50,"medium",K2013&gt;=50,"high")</f>
        <v>low</v>
      </c>
    </row>
    <row r="2014" spans="1:12" x14ac:dyDescent="0.4">
      <c r="A2014">
        <v>11027</v>
      </c>
      <c r="B2014" s="5" t="s">
        <v>150</v>
      </c>
      <c r="C2014">
        <v>62</v>
      </c>
      <c r="D2014" t="s">
        <v>1124</v>
      </c>
      <c r="E2014" s="5" t="str">
        <f t="shared" si="31"/>
        <v>Elizabeth</v>
      </c>
      <c r="F2014" t="s">
        <v>35</v>
      </c>
      <c r="G2014">
        <v>49.3</v>
      </c>
      <c r="H2014">
        <v>21</v>
      </c>
      <c r="I2014" s="5">
        <f>VLOOKUP(Order_Detail!B2014,Customers!$A$2:$M$92,13,FALSE)</f>
        <v>0.05</v>
      </c>
      <c r="J2014" s="5">
        <v>983.53499999999985</v>
      </c>
      <c r="K2014" s="5">
        <v>51.765000000000001</v>
      </c>
      <c r="L2014" s="5" t="str" cm="1">
        <f t="array" ref="L2014">_xlfn.IFS(K2014&lt;10,"low",K2014&lt;50,"medium",K2014&gt;=50,"high")</f>
        <v>high</v>
      </c>
    </row>
    <row r="2015" spans="1:12" x14ac:dyDescent="0.4">
      <c r="A2015">
        <v>11028</v>
      </c>
      <c r="B2015" s="5" t="s">
        <v>128</v>
      </c>
      <c r="C2015">
        <v>55</v>
      </c>
      <c r="D2015" t="s">
        <v>1665</v>
      </c>
      <c r="E2015" s="5" t="str">
        <f t="shared" si="31"/>
        <v>Philip</v>
      </c>
      <c r="F2015" t="s">
        <v>22</v>
      </c>
      <c r="G2015">
        <v>24</v>
      </c>
      <c r="H2015">
        <v>35</v>
      </c>
      <c r="I2015" s="5">
        <f>VLOOKUP(Order_Detail!B2015,Customers!$A$2:$M$92,13,FALSE)</f>
        <v>0.2</v>
      </c>
      <c r="J2015" s="5">
        <v>672</v>
      </c>
      <c r="K2015" s="5">
        <v>168</v>
      </c>
      <c r="L2015" s="5" t="str" cm="1">
        <f t="array" ref="L2015">_xlfn.IFS(K2015&lt;10,"low",K2015&lt;50,"medium",K2015&gt;=50,"high")</f>
        <v>high</v>
      </c>
    </row>
    <row r="2016" spans="1:12" x14ac:dyDescent="0.4">
      <c r="A2016">
        <v>11028</v>
      </c>
      <c r="B2016" s="5" t="s">
        <v>128</v>
      </c>
      <c r="C2016">
        <v>59</v>
      </c>
      <c r="D2016" t="s">
        <v>1284</v>
      </c>
      <c r="E2016" s="5" t="str">
        <f t="shared" si="31"/>
        <v>Philip</v>
      </c>
      <c r="F2016" t="s">
        <v>27</v>
      </c>
      <c r="G2016">
        <v>55</v>
      </c>
      <c r="H2016">
        <v>24</v>
      </c>
      <c r="I2016" s="5">
        <f>VLOOKUP(Order_Detail!B2016,Customers!$A$2:$M$92,13,FALSE)</f>
        <v>0.2</v>
      </c>
      <c r="J2016" s="5">
        <v>1056</v>
      </c>
      <c r="K2016" s="5">
        <v>264</v>
      </c>
      <c r="L2016" s="5" t="str" cm="1">
        <f t="array" ref="L2016">_xlfn.IFS(K2016&lt;10,"low",K2016&lt;50,"medium",K2016&gt;=50,"high")</f>
        <v>high</v>
      </c>
    </row>
    <row r="2017" spans="1:12" x14ac:dyDescent="0.4">
      <c r="A2017">
        <v>11029</v>
      </c>
      <c r="B2017" s="5" t="s">
        <v>89</v>
      </c>
      <c r="C2017">
        <v>56</v>
      </c>
      <c r="D2017" t="s">
        <v>1423</v>
      </c>
      <c r="E2017" s="5" t="str">
        <f t="shared" si="31"/>
        <v>Yang</v>
      </c>
      <c r="F2017" t="s">
        <v>39</v>
      </c>
      <c r="G2017">
        <v>38</v>
      </c>
      <c r="H2017">
        <v>20</v>
      </c>
      <c r="I2017" s="5">
        <f>VLOOKUP(Order_Detail!B2017,Customers!$A$2:$M$92,13,FALSE)</f>
        <v>0.05</v>
      </c>
      <c r="J2017" s="5">
        <v>722</v>
      </c>
      <c r="K2017" s="5">
        <v>38</v>
      </c>
      <c r="L2017" s="5" t="str" cm="1">
        <f t="array" ref="L2017">_xlfn.IFS(K2017&lt;10,"low",K2017&lt;50,"medium",K2017&gt;=50,"high")</f>
        <v>medium</v>
      </c>
    </row>
    <row r="2018" spans="1:12" x14ac:dyDescent="0.4">
      <c r="A2018">
        <v>11029</v>
      </c>
      <c r="B2018" s="5" t="s">
        <v>89</v>
      </c>
      <c r="C2018">
        <v>63</v>
      </c>
      <c r="D2018" t="s">
        <v>2367</v>
      </c>
      <c r="E2018" s="5" t="str">
        <f t="shared" si="31"/>
        <v>Yang</v>
      </c>
      <c r="F2018" t="s">
        <v>52</v>
      </c>
      <c r="G2018">
        <v>43.9</v>
      </c>
      <c r="H2018">
        <v>12</v>
      </c>
      <c r="I2018" s="5">
        <f>VLOOKUP(Order_Detail!B2018,Customers!$A$2:$M$92,13,FALSE)</f>
        <v>0.05</v>
      </c>
      <c r="J2018" s="5">
        <v>500.45999999999992</v>
      </c>
      <c r="K2018" s="5">
        <v>26.34</v>
      </c>
      <c r="L2018" s="5" t="str" cm="1">
        <f t="array" ref="L2018">_xlfn.IFS(K2018&lt;10,"low",K2018&lt;50,"medium",K2018&gt;=50,"high")</f>
        <v>medium</v>
      </c>
    </row>
    <row r="2019" spans="1:12" x14ac:dyDescent="0.4">
      <c r="A2019">
        <v>11030</v>
      </c>
      <c r="B2019" s="5" t="s">
        <v>129</v>
      </c>
      <c r="C2019">
        <v>2</v>
      </c>
      <c r="D2019" t="s">
        <v>1132</v>
      </c>
      <c r="E2019" s="5" t="str">
        <f t="shared" si="31"/>
        <v>Jose</v>
      </c>
      <c r="F2019" t="s">
        <v>24</v>
      </c>
      <c r="G2019">
        <v>19</v>
      </c>
      <c r="H2019">
        <v>100</v>
      </c>
      <c r="I2019" s="5">
        <f>VLOOKUP(Order_Detail!B2019,Customers!$A$2:$M$92,13,FALSE)</f>
        <v>0.1</v>
      </c>
      <c r="J2019" s="5">
        <v>1710</v>
      </c>
      <c r="K2019" s="5">
        <v>190</v>
      </c>
      <c r="L2019" s="5" t="str" cm="1">
        <f t="array" ref="L2019">_xlfn.IFS(K2019&lt;10,"low",K2019&lt;50,"medium",K2019&gt;=50,"high")</f>
        <v>high</v>
      </c>
    </row>
    <row r="2020" spans="1:12" x14ac:dyDescent="0.4">
      <c r="A2020">
        <v>11030</v>
      </c>
      <c r="B2020" s="5" t="s">
        <v>129</v>
      </c>
      <c r="C2020">
        <v>5</v>
      </c>
      <c r="D2020" t="s">
        <v>2368</v>
      </c>
      <c r="E2020" s="5" t="str">
        <f t="shared" si="31"/>
        <v>Jose</v>
      </c>
      <c r="F2020" t="s">
        <v>31</v>
      </c>
      <c r="G2020">
        <v>21.35</v>
      </c>
      <c r="H2020">
        <v>70</v>
      </c>
      <c r="I2020" s="5">
        <f>VLOOKUP(Order_Detail!B2020,Customers!$A$2:$M$92,13,FALSE)</f>
        <v>0.1</v>
      </c>
      <c r="J2020" s="5">
        <v>1345.05</v>
      </c>
      <c r="K2020" s="5">
        <v>149.45000000000002</v>
      </c>
      <c r="L2020" s="5" t="str" cm="1">
        <f t="array" ref="L2020">_xlfn.IFS(K2020&lt;10,"low",K2020&lt;50,"medium",K2020&gt;=50,"high")</f>
        <v>high</v>
      </c>
    </row>
    <row r="2021" spans="1:12" x14ac:dyDescent="0.4">
      <c r="A2021">
        <v>11030</v>
      </c>
      <c r="B2021" s="5" t="s">
        <v>129</v>
      </c>
      <c r="C2021">
        <v>29</v>
      </c>
      <c r="D2021" t="s">
        <v>1243</v>
      </c>
      <c r="E2021" s="5" t="str">
        <f t="shared" si="31"/>
        <v>Jose</v>
      </c>
      <c r="F2021" t="s">
        <v>45</v>
      </c>
      <c r="G2021">
        <v>123.79</v>
      </c>
      <c r="H2021">
        <v>60</v>
      </c>
      <c r="I2021" s="5">
        <f>VLOOKUP(Order_Detail!B2021,Customers!$A$2:$M$92,13,FALSE)</f>
        <v>0.1</v>
      </c>
      <c r="J2021" s="5">
        <v>6684.6600000000008</v>
      </c>
      <c r="K2021" s="5">
        <v>742.74000000000012</v>
      </c>
      <c r="L2021" s="5" t="str" cm="1">
        <f t="array" ref="L2021">_xlfn.IFS(K2021&lt;10,"low",K2021&lt;50,"medium",K2021&gt;=50,"high")</f>
        <v>high</v>
      </c>
    </row>
    <row r="2022" spans="1:12" x14ac:dyDescent="0.4">
      <c r="A2022">
        <v>11030</v>
      </c>
      <c r="B2022" s="5" t="s">
        <v>129</v>
      </c>
      <c r="C2022">
        <v>59</v>
      </c>
      <c r="D2022" t="s">
        <v>963</v>
      </c>
      <c r="E2022" s="5" t="str">
        <f t="shared" si="31"/>
        <v>Jose</v>
      </c>
      <c r="F2022" t="s">
        <v>27</v>
      </c>
      <c r="G2022">
        <v>55</v>
      </c>
      <c r="H2022">
        <v>100</v>
      </c>
      <c r="I2022" s="5">
        <f>VLOOKUP(Order_Detail!B2022,Customers!$A$2:$M$92,13,FALSE)</f>
        <v>0.1</v>
      </c>
      <c r="J2022" s="5">
        <v>4950</v>
      </c>
      <c r="K2022" s="5">
        <v>550</v>
      </c>
      <c r="L2022" s="5" t="str" cm="1">
        <f t="array" ref="L2022">_xlfn.IFS(K2022&lt;10,"low",K2022&lt;50,"medium",K2022&gt;=50,"high")</f>
        <v>high</v>
      </c>
    </row>
    <row r="2023" spans="1:12" x14ac:dyDescent="0.4">
      <c r="A2023">
        <v>11031</v>
      </c>
      <c r="B2023" s="5" t="s">
        <v>129</v>
      </c>
      <c r="C2023">
        <v>1</v>
      </c>
      <c r="D2023" t="s">
        <v>1804</v>
      </c>
      <c r="E2023" s="5" t="str">
        <f t="shared" si="31"/>
        <v>Jose</v>
      </c>
      <c r="F2023" t="s">
        <v>58</v>
      </c>
      <c r="G2023">
        <v>18</v>
      </c>
      <c r="H2023">
        <v>45</v>
      </c>
      <c r="I2023" s="5">
        <f>VLOOKUP(Order_Detail!B2023,Customers!$A$2:$M$92,13,FALSE)</f>
        <v>0.1</v>
      </c>
      <c r="J2023" s="5">
        <v>729</v>
      </c>
      <c r="K2023" s="5">
        <v>81</v>
      </c>
      <c r="L2023" s="5" t="str" cm="1">
        <f t="array" ref="L2023">_xlfn.IFS(K2023&lt;10,"low",K2023&lt;50,"medium",K2023&gt;=50,"high")</f>
        <v>high</v>
      </c>
    </row>
    <row r="2024" spans="1:12" x14ac:dyDescent="0.4">
      <c r="A2024">
        <v>11031</v>
      </c>
      <c r="B2024" s="5" t="s">
        <v>129</v>
      </c>
      <c r="C2024">
        <v>13</v>
      </c>
      <c r="D2024" t="s">
        <v>2164</v>
      </c>
      <c r="E2024" s="5" t="str">
        <f t="shared" si="31"/>
        <v>Jose</v>
      </c>
      <c r="F2024" t="s">
        <v>49</v>
      </c>
      <c r="G2024">
        <v>6</v>
      </c>
      <c r="H2024">
        <v>80</v>
      </c>
      <c r="I2024" s="5">
        <f>VLOOKUP(Order_Detail!B2024,Customers!$A$2:$M$92,13,FALSE)</f>
        <v>0.1</v>
      </c>
      <c r="J2024" s="5">
        <v>432</v>
      </c>
      <c r="K2024" s="5">
        <v>48</v>
      </c>
      <c r="L2024" s="5" t="str" cm="1">
        <f t="array" ref="L2024">_xlfn.IFS(K2024&lt;10,"low",K2024&lt;50,"medium",K2024&gt;=50,"high")</f>
        <v>medium</v>
      </c>
    </row>
    <row r="2025" spans="1:12" x14ac:dyDescent="0.4">
      <c r="A2025">
        <v>11031</v>
      </c>
      <c r="B2025" s="5" t="s">
        <v>129</v>
      </c>
      <c r="C2025">
        <v>24</v>
      </c>
      <c r="D2025" t="s">
        <v>1515</v>
      </c>
      <c r="E2025" s="5" t="str">
        <f t="shared" si="31"/>
        <v>Jose</v>
      </c>
      <c r="F2025" t="s">
        <v>21</v>
      </c>
      <c r="G2025">
        <v>4.5</v>
      </c>
      <c r="H2025">
        <v>21</v>
      </c>
      <c r="I2025" s="5">
        <f>VLOOKUP(Order_Detail!B2025,Customers!$A$2:$M$92,13,FALSE)</f>
        <v>0.1</v>
      </c>
      <c r="J2025" s="5">
        <v>85.05</v>
      </c>
      <c r="K2025" s="5">
        <v>9.4500000000000011</v>
      </c>
      <c r="L2025" s="5" t="str" cm="1">
        <f t="array" ref="L2025">_xlfn.IFS(K2025&lt;10,"low",K2025&lt;50,"medium",K2025&gt;=50,"high")</f>
        <v>low</v>
      </c>
    </row>
    <row r="2026" spans="1:12" x14ac:dyDescent="0.4">
      <c r="A2026">
        <v>11031</v>
      </c>
      <c r="B2026" s="5" t="s">
        <v>129</v>
      </c>
      <c r="C2026">
        <v>64</v>
      </c>
      <c r="D2026" t="s">
        <v>1917</v>
      </c>
      <c r="E2026" s="5" t="str">
        <f t="shared" si="31"/>
        <v>Jose</v>
      </c>
      <c r="F2026" t="s">
        <v>64</v>
      </c>
      <c r="G2026">
        <v>33.25</v>
      </c>
      <c r="H2026">
        <v>20</v>
      </c>
      <c r="I2026" s="5">
        <f>VLOOKUP(Order_Detail!B2026,Customers!$A$2:$M$92,13,FALSE)</f>
        <v>0.1</v>
      </c>
      <c r="J2026" s="5">
        <v>598.5</v>
      </c>
      <c r="K2026" s="5">
        <v>66.5</v>
      </c>
      <c r="L2026" s="5" t="str" cm="1">
        <f t="array" ref="L2026">_xlfn.IFS(K2026&lt;10,"low",K2026&lt;50,"medium",K2026&gt;=50,"high")</f>
        <v>high</v>
      </c>
    </row>
    <row r="2027" spans="1:12" x14ac:dyDescent="0.4">
      <c r="A2027">
        <v>11031</v>
      </c>
      <c r="B2027" s="5" t="s">
        <v>129</v>
      </c>
      <c r="C2027">
        <v>71</v>
      </c>
      <c r="D2027" t="s">
        <v>1807</v>
      </c>
      <c r="E2027" s="5" t="str">
        <f t="shared" si="31"/>
        <v>Jose</v>
      </c>
      <c r="F2027" t="s">
        <v>48</v>
      </c>
      <c r="G2027">
        <v>21.5</v>
      </c>
      <c r="H2027">
        <v>16</v>
      </c>
      <c r="I2027" s="5">
        <f>VLOOKUP(Order_Detail!B2027,Customers!$A$2:$M$92,13,FALSE)</f>
        <v>0.1</v>
      </c>
      <c r="J2027" s="5">
        <v>309.60000000000002</v>
      </c>
      <c r="K2027" s="5">
        <v>34.4</v>
      </c>
      <c r="L2027" s="5" t="str" cm="1">
        <f t="array" ref="L2027">_xlfn.IFS(K2027&lt;10,"low",K2027&lt;50,"medium",K2027&gt;=50,"high")</f>
        <v>medium</v>
      </c>
    </row>
    <row r="2028" spans="1:12" x14ac:dyDescent="0.4">
      <c r="A2028">
        <v>11032</v>
      </c>
      <c r="B2028" s="5" t="s">
        <v>103</v>
      </c>
      <c r="C2028">
        <v>36</v>
      </c>
      <c r="D2028" t="s">
        <v>2369</v>
      </c>
      <c r="E2028" s="5" t="str">
        <f t="shared" si="31"/>
        <v>Karl</v>
      </c>
      <c r="F2028" t="s">
        <v>26</v>
      </c>
      <c r="G2028">
        <v>19</v>
      </c>
      <c r="H2028">
        <v>35</v>
      </c>
      <c r="I2028" s="5">
        <f>VLOOKUP(Order_Detail!B2028,Customers!$A$2:$M$92,13,FALSE)</f>
        <v>0.05</v>
      </c>
      <c r="J2028" s="5">
        <v>631.75</v>
      </c>
      <c r="K2028" s="5">
        <v>33.25</v>
      </c>
      <c r="L2028" s="5" t="str" cm="1">
        <f t="array" ref="L2028">_xlfn.IFS(K2028&lt;10,"low",K2028&lt;50,"medium",K2028&gt;=50,"high")</f>
        <v>medium</v>
      </c>
    </row>
    <row r="2029" spans="1:12" x14ac:dyDescent="0.4">
      <c r="A2029">
        <v>11032</v>
      </c>
      <c r="B2029" s="5" t="s">
        <v>103</v>
      </c>
      <c r="C2029">
        <v>38</v>
      </c>
      <c r="D2029" t="s">
        <v>2370</v>
      </c>
      <c r="E2029" s="5" t="str">
        <f t="shared" si="31"/>
        <v>Karl</v>
      </c>
      <c r="F2029" t="s">
        <v>73</v>
      </c>
      <c r="G2029">
        <v>263.5</v>
      </c>
      <c r="H2029">
        <v>25</v>
      </c>
      <c r="I2029" s="5">
        <f>VLOOKUP(Order_Detail!B2029,Customers!$A$2:$M$92,13,FALSE)</f>
        <v>0.05</v>
      </c>
      <c r="J2029" s="5">
        <v>6258.125</v>
      </c>
      <c r="K2029" s="5">
        <v>329.375</v>
      </c>
      <c r="L2029" s="5" t="str" cm="1">
        <f t="array" ref="L2029">_xlfn.IFS(K2029&lt;10,"low",K2029&lt;50,"medium",K2029&gt;=50,"high")</f>
        <v>high</v>
      </c>
    </row>
    <row r="2030" spans="1:12" x14ac:dyDescent="0.4">
      <c r="A2030">
        <v>11032</v>
      </c>
      <c r="B2030" s="5" t="s">
        <v>103</v>
      </c>
      <c r="C2030">
        <v>59</v>
      </c>
      <c r="D2030" t="s">
        <v>2371</v>
      </c>
      <c r="E2030" s="5" t="str">
        <f t="shared" si="31"/>
        <v>Karl</v>
      </c>
      <c r="F2030" t="s">
        <v>27</v>
      </c>
      <c r="G2030">
        <v>55</v>
      </c>
      <c r="H2030">
        <v>30</v>
      </c>
      <c r="I2030" s="5">
        <f>VLOOKUP(Order_Detail!B2030,Customers!$A$2:$M$92,13,FALSE)</f>
        <v>0.05</v>
      </c>
      <c r="J2030" s="5">
        <v>1567.5</v>
      </c>
      <c r="K2030" s="5">
        <v>82.5</v>
      </c>
      <c r="L2030" s="5" t="str" cm="1">
        <f t="array" ref="L2030">_xlfn.IFS(K2030&lt;10,"low",K2030&lt;50,"medium",K2030&gt;=50,"high")</f>
        <v>high</v>
      </c>
    </row>
    <row r="2031" spans="1:12" x14ac:dyDescent="0.4">
      <c r="A2031">
        <v>11033</v>
      </c>
      <c r="B2031" s="5" t="s">
        <v>90</v>
      </c>
      <c r="C2031">
        <v>53</v>
      </c>
      <c r="D2031" t="s">
        <v>2372</v>
      </c>
      <c r="E2031" s="5" t="str">
        <f t="shared" si="31"/>
        <v>Michael</v>
      </c>
      <c r="F2031" t="s">
        <v>28</v>
      </c>
      <c r="G2031">
        <v>32.799999999999997</v>
      </c>
      <c r="H2031">
        <v>70</v>
      </c>
      <c r="I2031" s="5">
        <f>VLOOKUP(Order_Detail!B2031,Customers!$A$2:$M$92,13,FALSE)</f>
        <v>0.05</v>
      </c>
      <c r="J2031" s="5">
        <v>2181.1999999999998</v>
      </c>
      <c r="K2031" s="5">
        <v>114.80000000000001</v>
      </c>
      <c r="L2031" s="5" t="str" cm="1">
        <f t="array" ref="L2031">_xlfn.IFS(K2031&lt;10,"low",K2031&lt;50,"medium",K2031&gt;=50,"high")</f>
        <v>high</v>
      </c>
    </row>
    <row r="2032" spans="1:12" x14ac:dyDescent="0.4">
      <c r="A2032">
        <v>11033</v>
      </c>
      <c r="B2032" s="5" t="s">
        <v>90</v>
      </c>
      <c r="C2032">
        <v>69</v>
      </c>
      <c r="D2032" t="s">
        <v>1198</v>
      </c>
      <c r="E2032" s="5" t="str">
        <f t="shared" si="31"/>
        <v>Michael</v>
      </c>
      <c r="F2032" t="s">
        <v>66</v>
      </c>
      <c r="G2032">
        <v>36</v>
      </c>
      <c r="H2032">
        <v>36</v>
      </c>
      <c r="I2032" s="5">
        <f>VLOOKUP(Order_Detail!B2032,Customers!$A$2:$M$92,13,FALSE)</f>
        <v>0.05</v>
      </c>
      <c r="J2032" s="5">
        <v>1231.2</v>
      </c>
      <c r="K2032" s="5">
        <v>64.8</v>
      </c>
      <c r="L2032" s="5" t="str" cm="1">
        <f t="array" ref="L2032">_xlfn.IFS(K2032&lt;10,"low",K2032&lt;50,"medium",K2032&gt;=50,"high")</f>
        <v>high</v>
      </c>
    </row>
    <row r="2033" spans="1:12" x14ac:dyDescent="0.4">
      <c r="A2033">
        <v>11034</v>
      </c>
      <c r="B2033" s="5" t="s">
        <v>121</v>
      </c>
      <c r="C2033">
        <v>21</v>
      </c>
      <c r="D2033" t="s">
        <v>2373</v>
      </c>
      <c r="E2033" s="5" t="str">
        <f t="shared" si="31"/>
        <v>Rene</v>
      </c>
      <c r="F2033" t="s">
        <v>33</v>
      </c>
      <c r="G2033">
        <v>10</v>
      </c>
      <c r="H2033">
        <v>15</v>
      </c>
      <c r="I2033" s="5">
        <f>VLOOKUP(Order_Detail!B2033,Customers!$A$2:$M$92,13,FALSE)</f>
        <v>0</v>
      </c>
      <c r="J2033" s="5">
        <v>150</v>
      </c>
      <c r="K2033" s="5">
        <v>0</v>
      </c>
      <c r="L2033" s="5" t="str" cm="1">
        <f t="array" ref="L2033">_xlfn.IFS(K2033&lt;10,"low",K2033&lt;50,"medium",K2033&gt;=50,"high")</f>
        <v>low</v>
      </c>
    </row>
    <row r="2034" spans="1:12" x14ac:dyDescent="0.4">
      <c r="A2034">
        <v>11034</v>
      </c>
      <c r="B2034" s="5" t="s">
        <v>121</v>
      </c>
      <c r="C2034">
        <v>44</v>
      </c>
      <c r="D2034" t="s">
        <v>2374</v>
      </c>
      <c r="E2034" s="5" t="str">
        <f t="shared" si="31"/>
        <v>Rene</v>
      </c>
      <c r="F2034" t="s">
        <v>51</v>
      </c>
      <c r="G2034">
        <v>19.45</v>
      </c>
      <c r="H2034">
        <v>12</v>
      </c>
      <c r="I2034" s="5">
        <f>VLOOKUP(Order_Detail!B2034,Customers!$A$2:$M$92,13,FALSE)</f>
        <v>0</v>
      </c>
      <c r="J2034" s="5">
        <v>233.39999999999998</v>
      </c>
      <c r="K2034" s="5">
        <v>0</v>
      </c>
      <c r="L2034" s="5" t="str" cm="1">
        <f t="array" ref="L2034">_xlfn.IFS(K2034&lt;10,"low",K2034&lt;50,"medium",K2034&gt;=50,"high")</f>
        <v>low</v>
      </c>
    </row>
    <row r="2035" spans="1:12" x14ac:dyDescent="0.4">
      <c r="A2035">
        <v>11034</v>
      </c>
      <c r="B2035" s="5" t="s">
        <v>121</v>
      </c>
      <c r="C2035">
        <v>61</v>
      </c>
      <c r="D2035" t="s">
        <v>2375</v>
      </c>
      <c r="E2035" s="5" t="str">
        <f t="shared" si="31"/>
        <v>Rene</v>
      </c>
      <c r="F2035" t="s">
        <v>81</v>
      </c>
      <c r="G2035">
        <v>28.5</v>
      </c>
      <c r="H2035">
        <v>6</v>
      </c>
      <c r="I2035" s="5">
        <f>VLOOKUP(Order_Detail!B2035,Customers!$A$2:$M$92,13,FALSE)</f>
        <v>0</v>
      </c>
      <c r="J2035" s="5">
        <v>171</v>
      </c>
      <c r="K2035" s="5">
        <v>0</v>
      </c>
      <c r="L2035" s="5" t="str" cm="1">
        <f t="array" ref="L2035">_xlfn.IFS(K2035&lt;10,"low",K2035&lt;50,"medium",K2035&gt;=50,"high")</f>
        <v>low</v>
      </c>
    </row>
    <row r="2036" spans="1:12" x14ac:dyDescent="0.4">
      <c r="A2036">
        <v>11035</v>
      </c>
      <c r="B2036" s="5" t="s">
        <v>88</v>
      </c>
      <c r="C2036">
        <v>1</v>
      </c>
      <c r="D2036" t="s">
        <v>2376</v>
      </c>
      <c r="E2036" s="5" t="str">
        <f t="shared" si="31"/>
        <v>Pascale</v>
      </c>
      <c r="F2036" t="s">
        <v>58</v>
      </c>
      <c r="G2036">
        <v>18</v>
      </c>
      <c r="H2036">
        <v>10</v>
      </c>
      <c r="I2036" s="5">
        <f>VLOOKUP(Order_Detail!B2036,Customers!$A$2:$M$92,13,FALSE)</f>
        <v>0.05</v>
      </c>
      <c r="J2036" s="5">
        <v>171</v>
      </c>
      <c r="K2036" s="5">
        <v>9</v>
      </c>
      <c r="L2036" s="5" t="str" cm="1">
        <f t="array" ref="L2036">_xlfn.IFS(K2036&lt;10,"low",K2036&lt;50,"medium",K2036&gt;=50,"high")</f>
        <v>low</v>
      </c>
    </row>
    <row r="2037" spans="1:12" x14ac:dyDescent="0.4">
      <c r="A2037">
        <v>11035</v>
      </c>
      <c r="B2037" s="5" t="s">
        <v>88</v>
      </c>
      <c r="C2037">
        <v>35</v>
      </c>
      <c r="D2037" t="s">
        <v>2377</v>
      </c>
      <c r="E2037" s="5" t="str">
        <f t="shared" si="31"/>
        <v>Pascale</v>
      </c>
      <c r="F2037" t="s">
        <v>37</v>
      </c>
      <c r="G2037">
        <v>18</v>
      </c>
      <c r="H2037">
        <v>60</v>
      </c>
      <c r="I2037" s="5">
        <f>VLOOKUP(Order_Detail!B2037,Customers!$A$2:$M$92,13,FALSE)</f>
        <v>0.05</v>
      </c>
      <c r="J2037" s="5">
        <v>1026</v>
      </c>
      <c r="K2037" s="5">
        <v>54</v>
      </c>
      <c r="L2037" s="5" t="str" cm="1">
        <f t="array" ref="L2037">_xlfn.IFS(K2037&lt;10,"low",K2037&lt;50,"medium",K2037&gt;=50,"high")</f>
        <v>high</v>
      </c>
    </row>
    <row r="2038" spans="1:12" x14ac:dyDescent="0.4">
      <c r="A2038">
        <v>11035</v>
      </c>
      <c r="B2038" s="5" t="s">
        <v>88</v>
      </c>
      <c r="C2038">
        <v>42</v>
      </c>
      <c r="D2038" t="s">
        <v>1299</v>
      </c>
      <c r="E2038" s="5" t="str">
        <f t="shared" si="31"/>
        <v>Pascale</v>
      </c>
      <c r="F2038" t="s">
        <v>7</v>
      </c>
      <c r="G2038">
        <v>14</v>
      </c>
      <c r="H2038">
        <v>30</v>
      </c>
      <c r="I2038" s="5">
        <f>VLOOKUP(Order_Detail!B2038,Customers!$A$2:$M$92,13,FALSE)</f>
        <v>0.05</v>
      </c>
      <c r="J2038" s="5">
        <v>399</v>
      </c>
      <c r="K2038" s="5">
        <v>21</v>
      </c>
      <c r="L2038" s="5" t="str" cm="1">
        <f t="array" ref="L2038">_xlfn.IFS(K2038&lt;10,"low",K2038&lt;50,"medium",K2038&gt;=50,"high")</f>
        <v>medium</v>
      </c>
    </row>
    <row r="2039" spans="1:12" x14ac:dyDescent="0.4">
      <c r="A2039">
        <v>11035</v>
      </c>
      <c r="B2039" s="5" t="s">
        <v>88</v>
      </c>
      <c r="C2039">
        <v>54</v>
      </c>
      <c r="D2039" t="s">
        <v>2378</v>
      </c>
      <c r="E2039" s="5" t="str">
        <f t="shared" si="31"/>
        <v>Pascale</v>
      </c>
      <c r="F2039" t="s">
        <v>61</v>
      </c>
      <c r="G2039">
        <v>7.45</v>
      </c>
      <c r="H2039">
        <v>10</v>
      </c>
      <c r="I2039" s="5">
        <f>VLOOKUP(Order_Detail!B2039,Customers!$A$2:$M$92,13,FALSE)</f>
        <v>0.05</v>
      </c>
      <c r="J2039" s="5">
        <v>70.774999999999991</v>
      </c>
      <c r="K2039" s="5">
        <v>3.7250000000000001</v>
      </c>
      <c r="L2039" s="5" t="str" cm="1">
        <f t="array" ref="L2039">_xlfn.IFS(K2039&lt;10,"low",K2039&lt;50,"medium",K2039&gt;=50,"high")</f>
        <v>low</v>
      </c>
    </row>
    <row r="2040" spans="1:12" x14ac:dyDescent="0.4">
      <c r="A2040">
        <v>11036</v>
      </c>
      <c r="B2040" s="5" t="s">
        <v>141</v>
      </c>
      <c r="C2040">
        <v>13</v>
      </c>
      <c r="D2040" t="s">
        <v>1130</v>
      </c>
      <c r="E2040" s="5" t="str">
        <f t="shared" si="31"/>
        <v>Sven</v>
      </c>
      <c r="F2040" t="s">
        <v>49</v>
      </c>
      <c r="G2040">
        <v>6</v>
      </c>
      <c r="H2040">
        <v>7</v>
      </c>
      <c r="I2040" s="5">
        <f>VLOOKUP(Order_Detail!B2040,Customers!$A$2:$M$92,13,FALSE)</f>
        <v>0.1</v>
      </c>
      <c r="J2040" s="5">
        <v>37.800000000000004</v>
      </c>
      <c r="K2040" s="5">
        <v>4.2</v>
      </c>
      <c r="L2040" s="5" t="str" cm="1">
        <f t="array" ref="L2040">_xlfn.IFS(K2040&lt;10,"low",K2040&lt;50,"medium",K2040&gt;=50,"high")</f>
        <v>low</v>
      </c>
    </row>
    <row r="2041" spans="1:12" x14ac:dyDescent="0.4">
      <c r="A2041">
        <v>11036</v>
      </c>
      <c r="B2041" s="5" t="s">
        <v>141</v>
      </c>
      <c r="C2041">
        <v>59</v>
      </c>
      <c r="D2041" t="s">
        <v>2379</v>
      </c>
      <c r="E2041" s="5" t="str">
        <f t="shared" si="31"/>
        <v>Sven</v>
      </c>
      <c r="F2041" t="s">
        <v>27</v>
      </c>
      <c r="G2041">
        <v>55</v>
      </c>
      <c r="H2041">
        <v>30</v>
      </c>
      <c r="I2041" s="5">
        <f>VLOOKUP(Order_Detail!B2041,Customers!$A$2:$M$92,13,FALSE)</f>
        <v>0.1</v>
      </c>
      <c r="J2041" s="5">
        <v>1485</v>
      </c>
      <c r="K2041" s="5">
        <v>165</v>
      </c>
      <c r="L2041" s="5" t="str" cm="1">
        <f t="array" ref="L2041">_xlfn.IFS(K2041&lt;10,"low",K2041&lt;50,"medium",K2041&gt;=50,"high")</f>
        <v>high</v>
      </c>
    </row>
    <row r="2042" spans="1:12" x14ac:dyDescent="0.4">
      <c r="A2042">
        <v>11037</v>
      </c>
      <c r="B2042" s="5" t="s">
        <v>120</v>
      </c>
      <c r="C2042">
        <v>70</v>
      </c>
      <c r="D2042" t="s">
        <v>2380</v>
      </c>
      <c r="E2042" s="5" t="str">
        <f t="shared" si="31"/>
        <v>José</v>
      </c>
      <c r="F2042" t="s">
        <v>36</v>
      </c>
      <c r="G2042">
        <v>15</v>
      </c>
      <c r="H2042">
        <v>4</v>
      </c>
      <c r="I2042" s="5">
        <f>VLOOKUP(Order_Detail!B2042,Customers!$A$2:$M$92,13,FALSE)</f>
        <v>0</v>
      </c>
      <c r="J2042" s="5">
        <v>60</v>
      </c>
      <c r="K2042" s="5">
        <v>0</v>
      </c>
      <c r="L2042" s="5" t="str" cm="1">
        <f t="array" ref="L2042">_xlfn.IFS(K2042&lt;10,"low",K2042&lt;50,"medium",K2042&gt;=50,"high")</f>
        <v>low</v>
      </c>
    </row>
    <row r="2043" spans="1:12" x14ac:dyDescent="0.4">
      <c r="A2043">
        <v>11038</v>
      </c>
      <c r="B2043" s="5" t="s">
        <v>88</v>
      </c>
      <c r="C2043">
        <v>40</v>
      </c>
      <c r="D2043" t="s">
        <v>2381</v>
      </c>
      <c r="E2043" s="5" t="str">
        <f t="shared" si="31"/>
        <v>Pascale</v>
      </c>
      <c r="F2043" t="s">
        <v>43</v>
      </c>
      <c r="G2043">
        <v>18.399999999999999</v>
      </c>
      <c r="H2043">
        <v>5</v>
      </c>
      <c r="I2043" s="5">
        <f>VLOOKUP(Order_Detail!B2043,Customers!$A$2:$M$92,13,FALSE)</f>
        <v>0.05</v>
      </c>
      <c r="J2043" s="5">
        <v>87.399999999999991</v>
      </c>
      <c r="K2043" s="5">
        <v>4.6000000000000005</v>
      </c>
      <c r="L2043" s="5" t="str" cm="1">
        <f t="array" ref="L2043">_xlfn.IFS(K2043&lt;10,"low",K2043&lt;50,"medium",K2043&gt;=50,"high")</f>
        <v>low</v>
      </c>
    </row>
    <row r="2044" spans="1:12" x14ac:dyDescent="0.4">
      <c r="A2044">
        <v>11038</v>
      </c>
      <c r="B2044" s="5" t="s">
        <v>88</v>
      </c>
      <c r="C2044">
        <v>52</v>
      </c>
      <c r="D2044" t="s">
        <v>2382</v>
      </c>
      <c r="E2044" s="5" t="str">
        <f t="shared" si="31"/>
        <v>Pascale</v>
      </c>
      <c r="F2044" t="s">
        <v>71</v>
      </c>
      <c r="G2044">
        <v>7</v>
      </c>
      <c r="H2044">
        <v>2</v>
      </c>
      <c r="I2044" s="5">
        <f>VLOOKUP(Order_Detail!B2044,Customers!$A$2:$M$92,13,FALSE)</f>
        <v>0.05</v>
      </c>
      <c r="J2044" s="5">
        <v>13.299999999999999</v>
      </c>
      <c r="K2044" s="5">
        <v>0.70000000000000007</v>
      </c>
      <c r="L2044" s="5" t="str" cm="1">
        <f t="array" ref="L2044">_xlfn.IFS(K2044&lt;10,"low",K2044&lt;50,"medium",K2044&gt;=50,"high")</f>
        <v>low</v>
      </c>
    </row>
    <row r="2045" spans="1:12" x14ac:dyDescent="0.4">
      <c r="A2045">
        <v>11038</v>
      </c>
      <c r="B2045" s="5" t="s">
        <v>88</v>
      </c>
      <c r="C2045">
        <v>71</v>
      </c>
      <c r="D2045" t="s">
        <v>1287</v>
      </c>
      <c r="E2045" s="5" t="str">
        <f t="shared" si="31"/>
        <v>Pascale</v>
      </c>
      <c r="F2045" t="s">
        <v>48</v>
      </c>
      <c r="G2045">
        <v>21.5</v>
      </c>
      <c r="H2045">
        <v>30</v>
      </c>
      <c r="I2045" s="5">
        <f>VLOOKUP(Order_Detail!B2045,Customers!$A$2:$M$92,13,FALSE)</f>
        <v>0.05</v>
      </c>
      <c r="J2045" s="5">
        <v>612.75</v>
      </c>
      <c r="K2045" s="5">
        <v>32.25</v>
      </c>
      <c r="L2045" s="5" t="str" cm="1">
        <f t="array" ref="L2045">_xlfn.IFS(K2045&lt;10,"low",K2045&lt;50,"medium",K2045&gt;=50,"high")</f>
        <v>medium</v>
      </c>
    </row>
    <row r="2046" spans="1:12" x14ac:dyDescent="0.4">
      <c r="A2046">
        <v>11039</v>
      </c>
      <c r="B2046" s="5" t="s">
        <v>151</v>
      </c>
      <c r="C2046">
        <v>28</v>
      </c>
      <c r="D2046" t="s">
        <v>2383</v>
      </c>
      <c r="E2046" s="5" t="str">
        <f t="shared" si="31"/>
        <v>Felipe</v>
      </c>
      <c r="F2046" t="s">
        <v>50</v>
      </c>
      <c r="G2046">
        <v>45.6</v>
      </c>
      <c r="H2046">
        <v>20</v>
      </c>
      <c r="I2046" s="5">
        <f>VLOOKUP(Order_Detail!B2046,Customers!$A$2:$M$92,13,FALSE)</f>
        <v>0.1</v>
      </c>
      <c r="J2046" s="5">
        <v>820.80000000000007</v>
      </c>
      <c r="K2046" s="5">
        <v>91.2</v>
      </c>
      <c r="L2046" s="5" t="str" cm="1">
        <f t="array" ref="L2046">_xlfn.IFS(K2046&lt;10,"low",K2046&lt;50,"medium",K2046&gt;=50,"high")</f>
        <v>high</v>
      </c>
    </row>
    <row r="2047" spans="1:12" x14ac:dyDescent="0.4">
      <c r="A2047">
        <v>11039</v>
      </c>
      <c r="B2047" s="5" t="s">
        <v>151</v>
      </c>
      <c r="C2047">
        <v>35</v>
      </c>
      <c r="D2047" t="s">
        <v>1800</v>
      </c>
      <c r="E2047" s="5" t="str">
        <f t="shared" si="31"/>
        <v>Felipe</v>
      </c>
      <c r="F2047" t="s">
        <v>37</v>
      </c>
      <c r="G2047">
        <v>18</v>
      </c>
      <c r="H2047">
        <v>24</v>
      </c>
      <c r="I2047" s="5">
        <f>VLOOKUP(Order_Detail!B2047,Customers!$A$2:$M$92,13,FALSE)</f>
        <v>0.1</v>
      </c>
      <c r="J2047" s="5">
        <v>388.8</v>
      </c>
      <c r="K2047" s="5">
        <v>43.2</v>
      </c>
      <c r="L2047" s="5" t="str" cm="1">
        <f t="array" ref="L2047">_xlfn.IFS(K2047&lt;10,"low",K2047&lt;50,"medium",K2047&gt;=50,"high")</f>
        <v>medium</v>
      </c>
    </row>
    <row r="2048" spans="1:12" x14ac:dyDescent="0.4">
      <c r="A2048">
        <v>11039</v>
      </c>
      <c r="B2048" s="5" t="s">
        <v>151</v>
      </c>
      <c r="C2048">
        <v>49</v>
      </c>
      <c r="D2048" t="s">
        <v>2384</v>
      </c>
      <c r="E2048" s="5" t="str">
        <f t="shared" si="31"/>
        <v>Felipe</v>
      </c>
      <c r="F2048" t="s">
        <v>20</v>
      </c>
      <c r="G2048">
        <v>20</v>
      </c>
      <c r="H2048">
        <v>60</v>
      </c>
      <c r="I2048" s="5">
        <f>VLOOKUP(Order_Detail!B2048,Customers!$A$2:$M$92,13,FALSE)</f>
        <v>0.1</v>
      </c>
      <c r="J2048" s="5">
        <v>1080</v>
      </c>
      <c r="K2048" s="5">
        <v>120</v>
      </c>
      <c r="L2048" s="5" t="str" cm="1">
        <f t="array" ref="L2048">_xlfn.IFS(K2048&lt;10,"low",K2048&lt;50,"medium",K2048&gt;=50,"high")</f>
        <v>high</v>
      </c>
    </row>
    <row r="2049" spans="1:12" x14ac:dyDescent="0.4">
      <c r="A2049">
        <v>11039</v>
      </c>
      <c r="B2049" s="5" t="s">
        <v>151</v>
      </c>
      <c r="C2049">
        <v>57</v>
      </c>
      <c r="D2049" t="s">
        <v>2385</v>
      </c>
      <c r="E2049" s="5" t="str">
        <f t="shared" si="31"/>
        <v>Felipe</v>
      </c>
      <c r="F2049" t="s">
        <v>14</v>
      </c>
      <c r="G2049">
        <v>19.5</v>
      </c>
      <c r="H2049">
        <v>28</v>
      </c>
      <c r="I2049" s="5">
        <f>VLOOKUP(Order_Detail!B2049,Customers!$A$2:$M$92,13,FALSE)</f>
        <v>0.1</v>
      </c>
      <c r="J2049" s="5">
        <v>491.40000000000003</v>
      </c>
      <c r="K2049" s="5">
        <v>54.6</v>
      </c>
      <c r="L2049" s="5" t="str" cm="1">
        <f t="array" ref="L2049">_xlfn.IFS(K2049&lt;10,"low",K2049&lt;50,"medium",K2049&gt;=50,"high")</f>
        <v>high</v>
      </c>
    </row>
    <row r="2050" spans="1:12" x14ac:dyDescent="0.4">
      <c r="A2050">
        <v>11040</v>
      </c>
      <c r="B2050" s="5" t="s">
        <v>163</v>
      </c>
      <c r="C2050">
        <v>21</v>
      </c>
      <c r="D2050" t="s">
        <v>1764</v>
      </c>
      <c r="E2050" s="5" t="str">
        <f t="shared" si="31"/>
        <v>Howard</v>
      </c>
      <c r="F2050" t="s">
        <v>33</v>
      </c>
      <c r="G2050">
        <v>10</v>
      </c>
      <c r="H2050">
        <v>20</v>
      </c>
      <c r="I2050" s="5">
        <f>VLOOKUP(Order_Detail!B2050,Customers!$A$2:$M$92,13,FALSE)</f>
        <v>0.1</v>
      </c>
      <c r="J2050" s="5">
        <v>180</v>
      </c>
      <c r="K2050" s="5">
        <v>20</v>
      </c>
      <c r="L2050" s="5" t="str" cm="1">
        <f t="array" ref="L2050">_xlfn.IFS(K2050&lt;10,"low",K2050&lt;50,"medium",K2050&gt;=50,"high")</f>
        <v>medium</v>
      </c>
    </row>
    <row r="2051" spans="1:12" x14ac:dyDescent="0.4">
      <c r="A2051">
        <v>11041</v>
      </c>
      <c r="B2051" s="5" t="s">
        <v>89</v>
      </c>
      <c r="C2051">
        <v>2</v>
      </c>
      <c r="D2051" t="s">
        <v>2386</v>
      </c>
      <c r="E2051" s="5" t="str">
        <f t="shared" ref="E2051:E2114" si="32">LEFT(RIGHT(D2051,LEN(D2051)-FIND("-",D2051)),FIND("-",RIGHT(D2051,LEN(D2051)-FIND("-",D2051)))-1)</f>
        <v>Yang</v>
      </c>
      <c r="F2051" t="s">
        <v>24</v>
      </c>
      <c r="G2051">
        <v>19</v>
      </c>
      <c r="H2051">
        <v>30</v>
      </c>
      <c r="I2051" s="5">
        <f>VLOOKUP(Order_Detail!B2051,Customers!$A$2:$M$92,13,FALSE)</f>
        <v>0.05</v>
      </c>
      <c r="J2051" s="5">
        <v>541.5</v>
      </c>
      <c r="K2051" s="5">
        <v>28.5</v>
      </c>
      <c r="L2051" s="5" t="str" cm="1">
        <f t="array" ref="L2051">_xlfn.IFS(K2051&lt;10,"low",K2051&lt;50,"medium",K2051&gt;=50,"high")</f>
        <v>medium</v>
      </c>
    </row>
    <row r="2052" spans="1:12" x14ac:dyDescent="0.4">
      <c r="A2052">
        <v>11041</v>
      </c>
      <c r="B2052" s="5" t="s">
        <v>89</v>
      </c>
      <c r="C2052">
        <v>63</v>
      </c>
      <c r="D2052" t="s">
        <v>2367</v>
      </c>
      <c r="E2052" s="5" t="str">
        <f t="shared" si="32"/>
        <v>Yang</v>
      </c>
      <c r="F2052" t="s">
        <v>52</v>
      </c>
      <c r="G2052">
        <v>43.9</v>
      </c>
      <c r="H2052">
        <v>30</v>
      </c>
      <c r="I2052" s="5">
        <f>VLOOKUP(Order_Detail!B2052,Customers!$A$2:$M$92,13,FALSE)</f>
        <v>0.05</v>
      </c>
      <c r="J2052" s="5">
        <v>1251.1499999999999</v>
      </c>
      <c r="K2052" s="5">
        <v>65.850000000000009</v>
      </c>
      <c r="L2052" s="5" t="str" cm="1">
        <f t="array" ref="L2052">_xlfn.IFS(K2052&lt;10,"low",K2052&lt;50,"medium",K2052&gt;=50,"high")</f>
        <v>high</v>
      </c>
    </row>
    <row r="2053" spans="1:12" x14ac:dyDescent="0.4">
      <c r="A2053">
        <v>11042</v>
      </c>
      <c r="B2053" s="5" t="s">
        <v>116</v>
      </c>
      <c r="C2053">
        <v>44</v>
      </c>
      <c r="D2053" t="s">
        <v>2387</v>
      </c>
      <c r="E2053" s="5" t="str">
        <f t="shared" si="32"/>
        <v>Pedro</v>
      </c>
      <c r="F2053" t="s">
        <v>51</v>
      </c>
      <c r="G2053">
        <v>19.45</v>
      </c>
      <c r="H2053">
        <v>15</v>
      </c>
      <c r="I2053" s="5">
        <f>VLOOKUP(Order_Detail!B2053,Customers!$A$2:$M$92,13,FALSE)</f>
        <v>0</v>
      </c>
      <c r="J2053" s="5">
        <v>291.75</v>
      </c>
      <c r="K2053" s="5">
        <v>0</v>
      </c>
      <c r="L2053" s="5" t="str" cm="1">
        <f t="array" ref="L2053">_xlfn.IFS(K2053&lt;10,"low",K2053&lt;50,"medium",K2053&gt;=50,"high")</f>
        <v>low</v>
      </c>
    </row>
    <row r="2054" spans="1:12" x14ac:dyDescent="0.4">
      <c r="A2054">
        <v>11042</v>
      </c>
      <c r="B2054" s="5" t="s">
        <v>116</v>
      </c>
      <c r="C2054">
        <v>61</v>
      </c>
      <c r="D2054" t="s">
        <v>2388</v>
      </c>
      <c r="E2054" s="5" t="str">
        <f t="shared" si="32"/>
        <v>Pedro</v>
      </c>
      <c r="F2054" t="s">
        <v>81</v>
      </c>
      <c r="G2054">
        <v>28.5</v>
      </c>
      <c r="H2054">
        <v>4</v>
      </c>
      <c r="I2054" s="5">
        <f>VLOOKUP(Order_Detail!B2054,Customers!$A$2:$M$92,13,FALSE)</f>
        <v>0</v>
      </c>
      <c r="J2054" s="5">
        <v>114</v>
      </c>
      <c r="K2054" s="5">
        <v>0</v>
      </c>
      <c r="L2054" s="5" t="str" cm="1">
        <f t="array" ref="L2054">_xlfn.IFS(K2054&lt;10,"low",K2054&lt;50,"medium",K2054&gt;=50,"high")</f>
        <v>low</v>
      </c>
    </row>
    <row r="2055" spans="1:12" x14ac:dyDescent="0.4">
      <c r="A2055">
        <v>11043</v>
      </c>
      <c r="B2055" s="5" t="s">
        <v>171</v>
      </c>
      <c r="C2055">
        <v>11</v>
      </c>
      <c r="D2055" t="s">
        <v>2389</v>
      </c>
      <c r="E2055" s="5" t="str">
        <f t="shared" si="32"/>
        <v>Dominique</v>
      </c>
      <c r="F2055" t="s">
        <v>6</v>
      </c>
      <c r="G2055">
        <v>21</v>
      </c>
      <c r="H2055">
        <v>10</v>
      </c>
      <c r="I2055" s="5">
        <f>VLOOKUP(Order_Detail!B2055,Customers!$A$2:$M$92,13,FALSE)</f>
        <v>0</v>
      </c>
      <c r="J2055" s="5">
        <v>210</v>
      </c>
      <c r="K2055" s="5">
        <v>0</v>
      </c>
      <c r="L2055" s="5" t="str" cm="1">
        <f t="array" ref="L2055">_xlfn.IFS(K2055&lt;10,"low",K2055&lt;50,"medium",K2055&gt;=50,"high")</f>
        <v>low</v>
      </c>
    </row>
    <row r="2056" spans="1:12" x14ac:dyDescent="0.4">
      <c r="A2056">
        <v>11044</v>
      </c>
      <c r="B2056" s="5" t="s">
        <v>147</v>
      </c>
      <c r="C2056">
        <v>62</v>
      </c>
      <c r="D2056" t="s">
        <v>2390</v>
      </c>
      <c r="E2056" s="5" t="str">
        <f t="shared" si="32"/>
        <v>Zbyszek</v>
      </c>
      <c r="F2056" t="s">
        <v>35</v>
      </c>
      <c r="G2056">
        <v>49.3</v>
      </c>
      <c r="H2056">
        <v>12</v>
      </c>
      <c r="I2056" s="5">
        <f>VLOOKUP(Order_Detail!B2056,Customers!$A$2:$M$92,13,FALSE)</f>
        <v>0</v>
      </c>
      <c r="J2056" s="5">
        <v>591.59999999999991</v>
      </c>
      <c r="K2056" s="5">
        <v>0</v>
      </c>
      <c r="L2056" s="5" t="str" cm="1">
        <f t="array" ref="L2056">_xlfn.IFS(K2056&lt;10,"low",K2056&lt;50,"medium",K2056&gt;=50,"high")</f>
        <v>low</v>
      </c>
    </row>
    <row r="2057" spans="1:12" x14ac:dyDescent="0.4">
      <c r="A2057">
        <v>11045</v>
      </c>
      <c r="B2057" s="5" t="s">
        <v>150</v>
      </c>
      <c r="C2057">
        <v>33</v>
      </c>
      <c r="D2057" t="s">
        <v>1175</v>
      </c>
      <c r="E2057" s="5" t="str">
        <f t="shared" si="32"/>
        <v>Elizabeth</v>
      </c>
      <c r="F2057" t="s">
        <v>16</v>
      </c>
      <c r="G2057">
        <v>2.5</v>
      </c>
      <c r="H2057">
        <v>15</v>
      </c>
      <c r="I2057" s="5">
        <f>VLOOKUP(Order_Detail!B2057,Customers!$A$2:$M$92,13,FALSE)</f>
        <v>0.05</v>
      </c>
      <c r="J2057" s="5">
        <v>35.625</v>
      </c>
      <c r="K2057" s="5">
        <v>1.875</v>
      </c>
      <c r="L2057" s="5" t="str" cm="1">
        <f t="array" ref="L2057">_xlfn.IFS(K2057&lt;10,"low",K2057&lt;50,"medium",K2057&gt;=50,"high")</f>
        <v>low</v>
      </c>
    </row>
    <row r="2058" spans="1:12" x14ac:dyDescent="0.4">
      <c r="A2058">
        <v>11045</v>
      </c>
      <c r="B2058" s="5" t="s">
        <v>150</v>
      </c>
      <c r="C2058">
        <v>51</v>
      </c>
      <c r="D2058" t="s">
        <v>2391</v>
      </c>
      <c r="E2058" s="5" t="str">
        <f t="shared" si="32"/>
        <v>Elizabeth</v>
      </c>
      <c r="F2058" t="s">
        <v>10</v>
      </c>
      <c r="G2058">
        <v>53</v>
      </c>
      <c r="H2058">
        <v>24</v>
      </c>
      <c r="I2058" s="5">
        <f>VLOOKUP(Order_Detail!B2058,Customers!$A$2:$M$92,13,FALSE)</f>
        <v>0.05</v>
      </c>
      <c r="J2058" s="5">
        <v>1208.3999999999999</v>
      </c>
      <c r="K2058" s="5">
        <v>63.6</v>
      </c>
      <c r="L2058" s="5" t="str" cm="1">
        <f t="array" ref="L2058">_xlfn.IFS(K2058&lt;10,"low",K2058&lt;50,"medium",K2058&gt;=50,"high")</f>
        <v>high</v>
      </c>
    </row>
    <row r="2059" spans="1:12" x14ac:dyDescent="0.4">
      <c r="A2059">
        <v>11046</v>
      </c>
      <c r="B2059" s="5" t="s">
        <v>119</v>
      </c>
      <c r="C2059">
        <v>12</v>
      </c>
      <c r="D2059" t="s">
        <v>2392</v>
      </c>
      <c r="E2059" s="5" t="str">
        <f t="shared" si="32"/>
        <v>Rita</v>
      </c>
      <c r="F2059" t="s">
        <v>42</v>
      </c>
      <c r="G2059">
        <v>38</v>
      </c>
      <c r="H2059">
        <v>20</v>
      </c>
      <c r="I2059" s="5">
        <f>VLOOKUP(Order_Detail!B2059,Customers!$A$2:$M$92,13,FALSE)</f>
        <v>0.1</v>
      </c>
      <c r="J2059" s="5">
        <v>684</v>
      </c>
      <c r="K2059" s="5">
        <v>76</v>
      </c>
      <c r="L2059" s="5" t="str" cm="1">
        <f t="array" ref="L2059">_xlfn.IFS(K2059&lt;10,"low",K2059&lt;50,"medium",K2059&gt;=50,"high")</f>
        <v>high</v>
      </c>
    </row>
    <row r="2060" spans="1:12" x14ac:dyDescent="0.4">
      <c r="A2060">
        <v>11046</v>
      </c>
      <c r="B2060" s="5" t="s">
        <v>119</v>
      </c>
      <c r="C2060">
        <v>32</v>
      </c>
      <c r="D2060" t="s">
        <v>1408</v>
      </c>
      <c r="E2060" s="5" t="str">
        <f t="shared" si="32"/>
        <v>Rita</v>
      </c>
      <c r="F2060" t="s">
        <v>32</v>
      </c>
      <c r="G2060">
        <v>32</v>
      </c>
      <c r="H2060">
        <v>15</v>
      </c>
      <c r="I2060" s="5">
        <f>VLOOKUP(Order_Detail!B2060,Customers!$A$2:$M$92,13,FALSE)</f>
        <v>0.1</v>
      </c>
      <c r="J2060" s="5">
        <v>432</v>
      </c>
      <c r="K2060" s="5">
        <v>48</v>
      </c>
      <c r="L2060" s="5" t="str" cm="1">
        <f t="array" ref="L2060">_xlfn.IFS(K2060&lt;10,"low",K2060&lt;50,"medium",K2060&gt;=50,"high")</f>
        <v>medium</v>
      </c>
    </row>
    <row r="2061" spans="1:12" x14ac:dyDescent="0.4">
      <c r="A2061">
        <v>11046</v>
      </c>
      <c r="B2061" s="5" t="s">
        <v>119</v>
      </c>
      <c r="C2061">
        <v>35</v>
      </c>
      <c r="D2061" t="s">
        <v>2393</v>
      </c>
      <c r="E2061" s="5" t="str">
        <f t="shared" si="32"/>
        <v>Rita</v>
      </c>
      <c r="F2061" t="s">
        <v>37</v>
      </c>
      <c r="G2061">
        <v>18</v>
      </c>
      <c r="H2061">
        <v>18</v>
      </c>
      <c r="I2061" s="5">
        <f>VLOOKUP(Order_Detail!B2061,Customers!$A$2:$M$92,13,FALSE)</f>
        <v>0.1</v>
      </c>
      <c r="J2061" s="5">
        <v>291.60000000000002</v>
      </c>
      <c r="K2061" s="5">
        <v>32.4</v>
      </c>
      <c r="L2061" s="5" t="str" cm="1">
        <f t="array" ref="L2061">_xlfn.IFS(K2061&lt;10,"low",K2061&lt;50,"medium",K2061&gt;=50,"high")</f>
        <v>medium</v>
      </c>
    </row>
    <row r="2062" spans="1:12" x14ac:dyDescent="0.4">
      <c r="A2062">
        <v>11047</v>
      </c>
      <c r="B2062" s="5" t="s">
        <v>142</v>
      </c>
      <c r="C2062">
        <v>1</v>
      </c>
      <c r="D2062" t="s">
        <v>2394</v>
      </c>
      <c r="E2062" s="5" t="str">
        <f t="shared" si="32"/>
        <v>Ann</v>
      </c>
      <c r="F2062" t="s">
        <v>58</v>
      </c>
      <c r="G2062">
        <v>18</v>
      </c>
      <c r="H2062">
        <v>25</v>
      </c>
      <c r="I2062" s="5">
        <f>VLOOKUP(Order_Detail!B2062,Customers!$A$2:$M$92,13,FALSE)</f>
        <v>0.15</v>
      </c>
      <c r="J2062" s="5">
        <v>382.5</v>
      </c>
      <c r="K2062" s="5">
        <v>67.5</v>
      </c>
      <c r="L2062" s="5" t="str" cm="1">
        <f t="array" ref="L2062">_xlfn.IFS(K2062&lt;10,"low",K2062&lt;50,"medium",K2062&gt;=50,"high")</f>
        <v>high</v>
      </c>
    </row>
    <row r="2063" spans="1:12" x14ac:dyDescent="0.4">
      <c r="A2063">
        <v>11047</v>
      </c>
      <c r="B2063" s="5" t="s">
        <v>142</v>
      </c>
      <c r="C2063">
        <v>5</v>
      </c>
      <c r="D2063" t="s">
        <v>2395</v>
      </c>
      <c r="E2063" s="5" t="str">
        <f t="shared" si="32"/>
        <v>Ann</v>
      </c>
      <c r="F2063" t="s">
        <v>31</v>
      </c>
      <c r="G2063">
        <v>21.35</v>
      </c>
      <c r="H2063">
        <v>30</v>
      </c>
      <c r="I2063" s="5">
        <f>VLOOKUP(Order_Detail!B2063,Customers!$A$2:$M$92,13,FALSE)</f>
        <v>0.15</v>
      </c>
      <c r="J2063" s="5">
        <v>544.42499999999995</v>
      </c>
      <c r="K2063" s="5">
        <v>96.075000000000003</v>
      </c>
      <c r="L2063" s="5" t="str" cm="1">
        <f t="array" ref="L2063">_xlfn.IFS(K2063&lt;10,"low",K2063&lt;50,"medium",K2063&gt;=50,"high")</f>
        <v>high</v>
      </c>
    </row>
    <row r="2064" spans="1:12" x14ac:dyDescent="0.4">
      <c r="A2064">
        <v>11048</v>
      </c>
      <c r="B2064" s="5" t="s">
        <v>150</v>
      </c>
      <c r="C2064">
        <v>68</v>
      </c>
      <c r="D2064" t="s">
        <v>2396</v>
      </c>
      <c r="E2064" s="5" t="str">
        <f t="shared" si="32"/>
        <v>Elizabeth</v>
      </c>
      <c r="F2064" t="s">
        <v>62</v>
      </c>
      <c r="G2064">
        <v>12.5</v>
      </c>
      <c r="H2064">
        <v>42</v>
      </c>
      <c r="I2064" s="5">
        <f>VLOOKUP(Order_Detail!B2064,Customers!$A$2:$M$92,13,FALSE)</f>
        <v>0.05</v>
      </c>
      <c r="J2064" s="5">
        <v>498.75</v>
      </c>
      <c r="K2064" s="5">
        <v>26.25</v>
      </c>
      <c r="L2064" s="5" t="str" cm="1">
        <f t="array" ref="L2064">_xlfn.IFS(K2064&lt;10,"low",K2064&lt;50,"medium",K2064&gt;=50,"high")</f>
        <v>medium</v>
      </c>
    </row>
    <row r="2065" spans="1:12" x14ac:dyDescent="0.4">
      <c r="A2065">
        <v>11049</v>
      </c>
      <c r="B2065" s="5" t="s">
        <v>155</v>
      </c>
      <c r="C2065">
        <v>2</v>
      </c>
      <c r="D2065" t="s">
        <v>2397</v>
      </c>
      <c r="E2065" s="5" t="str">
        <f t="shared" si="32"/>
        <v>André</v>
      </c>
      <c r="F2065" t="s">
        <v>24</v>
      </c>
      <c r="G2065">
        <v>19</v>
      </c>
      <c r="H2065">
        <v>10</v>
      </c>
      <c r="I2065" s="5">
        <f>VLOOKUP(Order_Detail!B2065,Customers!$A$2:$M$92,13,FALSE)</f>
        <v>0.2</v>
      </c>
      <c r="J2065" s="5">
        <v>152</v>
      </c>
      <c r="K2065" s="5">
        <v>38</v>
      </c>
      <c r="L2065" s="5" t="str" cm="1">
        <f t="array" ref="L2065">_xlfn.IFS(K2065&lt;10,"low",K2065&lt;50,"medium",K2065&gt;=50,"high")</f>
        <v>medium</v>
      </c>
    </row>
    <row r="2066" spans="1:12" x14ac:dyDescent="0.4">
      <c r="A2066">
        <v>11049</v>
      </c>
      <c r="B2066" s="5" t="s">
        <v>155</v>
      </c>
      <c r="C2066">
        <v>12</v>
      </c>
      <c r="D2066" t="s">
        <v>2398</v>
      </c>
      <c r="E2066" s="5" t="str">
        <f t="shared" si="32"/>
        <v>André</v>
      </c>
      <c r="F2066" t="s">
        <v>42</v>
      </c>
      <c r="G2066">
        <v>38</v>
      </c>
      <c r="H2066">
        <v>4</v>
      </c>
      <c r="I2066" s="5">
        <f>VLOOKUP(Order_Detail!B2066,Customers!$A$2:$M$92,13,FALSE)</f>
        <v>0.2</v>
      </c>
      <c r="J2066" s="5">
        <v>121.60000000000001</v>
      </c>
      <c r="K2066" s="5">
        <v>30.400000000000002</v>
      </c>
      <c r="L2066" s="5" t="str" cm="1">
        <f t="array" ref="L2066">_xlfn.IFS(K2066&lt;10,"low",K2066&lt;50,"medium",K2066&gt;=50,"high")</f>
        <v>medium</v>
      </c>
    </row>
    <row r="2067" spans="1:12" x14ac:dyDescent="0.4">
      <c r="A2067">
        <v>11050</v>
      </c>
      <c r="B2067" s="5" t="s">
        <v>98</v>
      </c>
      <c r="C2067">
        <v>76</v>
      </c>
      <c r="D2067" t="s">
        <v>1228</v>
      </c>
      <c r="E2067" s="5" t="str">
        <f t="shared" si="32"/>
        <v>Maria</v>
      </c>
      <c r="F2067" t="s">
        <v>44</v>
      </c>
      <c r="G2067">
        <v>18</v>
      </c>
      <c r="H2067">
        <v>50</v>
      </c>
      <c r="I2067" s="5">
        <f>VLOOKUP(Order_Detail!B2067,Customers!$A$2:$M$92,13,FALSE)</f>
        <v>0</v>
      </c>
      <c r="J2067" s="5">
        <v>900</v>
      </c>
      <c r="K2067" s="5">
        <v>0</v>
      </c>
      <c r="L2067" s="5" t="str" cm="1">
        <f t="array" ref="L2067">_xlfn.IFS(K2067&lt;10,"low",K2067&lt;50,"medium",K2067&gt;=50,"high")</f>
        <v>low</v>
      </c>
    </row>
    <row r="2068" spans="1:12" x14ac:dyDescent="0.4">
      <c r="A2068">
        <v>11051</v>
      </c>
      <c r="B2068" s="5" t="s">
        <v>137</v>
      </c>
      <c r="C2068">
        <v>24</v>
      </c>
      <c r="D2068" t="s">
        <v>1047</v>
      </c>
      <c r="E2068" s="5" t="str">
        <f t="shared" si="32"/>
        <v>Annette</v>
      </c>
      <c r="F2068" t="s">
        <v>21</v>
      </c>
      <c r="G2068">
        <v>4.5</v>
      </c>
      <c r="H2068">
        <v>10</v>
      </c>
      <c r="I2068" s="5">
        <f>VLOOKUP(Order_Detail!B2068,Customers!$A$2:$M$92,13,FALSE)</f>
        <v>0.2</v>
      </c>
      <c r="J2068" s="5">
        <v>36</v>
      </c>
      <c r="K2068" s="5">
        <v>9</v>
      </c>
      <c r="L2068" s="5" t="str" cm="1">
        <f t="array" ref="L2068">_xlfn.IFS(K2068&lt;10,"low",K2068&lt;50,"medium",K2068&gt;=50,"high")</f>
        <v>low</v>
      </c>
    </row>
    <row r="2069" spans="1:12" x14ac:dyDescent="0.4">
      <c r="A2069">
        <v>11052</v>
      </c>
      <c r="B2069" s="5" t="s">
        <v>86</v>
      </c>
      <c r="C2069">
        <v>43</v>
      </c>
      <c r="D2069" t="s">
        <v>2399</v>
      </c>
      <c r="E2069" s="5" t="str">
        <f t="shared" si="32"/>
        <v>Mario</v>
      </c>
      <c r="F2069" t="s">
        <v>46</v>
      </c>
      <c r="G2069">
        <v>46</v>
      </c>
      <c r="H2069">
        <v>30</v>
      </c>
      <c r="I2069" s="5">
        <f>VLOOKUP(Order_Detail!B2069,Customers!$A$2:$M$92,13,FALSE)</f>
        <v>0</v>
      </c>
      <c r="J2069" s="5">
        <v>1380</v>
      </c>
      <c r="K2069" s="5">
        <v>0</v>
      </c>
      <c r="L2069" s="5" t="str" cm="1">
        <f t="array" ref="L2069">_xlfn.IFS(K2069&lt;10,"low",K2069&lt;50,"medium",K2069&gt;=50,"high")</f>
        <v>low</v>
      </c>
    </row>
    <row r="2070" spans="1:12" x14ac:dyDescent="0.4">
      <c r="A2070">
        <v>11052</v>
      </c>
      <c r="B2070" s="5" t="s">
        <v>86</v>
      </c>
      <c r="C2070">
        <v>61</v>
      </c>
      <c r="D2070" t="s">
        <v>2400</v>
      </c>
      <c r="E2070" s="5" t="str">
        <f t="shared" si="32"/>
        <v>Mario</v>
      </c>
      <c r="F2070" t="s">
        <v>81</v>
      </c>
      <c r="G2070">
        <v>28.5</v>
      </c>
      <c r="H2070">
        <v>10</v>
      </c>
      <c r="I2070" s="5">
        <f>VLOOKUP(Order_Detail!B2070,Customers!$A$2:$M$92,13,FALSE)</f>
        <v>0</v>
      </c>
      <c r="J2070" s="5">
        <v>285</v>
      </c>
      <c r="K2070" s="5">
        <v>0</v>
      </c>
      <c r="L2070" s="5" t="str" cm="1">
        <f t="array" ref="L2070">_xlfn.IFS(K2070&lt;10,"low",K2070&lt;50,"medium",K2070&gt;=50,"high")</f>
        <v>low</v>
      </c>
    </row>
    <row r="2071" spans="1:12" x14ac:dyDescent="0.4">
      <c r="A2071">
        <v>11053</v>
      </c>
      <c r="B2071" s="5" t="s">
        <v>138</v>
      </c>
      <c r="C2071">
        <v>18</v>
      </c>
      <c r="D2071" t="s">
        <v>2401</v>
      </c>
      <c r="E2071" s="5" t="str">
        <f t="shared" si="32"/>
        <v>Georg</v>
      </c>
      <c r="F2071" t="s">
        <v>65</v>
      </c>
      <c r="G2071">
        <v>62.5</v>
      </c>
      <c r="H2071">
        <v>35</v>
      </c>
      <c r="I2071" s="5">
        <f>VLOOKUP(Order_Detail!B2071,Customers!$A$2:$M$92,13,FALSE)</f>
        <v>0</v>
      </c>
      <c r="J2071" s="5">
        <v>2187.5</v>
      </c>
      <c r="K2071" s="5">
        <v>0</v>
      </c>
      <c r="L2071" s="5" t="str" cm="1">
        <f t="array" ref="L2071">_xlfn.IFS(K2071&lt;10,"low",K2071&lt;50,"medium",K2071&gt;=50,"high")</f>
        <v>low</v>
      </c>
    </row>
    <row r="2072" spans="1:12" x14ac:dyDescent="0.4">
      <c r="A2072">
        <v>11053</v>
      </c>
      <c r="B2072" s="5" t="s">
        <v>138</v>
      </c>
      <c r="C2072">
        <v>32</v>
      </c>
      <c r="D2072" t="s">
        <v>2402</v>
      </c>
      <c r="E2072" s="5" t="str">
        <f t="shared" si="32"/>
        <v>Georg</v>
      </c>
      <c r="F2072" t="s">
        <v>32</v>
      </c>
      <c r="G2072">
        <v>32</v>
      </c>
      <c r="H2072">
        <v>20</v>
      </c>
      <c r="I2072" s="5">
        <f>VLOOKUP(Order_Detail!B2072,Customers!$A$2:$M$92,13,FALSE)</f>
        <v>0</v>
      </c>
      <c r="J2072" s="5">
        <v>640</v>
      </c>
      <c r="K2072" s="5">
        <v>0</v>
      </c>
      <c r="L2072" s="5" t="str" cm="1">
        <f t="array" ref="L2072">_xlfn.IFS(K2072&lt;10,"low",K2072&lt;50,"medium",K2072&gt;=50,"high")</f>
        <v>low</v>
      </c>
    </row>
    <row r="2073" spans="1:12" x14ac:dyDescent="0.4">
      <c r="A2073">
        <v>11053</v>
      </c>
      <c r="B2073" s="5" t="s">
        <v>138</v>
      </c>
      <c r="C2073">
        <v>64</v>
      </c>
      <c r="D2073" t="s">
        <v>2403</v>
      </c>
      <c r="E2073" s="5" t="str">
        <f t="shared" si="32"/>
        <v>Georg</v>
      </c>
      <c r="F2073" t="s">
        <v>64</v>
      </c>
      <c r="G2073">
        <v>33.25</v>
      </c>
      <c r="H2073">
        <v>25</v>
      </c>
      <c r="I2073" s="5">
        <f>VLOOKUP(Order_Detail!B2073,Customers!$A$2:$M$92,13,FALSE)</f>
        <v>0</v>
      </c>
      <c r="J2073" s="5">
        <v>831.25</v>
      </c>
      <c r="K2073" s="5">
        <v>0</v>
      </c>
      <c r="L2073" s="5" t="str" cm="1">
        <f t="array" ref="L2073">_xlfn.IFS(K2073&lt;10,"low",K2073&lt;50,"medium",K2073&gt;=50,"high")</f>
        <v>low</v>
      </c>
    </row>
    <row r="2074" spans="1:12" x14ac:dyDescent="0.4">
      <c r="A2074">
        <v>11054</v>
      </c>
      <c r="B2074" s="5" t="s">
        <v>162</v>
      </c>
      <c r="C2074">
        <v>33</v>
      </c>
      <c r="D2074" t="s">
        <v>2404</v>
      </c>
      <c r="E2074" s="5" t="str">
        <f t="shared" si="32"/>
        <v>Patricio</v>
      </c>
      <c r="F2074" t="s">
        <v>16</v>
      </c>
      <c r="G2074">
        <v>2.5</v>
      </c>
      <c r="H2074">
        <v>10</v>
      </c>
      <c r="I2074" s="5">
        <f>VLOOKUP(Order_Detail!B2074,Customers!$A$2:$M$92,13,FALSE)</f>
        <v>0</v>
      </c>
      <c r="J2074" s="5">
        <v>25</v>
      </c>
      <c r="K2074" s="5">
        <v>0</v>
      </c>
      <c r="L2074" s="5" t="str" cm="1">
        <f t="array" ref="L2074">_xlfn.IFS(K2074&lt;10,"low",K2074&lt;50,"medium",K2074&gt;=50,"high")</f>
        <v>low</v>
      </c>
    </row>
    <row r="2075" spans="1:12" x14ac:dyDescent="0.4">
      <c r="A2075">
        <v>11054</v>
      </c>
      <c r="B2075" s="5" t="s">
        <v>162</v>
      </c>
      <c r="C2075">
        <v>67</v>
      </c>
      <c r="D2075" t="s">
        <v>2405</v>
      </c>
      <c r="E2075" s="5" t="str">
        <f t="shared" si="32"/>
        <v>Patricio</v>
      </c>
      <c r="F2075" t="s">
        <v>57</v>
      </c>
      <c r="G2075">
        <v>14</v>
      </c>
      <c r="H2075">
        <v>20</v>
      </c>
      <c r="I2075" s="5">
        <f>VLOOKUP(Order_Detail!B2075,Customers!$A$2:$M$92,13,FALSE)</f>
        <v>0</v>
      </c>
      <c r="J2075" s="5">
        <v>280</v>
      </c>
      <c r="K2075" s="5">
        <v>0</v>
      </c>
      <c r="L2075" s="5" t="str" cm="1">
        <f t="array" ref="L2075">_xlfn.IFS(K2075&lt;10,"low",K2075&lt;50,"medium",K2075&gt;=50,"high")</f>
        <v>low</v>
      </c>
    </row>
    <row r="2076" spans="1:12" x14ac:dyDescent="0.4">
      <c r="A2076">
        <v>11055</v>
      </c>
      <c r="B2076" s="5" t="s">
        <v>92</v>
      </c>
      <c r="C2076">
        <v>24</v>
      </c>
      <c r="D2076" t="s">
        <v>1378</v>
      </c>
      <c r="E2076" s="5" t="str">
        <f t="shared" si="32"/>
        <v>Carlos</v>
      </c>
      <c r="F2076" t="s">
        <v>21</v>
      </c>
      <c r="G2076">
        <v>4.5</v>
      </c>
      <c r="H2076">
        <v>15</v>
      </c>
      <c r="I2076" s="5">
        <f>VLOOKUP(Order_Detail!B2076,Customers!$A$2:$M$92,13,FALSE)</f>
        <v>0.1</v>
      </c>
      <c r="J2076" s="5">
        <v>60.75</v>
      </c>
      <c r="K2076" s="5">
        <v>6.75</v>
      </c>
      <c r="L2076" s="5" t="str" cm="1">
        <f t="array" ref="L2076">_xlfn.IFS(K2076&lt;10,"low",K2076&lt;50,"medium",K2076&gt;=50,"high")</f>
        <v>low</v>
      </c>
    </row>
    <row r="2077" spans="1:12" x14ac:dyDescent="0.4">
      <c r="A2077">
        <v>11055</v>
      </c>
      <c r="B2077" s="5" t="s">
        <v>92</v>
      </c>
      <c r="C2077">
        <v>25</v>
      </c>
      <c r="D2077" t="s">
        <v>2406</v>
      </c>
      <c r="E2077" s="5" t="str">
        <f t="shared" si="32"/>
        <v>Carlos</v>
      </c>
      <c r="F2077" t="s">
        <v>72</v>
      </c>
      <c r="G2077">
        <v>14</v>
      </c>
      <c r="H2077">
        <v>15</v>
      </c>
      <c r="I2077" s="5">
        <f>VLOOKUP(Order_Detail!B2077,Customers!$A$2:$M$92,13,FALSE)</f>
        <v>0.1</v>
      </c>
      <c r="J2077" s="5">
        <v>189</v>
      </c>
      <c r="K2077" s="5">
        <v>21</v>
      </c>
      <c r="L2077" s="5" t="str" cm="1">
        <f t="array" ref="L2077">_xlfn.IFS(K2077&lt;10,"low",K2077&lt;50,"medium",K2077&gt;=50,"high")</f>
        <v>medium</v>
      </c>
    </row>
    <row r="2078" spans="1:12" x14ac:dyDescent="0.4">
      <c r="A2078">
        <v>11055</v>
      </c>
      <c r="B2078" s="5" t="s">
        <v>92</v>
      </c>
      <c r="C2078">
        <v>51</v>
      </c>
      <c r="D2078" t="s">
        <v>1354</v>
      </c>
      <c r="E2078" s="5" t="str">
        <f t="shared" si="32"/>
        <v>Carlos</v>
      </c>
      <c r="F2078" t="s">
        <v>10</v>
      </c>
      <c r="G2078">
        <v>53</v>
      </c>
      <c r="H2078">
        <v>20</v>
      </c>
      <c r="I2078" s="5">
        <f>VLOOKUP(Order_Detail!B2078,Customers!$A$2:$M$92,13,FALSE)</f>
        <v>0.1</v>
      </c>
      <c r="J2078" s="5">
        <v>954</v>
      </c>
      <c r="K2078" s="5">
        <v>106</v>
      </c>
      <c r="L2078" s="5" t="str" cm="1">
        <f t="array" ref="L2078">_xlfn.IFS(K2078&lt;10,"low",K2078&lt;50,"medium",K2078&gt;=50,"high")</f>
        <v>high</v>
      </c>
    </row>
    <row r="2079" spans="1:12" x14ac:dyDescent="0.4">
      <c r="A2079">
        <v>11055</v>
      </c>
      <c r="B2079" s="5" t="s">
        <v>92</v>
      </c>
      <c r="C2079">
        <v>57</v>
      </c>
      <c r="D2079" t="s">
        <v>2407</v>
      </c>
      <c r="E2079" s="5" t="str">
        <f t="shared" si="32"/>
        <v>Carlos</v>
      </c>
      <c r="F2079" t="s">
        <v>14</v>
      </c>
      <c r="G2079">
        <v>19.5</v>
      </c>
      <c r="H2079">
        <v>20</v>
      </c>
      <c r="I2079" s="5">
        <f>VLOOKUP(Order_Detail!B2079,Customers!$A$2:$M$92,13,FALSE)</f>
        <v>0.1</v>
      </c>
      <c r="J2079" s="5">
        <v>351</v>
      </c>
      <c r="K2079" s="5">
        <v>39</v>
      </c>
      <c r="L2079" s="5" t="str" cm="1">
        <f t="array" ref="L2079">_xlfn.IFS(K2079&lt;10,"low",K2079&lt;50,"medium",K2079&gt;=50,"high")</f>
        <v>medium</v>
      </c>
    </row>
    <row r="2080" spans="1:12" x14ac:dyDescent="0.4">
      <c r="A2080">
        <v>11056</v>
      </c>
      <c r="B2080" s="5" t="s">
        <v>142</v>
      </c>
      <c r="C2080">
        <v>7</v>
      </c>
      <c r="D2080" t="s">
        <v>2301</v>
      </c>
      <c r="E2080" s="5" t="str">
        <f t="shared" si="32"/>
        <v>Ann</v>
      </c>
      <c r="F2080" t="s">
        <v>38</v>
      </c>
      <c r="G2080">
        <v>30</v>
      </c>
      <c r="H2080">
        <v>40</v>
      </c>
      <c r="I2080" s="5">
        <f>VLOOKUP(Order_Detail!B2080,Customers!$A$2:$M$92,13,FALSE)</f>
        <v>0.15</v>
      </c>
      <c r="J2080" s="5">
        <v>1020</v>
      </c>
      <c r="K2080" s="5">
        <v>180</v>
      </c>
      <c r="L2080" s="5" t="str" cm="1">
        <f t="array" ref="L2080">_xlfn.IFS(K2080&lt;10,"low",K2080&lt;50,"medium",K2080&gt;=50,"high")</f>
        <v>high</v>
      </c>
    </row>
    <row r="2081" spans="1:12" x14ac:dyDescent="0.4">
      <c r="A2081">
        <v>11056</v>
      </c>
      <c r="B2081" s="5" t="s">
        <v>142</v>
      </c>
      <c r="C2081">
        <v>55</v>
      </c>
      <c r="D2081" t="s">
        <v>2408</v>
      </c>
      <c r="E2081" s="5" t="str">
        <f t="shared" si="32"/>
        <v>Ann</v>
      </c>
      <c r="F2081" t="s">
        <v>22</v>
      </c>
      <c r="G2081">
        <v>24</v>
      </c>
      <c r="H2081">
        <v>35</v>
      </c>
      <c r="I2081" s="5">
        <f>VLOOKUP(Order_Detail!B2081,Customers!$A$2:$M$92,13,FALSE)</f>
        <v>0.15</v>
      </c>
      <c r="J2081" s="5">
        <v>714</v>
      </c>
      <c r="K2081" s="5">
        <v>126</v>
      </c>
      <c r="L2081" s="5" t="str" cm="1">
        <f t="array" ref="L2081">_xlfn.IFS(K2081&lt;10,"low",K2081&lt;50,"medium",K2081&gt;=50,"high")</f>
        <v>high</v>
      </c>
    </row>
    <row r="2082" spans="1:12" x14ac:dyDescent="0.4">
      <c r="A2082">
        <v>11056</v>
      </c>
      <c r="B2082" s="5" t="s">
        <v>142</v>
      </c>
      <c r="C2082">
        <v>60</v>
      </c>
      <c r="D2082" t="s">
        <v>2409</v>
      </c>
      <c r="E2082" s="5" t="str">
        <f t="shared" si="32"/>
        <v>Ann</v>
      </c>
      <c r="F2082" t="s">
        <v>17</v>
      </c>
      <c r="G2082">
        <v>34</v>
      </c>
      <c r="H2082">
        <v>50</v>
      </c>
      <c r="I2082" s="5">
        <f>VLOOKUP(Order_Detail!B2082,Customers!$A$2:$M$92,13,FALSE)</f>
        <v>0.15</v>
      </c>
      <c r="J2082" s="5">
        <v>1445</v>
      </c>
      <c r="K2082" s="5">
        <v>255</v>
      </c>
      <c r="L2082" s="5" t="str" cm="1">
        <f t="array" ref="L2082">_xlfn.IFS(K2082&lt;10,"low",K2082&lt;50,"medium",K2082&gt;=50,"high")</f>
        <v>high</v>
      </c>
    </row>
    <row r="2083" spans="1:12" x14ac:dyDescent="0.4">
      <c r="A2083">
        <v>11057</v>
      </c>
      <c r="B2083" s="5" t="s">
        <v>161</v>
      </c>
      <c r="C2083">
        <v>70</v>
      </c>
      <c r="D2083" t="s">
        <v>1419</v>
      </c>
      <c r="E2083" s="5" t="str">
        <f t="shared" si="32"/>
        <v>Simon</v>
      </c>
      <c r="F2083" t="s">
        <v>36</v>
      </c>
      <c r="G2083">
        <v>15</v>
      </c>
      <c r="H2083">
        <v>3</v>
      </c>
      <c r="I2083" s="5">
        <f>VLOOKUP(Order_Detail!B2083,Customers!$A$2:$M$92,13,FALSE)</f>
        <v>0</v>
      </c>
      <c r="J2083" s="5">
        <v>45</v>
      </c>
      <c r="K2083" s="5">
        <v>0</v>
      </c>
      <c r="L2083" s="5" t="str" cm="1">
        <f t="array" ref="L2083">_xlfn.IFS(K2083&lt;10,"low",K2083&lt;50,"medium",K2083&gt;=50,"high")</f>
        <v>low</v>
      </c>
    </row>
    <row r="2084" spans="1:12" x14ac:dyDescent="0.4">
      <c r="A2084">
        <v>11058</v>
      </c>
      <c r="B2084" s="5" t="s">
        <v>160</v>
      </c>
      <c r="C2084">
        <v>21</v>
      </c>
      <c r="D2084" t="s">
        <v>1630</v>
      </c>
      <c r="E2084" s="5" t="str">
        <f t="shared" si="32"/>
        <v>Hanna</v>
      </c>
      <c r="F2084" t="s">
        <v>33</v>
      </c>
      <c r="G2084">
        <v>10</v>
      </c>
      <c r="H2084">
        <v>3</v>
      </c>
      <c r="I2084" s="5">
        <f>VLOOKUP(Order_Detail!B2084,Customers!$A$2:$M$92,13,FALSE)</f>
        <v>0.1</v>
      </c>
      <c r="J2084" s="5">
        <v>27</v>
      </c>
      <c r="K2084" s="5">
        <v>3</v>
      </c>
      <c r="L2084" s="5" t="str" cm="1">
        <f t="array" ref="L2084">_xlfn.IFS(K2084&lt;10,"low",K2084&lt;50,"medium",K2084&gt;=50,"high")</f>
        <v>low</v>
      </c>
    </row>
    <row r="2085" spans="1:12" x14ac:dyDescent="0.4">
      <c r="A2085">
        <v>11058</v>
      </c>
      <c r="B2085" s="5" t="s">
        <v>160</v>
      </c>
      <c r="C2085">
        <v>60</v>
      </c>
      <c r="D2085" t="s">
        <v>2410</v>
      </c>
      <c r="E2085" s="5" t="str">
        <f t="shared" si="32"/>
        <v>Hanna</v>
      </c>
      <c r="F2085" t="s">
        <v>17</v>
      </c>
      <c r="G2085">
        <v>34</v>
      </c>
      <c r="H2085">
        <v>21</v>
      </c>
      <c r="I2085" s="5">
        <f>VLOOKUP(Order_Detail!B2085,Customers!$A$2:$M$92,13,FALSE)</f>
        <v>0.1</v>
      </c>
      <c r="J2085" s="5">
        <v>642.6</v>
      </c>
      <c r="K2085" s="5">
        <v>71.400000000000006</v>
      </c>
      <c r="L2085" s="5" t="str" cm="1">
        <f t="array" ref="L2085">_xlfn.IFS(K2085&lt;10,"low",K2085&lt;50,"medium",K2085&gt;=50,"high")</f>
        <v>high</v>
      </c>
    </row>
    <row r="2086" spans="1:12" x14ac:dyDescent="0.4">
      <c r="A2086">
        <v>11058</v>
      </c>
      <c r="B2086" s="5" t="s">
        <v>160</v>
      </c>
      <c r="C2086">
        <v>61</v>
      </c>
      <c r="D2086" t="s">
        <v>2411</v>
      </c>
      <c r="E2086" s="5" t="str">
        <f t="shared" si="32"/>
        <v>Hanna</v>
      </c>
      <c r="F2086" t="s">
        <v>81</v>
      </c>
      <c r="G2086">
        <v>28.5</v>
      </c>
      <c r="H2086">
        <v>4</v>
      </c>
      <c r="I2086" s="5">
        <f>VLOOKUP(Order_Detail!B2086,Customers!$A$2:$M$92,13,FALSE)</f>
        <v>0.1</v>
      </c>
      <c r="J2086" s="5">
        <v>102.60000000000001</v>
      </c>
      <c r="K2086" s="5">
        <v>11.4</v>
      </c>
      <c r="L2086" s="5" t="str" cm="1">
        <f t="array" ref="L2086">_xlfn.IFS(K2086&lt;10,"low",K2086&lt;50,"medium",K2086&gt;=50,"high")</f>
        <v>medium</v>
      </c>
    </row>
    <row r="2087" spans="1:12" x14ac:dyDescent="0.4">
      <c r="A2087">
        <v>11059</v>
      </c>
      <c r="B2087" s="5" t="s">
        <v>113</v>
      </c>
      <c r="C2087">
        <v>13</v>
      </c>
      <c r="D2087" t="s">
        <v>2412</v>
      </c>
      <c r="E2087" s="5" t="str">
        <f t="shared" si="32"/>
        <v>Janete</v>
      </c>
      <c r="F2087" t="s">
        <v>49</v>
      </c>
      <c r="G2087">
        <v>6</v>
      </c>
      <c r="H2087">
        <v>30</v>
      </c>
      <c r="I2087" s="5">
        <f>VLOOKUP(Order_Detail!B2087,Customers!$A$2:$M$92,13,FALSE)</f>
        <v>0</v>
      </c>
      <c r="J2087" s="5">
        <v>180</v>
      </c>
      <c r="K2087" s="5">
        <v>0</v>
      </c>
      <c r="L2087" s="5" t="str" cm="1">
        <f t="array" ref="L2087">_xlfn.IFS(K2087&lt;10,"low",K2087&lt;50,"medium",K2087&gt;=50,"high")</f>
        <v>low</v>
      </c>
    </row>
    <row r="2088" spans="1:12" x14ac:dyDescent="0.4">
      <c r="A2088">
        <v>11059</v>
      </c>
      <c r="B2088" s="5" t="s">
        <v>113</v>
      </c>
      <c r="C2088">
        <v>17</v>
      </c>
      <c r="D2088" t="s">
        <v>2413</v>
      </c>
      <c r="E2088" s="5" t="str">
        <f t="shared" si="32"/>
        <v>Janete</v>
      </c>
      <c r="F2088" t="s">
        <v>41</v>
      </c>
      <c r="G2088">
        <v>39</v>
      </c>
      <c r="H2088">
        <v>12</v>
      </c>
      <c r="I2088" s="5">
        <f>VLOOKUP(Order_Detail!B2088,Customers!$A$2:$M$92,13,FALSE)</f>
        <v>0</v>
      </c>
      <c r="J2088" s="5">
        <v>468</v>
      </c>
      <c r="K2088" s="5">
        <v>0</v>
      </c>
      <c r="L2088" s="5" t="str" cm="1">
        <f t="array" ref="L2088">_xlfn.IFS(K2088&lt;10,"low",K2088&lt;50,"medium",K2088&gt;=50,"high")</f>
        <v>low</v>
      </c>
    </row>
    <row r="2089" spans="1:12" x14ac:dyDescent="0.4">
      <c r="A2089">
        <v>11059</v>
      </c>
      <c r="B2089" s="5" t="s">
        <v>113</v>
      </c>
      <c r="C2089">
        <v>60</v>
      </c>
      <c r="D2089" t="s">
        <v>1343</v>
      </c>
      <c r="E2089" s="5" t="str">
        <f t="shared" si="32"/>
        <v>Janete</v>
      </c>
      <c r="F2089" t="s">
        <v>17</v>
      </c>
      <c r="G2089">
        <v>34</v>
      </c>
      <c r="H2089">
        <v>35</v>
      </c>
      <c r="I2089" s="5">
        <f>VLOOKUP(Order_Detail!B2089,Customers!$A$2:$M$92,13,FALSE)</f>
        <v>0</v>
      </c>
      <c r="J2089" s="5">
        <v>1190</v>
      </c>
      <c r="K2089" s="5">
        <v>0</v>
      </c>
      <c r="L2089" s="5" t="str" cm="1">
        <f t="array" ref="L2089">_xlfn.IFS(K2089&lt;10,"low",K2089&lt;50,"medium",K2089&gt;=50,"high")</f>
        <v>low</v>
      </c>
    </row>
    <row r="2090" spans="1:12" x14ac:dyDescent="0.4">
      <c r="A2090">
        <v>11060</v>
      </c>
      <c r="B2090" s="5" t="s">
        <v>154</v>
      </c>
      <c r="C2090">
        <v>60</v>
      </c>
      <c r="D2090" t="s">
        <v>2414</v>
      </c>
      <c r="E2090" s="5" t="str">
        <f t="shared" si="32"/>
        <v>Paolo</v>
      </c>
      <c r="F2090" t="s">
        <v>17</v>
      </c>
      <c r="G2090">
        <v>34</v>
      </c>
      <c r="H2090">
        <v>4</v>
      </c>
      <c r="I2090" s="5">
        <f>VLOOKUP(Order_Detail!B2090,Customers!$A$2:$M$92,13,FALSE)</f>
        <v>0.1</v>
      </c>
      <c r="J2090" s="5">
        <v>122.4</v>
      </c>
      <c r="K2090" s="5">
        <v>13.600000000000001</v>
      </c>
      <c r="L2090" s="5" t="str" cm="1">
        <f t="array" ref="L2090">_xlfn.IFS(K2090&lt;10,"low",K2090&lt;50,"medium",K2090&gt;=50,"high")</f>
        <v>medium</v>
      </c>
    </row>
    <row r="2091" spans="1:12" x14ac:dyDescent="0.4">
      <c r="A2091">
        <v>11060</v>
      </c>
      <c r="B2091" s="5" t="s">
        <v>154</v>
      </c>
      <c r="C2091">
        <v>77</v>
      </c>
      <c r="D2091" t="s">
        <v>2415</v>
      </c>
      <c r="E2091" s="5" t="str">
        <f t="shared" si="32"/>
        <v>Paolo</v>
      </c>
      <c r="F2091" t="s">
        <v>29</v>
      </c>
      <c r="G2091">
        <v>13</v>
      </c>
      <c r="H2091">
        <v>10</v>
      </c>
      <c r="I2091" s="5">
        <f>VLOOKUP(Order_Detail!B2091,Customers!$A$2:$M$92,13,FALSE)</f>
        <v>0.1</v>
      </c>
      <c r="J2091" s="5">
        <v>117</v>
      </c>
      <c r="K2091" s="5">
        <v>13</v>
      </c>
      <c r="L2091" s="5" t="str" cm="1">
        <f t="array" ref="L2091">_xlfn.IFS(K2091&lt;10,"low",K2091&lt;50,"medium",K2091&gt;=50,"high")</f>
        <v>medium</v>
      </c>
    </row>
    <row r="2092" spans="1:12" x14ac:dyDescent="0.4">
      <c r="A2092">
        <v>11061</v>
      </c>
      <c r="B2092" s="5" t="s">
        <v>163</v>
      </c>
      <c r="C2092">
        <v>60</v>
      </c>
      <c r="D2092" t="s">
        <v>2416</v>
      </c>
      <c r="E2092" s="5" t="str">
        <f t="shared" si="32"/>
        <v>Howard</v>
      </c>
      <c r="F2092" t="s">
        <v>17</v>
      </c>
      <c r="G2092">
        <v>34</v>
      </c>
      <c r="H2092">
        <v>15</v>
      </c>
      <c r="I2092" s="5">
        <f>VLOOKUP(Order_Detail!B2092,Customers!$A$2:$M$92,13,FALSE)</f>
        <v>0.1</v>
      </c>
      <c r="J2092" s="5">
        <v>459</v>
      </c>
      <c r="K2092" s="5">
        <v>51</v>
      </c>
      <c r="L2092" s="5" t="str" cm="1">
        <f t="array" ref="L2092">_xlfn.IFS(K2092&lt;10,"low",K2092&lt;50,"medium",K2092&gt;=50,"high")</f>
        <v>high</v>
      </c>
    </row>
    <row r="2093" spans="1:12" x14ac:dyDescent="0.4">
      <c r="A2093">
        <v>11062</v>
      </c>
      <c r="B2093" s="5" t="s">
        <v>114</v>
      </c>
      <c r="C2093">
        <v>53</v>
      </c>
      <c r="D2093" t="s">
        <v>2417</v>
      </c>
      <c r="E2093" s="5" t="str">
        <f t="shared" si="32"/>
        <v>Maurizio</v>
      </c>
      <c r="F2093" t="s">
        <v>28</v>
      </c>
      <c r="G2093">
        <v>32.799999999999997</v>
      </c>
      <c r="H2093">
        <v>10</v>
      </c>
      <c r="I2093" s="5">
        <f>VLOOKUP(Order_Detail!B2093,Customers!$A$2:$M$92,13,FALSE)</f>
        <v>0</v>
      </c>
      <c r="J2093" s="5">
        <v>328</v>
      </c>
      <c r="K2093" s="5">
        <v>0</v>
      </c>
      <c r="L2093" s="5" t="str" cm="1">
        <f t="array" ref="L2093">_xlfn.IFS(K2093&lt;10,"low",K2093&lt;50,"medium",K2093&gt;=50,"high")</f>
        <v>low</v>
      </c>
    </row>
    <row r="2094" spans="1:12" x14ac:dyDescent="0.4">
      <c r="A2094">
        <v>11062</v>
      </c>
      <c r="B2094" s="5" t="s">
        <v>114</v>
      </c>
      <c r="C2094">
        <v>70</v>
      </c>
      <c r="D2094" t="s">
        <v>2418</v>
      </c>
      <c r="E2094" s="5" t="str">
        <f t="shared" si="32"/>
        <v>Maurizio</v>
      </c>
      <c r="F2094" t="s">
        <v>36</v>
      </c>
      <c r="G2094">
        <v>15</v>
      </c>
      <c r="H2094">
        <v>12</v>
      </c>
      <c r="I2094" s="5">
        <f>VLOOKUP(Order_Detail!B2094,Customers!$A$2:$M$92,13,FALSE)</f>
        <v>0</v>
      </c>
      <c r="J2094" s="5">
        <v>180</v>
      </c>
      <c r="K2094" s="5">
        <v>0</v>
      </c>
      <c r="L2094" s="5" t="str" cm="1">
        <f t="array" ref="L2094">_xlfn.IFS(K2094&lt;10,"low",K2094&lt;50,"medium",K2094&gt;=50,"high")</f>
        <v>low</v>
      </c>
    </row>
    <row r="2095" spans="1:12" x14ac:dyDescent="0.4">
      <c r="A2095">
        <v>11063</v>
      </c>
      <c r="B2095" s="5" t="s">
        <v>118</v>
      </c>
      <c r="C2095">
        <v>34</v>
      </c>
      <c r="D2095" t="s">
        <v>2419</v>
      </c>
      <c r="E2095" s="5" t="str">
        <f t="shared" si="32"/>
        <v>Patricia</v>
      </c>
      <c r="F2095" t="s">
        <v>59</v>
      </c>
      <c r="G2095">
        <v>14</v>
      </c>
      <c r="H2095">
        <v>30</v>
      </c>
      <c r="I2095" s="5">
        <f>VLOOKUP(Order_Detail!B2095,Customers!$A$2:$M$92,13,FALSE)</f>
        <v>0</v>
      </c>
      <c r="J2095" s="5">
        <v>420</v>
      </c>
      <c r="K2095" s="5">
        <v>0</v>
      </c>
      <c r="L2095" s="5" t="str" cm="1">
        <f t="array" ref="L2095">_xlfn.IFS(K2095&lt;10,"low",K2095&lt;50,"medium",K2095&gt;=50,"high")</f>
        <v>low</v>
      </c>
    </row>
    <row r="2096" spans="1:12" x14ac:dyDescent="0.4">
      <c r="A2096">
        <v>11063</v>
      </c>
      <c r="B2096" s="5" t="s">
        <v>118</v>
      </c>
      <c r="C2096">
        <v>40</v>
      </c>
      <c r="D2096" t="s">
        <v>2420</v>
      </c>
      <c r="E2096" s="5" t="str">
        <f t="shared" si="32"/>
        <v>Patricia</v>
      </c>
      <c r="F2096" t="s">
        <v>43</v>
      </c>
      <c r="G2096">
        <v>18.399999999999999</v>
      </c>
      <c r="H2096">
        <v>40</v>
      </c>
      <c r="I2096" s="5">
        <f>VLOOKUP(Order_Detail!B2096,Customers!$A$2:$M$92,13,FALSE)</f>
        <v>0</v>
      </c>
      <c r="J2096" s="5">
        <v>736</v>
      </c>
      <c r="K2096" s="5">
        <v>0</v>
      </c>
      <c r="L2096" s="5" t="str" cm="1">
        <f t="array" ref="L2096">_xlfn.IFS(K2096&lt;10,"low",K2096&lt;50,"medium",K2096&gt;=50,"high")</f>
        <v>low</v>
      </c>
    </row>
    <row r="2097" spans="1:12" x14ac:dyDescent="0.4">
      <c r="A2097">
        <v>11063</v>
      </c>
      <c r="B2097" s="5" t="s">
        <v>118</v>
      </c>
      <c r="C2097">
        <v>41</v>
      </c>
      <c r="D2097" t="s">
        <v>1416</v>
      </c>
      <c r="E2097" s="5" t="str">
        <f t="shared" si="32"/>
        <v>Patricia</v>
      </c>
      <c r="F2097" t="s">
        <v>11</v>
      </c>
      <c r="G2097">
        <v>9.65</v>
      </c>
      <c r="H2097">
        <v>30</v>
      </c>
      <c r="I2097" s="5">
        <f>VLOOKUP(Order_Detail!B2097,Customers!$A$2:$M$92,13,FALSE)</f>
        <v>0</v>
      </c>
      <c r="J2097" s="5">
        <v>289.5</v>
      </c>
      <c r="K2097" s="5">
        <v>0</v>
      </c>
      <c r="L2097" s="5" t="str" cm="1">
        <f t="array" ref="L2097">_xlfn.IFS(K2097&lt;10,"low",K2097&lt;50,"medium",K2097&gt;=50,"high")</f>
        <v>low</v>
      </c>
    </row>
    <row r="2098" spans="1:12" x14ac:dyDescent="0.4">
      <c r="A2098">
        <v>11064</v>
      </c>
      <c r="B2098" s="5" t="s">
        <v>129</v>
      </c>
      <c r="C2098">
        <v>17</v>
      </c>
      <c r="D2098" t="s">
        <v>1614</v>
      </c>
      <c r="E2098" s="5" t="str">
        <f t="shared" si="32"/>
        <v>Jose</v>
      </c>
      <c r="F2098" t="s">
        <v>41</v>
      </c>
      <c r="G2098">
        <v>39</v>
      </c>
      <c r="H2098">
        <v>77</v>
      </c>
      <c r="I2098" s="5">
        <f>VLOOKUP(Order_Detail!B2098,Customers!$A$2:$M$92,13,FALSE)</f>
        <v>0.1</v>
      </c>
      <c r="J2098" s="5">
        <v>2702.7000000000003</v>
      </c>
      <c r="K2098" s="5">
        <v>300.3</v>
      </c>
      <c r="L2098" s="5" t="str" cm="1">
        <f t="array" ref="L2098">_xlfn.IFS(K2098&lt;10,"low",K2098&lt;50,"medium",K2098&gt;=50,"high")</f>
        <v>high</v>
      </c>
    </row>
    <row r="2099" spans="1:12" x14ac:dyDescent="0.4">
      <c r="A2099">
        <v>11064</v>
      </c>
      <c r="B2099" s="5" t="s">
        <v>129</v>
      </c>
      <c r="C2099">
        <v>41</v>
      </c>
      <c r="D2099" t="s">
        <v>1725</v>
      </c>
      <c r="E2099" s="5" t="str">
        <f t="shared" si="32"/>
        <v>Jose</v>
      </c>
      <c r="F2099" t="s">
        <v>11</v>
      </c>
      <c r="G2099">
        <v>9.65</v>
      </c>
      <c r="H2099">
        <v>12</v>
      </c>
      <c r="I2099" s="5">
        <f>VLOOKUP(Order_Detail!B2099,Customers!$A$2:$M$92,13,FALSE)</f>
        <v>0.1</v>
      </c>
      <c r="J2099" s="5">
        <v>104.22000000000001</v>
      </c>
      <c r="K2099" s="5">
        <v>11.580000000000002</v>
      </c>
      <c r="L2099" s="5" t="str" cm="1">
        <f t="array" ref="L2099">_xlfn.IFS(K2099&lt;10,"low",K2099&lt;50,"medium",K2099&gt;=50,"high")</f>
        <v>medium</v>
      </c>
    </row>
    <row r="2100" spans="1:12" x14ac:dyDescent="0.4">
      <c r="A2100">
        <v>11064</v>
      </c>
      <c r="B2100" s="5" t="s">
        <v>129</v>
      </c>
      <c r="C2100">
        <v>53</v>
      </c>
      <c r="D2100" t="s">
        <v>1827</v>
      </c>
      <c r="E2100" s="5" t="str">
        <f t="shared" si="32"/>
        <v>Jose</v>
      </c>
      <c r="F2100" t="s">
        <v>28</v>
      </c>
      <c r="G2100">
        <v>32.799999999999997</v>
      </c>
      <c r="H2100">
        <v>25</v>
      </c>
      <c r="I2100" s="5">
        <f>VLOOKUP(Order_Detail!B2100,Customers!$A$2:$M$92,13,FALSE)</f>
        <v>0.1</v>
      </c>
      <c r="J2100" s="5">
        <v>737.99999999999989</v>
      </c>
      <c r="K2100" s="5">
        <v>82</v>
      </c>
      <c r="L2100" s="5" t="str" cm="1">
        <f t="array" ref="L2100">_xlfn.IFS(K2100&lt;10,"low",K2100&lt;50,"medium",K2100&gt;=50,"high")</f>
        <v>high</v>
      </c>
    </row>
    <row r="2101" spans="1:12" x14ac:dyDescent="0.4">
      <c r="A2101">
        <v>11064</v>
      </c>
      <c r="B2101" s="5" t="s">
        <v>129</v>
      </c>
      <c r="C2101">
        <v>55</v>
      </c>
      <c r="D2101" t="s">
        <v>1145</v>
      </c>
      <c r="E2101" s="5" t="str">
        <f t="shared" si="32"/>
        <v>Jose</v>
      </c>
      <c r="F2101" t="s">
        <v>22</v>
      </c>
      <c r="G2101">
        <v>24</v>
      </c>
      <c r="H2101">
        <v>4</v>
      </c>
      <c r="I2101" s="5">
        <f>VLOOKUP(Order_Detail!B2101,Customers!$A$2:$M$92,13,FALSE)</f>
        <v>0.1</v>
      </c>
      <c r="J2101" s="5">
        <v>86.4</v>
      </c>
      <c r="K2101" s="5">
        <v>9.6000000000000014</v>
      </c>
      <c r="L2101" s="5" t="str" cm="1">
        <f t="array" ref="L2101">_xlfn.IFS(K2101&lt;10,"low",K2101&lt;50,"medium",K2101&gt;=50,"high")</f>
        <v>low</v>
      </c>
    </row>
    <row r="2102" spans="1:12" x14ac:dyDescent="0.4">
      <c r="A2102">
        <v>11064</v>
      </c>
      <c r="B2102" s="5" t="s">
        <v>129</v>
      </c>
      <c r="C2102">
        <v>68</v>
      </c>
      <c r="D2102" t="s">
        <v>1806</v>
      </c>
      <c r="E2102" s="5" t="str">
        <f t="shared" si="32"/>
        <v>Jose</v>
      </c>
      <c r="F2102" t="s">
        <v>62</v>
      </c>
      <c r="G2102">
        <v>12.5</v>
      </c>
      <c r="H2102">
        <v>55</v>
      </c>
      <c r="I2102" s="5">
        <f>VLOOKUP(Order_Detail!B2102,Customers!$A$2:$M$92,13,FALSE)</f>
        <v>0.1</v>
      </c>
      <c r="J2102" s="5">
        <v>618.75</v>
      </c>
      <c r="K2102" s="5">
        <v>68.75</v>
      </c>
      <c r="L2102" s="5" t="str" cm="1">
        <f t="array" ref="L2102">_xlfn.IFS(K2102&lt;10,"low",K2102&lt;50,"medium",K2102&gt;=50,"high")</f>
        <v>high</v>
      </c>
    </row>
    <row r="2103" spans="1:12" x14ac:dyDescent="0.4">
      <c r="A2103">
        <v>11065</v>
      </c>
      <c r="B2103" s="5" t="s">
        <v>112</v>
      </c>
      <c r="C2103">
        <v>30</v>
      </c>
      <c r="D2103" t="s">
        <v>1294</v>
      </c>
      <c r="E2103" s="5" t="str">
        <f t="shared" si="32"/>
        <v>Carlos</v>
      </c>
      <c r="F2103" t="s">
        <v>40</v>
      </c>
      <c r="G2103">
        <v>25.89</v>
      </c>
      <c r="H2103">
        <v>4</v>
      </c>
      <c r="I2103" s="5">
        <f>VLOOKUP(Order_Detail!B2103,Customers!$A$2:$M$92,13,FALSE)</f>
        <v>0.1</v>
      </c>
      <c r="J2103" s="5">
        <v>93.204000000000008</v>
      </c>
      <c r="K2103" s="5">
        <v>10.356000000000002</v>
      </c>
      <c r="L2103" s="5" t="str" cm="1">
        <f t="array" ref="L2103">_xlfn.IFS(K2103&lt;10,"low",K2103&lt;50,"medium",K2103&gt;=50,"high")</f>
        <v>medium</v>
      </c>
    </row>
    <row r="2104" spans="1:12" x14ac:dyDescent="0.4">
      <c r="A2104">
        <v>11065</v>
      </c>
      <c r="B2104" s="5" t="s">
        <v>112</v>
      </c>
      <c r="C2104">
        <v>54</v>
      </c>
      <c r="D2104" t="s">
        <v>2421</v>
      </c>
      <c r="E2104" s="5" t="str">
        <f t="shared" si="32"/>
        <v>Carlos</v>
      </c>
      <c r="F2104" t="s">
        <v>61</v>
      </c>
      <c r="G2104">
        <v>7.45</v>
      </c>
      <c r="H2104">
        <v>20</v>
      </c>
      <c r="I2104" s="5">
        <f>VLOOKUP(Order_Detail!B2104,Customers!$A$2:$M$92,13,FALSE)</f>
        <v>0.1</v>
      </c>
      <c r="J2104" s="5">
        <v>134.1</v>
      </c>
      <c r="K2104" s="5">
        <v>14.9</v>
      </c>
      <c r="L2104" s="5" t="str" cm="1">
        <f t="array" ref="L2104">_xlfn.IFS(K2104&lt;10,"low",K2104&lt;50,"medium",K2104&gt;=50,"high")</f>
        <v>medium</v>
      </c>
    </row>
    <row r="2105" spans="1:12" x14ac:dyDescent="0.4">
      <c r="A2105">
        <v>11066</v>
      </c>
      <c r="B2105" s="5" t="s">
        <v>103</v>
      </c>
      <c r="C2105">
        <v>16</v>
      </c>
      <c r="D2105" t="s">
        <v>1315</v>
      </c>
      <c r="E2105" s="5" t="str">
        <f t="shared" si="32"/>
        <v>Karl</v>
      </c>
      <c r="F2105" t="s">
        <v>25</v>
      </c>
      <c r="G2105">
        <v>17.45</v>
      </c>
      <c r="H2105">
        <v>3</v>
      </c>
      <c r="I2105" s="5">
        <f>VLOOKUP(Order_Detail!B2105,Customers!$A$2:$M$92,13,FALSE)</f>
        <v>0.05</v>
      </c>
      <c r="J2105" s="5">
        <v>49.732499999999995</v>
      </c>
      <c r="K2105" s="5">
        <v>2.6174999999999997</v>
      </c>
      <c r="L2105" s="5" t="str" cm="1">
        <f t="array" ref="L2105">_xlfn.IFS(K2105&lt;10,"low",K2105&lt;50,"medium",K2105&gt;=50,"high")</f>
        <v>low</v>
      </c>
    </row>
    <row r="2106" spans="1:12" x14ac:dyDescent="0.4">
      <c r="A2106">
        <v>11066</v>
      </c>
      <c r="B2106" s="5" t="s">
        <v>103</v>
      </c>
      <c r="C2106">
        <v>19</v>
      </c>
      <c r="D2106" t="s">
        <v>2422</v>
      </c>
      <c r="E2106" s="5" t="str">
        <f t="shared" si="32"/>
        <v>Karl</v>
      </c>
      <c r="F2106" t="s">
        <v>55</v>
      </c>
      <c r="G2106">
        <v>9.1999999999999993</v>
      </c>
      <c r="H2106">
        <v>42</v>
      </c>
      <c r="I2106" s="5">
        <f>VLOOKUP(Order_Detail!B2106,Customers!$A$2:$M$92,13,FALSE)</f>
        <v>0.05</v>
      </c>
      <c r="J2106" s="5">
        <v>367.08</v>
      </c>
      <c r="K2106" s="5">
        <v>19.32</v>
      </c>
      <c r="L2106" s="5" t="str" cm="1">
        <f t="array" ref="L2106">_xlfn.IFS(K2106&lt;10,"low",K2106&lt;50,"medium",K2106&gt;=50,"high")</f>
        <v>medium</v>
      </c>
    </row>
    <row r="2107" spans="1:12" x14ac:dyDescent="0.4">
      <c r="A2107">
        <v>11066</v>
      </c>
      <c r="B2107" s="5" t="s">
        <v>103</v>
      </c>
      <c r="C2107">
        <v>34</v>
      </c>
      <c r="D2107" t="s">
        <v>1345</v>
      </c>
      <c r="E2107" s="5" t="str">
        <f t="shared" si="32"/>
        <v>Karl</v>
      </c>
      <c r="F2107" t="s">
        <v>59</v>
      </c>
      <c r="G2107">
        <v>14</v>
      </c>
      <c r="H2107">
        <v>35</v>
      </c>
      <c r="I2107" s="5">
        <f>VLOOKUP(Order_Detail!B2107,Customers!$A$2:$M$92,13,FALSE)</f>
        <v>0.05</v>
      </c>
      <c r="J2107" s="5">
        <v>465.5</v>
      </c>
      <c r="K2107" s="5">
        <v>24.5</v>
      </c>
      <c r="L2107" s="5" t="str" cm="1">
        <f t="array" ref="L2107">_xlfn.IFS(K2107&lt;10,"low",K2107&lt;50,"medium",K2107&gt;=50,"high")</f>
        <v>medium</v>
      </c>
    </row>
    <row r="2108" spans="1:12" x14ac:dyDescent="0.4">
      <c r="A2108">
        <v>11067</v>
      </c>
      <c r="B2108" s="5" t="s">
        <v>141</v>
      </c>
      <c r="C2108">
        <v>41</v>
      </c>
      <c r="D2108" t="s">
        <v>2423</v>
      </c>
      <c r="E2108" s="5" t="str">
        <f t="shared" si="32"/>
        <v>Sven</v>
      </c>
      <c r="F2108" t="s">
        <v>11</v>
      </c>
      <c r="G2108">
        <v>9.65</v>
      </c>
      <c r="H2108">
        <v>9</v>
      </c>
      <c r="I2108" s="5">
        <f>VLOOKUP(Order_Detail!B2108,Customers!$A$2:$M$92,13,FALSE)</f>
        <v>0.1</v>
      </c>
      <c r="J2108" s="5">
        <v>78.165000000000006</v>
      </c>
      <c r="K2108" s="5">
        <v>8.6850000000000005</v>
      </c>
      <c r="L2108" s="5" t="str" cm="1">
        <f t="array" ref="L2108">_xlfn.IFS(K2108&lt;10,"low",K2108&lt;50,"medium",K2108&gt;=50,"high")</f>
        <v>low</v>
      </c>
    </row>
    <row r="2109" spans="1:12" x14ac:dyDescent="0.4">
      <c r="A2109">
        <v>11068</v>
      </c>
      <c r="B2109" s="5" t="s">
        <v>146</v>
      </c>
      <c r="C2109">
        <v>28</v>
      </c>
      <c r="D2109" t="s">
        <v>1164</v>
      </c>
      <c r="E2109" s="5" t="str">
        <f t="shared" si="32"/>
        <v>Lúcia</v>
      </c>
      <c r="F2109" t="s">
        <v>50</v>
      </c>
      <c r="G2109">
        <v>45.6</v>
      </c>
      <c r="H2109">
        <v>8</v>
      </c>
      <c r="I2109" s="5">
        <f>VLOOKUP(Order_Detail!B2109,Customers!$A$2:$M$92,13,FALSE)</f>
        <v>0</v>
      </c>
      <c r="J2109" s="5">
        <v>364.8</v>
      </c>
      <c r="K2109" s="5">
        <v>0</v>
      </c>
      <c r="L2109" s="5" t="str" cm="1">
        <f t="array" ref="L2109">_xlfn.IFS(K2109&lt;10,"low",K2109&lt;50,"medium",K2109&gt;=50,"high")</f>
        <v>low</v>
      </c>
    </row>
    <row r="2110" spans="1:12" x14ac:dyDescent="0.4">
      <c r="A2110">
        <v>11068</v>
      </c>
      <c r="B2110" s="5" t="s">
        <v>146</v>
      </c>
      <c r="C2110">
        <v>43</v>
      </c>
      <c r="D2110" t="s">
        <v>2424</v>
      </c>
      <c r="E2110" s="5" t="str">
        <f t="shared" si="32"/>
        <v>Lúcia</v>
      </c>
      <c r="F2110" t="s">
        <v>46</v>
      </c>
      <c r="G2110">
        <v>46</v>
      </c>
      <c r="H2110">
        <v>36</v>
      </c>
      <c r="I2110" s="5">
        <f>VLOOKUP(Order_Detail!B2110,Customers!$A$2:$M$92,13,FALSE)</f>
        <v>0</v>
      </c>
      <c r="J2110" s="5">
        <v>1656</v>
      </c>
      <c r="K2110" s="5">
        <v>0</v>
      </c>
      <c r="L2110" s="5" t="str" cm="1">
        <f t="array" ref="L2110">_xlfn.IFS(K2110&lt;10,"low",K2110&lt;50,"medium",K2110&gt;=50,"high")</f>
        <v>low</v>
      </c>
    </row>
    <row r="2111" spans="1:12" x14ac:dyDescent="0.4">
      <c r="A2111">
        <v>11068</v>
      </c>
      <c r="B2111" s="5" t="s">
        <v>146</v>
      </c>
      <c r="C2111">
        <v>77</v>
      </c>
      <c r="D2111" t="s">
        <v>2425</v>
      </c>
      <c r="E2111" s="5" t="str">
        <f t="shared" si="32"/>
        <v>Lúcia</v>
      </c>
      <c r="F2111" t="s">
        <v>29</v>
      </c>
      <c r="G2111">
        <v>13</v>
      </c>
      <c r="H2111">
        <v>28</v>
      </c>
      <c r="I2111" s="5">
        <f>VLOOKUP(Order_Detail!B2111,Customers!$A$2:$M$92,13,FALSE)</f>
        <v>0</v>
      </c>
      <c r="J2111" s="5">
        <v>364</v>
      </c>
      <c r="K2111" s="5">
        <v>0</v>
      </c>
      <c r="L2111" s="5" t="str" cm="1">
        <f t="array" ref="L2111">_xlfn.IFS(K2111&lt;10,"low",K2111&lt;50,"medium",K2111&gt;=50,"high")</f>
        <v>low</v>
      </c>
    </row>
    <row r="2112" spans="1:12" x14ac:dyDescent="0.4">
      <c r="A2112">
        <v>11069</v>
      </c>
      <c r="B2112" s="5" t="s">
        <v>107</v>
      </c>
      <c r="C2112">
        <v>39</v>
      </c>
      <c r="D2112" t="s">
        <v>2426</v>
      </c>
      <c r="E2112" s="5" t="str">
        <f t="shared" si="32"/>
        <v>Miguel</v>
      </c>
      <c r="F2112" t="s">
        <v>19</v>
      </c>
      <c r="G2112">
        <v>18</v>
      </c>
      <c r="H2112">
        <v>20</v>
      </c>
      <c r="I2112" s="5">
        <f>VLOOKUP(Order_Detail!B2112,Customers!$A$2:$M$92,13,FALSE)</f>
        <v>0</v>
      </c>
      <c r="J2112" s="5">
        <v>360</v>
      </c>
      <c r="K2112" s="5">
        <v>0</v>
      </c>
      <c r="L2112" s="5" t="str" cm="1">
        <f t="array" ref="L2112">_xlfn.IFS(K2112&lt;10,"low",K2112&lt;50,"medium",K2112&gt;=50,"high")</f>
        <v>low</v>
      </c>
    </row>
    <row r="2113" spans="1:12" x14ac:dyDescent="0.4">
      <c r="A2113">
        <v>11070</v>
      </c>
      <c r="B2113" s="5" t="s">
        <v>110</v>
      </c>
      <c r="C2113">
        <v>1</v>
      </c>
      <c r="D2113" t="s">
        <v>1429</v>
      </c>
      <c r="E2113" s="5" t="str">
        <f t="shared" si="32"/>
        <v>Renate</v>
      </c>
      <c r="F2113" t="s">
        <v>58</v>
      </c>
      <c r="G2113">
        <v>18</v>
      </c>
      <c r="H2113">
        <v>40</v>
      </c>
      <c r="I2113" s="5">
        <f>VLOOKUP(Order_Detail!B2113,Customers!$A$2:$M$92,13,FALSE)</f>
        <v>0.15</v>
      </c>
      <c r="J2113" s="5">
        <v>612</v>
      </c>
      <c r="K2113" s="5">
        <v>108</v>
      </c>
      <c r="L2113" s="5" t="str" cm="1">
        <f t="array" ref="L2113">_xlfn.IFS(K2113&lt;10,"low",K2113&lt;50,"medium",K2113&gt;=50,"high")</f>
        <v>high</v>
      </c>
    </row>
    <row r="2114" spans="1:12" x14ac:dyDescent="0.4">
      <c r="A2114">
        <v>11070</v>
      </c>
      <c r="B2114" s="5" t="s">
        <v>110</v>
      </c>
      <c r="C2114">
        <v>2</v>
      </c>
      <c r="D2114" t="s">
        <v>2427</v>
      </c>
      <c r="E2114" s="5" t="str">
        <f t="shared" si="32"/>
        <v>Renate</v>
      </c>
      <c r="F2114" t="s">
        <v>24</v>
      </c>
      <c r="G2114">
        <v>19</v>
      </c>
      <c r="H2114">
        <v>20</v>
      </c>
      <c r="I2114" s="5">
        <f>VLOOKUP(Order_Detail!B2114,Customers!$A$2:$M$92,13,FALSE)</f>
        <v>0.15</v>
      </c>
      <c r="J2114" s="5">
        <v>323</v>
      </c>
      <c r="K2114" s="5">
        <v>57</v>
      </c>
      <c r="L2114" s="5" t="str" cm="1">
        <f t="array" ref="L2114">_xlfn.IFS(K2114&lt;10,"low",K2114&lt;50,"medium",K2114&gt;=50,"high")</f>
        <v>high</v>
      </c>
    </row>
    <row r="2115" spans="1:12" x14ac:dyDescent="0.4">
      <c r="A2115">
        <v>11070</v>
      </c>
      <c r="B2115" s="5" t="s">
        <v>110</v>
      </c>
      <c r="C2115">
        <v>16</v>
      </c>
      <c r="D2115" t="s">
        <v>2428</v>
      </c>
      <c r="E2115" s="5" t="str">
        <f t="shared" ref="E2115:E2158" si="33">LEFT(RIGHT(D2115,LEN(D2115)-FIND("-",D2115)),FIND("-",RIGHT(D2115,LEN(D2115)-FIND("-",D2115)))-1)</f>
        <v>Renate</v>
      </c>
      <c r="F2115" t="s">
        <v>25</v>
      </c>
      <c r="G2115">
        <v>17.45</v>
      </c>
      <c r="H2115">
        <v>30</v>
      </c>
      <c r="I2115" s="5">
        <f>VLOOKUP(Order_Detail!B2115,Customers!$A$2:$M$92,13,FALSE)</f>
        <v>0.15</v>
      </c>
      <c r="J2115" s="5">
        <v>444.97499999999997</v>
      </c>
      <c r="K2115" s="5">
        <v>78.524999999999991</v>
      </c>
      <c r="L2115" s="5" t="str" cm="1">
        <f t="array" ref="L2115">_xlfn.IFS(K2115&lt;10,"low",K2115&lt;50,"medium",K2115&gt;=50,"high")</f>
        <v>high</v>
      </c>
    </row>
    <row r="2116" spans="1:12" x14ac:dyDescent="0.4">
      <c r="A2116">
        <v>11070</v>
      </c>
      <c r="B2116" s="5" t="s">
        <v>110</v>
      </c>
      <c r="C2116">
        <v>31</v>
      </c>
      <c r="D2116" t="s">
        <v>1467</v>
      </c>
      <c r="E2116" s="5" t="str">
        <f t="shared" si="33"/>
        <v>Renate</v>
      </c>
      <c r="F2116" t="s">
        <v>18</v>
      </c>
      <c r="G2116">
        <v>12.5</v>
      </c>
      <c r="H2116">
        <v>20</v>
      </c>
      <c r="I2116" s="5">
        <f>VLOOKUP(Order_Detail!B2116,Customers!$A$2:$M$92,13,FALSE)</f>
        <v>0.15</v>
      </c>
      <c r="J2116" s="5">
        <v>212.5</v>
      </c>
      <c r="K2116" s="5">
        <v>37.5</v>
      </c>
      <c r="L2116" s="5" t="str" cm="1">
        <f t="array" ref="L2116">_xlfn.IFS(K2116&lt;10,"low",K2116&lt;50,"medium",K2116&gt;=50,"high")</f>
        <v>medium</v>
      </c>
    </row>
    <row r="2117" spans="1:12" x14ac:dyDescent="0.4">
      <c r="A2117">
        <v>11071</v>
      </c>
      <c r="B2117" s="5" t="s">
        <v>112</v>
      </c>
      <c r="C2117">
        <v>7</v>
      </c>
      <c r="D2117" t="s">
        <v>2429</v>
      </c>
      <c r="E2117" s="5" t="str">
        <f t="shared" si="33"/>
        <v>Carlos</v>
      </c>
      <c r="F2117" t="s">
        <v>38</v>
      </c>
      <c r="G2117">
        <v>30</v>
      </c>
      <c r="H2117">
        <v>15</v>
      </c>
      <c r="I2117" s="5">
        <f>VLOOKUP(Order_Detail!B2117,Customers!$A$2:$M$92,13,FALSE)</f>
        <v>0.1</v>
      </c>
      <c r="J2117" s="5">
        <v>405</v>
      </c>
      <c r="K2117" s="5">
        <v>45</v>
      </c>
      <c r="L2117" s="5" t="str" cm="1">
        <f t="array" ref="L2117">_xlfn.IFS(K2117&lt;10,"low",K2117&lt;50,"medium",K2117&gt;=50,"high")</f>
        <v>medium</v>
      </c>
    </row>
    <row r="2118" spans="1:12" x14ac:dyDescent="0.4">
      <c r="A2118">
        <v>11071</v>
      </c>
      <c r="B2118" s="5" t="s">
        <v>112</v>
      </c>
      <c r="C2118">
        <v>13</v>
      </c>
      <c r="D2118" t="s">
        <v>2430</v>
      </c>
      <c r="E2118" s="5" t="str">
        <f t="shared" si="33"/>
        <v>Carlos</v>
      </c>
      <c r="F2118" t="s">
        <v>49</v>
      </c>
      <c r="G2118">
        <v>6</v>
      </c>
      <c r="H2118">
        <v>10</v>
      </c>
      <c r="I2118" s="5">
        <f>VLOOKUP(Order_Detail!B2118,Customers!$A$2:$M$92,13,FALSE)</f>
        <v>0.1</v>
      </c>
      <c r="J2118" s="5">
        <v>54</v>
      </c>
      <c r="K2118" s="5">
        <v>6</v>
      </c>
      <c r="L2118" s="5" t="str" cm="1">
        <f t="array" ref="L2118">_xlfn.IFS(K2118&lt;10,"low",K2118&lt;50,"medium",K2118&gt;=50,"high")</f>
        <v>low</v>
      </c>
    </row>
    <row r="2119" spans="1:12" x14ac:dyDescent="0.4">
      <c r="A2119">
        <v>11072</v>
      </c>
      <c r="B2119" s="5" t="s">
        <v>93</v>
      </c>
      <c r="C2119">
        <v>2</v>
      </c>
      <c r="D2119" t="s">
        <v>797</v>
      </c>
      <c r="E2119" s="5" t="str">
        <f t="shared" si="33"/>
        <v>Roland</v>
      </c>
      <c r="F2119" t="s">
        <v>24</v>
      </c>
      <c r="G2119">
        <v>19</v>
      </c>
      <c r="H2119">
        <v>8</v>
      </c>
      <c r="I2119" s="5">
        <f>VLOOKUP(Order_Detail!B2119,Customers!$A$2:$M$92,13,FALSE)</f>
        <v>0.2</v>
      </c>
      <c r="J2119" s="5">
        <v>121.60000000000001</v>
      </c>
      <c r="K2119" s="5">
        <v>30.400000000000002</v>
      </c>
      <c r="L2119" s="5" t="str" cm="1">
        <f t="array" ref="L2119">_xlfn.IFS(K2119&lt;10,"low",K2119&lt;50,"medium",K2119&gt;=50,"high")</f>
        <v>medium</v>
      </c>
    </row>
    <row r="2120" spans="1:12" x14ac:dyDescent="0.4">
      <c r="A2120">
        <v>11072</v>
      </c>
      <c r="B2120" s="5" t="s">
        <v>93</v>
      </c>
      <c r="C2120">
        <v>41</v>
      </c>
      <c r="D2120" t="s">
        <v>1032</v>
      </c>
      <c r="E2120" s="5" t="str">
        <f t="shared" si="33"/>
        <v>Roland</v>
      </c>
      <c r="F2120" t="s">
        <v>11</v>
      </c>
      <c r="G2120">
        <v>9.65</v>
      </c>
      <c r="H2120">
        <v>40</v>
      </c>
      <c r="I2120" s="5">
        <f>VLOOKUP(Order_Detail!B2120,Customers!$A$2:$M$92,13,FALSE)</f>
        <v>0.2</v>
      </c>
      <c r="J2120" s="5">
        <v>308.8</v>
      </c>
      <c r="K2120" s="5">
        <v>77.2</v>
      </c>
      <c r="L2120" s="5" t="str" cm="1">
        <f t="array" ref="L2120">_xlfn.IFS(K2120&lt;10,"low",K2120&lt;50,"medium",K2120&gt;=50,"high")</f>
        <v>high</v>
      </c>
    </row>
    <row r="2121" spans="1:12" x14ac:dyDescent="0.4">
      <c r="A2121">
        <v>11072</v>
      </c>
      <c r="B2121" s="5" t="s">
        <v>93</v>
      </c>
      <c r="C2121">
        <v>50</v>
      </c>
      <c r="D2121" t="s">
        <v>2431</v>
      </c>
      <c r="E2121" s="5" t="str">
        <f t="shared" si="33"/>
        <v>Roland</v>
      </c>
      <c r="F2121" t="s">
        <v>78</v>
      </c>
      <c r="G2121">
        <v>16.25</v>
      </c>
      <c r="H2121">
        <v>22</v>
      </c>
      <c r="I2121" s="5">
        <f>VLOOKUP(Order_Detail!B2121,Customers!$A$2:$M$92,13,FALSE)</f>
        <v>0.2</v>
      </c>
      <c r="J2121" s="5">
        <v>286</v>
      </c>
      <c r="K2121" s="5">
        <v>71.5</v>
      </c>
      <c r="L2121" s="5" t="str" cm="1">
        <f t="array" ref="L2121">_xlfn.IFS(K2121&lt;10,"low",K2121&lt;50,"medium",K2121&gt;=50,"high")</f>
        <v>high</v>
      </c>
    </row>
    <row r="2122" spans="1:12" x14ac:dyDescent="0.4">
      <c r="A2122">
        <v>11072</v>
      </c>
      <c r="B2122" s="5" t="s">
        <v>93</v>
      </c>
      <c r="C2122">
        <v>64</v>
      </c>
      <c r="D2122" t="s">
        <v>1077</v>
      </c>
      <c r="E2122" s="5" t="str">
        <f t="shared" si="33"/>
        <v>Roland</v>
      </c>
      <c r="F2122" t="s">
        <v>64</v>
      </c>
      <c r="G2122">
        <v>33.25</v>
      </c>
      <c r="H2122">
        <v>130</v>
      </c>
      <c r="I2122" s="5">
        <f>VLOOKUP(Order_Detail!B2122,Customers!$A$2:$M$92,13,FALSE)</f>
        <v>0.2</v>
      </c>
      <c r="J2122" s="5">
        <v>3458</v>
      </c>
      <c r="K2122" s="5">
        <v>864.5</v>
      </c>
      <c r="L2122" s="5" t="str" cm="1">
        <f t="array" ref="L2122">_xlfn.IFS(K2122&lt;10,"low",K2122&lt;50,"medium",K2122&gt;=50,"high")</f>
        <v>high</v>
      </c>
    </row>
    <row r="2123" spans="1:12" x14ac:dyDescent="0.4">
      <c r="A2123">
        <v>11073</v>
      </c>
      <c r="B2123" s="5" t="s">
        <v>127</v>
      </c>
      <c r="C2123">
        <v>11</v>
      </c>
      <c r="D2123" t="s">
        <v>2432</v>
      </c>
      <c r="E2123" s="5" t="str">
        <f t="shared" si="33"/>
        <v>Guillermo</v>
      </c>
      <c r="F2123" t="s">
        <v>6</v>
      </c>
      <c r="G2123">
        <v>21</v>
      </c>
      <c r="H2123">
        <v>10</v>
      </c>
      <c r="I2123" s="5">
        <f>VLOOKUP(Order_Detail!B2123,Customers!$A$2:$M$92,13,FALSE)</f>
        <v>0.1</v>
      </c>
      <c r="J2123" s="5">
        <v>189</v>
      </c>
      <c r="K2123" s="5">
        <v>21</v>
      </c>
      <c r="L2123" s="5" t="str" cm="1">
        <f t="array" ref="L2123">_xlfn.IFS(K2123&lt;10,"low",K2123&lt;50,"medium",K2123&gt;=50,"high")</f>
        <v>medium</v>
      </c>
    </row>
    <row r="2124" spans="1:12" x14ac:dyDescent="0.4">
      <c r="A2124">
        <v>11073</v>
      </c>
      <c r="B2124" s="5" t="s">
        <v>127</v>
      </c>
      <c r="C2124">
        <v>24</v>
      </c>
      <c r="D2124" t="s">
        <v>2433</v>
      </c>
      <c r="E2124" s="5" t="str">
        <f t="shared" si="33"/>
        <v>Guillermo</v>
      </c>
      <c r="F2124" t="s">
        <v>21</v>
      </c>
      <c r="G2124">
        <v>4.5</v>
      </c>
      <c r="H2124">
        <v>20</v>
      </c>
      <c r="I2124" s="5">
        <f>VLOOKUP(Order_Detail!B2124,Customers!$A$2:$M$92,13,FALSE)</f>
        <v>0.1</v>
      </c>
      <c r="J2124" s="5">
        <v>81</v>
      </c>
      <c r="K2124" s="5">
        <v>9</v>
      </c>
      <c r="L2124" s="5" t="str" cm="1">
        <f t="array" ref="L2124">_xlfn.IFS(K2124&lt;10,"low",K2124&lt;50,"medium",K2124&gt;=50,"high")</f>
        <v>low</v>
      </c>
    </row>
    <row r="2125" spans="1:12" x14ac:dyDescent="0.4">
      <c r="A2125">
        <v>11074</v>
      </c>
      <c r="B2125" s="5" t="s">
        <v>135</v>
      </c>
      <c r="C2125">
        <v>16</v>
      </c>
      <c r="D2125" t="s">
        <v>2434</v>
      </c>
      <c r="E2125" s="5" t="str">
        <f t="shared" si="33"/>
        <v>Jytte</v>
      </c>
      <c r="F2125" t="s">
        <v>25</v>
      </c>
      <c r="G2125">
        <v>17.45</v>
      </c>
      <c r="H2125">
        <v>14</v>
      </c>
      <c r="I2125" s="5">
        <f>VLOOKUP(Order_Detail!B2125,Customers!$A$2:$M$92,13,FALSE)</f>
        <v>0.1</v>
      </c>
      <c r="J2125" s="5">
        <v>219.86999999999998</v>
      </c>
      <c r="K2125" s="5">
        <v>24.43</v>
      </c>
      <c r="L2125" s="5" t="str" cm="1">
        <f t="array" ref="L2125">_xlfn.IFS(K2125&lt;10,"low",K2125&lt;50,"medium",K2125&gt;=50,"high")</f>
        <v>medium</v>
      </c>
    </row>
    <row r="2126" spans="1:12" x14ac:dyDescent="0.4">
      <c r="A2126">
        <v>11075</v>
      </c>
      <c r="B2126" s="5" t="s">
        <v>90</v>
      </c>
      <c r="C2126">
        <v>2</v>
      </c>
      <c r="D2126" t="s">
        <v>788</v>
      </c>
      <c r="E2126" s="5" t="str">
        <f t="shared" si="33"/>
        <v>Michael</v>
      </c>
      <c r="F2126" t="s">
        <v>24</v>
      </c>
      <c r="G2126">
        <v>19</v>
      </c>
      <c r="H2126">
        <v>10</v>
      </c>
      <c r="I2126" s="5">
        <f>VLOOKUP(Order_Detail!B2126,Customers!$A$2:$M$92,13,FALSE)</f>
        <v>0.05</v>
      </c>
      <c r="J2126" s="5">
        <v>180.5</v>
      </c>
      <c r="K2126" s="5">
        <v>9.5</v>
      </c>
      <c r="L2126" s="5" t="str" cm="1">
        <f t="array" ref="L2126">_xlfn.IFS(K2126&lt;10,"low",K2126&lt;50,"medium",K2126&gt;=50,"high")</f>
        <v>low</v>
      </c>
    </row>
    <row r="2127" spans="1:12" x14ac:dyDescent="0.4">
      <c r="A2127">
        <v>11075</v>
      </c>
      <c r="B2127" s="5" t="s">
        <v>90</v>
      </c>
      <c r="C2127">
        <v>46</v>
      </c>
      <c r="D2127" t="s">
        <v>2435</v>
      </c>
      <c r="E2127" s="5" t="str">
        <f t="shared" si="33"/>
        <v>Michael</v>
      </c>
      <c r="F2127" t="s">
        <v>60</v>
      </c>
      <c r="G2127">
        <v>12</v>
      </c>
      <c r="H2127">
        <v>30</v>
      </c>
      <c r="I2127" s="5">
        <f>VLOOKUP(Order_Detail!B2127,Customers!$A$2:$M$92,13,FALSE)</f>
        <v>0.05</v>
      </c>
      <c r="J2127" s="5">
        <v>342</v>
      </c>
      <c r="K2127" s="5">
        <v>18</v>
      </c>
      <c r="L2127" s="5" t="str" cm="1">
        <f t="array" ref="L2127">_xlfn.IFS(K2127&lt;10,"low",K2127&lt;50,"medium",K2127&gt;=50,"high")</f>
        <v>medium</v>
      </c>
    </row>
    <row r="2128" spans="1:12" x14ac:dyDescent="0.4">
      <c r="A2128">
        <v>11075</v>
      </c>
      <c r="B2128" s="5" t="s">
        <v>90</v>
      </c>
      <c r="C2128">
        <v>76</v>
      </c>
      <c r="D2128" t="s">
        <v>2436</v>
      </c>
      <c r="E2128" s="5" t="str">
        <f t="shared" si="33"/>
        <v>Michael</v>
      </c>
      <c r="F2128" t="s">
        <v>44</v>
      </c>
      <c r="G2128">
        <v>18</v>
      </c>
      <c r="H2128">
        <v>2</v>
      </c>
      <c r="I2128" s="5">
        <f>VLOOKUP(Order_Detail!B2128,Customers!$A$2:$M$92,13,FALSE)</f>
        <v>0.05</v>
      </c>
      <c r="J2128" s="5">
        <v>34.199999999999996</v>
      </c>
      <c r="K2128" s="5">
        <v>1.8</v>
      </c>
      <c r="L2128" s="5" t="str" cm="1">
        <f t="array" ref="L2128">_xlfn.IFS(K2128&lt;10,"low",K2128&lt;50,"medium",K2128&gt;=50,"high")</f>
        <v>low</v>
      </c>
    </row>
    <row r="2129" spans="1:12" x14ac:dyDescent="0.4">
      <c r="A2129">
        <v>11076</v>
      </c>
      <c r="B2129" s="5" t="s">
        <v>132</v>
      </c>
      <c r="C2129">
        <v>6</v>
      </c>
      <c r="D2129" t="s">
        <v>2129</v>
      </c>
      <c r="E2129" s="5" t="str">
        <f t="shared" si="33"/>
        <v>Laurence</v>
      </c>
      <c r="F2129" t="s">
        <v>69</v>
      </c>
      <c r="G2129">
        <v>25</v>
      </c>
      <c r="H2129">
        <v>20</v>
      </c>
      <c r="I2129" s="5">
        <f>VLOOKUP(Order_Detail!B2129,Customers!$A$2:$M$92,13,FALSE)</f>
        <v>0</v>
      </c>
      <c r="J2129" s="5">
        <v>500</v>
      </c>
      <c r="K2129" s="5">
        <v>0</v>
      </c>
      <c r="L2129" s="5" t="str" cm="1">
        <f t="array" ref="L2129">_xlfn.IFS(K2129&lt;10,"low",K2129&lt;50,"medium",K2129&gt;=50,"high")</f>
        <v>low</v>
      </c>
    </row>
    <row r="2130" spans="1:12" x14ac:dyDescent="0.4">
      <c r="A2130">
        <v>11076</v>
      </c>
      <c r="B2130" s="5" t="s">
        <v>132</v>
      </c>
      <c r="C2130">
        <v>14</v>
      </c>
      <c r="D2130" t="s">
        <v>2437</v>
      </c>
      <c r="E2130" s="5" t="str">
        <f t="shared" si="33"/>
        <v>Laurence</v>
      </c>
      <c r="F2130" t="s">
        <v>9</v>
      </c>
      <c r="G2130">
        <v>23.25</v>
      </c>
      <c r="H2130">
        <v>20</v>
      </c>
      <c r="I2130" s="5">
        <f>VLOOKUP(Order_Detail!B2130,Customers!$A$2:$M$92,13,FALSE)</f>
        <v>0</v>
      </c>
      <c r="J2130" s="5">
        <v>465</v>
      </c>
      <c r="K2130" s="5">
        <v>0</v>
      </c>
      <c r="L2130" s="5" t="str" cm="1">
        <f t="array" ref="L2130">_xlfn.IFS(K2130&lt;10,"low",K2130&lt;50,"medium",K2130&gt;=50,"high")</f>
        <v>low</v>
      </c>
    </row>
    <row r="2131" spans="1:12" x14ac:dyDescent="0.4">
      <c r="A2131">
        <v>11076</v>
      </c>
      <c r="B2131" s="5" t="s">
        <v>132</v>
      </c>
      <c r="C2131">
        <v>19</v>
      </c>
      <c r="D2131" t="s">
        <v>2438</v>
      </c>
      <c r="E2131" s="5" t="str">
        <f t="shared" si="33"/>
        <v>Laurence</v>
      </c>
      <c r="F2131" t="s">
        <v>55</v>
      </c>
      <c r="G2131">
        <v>9.1999999999999993</v>
      </c>
      <c r="H2131">
        <v>10</v>
      </c>
      <c r="I2131" s="5">
        <f>VLOOKUP(Order_Detail!B2131,Customers!$A$2:$M$92,13,FALSE)</f>
        <v>0</v>
      </c>
      <c r="J2131" s="5">
        <v>92</v>
      </c>
      <c r="K2131" s="5">
        <v>0</v>
      </c>
      <c r="L2131" s="5" t="str" cm="1">
        <f t="array" ref="L2131">_xlfn.IFS(K2131&lt;10,"low",K2131&lt;50,"medium",K2131&gt;=50,"high")</f>
        <v>low</v>
      </c>
    </row>
    <row r="2132" spans="1:12" x14ac:dyDescent="0.4">
      <c r="A2132">
        <v>11077</v>
      </c>
      <c r="B2132" s="5" t="s">
        <v>97</v>
      </c>
      <c r="C2132">
        <v>2</v>
      </c>
      <c r="D2132" t="s">
        <v>2098</v>
      </c>
      <c r="E2132" s="5" t="str">
        <f t="shared" si="33"/>
        <v>Paula</v>
      </c>
      <c r="F2132" t="s">
        <v>24</v>
      </c>
      <c r="G2132">
        <v>19</v>
      </c>
      <c r="H2132">
        <v>24</v>
      </c>
      <c r="I2132" s="5">
        <f>VLOOKUP(Order_Detail!B2132,Customers!$A$2:$M$92,13,FALSE)</f>
        <v>0.1</v>
      </c>
      <c r="J2132" s="5">
        <v>410.40000000000003</v>
      </c>
      <c r="K2132" s="5">
        <v>45.6</v>
      </c>
      <c r="L2132" s="5" t="str" cm="1">
        <f t="array" ref="L2132">_xlfn.IFS(K2132&lt;10,"low",K2132&lt;50,"medium",K2132&gt;=50,"high")</f>
        <v>medium</v>
      </c>
    </row>
    <row r="2133" spans="1:12" x14ac:dyDescent="0.4">
      <c r="A2133">
        <v>11077</v>
      </c>
      <c r="B2133" s="5" t="s">
        <v>97</v>
      </c>
      <c r="C2133">
        <v>3</v>
      </c>
      <c r="D2133" t="s">
        <v>2439</v>
      </c>
      <c r="E2133" s="5" t="str">
        <f t="shared" si="33"/>
        <v>Paula</v>
      </c>
      <c r="F2133" t="s">
        <v>63</v>
      </c>
      <c r="G2133">
        <v>10</v>
      </c>
      <c r="H2133">
        <v>4</v>
      </c>
      <c r="I2133" s="5">
        <f>VLOOKUP(Order_Detail!B2133,Customers!$A$2:$M$92,13,FALSE)</f>
        <v>0.1</v>
      </c>
      <c r="J2133" s="5">
        <v>36</v>
      </c>
      <c r="K2133" s="5">
        <v>4</v>
      </c>
      <c r="L2133" s="5" t="str" cm="1">
        <f t="array" ref="L2133">_xlfn.IFS(K2133&lt;10,"low",K2133&lt;50,"medium",K2133&gt;=50,"high")</f>
        <v>low</v>
      </c>
    </row>
    <row r="2134" spans="1:12" x14ac:dyDescent="0.4">
      <c r="A2134">
        <v>11077</v>
      </c>
      <c r="B2134" s="5" t="s">
        <v>97</v>
      </c>
      <c r="C2134">
        <v>4</v>
      </c>
      <c r="D2134" t="s">
        <v>2320</v>
      </c>
      <c r="E2134" s="5" t="str">
        <f t="shared" si="33"/>
        <v>Paula</v>
      </c>
      <c r="F2134" t="s">
        <v>68</v>
      </c>
      <c r="G2134">
        <v>22</v>
      </c>
      <c r="H2134">
        <v>1</v>
      </c>
      <c r="I2134" s="5">
        <f>VLOOKUP(Order_Detail!B2134,Customers!$A$2:$M$92,13,FALSE)</f>
        <v>0.1</v>
      </c>
      <c r="J2134" s="5">
        <v>19.8</v>
      </c>
      <c r="K2134" s="5">
        <v>2.2000000000000002</v>
      </c>
      <c r="L2134" s="5" t="str" cm="1">
        <f t="array" ref="L2134">_xlfn.IFS(K2134&lt;10,"low",K2134&lt;50,"medium",K2134&gt;=50,"high")</f>
        <v>low</v>
      </c>
    </row>
    <row r="2135" spans="1:12" x14ac:dyDescent="0.4">
      <c r="A2135">
        <v>11077</v>
      </c>
      <c r="B2135" s="5" t="s">
        <v>97</v>
      </c>
      <c r="C2135">
        <v>6</v>
      </c>
      <c r="D2135" t="s">
        <v>2440</v>
      </c>
      <c r="E2135" s="5" t="str">
        <f t="shared" si="33"/>
        <v>Paula</v>
      </c>
      <c r="F2135" t="s">
        <v>69</v>
      </c>
      <c r="G2135">
        <v>25</v>
      </c>
      <c r="H2135">
        <v>1</v>
      </c>
      <c r="I2135" s="5">
        <f>VLOOKUP(Order_Detail!B2135,Customers!$A$2:$M$92,13,FALSE)</f>
        <v>0.1</v>
      </c>
      <c r="J2135" s="5">
        <v>22.5</v>
      </c>
      <c r="K2135" s="5">
        <v>2.5</v>
      </c>
      <c r="L2135" s="5" t="str" cm="1">
        <f t="array" ref="L2135">_xlfn.IFS(K2135&lt;10,"low",K2135&lt;50,"medium",K2135&gt;=50,"high")</f>
        <v>low</v>
      </c>
    </row>
    <row r="2136" spans="1:12" x14ac:dyDescent="0.4">
      <c r="A2136">
        <v>11077</v>
      </c>
      <c r="B2136" s="5" t="s">
        <v>97</v>
      </c>
      <c r="C2136">
        <v>7</v>
      </c>
      <c r="D2136" t="s">
        <v>809</v>
      </c>
      <c r="E2136" s="5" t="str">
        <f t="shared" si="33"/>
        <v>Paula</v>
      </c>
      <c r="F2136" t="s">
        <v>38</v>
      </c>
      <c r="G2136">
        <v>30</v>
      </c>
      <c r="H2136">
        <v>1</v>
      </c>
      <c r="I2136" s="5">
        <f>VLOOKUP(Order_Detail!B2136,Customers!$A$2:$M$92,13,FALSE)</f>
        <v>0.1</v>
      </c>
      <c r="J2136" s="5">
        <v>27</v>
      </c>
      <c r="K2136" s="5">
        <v>3</v>
      </c>
      <c r="L2136" s="5" t="str" cm="1">
        <f t="array" ref="L2136">_xlfn.IFS(K2136&lt;10,"low",K2136&lt;50,"medium",K2136&gt;=50,"high")</f>
        <v>low</v>
      </c>
    </row>
    <row r="2137" spans="1:12" x14ac:dyDescent="0.4">
      <c r="A2137">
        <v>11077</v>
      </c>
      <c r="B2137" s="5" t="s">
        <v>97</v>
      </c>
      <c r="C2137">
        <v>8</v>
      </c>
      <c r="D2137" t="s">
        <v>2441</v>
      </c>
      <c r="E2137" s="5" t="str">
        <f t="shared" si="33"/>
        <v>Paula</v>
      </c>
      <c r="F2137" t="s">
        <v>77</v>
      </c>
      <c r="G2137">
        <v>40</v>
      </c>
      <c r="H2137">
        <v>2</v>
      </c>
      <c r="I2137" s="5">
        <f>VLOOKUP(Order_Detail!B2137,Customers!$A$2:$M$92,13,FALSE)</f>
        <v>0.1</v>
      </c>
      <c r="J2137" s="5">
        <v>72</v>
      </c>
      <c r="K2137" s="5">
        <v>8</v>
      </c>
      <c r="L2137" s="5" t="str" cm="1">
        <f t="array" ref="L2137">_xlfn.IFS(K2137&lt;10,"low",K2137&lt;50,"medium",K2137&gt;=50,"high")</f>
        <v>low</v>
      </c>
    </row>
    <row r="2138" spans="1:12" x14ac:dyDescent="0.4">
      <c r="A2138">
        <v>11077</v>
      </c>
      <c r="B2138" s="5" t="s">
        <v>97</v>
      </c>
      <c r="C2138">
        <v>10</v>
      </c>
      <c r="D2138" t="s">
        <v>2442</v>
      </c>
      <c r="E2138" s="5" t="str">
        <f t="shared" si="33"/>
        <v>Paula</v>
      </c>
      <c r="F2138" t="s">
        <v>47</v>
      </c>
      <c r="G2138">
        <v>31</v>
      </c>
      <c r="H2138">
        <v>1</v>
      </c>
      <c r="I2138" s="5">
        <f>VLOOKUP(Order_Detail!B2138,Customers!$A$2:$M$92,13,FALSE)</f>
        <v>0.1</v>
      </c>
      <c r="J2138" s="5">
        <v>27.900000000000002</v>
      </c>
      <c r="K2138" s="5">
        <v>3.1</v>
      </c>
      <c r="L2138" s="5" t="str" cm="1">
        <f t="array" ref="L2138">_xlfn.IFS(K2138&lt;10,"low",K2138&lt;50,"medium",K2138&gt;=50,"high")</f>
        <v>low</v>
      </c>
    </row>
    <row r="2139" spans="1:12" x14ac:dyDescent="0.4">
      <c r="A2139">
        <v>11077</v>
      </c>
      <c r="B2139" s="5" t="s">
        <v>97</v>
      </c>
      <c r="C2139">
        <v>12</v>
      </c>
      <c r="D2139" t="s">
        <v>2443</v>
      </c>
      <c r="E2139" s="5" t="str">
        <f t="shared" si="33"/>
        <v>Paula</v>
      </c>
      <c r="F2139" t="s">
        <v>42</v>
      </c>
      <c r="G2139">
        <v>38</v>
      </c>
      <c r="H2139">
        <v>2</v>
      </c>
      <c r="I2139" s="5">
        <f>VLOOKUP(Order_Detail!B2139,Customers!$A$2:$M$92,13,FALSE)</f>
        <v>0.1</v>
      </c>
      <c r="J2139" s="5">
        <v>68.400000000000006</v>
      </c>
      <c r="K2139" s="5">
        <v>7.6000000000000005</v>
      </c>
      <c r="L2139" s="5" t="str" cm="1">
        <f t="array" ref="L2139">_xlfn.IFS(K2139&lt;10,"low",K2139&lt;50,"medium",K2139&gt;=50,"high")</f>
        <v>low</v>
      </c>
    </row>
    <row r="2140" spans="1:12" x14ac:dyDescent="0.4">
      <c r="A2140">
        <v>11077</v>
      </c>
      <c r="B2140" s="5" t="s">
        <v>97</v>
      </c>
      <c r="C2140">
        <v>13</v>
      </c>
      <c r="D2140" t="s">
        <v>2444</v>
      </c>
      <c r="E2140" s="5" t="str">
        <f t="shared" si="33"/>
        <v>Paula</v>
      </c>
      <c r="F2140" t="s">
        <v>49</v>
      </c>
      <c r="G2140">
        <v>6</v>
      </c>
      <c r="H2140">
        <v>4</v>
      </c>
      <c r="I2140" s="5">
        <f>VLOOKUP(Order_Detail!B2140,Customers!$A$2:$M$92,13,FALSE)</f>
        <v>0.1</v>
      </c>
      <c r="J2140" s="5">
        <v>21.6</v>
      </c>
      <c r="K2140" s="5">
        <v>2.4000000000000004</v>
      </c>
      <c r="L2140" s="5" t="str" cm="1">
        <f t="array" ref="L2140">_xlfn.IFS(K2140&lt;10,"low",K2140&lt;50,"medium",K2140&gt;=50,"high")</f>
        <v>low</v>
      </c>
    </row>
    <row r="2141" spans="1:12" x14ac:dyDescent="0.4">
      <c r="A2141">
        <v>11077</v>
      </c>
      <c r="B2141" s="5" t="s">
        <v>97</v>
      </c>
      <c r="C2141">
        <v>14</v>
      </c>
      <c r="D2141" t="s">
        <v>2445</v>
      </c>
      <c r="E2141" s="5" t="str">
        <f t="shared" si="33"/>
        <v>Paula</v>
      </c>
      <c r="F2141" t="s">
        <v>9</v>
      </c>
      <c r="G2141">
        <v>23.25</v>
      </c>
      <c r="H2141">
        <v>1</v>
      </c>
      <c r="I2141" s="5">
        <f>VLOOKUP(Order_Detail!B2141,Customers!$A$2:$M$92,13,FALSE)</f>
        <v>0.1</v>
      </c>
      <c r="J2141" s="5">
        <v>20.925000000000001</v>
      </c>
      <c r="K2141" s="5">
        <v>2.3250000000000002</v>
      </c>
      <c r="L2141" s="5" t="str" cm="1">
        <f t="array" ref="L2141">_xlfn.IFS(K2141&lt;10,"low",K2141&lt;50,"medium",K2141&gt;=50,"high")</f>
        <v>low</v>
      </c>
    </row>
    <row r="2142" spans="1:12" x14ac:dyDescent="0.4">
      <c r="A2142">
        <v>11077</v>
      </c>
      <c r="B2142" s="5" t="s">
        <v>97</v>
      </c>
      <c r="C2142">
        <v>16</v>
      </c>
      <c r="D2142" t="s">
        <v>2446</v>
      </c>
      <c r="E2142" s="5" t="str">
        <f t="shared" si="33"/>
        <v>Paula</v>
      </c>
      <c r="F2142" t="s">
        <v>25</v>
      </c>
      <c r="G2142">
        <v>17.45</v>
      </c>
      <c r="H2142">
        <v>2</v>
      </c>
      <c r="I2142" s="5">
        <f>VLOOKUP(Order_Detail!B2142,Customers!$A$2:$M$92,13,FALSE)</f>
        <v>0.1</v>
      </c>
      <c r="J2142" s="5">
        <v>31.41</v>
      </c>
      <c r="K2142" s="5">
        <v>3.49</v>
      </c>
      <c r="L2142" s="5" t="str" cm="1">
        <f t="array" ref="L2142">_xlfn.IFS(K2142&lt;10,"low",K2142&lt;50,"medium",K2142&gt;=50,"high")</f>
        <v>low</v>
      </c>
    </row>
    <row r="2143" spans="1:12" x14ac:dyDescent="0.4">
      <c r="A2143">
        <v>11077</v>
      </c>
      <c r="B2143" s="5" t="s">
        <v>97</v>
      </c>
      <c r="C2143">
        <v>20</v>
      </c>
      <c r="D2143" t="s">
        <v>830</v>
      </c>
      <c r="E2143" s="5" t="str">
        <f t="shared" si="33"/>
        <v>Paula</v>
      </c>
      <c r="F2143" t="s">
        <v>15</v>
      </c>
      <c r="G2143">
        <v>81</v>
      </c>
      <c r="H2143">
        <v>1</v>
      </c>
      <c r="I2143" s="5">
        <f>VLOOKUP(Order_Detail!B2143,Customers!$A$2:$M$92,13,FALSE)</f>
        <v>0.1</v>
      </c>
      <c r="J2143" s="5">
        <v>72.900000000000006</v>
      </c>
      <c r="K2143" s="5">
        <v>8.1</v>
      </c>
      <c r="L2143" s="5" t="str" cm="1">
        <f t="array" ref="L2143">_xlfn.IFS(K2143&lt;10,"low",K2143&lt;50,"medium",K2143&gt;=50,"high")</f>
        <v>low</v>
      </c>
    </row>
    <row r="2144" spans="1:12" x14ac:dyDescent="0.4">
      <c r="A2144">
        <v>11077</v>
      </c>
      <c r="B2144" s="5" t="s">
        <v>97</v>
      </c>
      <c r="C2144">
        <v>23</v>
      </c>
      <c r="D2144" t="s">
        <v>2447</v>
      </c>
      <c r="E2144" s="5" t="str">
        <f t="shared" si="33"/>
        <v>Paula</v>
      </c>
      <c r="F2144" t="s">
        <v>76</v>
      </c>
      <c r="G2144">
        <v>9</v>
      </c>
      <c r="H2144">
        <v>2</v>
      </c>
      <c r="I2144" s="5">
        <f>VLOOKUP(Order_Detail!B2144,Customers!$A$2:$M$92,13,FALSE)</f>
        <v>0.1</v>
      </c>
      <c r="J2144" s="5">
        <v>16.2</v>
      </c>
      <c r="K2144" s="5">
        <v>1.8</v>
      </c>
      <c r="L2144" s="5" t="str" cm="1">
        <f t="array" ref="L2144">_xlfn.IFS(K2144&lt;10,"low",K2144&lt;50,"medium",K2144&gt;=50,"high")</f>
        <v>low</v>
      </c>
    </row>
    <row r="2145" spans="1:12" x14ac:dyDescent="0.4">
      <c r="A2145">
        <v>11077</v>
      </c>
      <c r="B2145" s="5" t="s">
        <v>97</v>
      </c>
      <c r="C2145">
        <v>32</v>
      </c>
      <c r="D2145" t="s">
        <v>942</v>
      </c>
      <c r="E2145" s="5" t="str">
        <f t="shared" si="33"/>
        <v>Paula</v>
      </c>
      <c r="F2145" t="s">
        <v>32</v>
      </c>
      <c r="G2145">
        <v>32</v>
      </c>
      <c r="H2145">
        <v>1</v>
      </c>
      <c r="I2145" s="5">
        <f>VLOOKUP(Order_Detail!B2145,Customers!$A$2:$M$92,13,FALSE)</f>
        <v>0.1</v>
      </c>
      <c r="J2145" s="5">
        <v>28.8</v>
      </c>
      <c r="K2145" s="5">
        <v>3.2</v>
      </c>
      <c r="L2145" s="5" t="str" cm="1">
        <f t="array" ref="L2145">_xlfn.IFS(K2145&lt;10,"low",K2145&lt;50,"medium",K2145&gt;=50,"high")</f>
        <v>low</v>
      </c>
    </row>
    <row r="2146" spans="1:12" x14ac:dyDescent="0.4">
      <c r="A2146">
        <v>11077</v>
      </c>
      <c r="B2146" s="5" t="s">
        <v>97</v>
      </c>
      <c r="C2146">
        <v>39</v>
      </c>
      <c r="D2146" t="s">
        <v>2448</v>
      </c>
      <c r="E2146" s="5" t="str">
        <f t="shared" si="33"/>
        <v>Paula</v>
      </c>
      <c r="F2146" t="s">
        <v>19</v>
      </c>
      <c r="G2146">
        <v>18</v>
      </c>
      <c r="H2146">
        <v>2</v>
      </c>
      <c r="I2146" s="5">
        <f>VLOOKUP(Order_Detail!B2146,Customers!$A$2:$M$92,13,FALSE)</f>
        <v>0.1</v>
      </c>
      <c r="J2146" s="5">
        <v>32.4</v>
      </c>
      <c r="K2146" s="5">
        <v>3.6</v>
      </c>
      <c r="L2146" s="5" t="str" cm="1">
        <f t="array" ref="L2146">_xlfn.IFS(K2146&lt;10,"low",K2146&lt;50,"medium",K2146&gt;=50,"high")</f>
        <v>low</v>
      </c>
    </row>
    <row r="2147" spans="1:12" x14ac:dyDescent="0.4">
      <c r="A2147">
        <v>11077</v>
      </c>
      <c r="B2147" s="5" t="s">
        <v>97</v>
      </c>
      <c r="C2147">
        <v>41</v>
      </c>
      <c r="D2147" t="s">
        <v>947</v>
      </c>
      <c r="E2147" s="5" t="str">
        <f t="shared" si="33"/>
        <v>Paula</v>
      </c>
      <c r="F2147" t="s">
        <v>11</v>
      </c>
      <c r="G2147">
        <v>9.65</v>
      </c>
      <c r="H2147">
        <v>3</v>
      </c>
      <c r="I2147" s="5">
        <f>VLOOKUP(Order_Detail!B2147,Customers!$A$2:$M$92,13,FALSE)</f>
        <v>0.1</v>
      </c>
      <c r="J2147" s="5">
        <v>26.055000000000003</v>
      </c>
      <c r="K2147" s="5">
        <v>2.8950000000000005</v>
      </c>
      <c r="L2147" s="5" t="str" cm="1">
        <f t="array" ref="L2147">_xlfn.IFS(K2147&lt;10,"low",K2147&lt;50,"medium",K2147&gt;=50,"high")</f>
        <v>low</v>
      </c>
    </row>
    <row r="2148" spans="1:12" x14ac:dyDescent="0.4">
      <c r="A2148">
        <v>11077</v>
      </c>
      <c r="B2148" s="5" t="s">
        <v>97</v>
      </c>
      <c r="C2148">
        <v>46</v>
      </c>
      <c r="D2148" t="s">
        <v>2449</v>
      </c>
      <c r="E2148" s="5" t="str">
        <f t="shared" si="33"/>
        <v>Paula</v>
      </c>
      <c r="F2148" t="s">
        <v>60</v>
      </c>
      <c r="G2148">
        <v>12</v>
      </c>
      <c r="H2148">
        <v>3</v>
      </c>
      <c r="I2148" s="5">
        <f>VLOOKUP(Order_Detail!B2148,Customers!$A$2:$M$92,13,FALSE)</f>
        <v>0.1</v>
      </c>
      <c r="J2148" s="5">
        <v>32.4</v>
      </c>
      <c r="K2148" s="5">
        <v>3.6</v>
      </c>
      <c r="L2148" s="5" t="str" cm="1">
        <f t="array" ref="L2148">_xlfn.IFS(K2148&lt;10,"low",K2148&lt;50,"medium",K2148&gt;=50,"high")</f>
        <v>low</v>
      </c>
    </row>
    <row r="2149" spans="1:12" x14ac:dyDescent="0.4">
      <c r="A2149">
        <v>11077</v>
      </c>
      <c r="B2149" s="5" t="s">
        <v>97</v>
      </c>
      <c r="C2149">
        <v>52</v>
      </c>
      <c r="D2149" t="s">
        <v>2450</v>
      </c>
      <c r="E2149" s="5" t="str">
        <f t="shared" si="33"/>
        <v>Paula</v>
      </c>
      <c r="F2149" t="s">
        <v>71</v>
      </c>
      <c r="G2149">
        <v>7</v>
      </c>
      <c r="H2149">
        <v>2</v>
      </c>
      <c r="I2149" s="5">
        <f>VLOOKUP(Order_Detail!B2149,Customers!$A$2:$M$92,13,FALSE)</f>
        <v>0.1</v>
      </c>
      <c r="J2149" s="5">
        <v>12.6</v>
      </c>
      <c r="K2149" s="5">
        <v>1.4000000000000001</v>
      </c>
      <c r="L2149" s="5" t="str" cm="1">
        <f t="array" ref="L2149">_xlfn.IFS(K2149&lt;10,"low",K2149&lt;50,"medium",K2149&gt;=50,"high")</f>
        <v>low</v>
      </c>
    </row>
    <row r="2150" spans="1:12" x14ac:dyDescent="0.4">
      <c r="A2150">
        <v>11077</v>
      </c>
      <c r="B2150" s="5" t="s">
        <v>97</v>
      </c>
      <c r="C2150">
        <v>55</v>
      </c>
      <c r="D2150" t="s">
        <v>1535</v>
      </c>
      <c r="E2150" s="5" t="str">
        <f t="shared" si="33"/>
        <v>Paula</v>
      </c>
      <c r="F2150" t="s">
        <v>22</v>
      </c>
      <c r="G2150">
        <v>24</v>
      </c>
      <c r="H2150">
        <v>2</v>
      </c>
      <c r="I2150" s="5">
        <f>VLOOKUP(Order_Detail!B2150,Customers!$A$2:$M$92,13,FALSE)</f>
        <v>0.1</v>
      </c>
      <c r="J2150" s="5">
        <v>43.2</v>
      </c>
      <c r="K2150" s="5">
        <v>4.8000000000000007</v>
      </c>
      <c r="L2150" s="5" t="str" cm="1">
        <f t="array" ref="L2150">_xlfn.IFS(K2150&lt;10,"low",K2150&lt;50,"medium",K2150&gt;=50,"high")</f>
        <v>low</v>
      </c>
    </row>
    <row r="2151" spans="1:12" x14ac:dyDescent="0.4">
      <c r="A2151">
        <v>11077</v>
      </c>
      <c r="B2151" s="5" t="s">
        <v>97</v>
      </c>
      <c r="C2151">
        <v>60</v>
      </c>
      <c r="D2151" t="s">
        <v>892</v>
      </c>
      <c r="E2151" s="5" t="str">
        <f t="shared" si="33"/>
        <v>Paula</v>
      </c>
      <c r="F2151" t="s">
        <v>17</v>
      </c>
      <c r="G2151">
        <v>34</v>
      </c>
      <c r="H2151">
        <v>2</v>
      </c>
      <c r="I2151" s="5">
        <f>VLOOKUP(Order_Detail!B2151,Customers!$A$2:$M$92,13,FALSE)</f>
        <v>0.1</v>
      </c>
      <c r="J2151" s="5">
        <v>61.2</v>
      </c>
      <c r="K2151" s="5">
        <v>6.8000000000000007</v>
      </c>
      <c r="L2151" s="5" t="str" cm="1">
        <f t="array" ref="L2151">_xlfn.IFS(K2151&lt;10,"low",K2151&lt;50,"medium",K2151&gt;=50,"high")</f>
        <v>low</v>
      </c>
    </row>
    <row r="2152" spans="1:12" x14ac:dyDescent="0.4">
      <c r="A2152">
        <v>11077</v>
      </c>
      <c r="B2152" s="5" t="s">
        <v>97</v>
      </c>
      <c r="C2152">
        <v>64</v>
      </c>
      <c r="D2152" t="s">
        <v>1339</v>
      </c>
      <c r="E2152" s="5" t="str">
        <f t="shared" si="33"/>
        <v>Paula</v>
      </c>
      <c r="F2152" t="s">
        <v>64</v>
      </c>
      <c r="G2152">
        <v>33.25</v>
      </c>
      <c r="H2152">
        <v>2</v>
      </c>
      <c r="I2152" s="5">
        <f>VLOOKUP(Order_Detail!B2152,Customers!$A$2:$M$92,13,FALSE)</f>
        <v>0.1</v>
      </c>
      <c r="J2152" s="5">
        <v>59.85</v>
      </c>
      <c r="K2152" s="5">
        <v>6.65</v>
      </c>
      <c r="L2152" s="5" t="str" cm="1">
        <f t="array" ref="L2152">_xlfn.IFS(K2152&lt;10,"low",K2152&lt;50,"medium",K2152&gt;=50,"high")</f>
        <v>low</v>
      </c>
    </row>
    <row r="2153" spans="1:12" x14ac:dyDescent="0.4">
      <c r="A2153">
        <v>11077</v>
      </c>
      <c r="B2153" s="5" t="s">
        <v>97</v>
      </c>
      <c r="C2153">
        <v>66</v>
      </c>
      <c r="D2153" t="s">
        <v>2451</v>
      </c>
      <c r="E2153" s="5" t="str">
        <f t="shared" si="33"/>
        <v>Paula</v>
      </c>
      <c r="F2153" t="s">
        <v>67</v>
      </c>
      <c r="G2153">
        <v>17</v>
      </c>
      <c r="H2153">
        <v>1</v>
      </c>
      <c r="I2153" s="5">
        <f>VLOOKUP(Order_Detail!B2153,Customers!$A$2:$M$92,13,FALSE)</f>
        <v>0.1</v>
      </c>
      <c r="J2153" s="5">
        <v>15.3</v>
      </c>
      <c r="K2153" s="5">
        <v>1.7000000000000002</v>
      </c>
      <c r="L2153" s="5" t="str" cm="1">
        <f t="array" ref="L2153">_xlfn.IFS(K2153&lt;10,"low",K2153&lt;50,"medium",K2153&gt;=50,"high")</f>
        <v>low</v>
      </c>
    </row>
    <row r="2154" spans="1:12" x14ac:dyDescent="0.4">
      <c r="A2154">
        <v>11077</v>
      </c>
      <c r="B2154" s="5" t="s">
        <v>97</v>
      </c>
      <c r="C2154">
        <v>73</v>
      </c>
      <c r="D2154" t="s">
        <v>2452</v>
      </c>
      <c r="E2154" s="5" t="str">
        <f t="shared" si="33"/>
        <v>Paula</v>
      </c>
      <c r="F2154" t="s">
        <v>53</v>
      </c>
      <c r="G2154">
        <v>15</v>
      </c>
      <c r="H2154">
        <v>2</v>
      </c>
      <c r="I2154" s="5">
        <f>VLOOKUP(Order_Detail!B2154,Customers!$A$2:$M$92,13,FALSE)</f>
        <v>0.1</v>
      </c>
      <c r="J2154" s="5">
        <v>27</v>
      </c>
      <c r="K2154" s="5">
        <v>3</v>
      </c>
      <c r="L2154" s="5" t="str" cm="1">
        <f t="array" ref="L2154">_xlfn.IFS(K2154&lt;10,"low",K2154&lt;50,"medium",K2154&gt;=50,"high")</f>
        <v>low</v>
      </c>
    </row>
    <row r="2155" spans="1:12" x14ac:dyDescent="0.4">
      <c r="A2155">
        <v>11077</v>
      </c>
      <c r="B2155" s="5" t="s">
        <v>97</v>
      </c>
      <c r="C2155">
        <v>75</v>
      </c>
      <c r="D2155" t="s">
        <v>893</v>
      </c>
      <c r="E2155" s="5" t="str">
        <f t="shared" si="33"/>
        <v>Paula</v>
      </c>
      <c r="F2155" t="s">
        <v>54</v>
      </c>
      <c r="G2155">
        <v>7.75</v>
      </c>
      <c r="H2155">
        <v>4</v>
      </c>
      <c r="I2155" s="5">
        <f>VLOOKUP(Order_Detail!B2155,Customers!$A$2:$M$92,13,FALSE)</f>
        <v>0.1</v>
      </c>
      <c r="J2155" s="5">
        <v>27.900000000000002</v>
      </c>
      <c r="K2155" s="5">
        <v>3.1</v>
      </c>
      <c r="L2155" s="5" t="str" cm="1">
        <f t="array" ref="L2155">_xlfn.IFS(K2155&lt;10,"low",K2155&lt;50,"medium",K2155&gt;=50,"high")</f>
        <v>low</v>
      </c>
    </row>
    <row r="2156" spans="1:12" x14ac:dyDescent="0.4">
      <c r="A2156">
        <v>11077</v>
      </c>
      <c r="B2156" s="5" t="s">
        <v>97</v>
      </c>
      <c r="C2156">
        <v>77</v>
      </c>
      <c r="D2156" t="s">
        <v>2322</v>
      </c>
      <c r="E2156" s="5" t="str">
        <f t="shared" si="33"/>
        <v>Paula</v>
      </c>
      <c r="F2156" t="s">
        <v>29</v>
      </c>
      <c r="G2156">
        <v>13</v>
      </c>
      <c r="H2156">
        <v>2</v>
      </c>
      <c r="I2156" s="5">
        <f>VLOOKUP(Order_Detail!B2156,Customers!$A$2:$M$92,13,FALSE)</f>
        <v>0.1</v>
      </c>
      <c r="J2156" s="5">
        <v>23.400000000000002</v>
      </c>
      <c r="K2156" s="5">
        <v>2.6</v>
      </c>
      <c r="L2156" s="5" t="str" cm="1">
        <f t="array" ref="L2156">_xlfn.IFS(K2156&lt;10,"low",K2156&lt;50,"medium",K2156&gt;=50,"high")</f>
        <v>low</v>
      </c>
    </row>
    <row r="2157" spans="1:12" x14ac:dyDescent="0.4">
      <c r="A2157">
        <v>11079</v>
      </c>
      <c r="B2157" s="5" t="s">
        <v>99</v>
      </c>
      <c r="C2157">
        <v>1</v>
      </c>
      <c r="D2157" t="s">
        <v>1662</v>
      </c>
      <c r="E2157" s="5" t="str">
        <f t="shared" si="33"/>
        <v>Frédérique</v>
      </c>
      <c r="F2157" t="s">
        <v>58</v>
      </c>
      <c r="G2157">
        <v>18</v>
      </c>
      <c r="H2157">
        <v>5</v>
      </c>
      <c r="I2157" s="5">
        <f>VLOOKUP(Order_Detail!B2157,Customers!$A$2:$M$92,13,FALSE)</f>
        <v>0.25</v>
      </c>
      <c r="J2157" s="5">
        <v>67.5</v>
      </c>
      <c r="K2157" s="5">
        <v>22.5</v>
      </c>
      <c r="L2157" s="5" t="str" cm="1">
        <f t="array" ref="L2157">_xlfn.IFS(K2157&lt;10,"low",K2157&lt;50,"medium",K2157&gt;=50,"high")</f>
        <v>medium</v>
      </c>
    </row>
    <row r="2158" spans="1:12" x14ac:dyDescent="0.4">
      <c r="A2158">
        <v>11079</v>
      </c>
      <c r="B2158" s="5" t="s">
        <v>99</v>
      </c>
      <c r="C2158">
        <v>40</v>
      </c>
      <c r="D2158" t="s">
        <v>2453</v>
      </c>
      <c r="E2158" s="5" t="str">
        <f t="shared" si="33"/>
        <v>Frédérique</v>
      </c>
      <c r="F2158" t="s">
        <v>43</v>
      </c>
      <c r="G2158">
        <v>18.399999999999999</v>
      </c>
      <c r="H2158">
        <v>2</v>
      </c>
      <c r="I2158" s="5">
        <f>VLOOKUP(Order_Detail!B2158,Customers!$A$2:$M$92,13,FALSE)</f>
        <v>0.25</v>
      </c>
      <c r="J2158" s="5">
        <v>27.599999999999998</v>
      </c>
      <c r="K2158" s="5">
        <v>9.1999999999999993</v>
      </c>
      <c r="L2158" s="5" t="str" cm="1">
        <f t="array" ref="L2158">_xlfn.IFS(K2158&lt;10,"low",K2158&lt;50,"medium",K2158&gt;=50,"high")</f>
        <v>low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92"/>
  <sheetViews>
    <sheetView workbookViewId="0">
      <selection activeCell="M1" sqref="M1"/>
    </sheetView>
  </sheetViews>
  <sheetFormatPr defaultRowHeight="12.3" x14ac:dyDescent="0.4"/>
  <cols>
    <col min="2" max="2" width="32.5546875" bestFit="1" customWidth="1"/>
  </cols>
  <sheetData>
    <row r="1" spans="1:13" x14ac:dyDescent="0.4">
      <c r="A1" s="5" t="s">
        <v>83</v>
      </c>
      <c r="B1" s="5" t="s">
        <v>474</v>
      </c>
      <c r="C1" s="5" t="s">
        <v>475</v>
      </c>
      <c r="D1" s="5" t="s">
        <v>476</v>
      </c>
      <c r="E1" s="5" t="s">
        <v>477</v>
      </c>
      <c r="F1" s="5" t="s">
        <v>478</v>
      </c>
      <c r="G1" s="5" t="s">
        <v>479</v>
      </c>
      <c r="H1" s="5" t="s">
        <v>480</v>
      </c>
      <c r="I1" s="5" t="s">
        <v>481</v>
      </c>
      <c r="J1" s="5" t="s">
        <v>482</v>
      </c>
      <c r="K1" s="5" t="s">
        <v>483</v>
      </c>
      <c r="L1" s="4" t="s">
        <v>766</v>
      </c>
      <c r="M1" s="11" t="s">
        <v>5</v>
      </c>
    </row>
    <row r="2" spans="1:13" x14ac:dyDescent="0.4">
      <c r="A2" s="5" t="s">
        <v>169</v>
      </c>
      <c r="B2" s="5" t="s">
        <v>174</v>
      </c>
      <c r="C2" s="5" t="s">
        <v>484</v>
      </c>
      <c r="D2" s="5" t="s">
        <v>485</v>
      </c>
      <c r="E2" s="5" t="s">
        <v>175</v>
      </c>
      <c r="F2" s="5" t="s">
        <v>176</v>
      </c>
      <c r="G2" s="5"/>
      <c r="H2" s="5">
        <v>12209</v>
      </c>
      <c r="I2" s="5" t="s">
        <v>177</v>
      </c>
      <c r="J2" s="5" t="s">
        <v>486</v>
      </c>
      <c r="K2" s="5" t="s">
        <v>487</v>
      </c>
      <c r="L2">
        <v>0.16</v>
      </c>
      <c r="M2" s="5">
        <v>0</v>
      </c>
    </row>
    <row r="3" spans="1:13" x14ac:dyDescent="0.4">
      <c r="A3" s="5" t="s">
        <v>123</v>
      </c>
      <c r="B3" s="5" t="s">
        <v>178</v>
      </c>
      <c r="C3" s="5" t="s">
        <v>488</v>
      </c>
      <c r="D3" s="5" t="s">
        <v>489</v>
      </c>
      <c r="E3" s="5" t="s">
        <v>179</v>
      </c>
      <c r="F3" s="5" t="s">
        <v>180</v>
      </c>
      <c r="G3" s="5"/>
      <c r="H3" s="5">
        <v>5021</v>
      </c>
      <c r="I3" s="5" t="s">
        <v>181</v>
      </c>
      <c r="J3" s="5" t="s">
        <v>490</v>
      </c>
      <c r="K3" s="5" t="s">
        <v>491</v>
      </c>
      <c r="L3" s="5">
        <v>0.13</v>
      </c>
      <c r="M3" s="5">
        <v>0.2</v>
      </c>
    </row>
    <row r="4" spans="1:13" x14ac:dyDescent="0.4">
      <c r="A4" s="5" t="s">
        <v>143</v>
      </c>
      <c r="B4" s="5" t="s">
        <v>182</v>
      </c>
      <c r="C4" s="5" t="s">
        <v>492</v>
      </c>
      <c r="D4" s="5" t="s">
        <v>489</v>
      </c>
      <c r="E4" s="5" t="s">
        <v>183</v>
      </c>
      <c r="F4" s="5" t="s">
        <v>180</v>
      </c>
      <c r="G4" s="5"/>
      <c r="H4" s="5">
        <v>5023</v>
      </c>
      <c r="I4" s="5" t="s">
        <v>181</v>
      </c>
      <c r="J4" s="5" t="s">
        <v>493</v>
      </c>
      <c r="K4" s="5"/>
      <c r="L4" s="5">
        <v>0.06</v>
      </c>
      <c r="M4" s="5">
        <v>0.1</v>
      </c>
    </row>
    <row r="5" spans="1:13" x14ac:dyDescent="0.4">
      <c r="A5" s="5" t="s">
        <v>139</v>
      </c>
      <c r="B5" s="5" t="s">
        <v>184</v>
      </c>
      <c r="C5" s="5" t="s">
        <v>494</v>
      </c>
      <c r="D5" s="5" t="s">
        <v>485</v>
      </c>
      <c r="E5" s="5" t="s">
        <v>495</v>
      </c>
      <c r="F5" s="5" t="s">
        <v>185</v>
      </c>
      <c r="G5" s="5"/>
      <c r="H5" s="5" t="s">
        <v>496</v>
      </c>
      <c r="I5" s="5" t="s">
        <v>186</v>
      </c>
      <c r="J5" s="5" t="s">
        <v>497</v>
      </c>
      <c r="K5" s="5" t="s">
        <v>498</v>
      </c>
      <c r="L5" s="5">
        <v>0.11</v>
      </c>
      <c r="M5" s="5">
        <v>0</v>
      </c>
    </row>
    <row r="6" spans="1:13" x14ac:dyDescent="0.4">
      <c r="A6" s="5" t="s">
        <v>109</v>
      </c>
      <c r="B6" s="5" t="s">
        <v>187</v>
      </c>
      <c r="C6" s="5" t="s">
        <v>499</v>
      </c>
      <c r="D6" s="5" t="s">
        <v>500</v>
      </c>
      <c r="E6" s="5" t="s">
        <v>188</v>
      </c>
      <c r="F6" s="5" t="s">
        <v>189</v>
      </c>
      <c r="G6" s="5"/>
      <c r="H6" s="5" t="s">
        <v>190</v>
      </c>
      <c r="I6" s="5" t="s">
        <v>191</v>
      </c>
      <c r="J6" s="5" t="s">
        <v>501</v>
      </c>
      <c r="K6" s="5" t="s">
        <v>502</v>
      </c>
      <c r="L6" s="5">
        <v>0.04</v>
      </c>
      <c r="M6" s="5">
        <v>0</v>
      </c>
    </row>
    <row r="7" spans="1:13" x14ac:dyDescent="0.4">
      <c r="A7" s="5" t="s">
        <v>160</v>
      </c>
      <c r="B7" s="5" t="s">
        <v>192</v>
      </c>
      <c r="C7" s="5" t="s">
        <v>503</v>
      </c>
      <c r="D7" s="5" t="s">
        <v>485</v>
      </c>
      <c r="E7" s="5" t="s">
        <v>193</v>
      </c>
      <c r="F7" s="5" t="s">
        <v>194</v>
      </c>
      <c r="G7" s="5"/>
      <c r="H7" s="5">
        <v>68306</v>
      </c>
      <c r="I7" s="5" t="s">
        <v>177</v>
      </c>
      <c r="J7" s="5" t="s">
        <v>504</v>
      </c>
      <c r="K7" s="5" t="s">
        <v>505</v>
      </c>
      <c r="L7" s="5">
        <v>0.22</v>
      </c>
      <c r="M7" s="5">
        <v>0.1</v>
      </c>
    </row>
    <row r="8" spans="1:13" x14ac:dyDescent="0.4">
      <c r="A8" s="5" t="s">
        <v>99</v>
      </c>
      <c r="B8" s="5" t="s">
        <v>195</v>
      </c>
      <c r="C8" s="5" t="s">
        <v>506</v>
      </c>
      <c r="D8" s="5" t="s">
        <v>507</v>
      </c>
      <c r="E8" s="5" t="s">
        <v>196</v>
      </c>
      <c r="F8" s="5" t="s">
        <v>197</v>
      </c>
      <c r="G8" s="5"/>
      <c r="H8" s="5">
        <v>67000</v>
      </c>
      <c r="I8" s="5" t="s">
        <v>198</v>
      </c>
      <c r="J8" s="5" t="s">
        <v>508</v>
      </c>
      <c r="K8" s="5" t="s">
        <v>509</v>
      </c>
      <c r="L8" s="5">
        <v>0.18</v>
      </c>
      <c r="M8" s="5">
        <v>0.25</v>
      </c>
    </row>
    <row r="9" spans="1:13" x14ac:dyDescent="0.4">
      <c r="A9" s="5" t="s">
        <v>130</v>
      </c>
      <c r="B9" s="5" t="s">
        <v>199</v>
      </c>
      <c r="C9" s="5" t="s">
        <v>510</v>
      </c>
      <c r="D9" s="5" t="s">
        <v>489</v>
      </c>
      <c r="E9" s="5" t="s">
        <v>200</v>
      </c>
      <c r="F9" s="5" t="s">
        <v>201</v>
      </c>
      <c r="G9" s="5"/>
      <c r="H9" s="5">
        <v>28023</v>
      </c>
      <c r="I9" s="5" t="s">
        <v>202</v>
      </c>
      <c r="J9" s="5" t="s">
        <v>511</v>
      </c>
      <c r="K9" s="5" t="s">
        <v>512</v>
      </c>
      <c r="L9" s="5">
        <v>0.15</v>
      </c>
      <c r="M9" s="5">
        <v>0.1</v>
      </c>
    </row>
    <row r="10" spans="1:13" x14ac:dyDescent="0.4">
      <c r="A10" s="5" t="s">
        <v>132</v>
      </c>
      <c r="B10" s="5" t="s">
        <v>203</v>
      </c>
      <c r="C10" s="5" t="s">
        <v>513</v>
      </c>
      <c r="D10" s="5" t="s">
        <v>489</v>
      </c>
      <c r="E10" s="5" t="s">
        <v>204</v>
      </c>
      <c r="F10" s="5" t="s">
        <v>205</v>
      </c>
      <c r="G10" s="5"/>
      <c r="H10" s="5">
        <v>13008</v>
      </c>
      <c r="I10" s="5" t="s">
        <v>198</v>
      </c>
      <c r="J10" s="5" t="s">
        <v>514</v>
      </c>
      <c r="K10" s="5" t="s">
        <v>515</v>
      </c>
      <c r="L10" s="5">
        <v>0.25</v>
      </c>
      <c r="M10" s="5">
        <v>0</v>
      </c>
    </row>
    <row r="11" spans="1:13" x14ac:dyDescent="0.4">
      <c r="A11" s="5" t="s">
        <v>150</v>
      </c>
      <c r="B11" s="5" t="s">
        <v>206</v>
      </c>
      <c r="C11" s="5" t="s">
        <v>516</v>
      </c>
      <c r="D11" s="5" t="s">
        <v>517</v>
      </c>
      <c r="E11" s="5" t="s">
        <v>207</v>
      </c>
      <c r="F11" s="5" t="s">
        <v>208</v>
      </c>
      <c r="G11" s="5" t="s">
        <v>209</v>
      </c>
      <c r="H11" s="5" t="s">
        <v>210</v>
      </c>
      <c r="I11" s="5" t="s">
        <v>211</v>
      </c>
      <c r="J11" s="5" t="s">
        <v>518</v>
      </c>
      <c r="K11" s="5" t="s">
        <v>519</v>
      </c>
      <c r="L11" s="5">
        <v>0.11</v>
      </c>
      <c r="M11" s="5">
        <v>0.05</v>
      </c>
    </row>
    <row r="12" spans="1:13" x14ac:dyDescent="0.4">
      <c r="A12" s="5" t="s">
        <v>115</v>
      </c>
      <c r="B12" s="5" t="s">
        <v>212</v>
      </c>
      <c r="C12" s="5" t="s">
        <v>520</v>
      </c>
      <c r="D12" s="5" t="s">
        <v>485</v>
      </c>
      <c r="E12" s="5" t="s">
        <v>213</v>
      </c>
      <c r="F12" s="5" t="s">
        <v>185</v>
      </c>
      <c r="G12" s="5"/>
      <c r="H12" s="5" t="s">
        <v>214</v>
      </c>
      <c r="I12" s="5" t="s">
        <v>186</v>
      </c>
      <c r="J12" s="5" t="s">
        <v>521</v>
      </c>
      <c r="K12" s="5"/>
      <c r="L12" s="5">
        <v>0.1</v>
      </c>
      <c r="M12" s="5">
        <v>0</v>
      </c>
    </row>
    <row r="13" spans="1:13" x14ac:dyDescent="0.4">
      <c r="A13" s="5" t="s">
        <v>162</v>
      </c>
      <c r="B13" s="5" t="s">
        <v>215</v>
      </c>
      <c r="C13" s="5" t="s">
        <v>522</v>
      </c>
      <c r="D13" s="5" t="s">
        <v>523</v>
      </c>
      <c r="E13" s="5" t="s">
        <v>216</v>
      </c>
      <c r="F13" s="5" t="s">
        <v>217</v>
      </c>
      <c r="G13" s="5"/>
      <c r="H13" s="5">
        <v>1010</v>
      </c>
      <c r="I13" s="5" t="s">
        <v>218</v>
      </c>
      <c r="J13" s="5" t="s">
        <v>524</v>
      </c>
      <c r="K13" s="5" t="s">
        <v>525</v>
      </c>
      <c r="L13" s="5">
        <v>0.09</v>
      </c>
      <c r="M13" s="5">
        <v>0</v>
      </c>
    </row>
    <row r="14" spans="1:13" x14ac:dyDescent="0.4">
      <c r="A14" s="5" t="s">
        <v>94</v>
      </c>
      <c r="B14" s="5" t="s">
        <v>219</v>
      </c>
      <c r="C14" s="5" t="s">
        <v>526</v>
      </c>
      <c r="D14" s="5" t="s">
        <v>507</v>
      </c>
      <c r="E14" s="5" t="s">
        <v>220</v>
      </c>
      <c r="F14" s="5" t="s">
        <v>180</v>
      </c>
      <c r="G14" s="5"/>
      <c r="H14" s="5">
        <v>5022</v>
      </c>
      <c r="I14" s="5" t="s">
        <v>181</v>
      </c>
      <c r="J14" s="5" t="s">
        <v>527</v>
      </c>
      <c r="K14" s="5" t="s">
        <v>528</v>
      </c>
      <c r="L14" s="5">
        <v>0.14000000000000001</v>
      </c>
      <c r="M14" s="5">
        <v>0</v>
      </c>
    </row>
    <row r="15" spans="1:13" x14ac:dyDescent="0.4">
      <c r="A15" s="5" t="s">
        <v>89</v>
      </c>
      <c r="B15" s="5" t="s">
        <v>221</v>
      </c>
      <c r="C15" s="5" t="s">
        <v>529</v>
      </c>
      <c r="D15" s="5" t="s">
        <v>489</v>
      </c>
      <c r="E15" s="5" t="s">
        <v>530</v>
      </c>
      <c r="F15" s="5" t="s">
        <v>222</v>
      </c>
      <c r="G15" s="5"/>
      <c r="H15" s="5">
        <v>3012</v>
      </c>
      <c r="I15" s="5" t="s">
        <v>223</v>
      </c>
      <c r="J15" s="5" t="s">
        <v>531</v>
      </c>
      <c r="K15" s="5"/>
      <c r="L15" s="5">
        <v>0.12</v>
      </c>
      <c r="M15" s="5">
        <v>0.05</v>
      </c>
    </row>
    <row r="16" spans="1:13" x14ac:dyDescent="0.4">
      <c r="A16" s="5" t="s">
        <v>116</v>
      </c>
      <c r="B16" s="5" t="s">
        <v>224</v>
      </c>
      <c r="C16" s="5" t="s">
        <v>532</v>
      </c>
      <c r="D16" s="5" t="s">
        <v>533</v>
      </c>
      <c r="E16" s="5" t="s">
        <v>225</v>
      </c>
      <c r="F16" s="5" t="s">
        <v>226</v>
      </c>
      <c r="G16" s="5" t="s">
        <v>227</v>
      </c>
      <c r="H16" s="5" t="s">
        <v>228</v>
      </c>
      <c r="I16" s="5" t="s">
        <v>229</v>
      </c>
      <c r="J16" s="5" t="s">
        <v>534</v>
      </c>
      <c r="K16" s="5"/>
      <c r="L16" s="5">
        <v>0.02</v>
      </c>
      <c r="M16" s="5">
        <v>0</v>
      </c>
    </row>
    <row r="17" spans="1:13" x14ac:dyDescent="0.4">
      <c r="A17" s="5" t="s">
        <v>156</v>
      </c>
      <c r="B17" s="5" t="s">
        <v>230</v>
      </c>
      <c r="C17" s="5" t="s">
        <v>535</v>
      </c>
      <c r="D17" s="5" t="s">
        <v>485</v>
      </c>
      <c r="E17" s="5" t="s">
        <v>536</v>
      </c>
      <c r="F17" s="5" t="s">
        <v>185</v>
      </c>
      <c r="G17" s="5"/>
      <c r="H17" s="5" t="s">
        <v>231</v>
      </c>
      <c r="I17" s="5" t="s">
        <v>186</v>
      </c>
      <c r="J17" s="5" t="s">
        <v>537</v>
      </c>
      <c r="K17" s="5" t="s">
        <v>538</v>
      </c>
      <c r="L17" s="5">
        <v>0.06</v>
      </c>
      <c r="M17" s="5">
        <v>0</v>
      </c>
    </row>
    <row r="18" spans="1:13" x14ac:dyDescent="0.4">
      <c r="A18" s="5" t="s">
        <v>141</v>
      </c>
      <c r="B18" s="5" t="s">
        <v>232</v>
      </c>
      <c r="C18" s="5" t="s">
        <v>539</v>
      </c>
      <c r="D18" s="5" t="s">
        <v>500</v>
      </c>
      <c r="E18" s="5" t="s">
        <v>233</v>
      </c>
      <c r="F18" s="5" t="s">
        <v>234</v>
      </c>
      <c r="G18" s="5"/>
      <c r="H18" s="5">
        <v>52066</v>
      </c>
      <c r="I18" s="5" t="s">
        <v>177</v>
      </c>
      <c r="J18" s="5" t="s">
        <v>540</v>
      </c>
      <c r="K18" s="5" t="s">
        <v>541</v>
      </c>
      <c r="L18" s="5">
        <v>0.16</v>
      </c>
      <c r="M18" s="5">
        <v>0.1</v>
      </c>
    </row>
    <row r="19" spans="1:13" x14ac:dyDescent="0.4">
      <c r="A19" s="5" t="s">
        <v>125</v>
      </c>
      <c r="B19" s="5" t="s">
        <v>235</v>
      </c>
      <c r="C19" s="5" t="s">
        <v>542</v>
      </c>
      <c r="D19" s="5" t="s">
        <v>489</v>
      </c>
      <c r="E19" s="5" t="s">
        <v>236</v>
      </c>
      <c r="F19" s="5" t="s">
        <v>237</v>
      </c>
      <c r="G19" s="5"/>
      <c r="H19" s="5">
        <v>44000</v>
      </c>
      <c r="I19" s="5" t="s">
        <v>198</v>
      </c>
      <c r="J19" s="5" t="s">
        <v>543</v>
      </c>
      <c r="K19" s="5" t="s">
        <v>544</v>
      </c>
      <c r="L19" s="5">
        <v>0.06</v>
      </c>
      <c r="M19" s="5">
        <v>0</v>
      </c>
    </row>
    <row r="20" spans="1:13" x14ac:dyDescent="0.4">
      <c r="A20" s="5" t="s">
        <v>142</v>
      </c>
      <c r="B20" s="5" t="s">
        <v>238</v>
      </c>
      <c r="C20" s="5" t="s">
        <v>545</v>
      </c>
      <c r="D20" s="5" t="s">
        <v>523</v>
      </c>
      <c r="E20" s="5" t="s">
        <v>239</v>
      </c>
      <c r="F20" s="5" t="s">
        <v>185</v>
      </c>
      <c r="G20" s="5"/>
      <c r="H20" s="5" t="s">
        <v>240</v>
      </c>
      <c r="I20" s="5" t="s">
        <v>186</v>
      </c>
      <c r="J20" s="5" t="s">
        <v>546</v>
      </c>
      <c r="K20" s="5" t="s">
        <v>547</v>
      </c>
      <c r="L20" s="5">
        <v>0.02</v>
      </c>
      <c r="M20" s="5">
        <v>0.15</v>
      </c>
    </row>
    <row r="21" spans="1:13" x14ac:dyDescent="0.4">
      <c r="A21" s="5" t="s">
        <v>93</v>
      </c>
      <c r="B21" s="5" t="s">
        <v>241</v>
      </c>
      <c r="C21" s="5" t="s">
        <v>548</v>
      </c>
      <c r="D21" s="5" t="s">
        <v>549</v>
      </c>
      <c r="E21" s="5" t="s">
        <v>242</v>
      </c>
      <c r="F21" s="5" t="s">
        <v>243</v>
      </c>
      <c r="G21" s="5"/>
      <c r="H21" s="5">
        <v>8010</v>
      </c>
      <c r="I21" s="5" t="s">
        <v>244</v>
      </c>
      <c r="J21" s="5" t="s">
        <v>550</v>
      </c>
      <c r="K21" s="5" t="s">
        <v>551</v>
      </c>
      <c r="L21" s="5">
        <v>0.12</v>
      </c>
      <c r="M21" s="5">
        <v>0.2</v>
      </c>
    </row>
    <row r="22" spans="1:13" x14ac:dyDescent="0.4">
      <c r="A22" s="5" t="s">
        <v>136</v>
      </c>
      <c r="B22" s="5" t="s">
        <v>245</v>
      </c>
      <c r="C22" s="5" t="s">
        <v>552</v>
      </c>
      <c r="D22" s="5" t="s">
        <v>553</v>
      </c>
      <c r="E22" s="5" t="s">
        <v>246</v>
      </c>
      <c r="F22" s="5" t="s">
        <v>226</v>
      </c>
      <c r="G22" s="5" t="s">
        <v>227</v>
      </c>
      <c r="H22" s="5" t="s">
        <v>247</v>
      </c>
      <c r="I22" s="5" t="s">
        <v>229</v>
      </c>
      <c r="J22" s="5" t="s">
        <v>554</v>
      </c>
      <c r="K22" s="5"/>
      <c r="L22" s="5">
        <v>0.22</v>
      </c>
      <c r="M22" s="5">
        <v>0.05</v>
      </c>
    </row>
    <row r="23" spans="1:13" x14ac:dyDescent="0.4">
      <c r="A23" s="5" t="s">
        <v>555</v>
      </c>
      <c r="B23" s="5" t="s">
        <v>556</v>
      </c>
      <c r="C23" s="5" t="s">
        <v>557</v>
      </c>
      <c r="D23" s="5" t="s">
        <v>517</v>
      </c>
      <c r="E23" s="5" t="s">
        <v>558</v>
      </c>
      <c r="F23" s="5" t="s">
        <v>201</v>
      </c>
      <c r="G23" s="5"/>
      <c r="H23" s="5">
        <v>28034</v>
      </c>
      <c r="I23" s="5" t="s">
        <v>202</v>
      </c>
      <c r="J23" s="5" t="s">
        <v>559</v>
      </c>
      <c r="K23" s="5" t="s">
        <v>560</v>
      </c>
      <c r="L23" s="5">
        <v>0.06</v>
      </c>
      <c r="M23" s="5">
        <v>0.05</v>
      </c>
    </row>
    <row r="24" spans="1:13" x14ac:dyDescent="0.4">
      <c r="A24" s="5" t="s">
        <v>152</v>
      </c>
      <c r="B24" s="5" t="s">
        <v>248</v>
      </c>
      <c r="C24" s="5" t="s">
        <v>561</v>
      </c>
      <c r="D24" s="5" t="s">
        <v>562</v>
      </c>
      <c r="E24" s="5" t="s">
        <v>249</v>
      </c>
      <c r="F24" s="5" t="s">
        <v>250</v>
      </c>
      <c r="G24" s="5"/>
      <c r="H24" s="5">
        <v>59000</v>
      </c>
      <c r="I24" s="5" t="s">
        <v>198</v>
      </c>
      <c r="J24" s="5" t="s">
        <v>563</v>
      </c>
      <c r="K24" s="5" t="s">
        <v>564</v>
      </c>
      <c r="L24" s="5">
        <v>0.15</v>
      </c>
      <c r="M24" s="5">
        <v>0</v>
      </c>
    </row>
    <row r="25" spans="1:13" x14ac:dyDescent="0.4">
      <c r="A25" s="5" t="s">
        <v>98</v>
      </c>
      <c r="B25" s="5" t="s">
        <v>251</v>
      </c>
      <c r="C25" s="5" t="s">
        <v>565</v>
      </c>
      <c r="D25" s="5" t="s">
        <v>489</v>
      </c>
      <c r="E25" s="5" t="s">
        <v>252</v>
      </c>
      <c r="F25" s="5" t="s">
        <v>253</v>
      </c>
      <c r="G25" s="5"/>
      <c r="H25" s="5" t="s">
        <v>254</v>
      </c>
      <c r="I25" s="5" t="s">
        <v>191</v>
      </c>
      <c r="J25" s="5" t="s">
        <v>566</v>
      </c>
      <c r="K25" s="5"/>
      <c r="L25" s="5">
        <v>0.15</v>
      </c>
      <c r="M25" s="5">
        <v>0</v>
      </c>
    </row>
    <row r="26" spans="1:13" x14ac:dyDescent="0.4">
      <c r="A26" s="5" t="s">
        <v>101</v>
      </c>
      <c r="B26" s="5" t="s">
        <v>255</v>
      </c>
      <c r="C26" s="5" t="s">
        <v>567</v>
      </c>
      <c r="D26" s="5" t="s">
        <v>507</v>
      </c>
      <c r="E26" s="5" t="s">
        <v>256</v>
      </c>
      <c r="F26" s="5" t="s">
        <v>257</v>
      </c>
      <c r="G26" s="5"/>
      <c r="H26" s="5">
        <v>80805</v>
      </c>
      <c r="I26" s="5" t="s">
        <v>177</v>
      </c>
      <c r="J26" s="5" t="s">
        <v>568</v>
      </c>
      <c r="K26" s="5" t="s">
        <v>569</v>
      </c>
      <c r="L26" s="5">
        <v>0.23</v>
      </c>
      <c r="M26" s="5">
        <v>0.05</v>
      </c>
    </row>
    <row r="27" spans="1:13" x14ac:dyDescent="0.4">
      <c r="A27" s="5" t="s">
        <v>170</v>
      </c>
      <c r="B27" s="5" t="s">
        <v>258</v>
      </c>
      <c r="C27" s="5" t="s">
        <v>570</v>
      </c>
      <c r="D27" s="5" t="s">
        <v>507</v>
      </c>
      <c r="E27" s="5" t="s">
        <v>259</v>
      </c>
      <c r="F27" s="5" t="s">
        <v>237</v>
      </c>
      <c r="G27" s="5"/>
      <c r="H27" s="5">
        <v>44000</v>
      </c>
      <c r="I27" s="5" t="s">
        <v>198</v>
      </c>
      <c r="J27" s="5" t="s">
        <v>571</v>
      </c>
      <c r="K27" s="5" t="s">
        <v>572</v>
      </c>
      <c r="L27" s="5">
        <v>0.04</v>
      </c>
      <c r="M27" s="5">
        <v>0</v>
      </c>
    </row>
    <row r="28" spans="1:13" x14ac:dyDescent="0.4">
      <c r="A28" s="5" t="s">
        <v>154</v>
      </c>
      <c r="B28" s="5" t="s">
        <v>260</v>
      </c>
      <c r="C28" s="5" t="s">
        <v>573</v>
      </c>
      <c r="D28" s="5" t="s">
        <v>485</v>
      </c>
      <c r="E28" s="5" t="s">
        <v>261</v>
      </c>
      <c r="F28" s="5" t="s">
        <v>262</v>
      </c>
      <c r="G28" s="5"/>
      <c r="H28" s="5">
        <v>10100</v>
      </c>
      <c r="I28" s="5" t="s">
        <v>263</v>
      </c>
      <c r="J28" s="5" t="s">
        <v>574</v>
      </c>
      <c r="K28" s="5" t="s">
        <v>575</v>
      </c>
      <c r="L28" s="5">
        <v>0.17</v>
      </c>
      <c r="M28" s="5">
        <v>0.1</v>
      </c>
    </row>
    <row r="29" spans="1:13" x14ac:dyDescent="0.4">
      <c r="A29" s="5" t="s">
        <v>131</v>
      </c>
      <c r="B29" s="5" t="s">
        <v>264</v>
      </c>
      <c r="C29" s="5" t="s">
        <v>576</v>
      </c>
      <c r="D29" s="5" t="s">
        <v>549</v>
      </c>
      <c r="E29" s="5" t="s">
        <v>265</v>
      </c>
      <c r="F29" s="5" t="s">
        <v>266</v>
      </c>
      <c r="G29" s="5"/>
      <c r="H29" s="5">
        <v>1675</v>
      </c>
      <c r="I29" s="5" t="s">
        <v>267</v>
      </c>
      <c r="J29" s="5" t="s">
        <v>577</v>
      </c>
      <c r="K29" s="5" t="s">
        <v>578</v>
      </c>
      <c r="L29" s="5">
        <v>0.12</v>
      </c>
      <c r="M29" s="5">
        <v>0.1</v>
      </c>
    </row>
    <row r="30" spans="1:13" x14ac:dyDescent="0.4">
      <c r="A30" s="5" t="s">
        <v>144</v>
      </c>
      <c r="B30" s="5" t="s">
        <v>579</v>
      </c>
      <c r="C30" s="5" t="s">
        <v>580</v>
      </c>
      <c r="D30" s="5" t="s">
        <v>507</v>
      </c>
      <c r="E30" s="5" t="s">
        <v>268</v>
      </c>
      <c r="F30" s="5" t="s">
        <v>269</v>
      </c>
      <c r="G30" s="5"/>
      <c r="H30" s="5">
        <v>8022</v>
      </c>
      <c r="I30" s="5" t="s">
        <v>202</v>
      </c>
      <c r="J30" s="5" t="s">
        <v>581</v>
      </c>
      <c r="K30" s="5" t="s">
        <v>582</v>
      </c>
      <c r="L30" s="5">
        <v>0.03</v>
      </c>
      <c r="M30" s="5">
        <v>0.05</v>
      </c>
    </row>
    <row r="31" spans="1:13" x14ac:dyDescent="0.4">
      <c r="A31" s="5" t="s">
        <v>120</v>
      </c>
      <c r="B31" s="5" t="s">
        <v>270</v>
      </c>
      <c r="C31" s="5" t="s">
        <v>583</v>
      </c>
      <c r="D31" s="5" t="s">
        <v>549</v>
      </c>
      <c r="E31" s="5" t="s">
        <v>271</v>
      </c>
      <c r="F31" s="5" t="s">
        <v>272</v>
      </c>
      <c r="G31" s="5"/>
      <c r="H31" s="5">
        <v>41101</v>
      </c>
      <c r="I31" s="5" t="s">
        <v>202</v>
      </c>
      <c r="J31" s="5" t="s">
        <v>584</v>
      </c>
      <c r="K31" s="5"/>
      <c r="L31" s="5">
        <v>0.21</v>
      </c>
      <c r="M31" s="5">
        <v>0</v>
      </c>
    </row>
    <row r="32" spans="1:13" x14ac:dyDescent="0.4">
      <c r="A32" s="5" t="s">
        <v>155</v>
      </c>
      <c r="B32" s="5" t="s">
        <v>273</v>
      </c>
      <c r="C32" s="5" t="s">
        <v>585</v>
      </c>
      <c r="D32" s="5" t="s">
        <v>533</v>
      </c>
      <c r="E32" s="5" t="s">
        <v>274</v>
      </c>
      <c r="F32" s="5" t="s">
        <v>275</v>
      </c>
      <c r="G32" s="5" t="s">
        <v>227</v>
      </c>
      <c r="H32" s="5" t="s">
        <v>276</v>
      </c>
      <c r="I32" s="5" t="s">
        <v>229</v>
      </c>
      <c r="J32" s="5" t="s">
        <v>586</v>
      </c>
      <c r="K32" s="5"/>
      <c r="L32" s="5">
        <v>0.25</v>
      </c>
      <c r="M32" s="5">
        <v>0.2</v>
      </c>
    </row>
    <row r="33" spans="1:13" x14ac:dyDescent="0.4">
      <c r="A33" s="5" t="s">
        <v>163</v>
      </c>
      <c r="B33" s="5" t="s">
        <v>277</v>
      </c>
      <c r="C33" s="5" t="s">
        <v>587</v>
      </c>
      <c r="D33" s="5" t="s">
        <v>507</v>
      </c>
      <c r="E33" s="5" t="s">
        <v>278</v>
      </c>
      <c r="F33" s="5" t="s">
        <v>279</v>
      </c>
      <c r="G33" s="5" t="s">
        <v>280</v>
      </c>
      <c r="H33" s="5">
        <v>97403</v>
      </c>
      <c r="I33" s="5" t="s">
        <v>281</v>
      </c>
      <c r="J33" s="5" t="s">
        <v>588</v>
      </c>
      <c r="K33" s="5"/>
      <c r="L33" s="5">
        <v>0.08</v>
      </c>
      <c r="M33" s="5">
        <v>0.1</v>
      </c>
    </row>
    <row r="34" spans="1:13" x14ac:dyDescent="0.4">
      <c r="A34" s="5" t="s">
        <v>102</v>
      </c>
      <c r="B34" s="5" t="s">
        <v>282</v>
      </c>
      <c r="C34" s="5" t="s">
        <v>589</v>
      </c>
      <c r="D34" s="5" t="s">
        <v>489</v>
      </c>
      <c r="E34" s="5" t="s">
        <v>283</v>
      </c>
      <c r="F34" s="5" t="s">
        <v>284</v>
      </c>
      <c r="G34" s="5" t="s">
        <v>285</v>
      </c>
      <c r="H34" s="5">
        <v>1081</v>
      </c>
      <c r="I34" s="5" t="s">
        <v>286</v>
      </c>
      <c r="J34" s="5" t="s">
        <v>590</v>
      </c>
      <c r="K34" s="5" t="s">
        <v>591</v>
      </c>
      <c r="L34" s="5">
        <v>0.06</v>
      </c>
      <c r="M34" s="5">
        <v>0.1</v>
      </c>
    </row>
    <row r="35" spans="1:13" x14ac:dyDescent="0.4">
      <c r="A35" s="5" t="s">
        <v>86</v>
      </c>
      <c r="B35" s="5" t="s">
        <v>287</v>
      </c>
      <c r="C35" s="5" t="s">
        <v>592</v>
      </c>
      <c r="D35" s="5" t="s">
        <v>517</v>
      </c>
      <c r="E35" s="5" t="s">
        <v>288</v>
      </c>
      <c r="F35" s="5" t="s">
        <v>289</v>
      </c>
      <c r="G35" s="5" t="s">
        <v>290</v>
      </c>
      <c r="H35" s="5" t="s">
        <v>291</v>
      </c>
      <c r="I35" s="5" t="s">
        <v>229</v>
      </c>
      <c r="J35" s="5" t="s">
        <v>593</v>
      </c>
      <c r="K35" s="5" t="s">
        <v>594</v>
      </c>
      <c r="L35" s="5">
        <v>0.1</v>
      </c>
      <c r="M35" s="5">
        <v>0</v>
      </c>
    </row>
    <row r="36" spans="1:13" x14ac:dyDescent="0.4">
      <c r="A36" s="5" t="s">
        <v>92</v>
      </c>
      <c r="B36" s="5" t="s">
        <v>292</v>
      </c>
      <c r="C36" s="5" t="s">
        <v>595</v>
      </c>
      <c r="D36" s="5" t="s">
        <v>485</v>
      </c>
      <c r="E36" s="5" t="s">
        <v>293</v>
      </c>
      <c r="F36" s="5" t="s">
        <v>294</v>
      </c>
      <c r="G36" s="5" t="s">
        <v>295</v>
      </c>
      <c r="H36" s="5">
        <v>5022</v>
      </c>
      <c r="I36" s="5" t="s">
        <v>286</v>
      </c>
      <c r="J36" s="5" t="s">
        <v>596</v>
      </c>
      <c r="K36" s="5" t="s">
        <v>597</v>
      </c>
      <c r="L36" s="5">
        <v>0.06</v>
      </c>
      <c r="M36" s="5">
        <v>0.1</v>
      </c>
    </row>
    <row r="37" spans="1:13" x14ac:dyDescent="0.4">
      <c r="A37" s="5" t="s">
        <v>148</v>
      </c>
      <c r="B37" s="5" t="s">
        <v>296</v>
      </c>
      <c r="C37" s="5" t="s">
        <v>598</v>
      </c>
      <c r="D37" s="5" t="s">
        <v>485</v>
      </c>
      <c r="E37" s="5" t="s">
        <v>599</v>
      </c>
      <c r="F37" s="5" t="s">
        <v>297</v>
      </c>
      <c r="G37" s="5" t="s">
        <v>280</v>
      </c>
      <c r="H37" s="5">
        <v>97827</v>
      </c>
      <c r="I37" s="5" t="s">
        <v>281</v>
      </c>
      <c r="J37" s="5" t="s">
        <v>600</v>
      </c>
      <c r="K37" s="5" t="s">
        <v>601</v>
      </c>
      <c r="L37" s="5">
        <v>0.04</v>
      </c>
      <c r="M37" s="5">
        <v>0.05</v>
      </c>
    </row>
    <row r="38" spans="1:13" x14ac:dyDescent="0.4">
      <c r="A38" s="5" t="s">
        <v>118</v>
      </c>
      <c r="B38" s="5" t="s">
        <v>298</v>
      </c>
      <c r="C38" s="5" t="s">
        <v>602</v>
      </c>
      <c r="D38" s="5" t="s">
        <v>533</v>
      </c>
      <c r="E38" s="5" t="s">
        <v>299</v>
      </c>
      <c r="F38" s="5" t="s">
        <v>300</v>
      </c>
      <c r="G38" s="5" t="s">
        <v>301</v>
      </c>
      <c r="H38" s="5"/>
      <c r="I38" s="5" t="s">
        <v>302</v>
      </c>
      <c r="J38" s="5" t="s">
        <v>603</v>
      </c>
      <c r="K38" s="5" t="s">
        <v>604</v>
      </c>
      <c r="L38" s="5">
        <v>0.23</v>
      </c>
      <c r="M38" s="5">
        <v>0</v>
      </c>
    </row>
    <row r="39" spans="1:13" x14ac:dyDescent="0.4">
      <c r="A39" s="5" t="s">
        <v>126</v>
      </c>
      <c r="B39" s="5" t="s">
        <v>303</v>
      </c>
      <c r="C39" s="5" t="s">
        <v>605</v>
      </c>
      <c r="D39" s="5" t="s">
        <v>507</v>
      </c>
      <c r="E39" s="5" t="s">
        <v>606</v>
      </c>
      <c r="F39" s="5" t="s">
        <v>304</v>
      </c>
      <c r="G39" s="5" t="s">
        <v>305</v>
      </c>
      <c r="H39" s="5" t="s">
        <v>306</v>
      </c>
      <c r="I39" s="5" t="s">
        <v>186</v>
      </c>
      <c r="J39" s="5" t="s">
        <v>607</v>
      </c>
      <c r="K39" s="5"/>
      <c r="L39" s="5">
        <v>0.05</v>
      </c>
      <c r="M39" s="5">
        <v>0.25</v>
      </c>
    </row>
    <row r="40" spans="1:13" x14ac:dyDescent="0.4">
      <c r="A40" s="5" t="s">
        <v>128</v>
      </c>
      <c r="B40" s="5" t="s">
        <v>307</v>
      </c>
      <c r="C40" s="5" t="s">
        <v>608</v>
      </c>
      <c r="D40" s="5" t="s">
        <v>533</v>
      </c>
      <c r="E40" s="5" t="s">
        <v>308</v>
      </c>
      <c r="F40" s="5" t="s">
        <v>309</v>
      </c>
      <c r="G40" s="5"/>
      <c r="H40" s="5">
        <v>14776</v>
      </c>
      <c r="I40" s="5" t="s">
        <v>177</v>
      </c>
      <c r="J40" s="5" t="s">
        <v>609</v>
      </c>
      <c r="K40" s="5"/>
      <c r="L40" s="5">
        <v>0.09</v>
      </c>
      <c r="M40" s="5">
        <v>0.2</v>
      </c>
    </row>
    <row r="41" spans="1:13" x14ac:dyDescent="0.4">
      <c r="A41" s="5" t="s">
        <v>172</v>
      </c>
      <c r="B41" s="5" t="s">
        <v>310</v>
      </c>
      <c r="C41" s="5" t="s">
        <v>610</v>
      </c>
      <c r="D41" s="5" t="s">
        <v>485</v>
      </c>
      <c r="E41" s="5" t="s">
        <v>311</v>
      </c>
      <c r="F41" s="5" t="s">
        <v>312</v>
      </c>
      <c r="G41" s="5"/>
      <c r="H41" s="5">
        <v>78000</v>
      </c>
      <c r="I41" s="5" t="s">
        <v>198</v>
      </c>
      <c r="J41" s="5" t="s">
        <v>611</v>
      </c>
      <c r="K41" s="5" t="s">
        <v>612</v>
      </c>
      <c r="L41" s="5">
        <v>0.2</v>
      </c>
      <c r="M41" s="5">
        <v>0</v>
      </c>
    </row>
    <row r="42" spans="1:13" x14ac:dyDescent="0.4">
      <c r="A42" s="5" t="s">
        <v>137</v>
      </c>
      <c r="B42" s="5" t="s">
        <v>313</v>
      </c>
      <c r="C42" s="5" t="s">
        <v>613</v>
      </c>
      <c r="D42" s="5" t="s">
        <v>549</v>
      </c>
      <c r="E42" s="5" t="s">
        <v>314</v>
      </c>
      <c r="F42" s="5" t="s">
        <v>315</v>
      </c>
      <c r="G42" s="5"/>
      <c r="H42" s="5">
        <v>31000</v>
      </c>
      <c r="I42" s="5" t="s">
        <v>198</v>
      </c>
      <c r="J42" s="5" t="s">
        <v>614</v>
      </c>
      <c r="K42" s="5" t="s">
        <v>615</v>
      </c>
      <c r="L42" s="5">
        <v>0.2</v>
      </c>
      <c r="M42" s="5">
        <v>0.2</v>
      </c>
    </row>
    <row r="43" spans="1:13" x14ac:dyDescent="0.4">
      <c r="A43" s="5" t="s">
        <v>159</v>
      </c>
      <c r="B43" s="5" t="s">
        <v>316</v>
      </c>
      <c r="C43" s="5" t="s">
        <v>616</v>
      </c>
      <c r="D43" s="5" t="s">
        <v>553</v>
      </c>
      <c r="E43" s="5" t="s">
        <v>617</v>
      </c>
      <c r="F43" s="5" t="s">
        <v>317</v>
      </c>
      <c r="G43" s="5" t="s">
        <v>209</v>
      </c>
      <c r="H43" s="5" t="s">
        <v>318</v>
      </c>
      <c r="I43" s="5" t="s">
        <v>211</v>
      </c>
      <c r="J43" s="5" t="s">
        <v>618</v>
      </c>
      <c r="K43" s="5" t="s">
        <v>619</v>
      </c>
      <c r="L43" s="5">
        <v>0.03</v>
      </c>
      <c r="M43" s="5">
        <v>0.1</v>
      </c>
    </row>
    <row r="44" spans="1:13" x14ac:dyDescent="0.4">
      <c r="A44" s="5" t="s">
        <v>158</v>
      </c>
      <c r="B44" s="5" t="s">
        <v>319</v>
      </c>
      <c r="C44" s="5" t="s">
        <v>620</v>
      </c>
      <c r="D44" s="5" t="s">
        <v>507</v>
      </c>
      <c r="E44" s="5" t="s">
        <v>320</v>
      </c>
      <c r="F44" s="5" t="s">
        <v>321</v>
      </c>
      <c r="G44" s="5" t="s">
        <v>322</v>
      </c>
      <c r="H44" s="5">
        <v>99362</v>
      </c>
      <c r="I44" s="5" t="s">
        <v>281</v>
      </c>
      <c r="J44" s="5" t="s">
        <v>621</v>
      </c>
      <c r="K44" s="5" t="s">
        <v>622</v>
      </c>
      <c r="L44" s="5">
        <v>0.19</v>
      </c>
      <c r="M44" s="5">
        <v>0.1</v>
      </c>
    </row>
    <row r="45" spans="1:13" x14ac:dyDescent="0.4">
      <c r="A45" s="5" t="s">
        <v>110</v>
      </c>
      <c r="B45" s="5" t="s">
        <v>323</v>
      </c>
      <c r="C45" s="5" t="s">
        <v>623</v>
      </c>
      <c r="D45" s="5" t="s">
        <v>485</v>
      </c>
      <c r="E45" s="5" t="s">
        <v>324</v>
      </c>
      <c r="F45" s="5" t="s">
        <v>325</v>
      </c>
      <c r="G45" s="5"/>
      <c r="H45" s="5">
        <v>60528</v>
      </c>
      <c r="I45" s="5" t="s">
        <v>177</v>
      </c>
      <c r="J45" s="5" t="s">
        <v>624</v>
      </c>
      <c r="K45" s="5" t="s">
        <v>625</v>
      </c>
      <c r="L45" s="5">
        <v>0.03</v>
      </c>
      <c r="M45" s="5">
        <v>0.15</v>
      </c>
    </row>
    <row r="46" spans="1:13" x14ac:dyDescent="0.4">
      <c r="A46" s="5" t="s">
        <v>166</v>
      </c>
      <c r="B46" s="5" t="s">
        <v>326</v>
      </c>
      <c r="C46" s="5" t="s">
        <v>626</v>
      </c>
      <c r="D46" s="5" t="s">
        <v>489</v>
      </c>
      <c r="E46" s="5" t="s">
        <v>627</v>
      </c>
      <c r="F46" s="5" t="s">
        <v>327</v>
      </c>
      <c r="G46" s="5" t="s">
        <v>328</v>
      </c>
      <c r="H46" s="5">
        <v>94117</v>
      </c>
      <c r="I46" s="5" t="s">
        <v>281</v>
      </c>
      <c r="J46" s="5" t="s">
        <v>628</v>
      </c>
      <c r="K46" s="5"/>
      <c r="L46" s="5">
        <v>0.1</v>
      </c>
      <c r="M46" s="5">
        <v>0.2</v>
      </c>
    </row>
    <row r="47" spans="1:13" x14ac:dyDescent="0.4">
      <c r="A47" s="5" t="s">
        <v>112</v>
      </c>
      <c r="B47" s="5" t="s">
        <v>329</v>
      </c>
      <c r="C47" s="5" t="s">
        <v>629</v>
      </c>
      <c r="D47" s="5" t="s">
        <v>517</v>
      </c>
      <c r="E47" s="5" t="s">
        <v>330</v>
      </c>
      <c r="F47" s="5" t="s">
        <v>331</v>
      </c>
      <c r="G47" s="5" t="s">
        <v>332</v>
      </c>
      <c r="H47" s="5">
        <v>3508</v>
      </c>
      <c r="I47" s="5" t="s">
        <v>286</v>
      </c>
      <c r="J47" s="5" t="s">
        <v>630</v>
      </c>
      <c r="K47" s="5" t="s">
        <v>631</v>
      </c>
      <c r="L47" s="5">
        <v>0.06</v>
      </c>
      <c r="M47" s="5">
        <v>0.1</v>
      </c>
    </row>
    <row r="48" spans="1:13" x14ac:dyDescent="0.4">
      <c r="A48" s="5" t="s">
        <v>151</v>
      </c>
      <c r="B48" s="5" t="s">
        <v>333</v>
      </c>
      <c r="C48" s="5" t="s">
        <v>632</v>
      </c>
      <c r="D48" s="5" t="s">
        <v>489</v>
      </c>
      <c r="E48" s="5" t="s">
        <v>334</v>
      </c>
      <c r="F48" s="5" t="s">
        <v>335</v>
      </c>
      <c r="G48" s="5" t="s">
        <v>336</v>
      </c>
      <c r="H48" s="5">
        <v>4980</v>
      </c>
      <c r="I48" s="5" t="s">
        <v>286</v>
      </c>
      <c r="J48" s="5" t="s">
        <v>633</v>
      </c>
      <c r="K48" s="5" t="s">
        <v>634</v>
      </c>
      <c r="L48" s="5">
        <v>0.1</v>
      </c>
      <c r="M48" s="5">
        <v>0.1</v>
      </c>
    </row>
    <row r="49" spans="1:13" x14ac:dyDescent="0.4">
      <c r="A49" s="5" t="s">
        <v>122</v>
      </c>
      <c r="B49" s="5" t="s">
        <v>337</v>
      </c>
      <c r="C49" s="5" t="s">
        <v>635</v>
      </c>
      <c r="D49" s="5" t="s">
        <v>549</v>
      </c>
      <c r="E49" s="5" t="s">
        <v>338</v>
      </c>
      <c r="F49" s="5" t="s">
        <v>339</v>
      </c>
      <c r="G49" s="5" t="s">
        <v>280</v>
      </c>
      <c r="H49" s="5">
        <v>97219</v>
      </c>
      <c r="I49" s="5" t="s">
        <v>281</v>
      </c>
      <c r="J49" s="5" t="s">
        <v>636</v>
      </c>
      <c r="K49" s="5" t="s">
        <v>637</v>
      </c>
      <c r="L49" s="5">
        <v>0.02</v>
      </c>
      <c r="M49" s="5">
        <v>0.25</v>
      </c>
    </row>
    <row r="50" spans="1:13" x14ac:dyDescent="0.4">
      <c r="A50" s="5" t="s">
        <v>106</v>
      </c>
      <c r="B50" s="5" t="s">
        <v>340</v>
      </c>
      <c r="C50" s="5" t="s">
        <v>638</v>
      </c>
      <c r="D50" s="5" t="s">
        <v>507</v>
      </c>
      <c r="E50" s="5" t="s">
        <v>341</v>
      </c>
      <c r="F50" s="5" t="s">
        <v>342</v>
      </c>
      <c r="G50" s="5"/>
      <c r="H50" s="5">
        <v>24100</v>
      </c>
      <c r="I50" s="5" t="s">
        <v>263</v>
      </c>
      <c r="J50" s="5" t="s">
        <v>639</v>
      </c>
      <c r="K50" s="5" t="s">
        <v>640</v>
      </c>
      <c r="L50" s="5">
        <v>0.06</v>
      </c>
      <c r="M50" s="5">
        <v>0</v>
      </c>
    </row>
    <row r="51" spans="1:13" x14ac:dyDescent="0.4">
      <c r="A51" s="5" t="s">
        <v>164</v>
      </c>
      <c r="B51" s="5" t="s">
        <v>343</v>
      </c>
      <c r="C51" s="5" t="s">
        <v>641</v>
      </c>
      <c r="D51" s="5" t="s">
        <v>523</v>
      </c>
      <c r="E51" s="5" t="s">
        <v>344</v>
      </c>
      <c r="F51" s="5" t="s">
        <v>345</v>
      </c>
      <c r="G51" s="5"/>
      <c r="H51" s="5" t="s">
        <v>346</v>
      </c>
      <c r="I51" s="5" t="s">
        <v>347</v>
      </c>
      <c r="J51" s="5" t="s">
        <v>642</v>
      </c>
      <c r="K51" s="5" t="s">
        <v>643</v>
      </c>
      <c r="L51" s="5">
        <v>0.09</v>
      </c>
      <c r="M51" s="5">
        <v>0.2</v>
      </c>
    </row>
    <row r="52" spans="1:13" x14ac:dyDescent="0.4">
      <c r="A52" s="5" t="s">
        <v>133</v>
      </c>
      <c r="B52" s="5" t="s">
        <v>348</v>
      </c>
      <c r="C52" s="5" t="s">
        <v>644</v>
      </c>
      <c r="D52" s="5" t="s">
        <v>553</v>
      </c>
      <c r="E52" s="5" t="s">
        <v>349</v>
      </c>
      <c r="F52" s="5" t="s">
        <v>350</v>
      </c>
      <c r="G52" s="5" t="s">
        <v>351</v>
      </c>
      <c r="H52" s="5" t="s">
        <v>352</v>
      </c>
      <c r="I52" s="5" t="s">
        <v>211</v>
      </c>
      <c r="J52" s="5" t="s">
        <v>645</v>
      </c>
      <c r="K52" s="5" t="s">
        <v>646</v>
      </c>
      <c r="L52" s="5">
        <v>0.05</v>
      </c>
      <c r="M52" s="5">
        <v>0</v>
      </c>
    </row>
    <row r="53" spans="1:13" x14ac:dyDescent="0.4">
      <c r="A53" s="5" t="s">
        <v>108</v>
      </c>
      <c r="B53" s="5" t="s">
        <v>353</v>
      </c>
      <c r="C53" s="5" t="s">
        <v>647</v>
      </c>
      <c r="D53" s="5" t="s">
        <v>553</v>
      </c>
      <c r="E53" s="5" t="s">
        <v>354</v>
      </c>
      <c r="F53" s="5" t="s">
        <v>355</v>
      </c>
      <c r="G53" s="5"/>
      <c r="H53" s="5">
        <v>4179</v>
      </c>
      <c r="I53" s="5" t="s">
        <v>177</v>
      </c>
      <c r="J53" s="5" t="s">
        <v>648</v>
      </c>
      <c r="K53" s="5"/>
      <c r="L53" s="5">
        <v>0.15</v>
      </c>
      <c r="M53" s="5">
        <v>0.05</v>
      </c>
    </row>
    <row r="54" spans="1:13" x14ac:dyDescent="0.4">
      <c r="A54" s="5" t="s">
        <v>161</v>
      </c>
      <c r="B54" s="5" t="s">
        <v>356</v>
      </c>
      <c r="C54" s="5" t="s">
        <v>649</v>
      </c>
      <c r="D54" s="5" t="s">
        <v>533</v>
      </c>
      <c r="E54" s="5" t="s">
        <v>650</v>
      </c>
      <c r="F54" s="5" t="s">
        <v>185</v>
      </c>
      <c r="G54" s="5"/>
      <c r="H54" s="5" t="s">
        <v>357</v>
      </c>
      <c r="I54" s="5" t="s">
        <v>186</v>
      </c>
      <c r="J54" s="5" t="s">
        <v>651</v>
      </c>
      <c r="K54" s="5" t="s">
        <v>652</v>
      </c>
      <c r="L54" s="5">
        <v>0.06</v>
      </c>
      <c r="M54" s="5">
        <v>0</v>
      </c>
    </row>
    <row r="55" spans="1:13" x14ac:dyDescent="0.4">
      <c r="A55" s="5" t="s">
        <v>153</v>
      </c>
      <c r="B55" s="5" t="s">
        <v>358</v>
      </c>
      <c r="C55" s="5" t="s">
        <v>653</v>
      </c>
      <c r="D55" s="5" t="s">
        <v>523</v>
      </c>
      <c r="E55" s="5" t="s">
        <v>654</v>
      </c>
      <c r="F55" s="5" t="s">
        <v>217</v>
      </c>
      <c r="G55" s="5"/>
      <c r="H55" s="5">
        <v>1010</v>
      </c>
      <c r="I55" s="5" t="s">
        <v>218</v>
      </c>
      <c r="J55" s="5" t="s">
        <v>655</v>
      </c>
      <c r="K55" s="5" t="s">
        <v>656</v>
      </c>
      <c r="L55" s="5">
        <v>0.05</v>
      </c>
      <c r="M55" s="5">
        <v>0.1</v>
      </c>
    </row>
    <row r="56" spans="1:13" x14ac:dyDescent="0.4">
      <c r="A56" s="5" t="s">
        <v>121</v>
      </c>
      <c r="B56" s="5" t="s">
        <v>359</v>
      </c>
      <c r="C56" s="5" t="s">
        <v>657</v>
      </c>
      <c r="D56" s="5" t="s">
        <v>485</v>
      </c>
      <c r="E56" s="5" t="s">
        <v>360</v>
      </c>
      <c r="F56" s="5" t="s">
        <v>361</v>
      </c>
      <c r="G56" s="5" t="s">
        <v>362</v>
      </c>
      <c r="H56" s="5">
        <v>99508</v>
      </c>
      <c r="I56" s="5" t="s">
        <v>281</v>
      </c>
      <c r="J56" s="5" t="s">
        <v>658</v>
      </c>
      <c r="K56" s="5" t="s">
        <v>659</v>
      </c>
      <c r="L56" s="5">
        <v>0.1</v>
      </c>
      <c r="M56" s="5">
        <v>0</v>
      </c>
    </row>
    <row r="57" spans="1:13" x14ac:dyDescent="0.4">
      <c r="A57" s="5" t="s">
        <v>95</v>
      </c>
      <c r="B57" s="5" t="s">
        <v>363</v>
      </c>
      <c r="C57" s="5" t="s">
        <v>660</v>
      </c>
      <c r="D57" s="5" t="s">
        <v>489</v>
      </c>
      <c r="E57" s="5" t="s">
        <v>364</v>
      </c>
      <c r="F57" s="5" t="s">
        <v>365</v>
      </c>
      <c r="G57" s="5"/>
      <c r="H57" s="5">
        <v>50739</v>
      </c>
      <c r="I57" s="5" t="s">
        <v>177</v>
      </c>
      <c r="J57" s="5" t="s">
        <v>661</v>
      </c>
      <c r="K57" s="5" t="s">
        <v>662</v>
      </c>
      <c r="L57" s="5">
        <v>0.11</v>
      </c>
      <c r="M57" s="5">
        <v>0</v>
      </c>
    </row>
    <row r="58" spans="1:13" x14ac:dyDescent="0.4">
      <c r="A58" s="5" t="s">
        <v>663</v>
      </c>
      <c r="B58" s="5" t="s">
        <v>664</v>
      </c>
      <c r="C58" s="5" t="s">
        <v>665</v>
      </c>
      <c r="D58" s="5" t="s">
        <v>489</v>
      </c>
      <c r="E58" s="5" t="s">
        <v>666</v>
      </c>
      <c r="F58" s="5" t="s">
        <v>366</v>
      </c>
      <c r="G58" s="5"/>
      <c r="H58" s="5">
        <v>75012</v>
      </c>
      <c r="I58" s="5" t="s">
        <v>198</v>
      </c>
      <c r="J58" s="5" t="s">
        <v>667</v>
      </c>
      <c r="K58" s="5" t="s">
        <v>668</v>
      </c>
      <c r="L58" s="5">
        <v>0.02</v>
      </c>
      <c r="M58" s="5">
        <v>0.2</v>
      </c>
    </row>
    <row r="59" spans="1:13" x14ac:dyDescent="0.4">
      <c r="A59" s="5" t="s">
        <v>127</v>
      </c>
      <c r="B59" s="5" t="s">
        <v>367</v>
      </c>
      <c r="C59" s="5" t="s">
        <v>669</v>
      </c>
      <c r="D59" s="5" t="s">
        <v>485</v>
      </c>
      <c r="E59" s="5" t="s">
        <v>368</v>
      </c>
      <c r="F59" s="5" t="s">
        <v>180</v>
      </c>
      <c r="G59" s="5"/>
      <c r="H59" s="5">
        <v>5033</v>
      </c>
      <c r="I59" s="5" t="s">
        <v>181</v>
      </c>
      <c r="J59" s="5" t="s">
        <v>670</v>
      </c>
      <c r="K59" s="5" t="s">
        <v>671</v>
      </c>
      <c r="L59" s="5">
        <v>0.04</v>
      </c>
      <c r="M59" s="5">
        <v>0.1</v>
      </c>
    </row>
    <row r="60" spans="1:13" x14ac:dyDescent="0.4">
      <c r="A60" s="5" t="s">
        <v>138</v>
      </c>
      <c r="B60" s="5" t="s">
        <v>369</v>
      </c>
      <c r="C60" s="5" t="s">
        <v>672</v>
      </c>
      <c r="D60" s="5" t="s">
        <v>549</v>
      </c>
      <c r="E60" s="5" t="s">
        <v>370</v>
      </c>
      <c r="F60" s="5" t="s">
        <v>371</v>
      </c>
      <c r="G60" s="5"/>
      <c r="H60" s="5">
        <v>5020</v>
      </c>
      <c r="I60" s="5" t="s">
        <v>244</v>
      </c>
      <c r="J60" s="5" t="s">
        <v>673</v>
      </c>
      <c r="K60" s="5" t="s">
        <v>674</v>
      </c>
      <c r="L60" s="5">
        <v>0.06</v>
      </c>
      <c r="M60" s="5">
        <v>0</v>
      </c>
    </row>
    <row r="61" spans="1:13" x14ac:dyDescent="0.4">
      <c r="A61" s="5" t="s">
        <v>134</v>
      </c>
      <c r="B61" s="5" t="s">
        <v>372</v>
      </c>
      <c r="C61" s="5" t="s">
        <v>675</v>
      </c>
      <c r="D61" s="5" t="s">
        <v>485</v>
      </c>
      <c r="E61" s="5" t="s">
        <v>373</v>
      </c>
      <c r="F61" s="5" t="s">
        <v>266</v>
      </c>
      <c r="G61" s="5"/>
      <c r="H61" s="5">
        <v>1756</v>
      </c>
      <c r="I61" s="5" t="s">
        <v>267</v>
      </c>
      <c r="J61" s="5" t="s">
        <v>676</v>
      </c>
      <c r="K61" s="5"/>
      <c r="L61" s="5">
        <v>0.16</v>
      </c>
      <c r="M61" s="5">
        <v>0.05</v>
      </c>
    </row>
    <row r="62" spans="1:13" x14ac:dyDescent="0.4">
      <c r="A62" s="5" t="s">
        <v>96</v>
      </c>
      <c r="B62" s="5" t="s">
        <v>374</v>
      </c>
      <c r="C62" s="5" t="s">
        <v>677</v>
      </c>
      <c r="D62" s="5" t="s">
        <v>517</v>
      </c>
      <c r="E62" s="5" t="s">
        <v>375</v>
      </c>
      <c r="F62" s="5" t="s">
        <v>289</v>
      </c>
      <c r="G62" s="5" t="s">
        <v>290</v>
      </c>
      <c r="H62" s="5" t="s">
        <v>376</v>
      </c>
      <c r="I62" s="5" t="s">
        <v>229</v>
      </c>
      <c r="J62" s="5" t="s">
        <v>678</v>
      </c>
      <c r="K62" s="5" t="s">
        <v>679</v>
      </c>
      <c r="L62" s="5">
        <v>0.05</v>
      </c>
      <c r="M62" s="5">
        <v>0</v>
      </c>
    </row>
    <row r="63" spans="1:13" x14ac:dyDescent="0.4">
      <c r="A63" s="5" t="s">
        <v>146</v>
      </c>
      <c r="B63" s="5" t="s">
        <v>377</v>
      </c>
      <c r="C63" s="5" t="s">
        <v>680</v>
      </c>
      <c r="D63" s="5" t="s">
        <v>553</v>
      </c>
      <c r="E63" s="5" t="s">
        <v>378</v>
      </c>
      <c r="F63" s="5" t="s">
        <v>226</v>
      </c>
      <c r="G63" s="5" t="s">
        <v>227</v>
      </c>
      <c r="H63" s="5" t="s">
        <v>379</v>
      </c>
      <c r="I63" s="5" t="s">
        <v>229</v>
      </c>
      <c r="J63" s="5" t="s">
        <v>681</v>
      </c>
      <c r="K63" s="5"/>
      <c r="L63" s="5">
        <v>0.02</v>
      </c>
      <c r="M63" s="5">
        <v>0</v>
      </c>
    </row>
    <row r="64" spans="1:13" x14ac:dyDescent="0.4">
      <c r="A64" s="5" t="s">
        <v>105</v>
      </c>
      <c r="B64" s="5" t="s">
        <v>380</v>
      </c>
      <c r="C64" s="5" t="s">
        <v>682</v>
      </c>
      <c r="D64" s="5" t="s">
        <v>517</v>
      </c>
      <c r="E64" s="5" t="s">
        <v>381</v>
      </c>
      <c r="F64" s="5" t="s">
        <v>382</v>
      </c>
      <c r="G64" s="5"/>
      <c r="H64" s="5">
        <v>1307</v>
      </c>
      <c r="I64" s="5" t="s">
        <v>177</v>
      </c>
      <c r="J64" s="5" t="s">
        <v>683</v>
      </c>
      <c r="K64" s="5"/>
      <c r="L64" s="5">
        <v>0.21</v>
      </c>
      <c r="M64" s="5">
        <v>0.15</v>
      </c>
    </row>
    <row r="65" spans="1:13" x14ac:dyDescent="0.4">
      <c r="A65" s="5" t="s">
        <v>157</v>
      </c>
      <c r="B65" s="5" t="s">
        <v>383</v>
      </c>
      <c r="C65" s="5" t="s">
        <v>684</v>
      </c>
      <c r="D65" s="5" t="s">
        <v>485</v>
      </c>
      <c r="E65" s="5" t="s">
        <v>384</v>
      </c>
      <c r="F65" s="5" t="s">
        <v>217</v>
      </c>
      <c r="G65" s="5"/>
      <c r="H65" s="5">
        <v>1010</v>
      </c>
      <c r="I65" s="5" t="s">
        <v>218</v>
      </c>
      <c r="J65" s="5" t="s">
        <v>685</v>
      </c>
      <c r="K65" s="5" t="s">
        <v>686</v>
      </c>
      <c r="L65" s="5">
        <v>0.19</v>
      </c>
      <c r="M65" s="5">
        <v>0</v>
      </c>
    </row>
    <row r="66" spans="1:13" x14ac:dyDescent="0.4">
      <c r="A66" s="5" t="s">
        <v>97</v>
      </c>
      <c r="B66" s="5" t="s">
        <v>385</v>
      </c>
      <c r="C66" s="5" t="s">
        <v>687</v>
      </c>
      <c r="D66" s="5" t="s">
        <v>688</v>
      </c>
      <c r="E66" s="5" t="s">
        <v>386</v>
      </c>
      <c r="F66" s="5" t="s">
        <v>387</v>
      </c>
      <c r="G66" s="5" t="s">
        <v>388</v>
      </c>
      <c r="H66" s="5">
        <v>87110</v>
      </c>
      <c r="I66" s="5" t="s">
        <v>281</v>
      </c>
      <c r="J66" s="5" t="s">
        <v>689</v>
      </c>
      <c r="K66" s="5" t="s">
        <v>690</v>
      </c>
      <c r="L66" s="5">
        <v>0.09</v>
      </c>
      <c r="M66" s="5">
        <v>0.1</v>
      </c>
    </row>
    <row r="67" spans="1:13" x14ac:dyDescent="0.4">
      <c r="A67" s="5" t="s">
        <v>114</v>
      </c>
      <c r="B67" s="5" t="s">
        <v>389</v>
      </c>
      <c r="C67" s="5" t="s">
        <v>691</v>
      </c>
      <c r="D67" s="5" t="s">
        <v>533</v>
      </c>
      <c r="E67" s="5" t="s">
        <v>390</v>
      </c>
      <c r="F67" s="5" t="s">
        <v>391</v>
      </c>
      <c r="G67" s="5"/>
      <c r="H67" s="5">
        <v>42100</v>
      </c>
      <c r="I67" s="5" t="s">
        <v>263</v>
      </c>
      <c r="J67" s="5" t="s">
        <v>692</v>
      </c>
      <c r="K67" s="5" t="s">
        <v>693</v>
      </c>
      <c r="L67" s="5">
        <v>0</v>
      </c>
      <c r="M67" s="5">
        <v>0</v>
      </c>
    </row>
    <row r="68" spans="1:13" x14ac:dyDescent="0.4">
      <c r="A68" s="5" t="s">
        <v>113</v>
      </c>
      <c r="B68" s="5" t="s">
        <v>392</v>
      </c>
      <c r="C68" s="5" t="s">
        <v>694</v>
      </c>
      <c r="D68" s="5" t="s">
        <v>562</v>
      </c>
      <c r="E68" s="5" t="s">
        <v>393</v>
      </c>
      <c r="F68" s="5" t="s">
        <v>289</v>
      </c>
      <c r="G68" s="5" t="s">
        <v>290</v>
      </c>
      <c r="H68" s="5" t="s">
        <v>394</v>
      </c>
      <c r="I68" s="5" t="s">
        <v>229</v>
      </c>
      <c r="J68" s="5" t="s">
        <v>695</v>
      </c>
      <c r="K68" s="5"/>
      <c r="L68" s="5">
        <v>0.14000000000000001</v>
      </c>
      <c r="M68" s="5">
        <v>0</v>
      </c>
    </row>
    <row r="69" spans="1:13" x14ac:dyDescent="0.4">
      <c r="A69" s="5" t="s">
        <v>90</v>
      </c>
      <c r="B69" s="5" t="s">
        <v>395</v>
      </c>
      <c r="C69" s="5" t="s">
        <v>696</v>
      </c>
      <c r="D69" s="5" t="s">
        <v>549</v>
      </c>
      <c r="E69" s="5" t="s">
        <v>697</v>
      </c>
      <c r="F69" s="5" t="s">
        <v>396</v>
      </c>
      <c r="G69" s="5"/>
      <c r="H69" s="5">
        <v>1203</v>
      </c>
      <c r="I69" s="5" t="s">
        <v>223</v>
      </c>
      <c r="J69" s="5" t="s">
        <v>698</v>
      </c>
      <c r="K69" s="5"/>
      <c r="L69" s="5">
        <v>0.24</v>
      </c>
      <c r="M69" s="5">
        <v>0.05</v>
      </c>
    </row>
    <row r="70" spans="1:13" x14ac:dyDescent="0.4">
      <c r="A70" s="5" t="s">
        <v>111</v>
      </c>
      <c r="B70" s="5" t="s">
        <v>397</v>
      </c>
      <c r="C70" s="5" t="s">
        <v>699</v>
      </c>
      <c r="D70" s="5" t="s">
        <v>517</v>
      </c>
      <c r="E70" s="5" t="s">
        <v>398</v>
      </c>
      <c r="F70" s="5" t="s">
        <v>201</v>
      </c>
      <c r="G70" s="5"/>
      <c r="H70" s="5">
        <v>28001</v>
      </c>
      <c r="I70" s="5" t="s">
        <v>202</v>
      </c>
      <c r="J70" s="5" t="s">
        <v>700</v>
      </c>
      <c r="K70" s="5" t="s">
        <v>701</v>
      </c>
      <c r="L70" s="5">
        <v>0.04</v>
      </c>
      <c r="M70" s="5">
        <v>0</v>
      </c>
    </row>
    <row r="71" spans="1:13" x14ac:dyDescent="0.4">
      <c r="A71" s="5" t="s">
        <v>149</v>
      </c>
      <c r="B71" s="5" t="s">
        <v>399</v>
      </c>
      <c r="C71" s="5" t="s">
        <v>702</v>
      </c>
      <c r="D71" s="5" t="s">
        <v>489</v>
      </c>
      <c r="E71" s="5" t="s">
        <v>400</v>
      </c>
      <c r="F71" s="5" t="s">
        <v>401</v>
      </c>
      <c r="G71" s="5"/>
      <c r="H71" s="5">
        <v>4110</v>
      </c>
      <c r="I71" s="5" t="s">
        <v>402</v>
      </c>
      <c r="J71" s="5" t="s">
        <v>703</v>
      </c>
      <c r="K71" s="5" t="s">
        <v>704</v>
      </c>
      <c r="L71" s="5">
        <v>0.06</v>
      </c>
      <c r="M71" s="5">
        <v>0</v>
      </c>
    </row>
    <row r="72" spans="1:13" x14ac:dyDescent="0.4">
      <c r="A72" s="5" t="s">
        <v>129</v>
      </c>
      <c r="B72" s="5" t="s">
        <v>403</v>
      </c>
      <c r="C72" s="5" t="s">
        <v>705</v>
      </c>
      <c r="D72" s="5" t="s">
        <v>485</v>
      </c>
      <c r="E72" s="5" t="s">
        <v>404</v>
      </c>
      <c r="F72" s="5" t="s">
        <v>405</v>
      </c>
      <c r="G72" s="5" t="s">
        <v>406</v>
      </c>
      <c r="H72" s="5">
        <v>83720</v>
      </c>
      <c r="I72" s="5" t="s">
        <v>281</v>
      </c>
      <c r="J72" s="5" t="s">
        <v>706</v>
      </c>
      <c r="K72" s="5"/>
      <c r="L72" s="5">
        <v>0.19</v>
      </c>
      <c r="M72" s="5">
        <v>0.1</v>
      </c>
    </row>
    <row r="73" spans="1:13" x14ac:dyDescent="0.4">
      <c r="A73" s="5" t="s">
        <v>140</v>
      </c>
      <c r="B73" s="5" t="s">
        <v>407</v>
      </c>
      <c r="C73" s="5" t="s">
        <v>707</v>
      </c>
      <c r="D73" s="5" t="s">
        <v>549</v>
      </c>
      <c r="E73" s="5" t="s">
        <v>408</v>
      </c>
      <c r="F73" s="5" t="s">
        <v>185</v>
      </c>
      <c r="G73" s="5"/>
      <c r="H73" s="5" t="s">
        <v>409</v>
      </c>
      <c r="I73" s="5" t="s">
        <v>186</v>
      </c>
      <c r="J73" s="5" t="s">
        <v>708</v>
      </c>
      <c r="K73" s="5" t="s">
        <v>709</v>
      </c>
      <c r="L73" s="5">
        <v>0.14000000000000001</v>
      </c>
      <c r="M73" s="5">
        <v>0.1</v>
      </c>
    </row>
    <row r="74" spans="1:13" x14ac:dyDescent="0.4">
      <c r="A74" s="5" t="s">
        <v>135</v>
      </c>
      <c r="B74" s="5" t="s">
        <v>410</v>
      </c>
      <c r="C74" s="5" t="s">
        <v>710</v>
      </c>
      <c r="D74" s="5" t="s">
        <v>489</v>
      </c>
      <c r="E74" s="5" t="s">
        <v>411</v>
      </c>
      <c r="F74" s="5" t="s">
        <v>412</v>
      </c>
      <c r="G74" s="5"/>
      <c r="H74" s="5">
        <v>1734</v>
      </c>
      <c r="I74" s="5" t="s">
        <v>413</v>
      </c>
      <c r="J74" s="5" t="s">
        <v>711</v>
      </c>
      <c r="K74" s="5" t="s">
        <v>712</v>
      </c>
      <c r="L74" s="5">
        <v>0.17</v>
      </c>
      <c r="M74" s="5">
        <v>0.1</v>
      </c>
    </row>
    <row r="75" spans="1:13" x14ac:dyDescent="0.4">
      <c r="A75" s="5" t="s">
        <v>171</v>
      </c>
      <c r="B75" s="5" t="s">
        <v>414</v>
      </c>
      <c r="C75" s="5" t="s">
        <v>713</v>
      </c>
      <c r="D75" s="5" t="s">
        <v>507</v>
      </c>
      <c r="E75" s="5" t="s">
        <v>415</v>
      </c>
      <c r="F75" s="5" t="s">
        <v>366</v>
      </c>
      <c r="G75" s="5"/>
      <c r="H75" s="5">
        <v>75016</v>
      </c>
      <c r="I75" s="5" t="s">
        <v>198</v>
      </c>
      <c r="J75" s="5" t="s">
        <v>714</v>
      </c>
      <c r="K75" s="5" t="s">
        <v>715</v>
      </c>
      <c r="L75" s="5">
        <v>0.23</v>
      </c>
      <c r="M75" s="5">
        <v>0</v>
      </c>
    </row>
    <row r="76" spans="1:13" x14ac:dyDescent="0.4">
      <c r="A76" s="5" t="s">
        <v>104</v>
      </c>
      <c r="B76" s="5" t="s">
        <v>416</v>
      </c>
      <c r="C76" s="5" t="s">
        <v>716</v>
      </c>
      <c r="D76" s="5" t="s">
        <v>549</v>
      </c>
      <c r="E76" s="5" t="s">
        <v>417</v>
      </c>
      <c r="F76" s="5" t="s">
        <v>418</v>
      </c>
      <c r="G76" s="5" t="s">
        <v>419</v>
      </c>
      <c r="H76" s="5">
        <v>82520</v>
      </c>
      <c r="I76" s="5" t="s">
        <v>281</v>
      </c>
      <c r="J76" s="5" t="s">
        <v>717</v>
      </c>
      <c r="K76" s="5" t="s">
        <v>718</v>
      </c>
      <c r="L76" s="5">
        <v>0.01</v>
      </c>
      <c r="M76" s="5">
        <v>0</v>
      </c>
    </row>
    <row r="77" spans="1:13" x14ac:dyDescent="0.4">
      <c r="A77" s="5" t="s">
        <v>88</v>
      </c>
      <c r="B77" s="5" t="s">
        <v>420</v>
      </c>
      <c r="C77" s="5" t="s">
        <v>719</v>
      </c>
      <c r="D77" s="5" t="s">
        <v>517</v>
      </c>
      <c r="E77" s="5" t="s">
        <v>421</v>
      </c>
      <c r="F77" s="5" t="s">
        <v>422</v>
      </c>
      <c r="G77" s="5"/>
      <c r="H77" s="5" t="s">
        <v>423</v>
      </c>
      <c r="I77" s="5" t="s">
        <v>347</v>
      </c>
      <c r="J77" s="5" t="s">
        <v>720</v>
      </c>
      <c r="K77" s="5" t="s">
        <v>721</v>
      </c>
      <c r="L77" s="5">
        <v>0.23</v>
      </c>
      <c r="M77" s="5">
        <v>0.05</v>
      </c>
    </row>
    <row r="78" spans="1:13" x14ac:dyDescent="0.4">
      <c r="A78" s="5" t="s">
        <v>124</v>
      </c>
      <c r="B78" s="5" t="s">
        <v>424</v>
      </c>
      <c r="C78" s="5" t="s">
        <v>722</v>
      </c>
      <c r="D78" s="5" t="s">
        <v>507</v>
      </c>
      <c r="E78" s="5" t="s">
        <v>723</v>
      </c>
      <c r="F78" s="5" t="s">
        <v>339</v>
      </c>
      <c r="G78" s="5" t="s">
        <v>280</v>
      </c>
      <c r="H78" s="5">
        <v>97201</v>
      </c>
      <c r="I78" s="5" t="s">
        <v>281</v>
      </c>
      <c r="J78" s="5" t="s">
        <v>724</v>
      </c>
      <c r="K78" s="5"/>
      <c r="L78" s="5">
        <v>0.22</v>
      </c>
      <c r="M78" s="5">
        <v>0.05</v>
      </c>
    </row>
    <row r="79" spans="1:13" x14ac:dyDescent="0.4">
      <c r="A79" s="5" t="s">
        <v>168</v>
      </c>
      <c r="B79" s="5" t="s">
        <v>425</v>
      </c>
      <c r="C79" s="5" t="s">
        <v>725</v>
      </c>
      <c r="D79" s="5" t="s">
        <v>553</v>
      </c>
      <c r="E79" s="5" t="s">
        <v>426</v>
      </c>
      <c r="F79" s="5" t="s">
        <v>427</v>
      </c>
      <c r="G79" s="5" t="s">
        <v>428</v>
      </c>
      <c r="H79" s="5">
        <v>59801</v>
      </c>
      <c r="I79" s="5" t="s">
        <v>281</v>
      </c>
      <c r="J79" s="5" t="s">
        <v>726</v>
      </c>
      <c r="K79" s="5" t="s">
        <v>727</v>
      </c>
      <c r="L79" s="5">
        <v>0.06</v>
      </c>
      <c r="M79" s="5">
        <v>0.1</v>
      </c>
    </row>
    <row r="80" spans="1:13" x14ac:dyDescent="0.4">
      <c r="A80" s="5" t="s">
        <v>85</v>
      </c>
      <c r="B80" s="5" t="s">
        <v>429</v>
      </c>
      <c r="C80" s="5" t="s">
        <v>728</v>
      </c>
      <c r="D80" s="5" t="s">
        <v>507</v>
      </c>
      <c r="E80" s="5" t="s">
        <v>430</v>
      </c>
      <c r="F80" s="5" t="s">
        <v>431</v>
      </c>
      <c r="G80" s="5"/>
      <c r="H80" s="5">
        <v>44087</v>
      </c>
      <c r="I80" s="5" t="s">
        <v>177</v>
      </c>
      <c r="J80" s="5" t="s">
        <v>729</v>
      </c>
      <c r="K80" s="5" t="s">
        <v>730</v>
      </c>
      <c r="L80" s="5">
        <v>0.01</v>
      </c>
      <c r="M80" s="5">
        <v>0.05</v>
      </c>
    </row>
    <row r="81" spans="1:13" x14ac:dyDescent="0.4">
      <c r="A81" s="5" t="s">
        <v>107</v>
      </c>
      <c r="B81" s="5" t="s">
        <v>432</v>
      </c>
      <c r="C81" s="5" t="s">
        <v>731</v>
      </c>
      <c r="D81" s="5" t="s">
        <v>489</v>
      </c>
      <c r="E81" s="5" t="s">
        <v>433</v>
      </c>
      <c r="F81" s="5" t="s">
        <v>180</v>
      </c>
      <c r="G81" s="5"/>
      <c r="H81" s="5">
        <v>5033</v>
      </c>
      <c r="I81" s="5" t="s">
        <v>181</v>
      </c>
      <c r="J81" s="5" t="s">
        <v>732</v>
      </c>
      <c r="K81" s="5"/>
      <c r="L81" s="5">
        <v>0.1</v>
      </c>
      <c r="M81" s="5">
        <v>0</v>
      </c>
    </row>
    <row r="82" spans="1:13" x14ac:dyDescent="0.4">
      <c r="A82" s="5" t="s">
        <v>117</v>
      </c>
      <c r="B82" s="5" t="s">
        <v>434</v>
      </c>
      <c r="C82" s="5" t="s">
        <v>733</v>
      </c>
      <c r="D82" s="5" t="s">
        <v>485</v>
      </c>
      <c r="E82" s="5" t="s">
        <v>435</v>
      </c>
      <c r="F82" s="5" t="s">
        <v>226</v>
      </c>
      <c r="G82" s="5" t="s">
        <v>227</v>
      </c>
      <c r="H82" s="5" t="s">
        <v>436</v>
      </c>
      <c r="I82" s="5" t="s">
        <v>229</v>
      </c>
      <c r="J82" s="5" t="s">
        <v>734</v>
      </c>
      <c r="K82" s="5" t="s">
        <v>735</v>
      </c>
      <c r="L82" s="5">
        <v>0.13</v>
      </c>
      <c r="M82" s="5">
        <v>0.25</v>
      </c>
    </row>
    <row r="83" spans="1:13" x14ac:dyDescent="0.4">
      <c r="A83" s="5" t="s">
        <v>165</v>
      </c>
      <c r="B83" s="5" t="s">
        <v>437</v>
      </c>
      <c r="C83" s="5" t="s">
        <v>736</v>
      </c>
      <c r="D83" s="5" t="s">
        <v>533</v>
      </c>
      <c r="E83" s="5" t="s">
        <v>438</v>
      </c>
      <c r="F83" s="5" t="s">
        <v>439</v>
      </c>
      <c r="G83" s="5" t="s">
        <v>322</v>
      </c>
      <c r="H83" s="5">
        <v>98034</v>
      </c>
      <c r="I83" s="5" t="s">
        <v>281</v>
      </c>
      <c r="J83" s="5" t="s">
        <v>737</v>
      </c>
      <c r="K83" s="5" t="s">
        <v>738</v>
      </c>
      <c r="L83" s="5">
        <v>0.15</v>
      </c>
      <c r="M83" s="5">
        <v>0.15</v>
      </c>
    </row>
    <row r="84" spans="1:13" x14ac:dyDescent="0.4">
      <c r="A84" s="5" t="s">
        <v>145</v>
      </c>
      <c r="B84" s="5" t="s">
        <v>440</v>
      </c>
      <c r="C84" s="5" t="s">
        <v>739</v>
      </c>
      <c r="D84" s="5" t="s">
        <v>549</v>
      </c>
      <c r="E84" s="5" t="s">
        <v>441</v>
      </c>
      <c r="F84" s="5" t="s">
        <v>442</v>
      </c>
      <c r="G84" s="5"/>
      <c r="H84" s="5">
        <v>8200</v>
      </c>
      <c r="I84" s="5" t="s">
        <v>413</v>
      </c>
      <c r="J84" s="5" t="s">
        <v>740</v>
      </c>
      <c r="K84" s="5" t="s">
        <v>741</v>
      </c>
      <c r="L84" s="5">
        <v>0.09</v>
      </c>
      <c r="M84" s="5">
        <v>0</v>
      </c>
    </row>
    <row r="85" spans="1:13" x14ac:dyDescent="0.4">
      <c r="A85" s="5" t="s">
        <v>87</v>
      </c>
      <c r="B85" s="5" t="s">
        <v>443</v>
      </c>
      <c r="C85" s="5" t="s">
        <v>742</v>
      </c>
      <c r="D85" s="5" t="s">
        <v>523</v>
      </c>
      <c r="E85" s="5" t="s">
        <v>444</v>
      </c>
      <c r="F85" s="5" t="s">
        <v>445</v>
      </c>
      <c r="G85" s="5"/>
      <c r="H85" s="5">
        <v>69004</v>
      </c>
      <c r="I85" s="5" t="s">
        <v>198</v>
      </c>
      <c r="J85" s="5" t="s">
        <v>743</v>
      </c>
      <c r="K85" s="5" t="s">
        <v>744</v>
      </c>
      <c r="L85" s="5">
        <v>0.16</v>
      </c>
      <c r="M85" s="5">
        <v>0.25</v>
      </c>
    </row>
    <row r="86" spans="1:13" x14ac:dyDescent="0.4">
      <c r="A86" s="5" t="s">
        <v>84</v>
      </c>
      <c r="B86" s="5" t="s">
        <v>446</v>
      </c>
      <c r="C86" s="5" t="s">
        <v>745</v>
      </c>
      <c r="D86" s="5" t="s">
        <v>517</v>
      </c>
      <c r="E86" s="5" t="s">
        <v>447</v>
      </c>
      <c r="F86" s="5" t="s">
        <v>448</v>
      </c>
      <c r="G86" s="5"/>
      <c r="H86" s="5">
        <v>51100</v>
      </c>
      <c r="I86" s="5" t="s">
        <v>198</v>
      </c>
      <c r="J86" s="5" t="s">
        <v>746</v>
      </c>
      <c r="K86" s="5" t="s">
        <v>747</v>
      </c>
      <c r="L86" s="5">
        <v>0.16</v>
      </c>
      <c r="M86" s="5">
        <v>0.1</v>
      </c>
    </row>
    <row r="87" spans="1:13" x14ac:dyDescent="0.4">
      <c r="A87" s="5" t="s">
        <v>119</v>
      </c>
      <c r="B87" s="5" t="s">
        <v>449</v>
      </c>
      <c r="C87" s="5" t="s">
        <v>748</v>
      </c>
      <c r="D87" s="5" t="s">
        <v>485</v>
      </c>
      <c r="E87" s="5" t="s">
        <v>450</v>
      </c>
      <c r="F87" s="5" t="s">
        <v>451</v>
      </c>
      <c r="G87" s="5"/>
      <c r="H87" s="5">
        <v>70563</v>
      </c>
      <c r="I87" s="5" t="s">
        <v>177</v>
      </c>
      <c r="J87" s="5" t="s">
        <v>749</v>
      </c>
      <c r="K87" s="5" t="s">
        <v>750</v>
      </c>
      <c r="L87" s="5">
        <v>0.02</v>
      </c>
      <c r="M87" s="5">
        <v>0.1</v>
      </c>
    </row>
    <row r="88" spans="1:13" x14ac:dyDescent="0.4">
      <c r="A88" s="5" t="s">
        <v>100</v>
      </c>
      <c r="B88" s="5" t="s">
        <v>452</v>
      </c>
      <c r="C88" s="5" t="s">
        <v>751</v>
      </c>
      <c r="D88" s="5" t="s">
        <v>517</v>
      </c>
      <c r="E88" s="5" t="s">
        <v>453</v>
      </c>
      <c r="F88" s="5" t="s">
        <v>454</v>
      </c>
      <c r="G88" s="5"/>
      <c r="H88" s="5">
        <v>90110</v>
      </c>
      <c r="I88" s="5" t="s">
        <v>455</v>
      </c>
      <c r="J88" s="5" t="s">
        <v>752</v>
      </c>
      <c r="K88" s="5" t="s">
        <v>752</v>
      </c>
      <c r="L88" s="5">
        <v>0.08</v>
      </c>
      <c r="M88" s="5">
        <v>0.1</v>
      </c>
    </row>
    <row r="89" spans="1:13" x14ac:dyDescent="0.4">
      <c r="A89" s="5" t="s">
        <v>91</v>
      </c>
      <c r="B89" s="5" t="s">
        <v>456</v>
      </c>
      <c r="C89" s="5" t="s">
        <v>753</v>
      </c>
      <c r="D89" s="5" t="s">
        <v>549</v>
      </c>
      <c r="E89" s="5" t="s">
        <v>457</v>
      </c>
      <c r="F89" s="5" t="s">
        <v>458</v>
      </c>
      <c r="G89" s="5" t="s">
        <v>227</v>
      </c>
      <c r="H89" s="5" t="s">
        <v>459</v>
      </c>
      <c r="I89" s="5" t="s">
        <v>229</v>
      </c>
      <c r="J89" s="5" t="s">
        <v>754</v>
      </c>
      <c r="K89" s="5"/>
      <c r="L89" s="5">
        <v>7.0000000000000007E-2</v>
      </c>
      <c r="M89" s="5">
        <v>0</v>
      </c>
    </row>
    <row r="90" spans="1:13" x14ac:dyDescent="0.4">
      <c r="A90" s="5" t="s">
        <v>103</v>
      </c>
      <c r="B90" s="5" t="s">
        <v>460</v>
      </c>
      <c r="C90" s="5" t="s">
        <v>755</v>
      </c>
      <c r="D90" s="5" t="s">
        <v>489</v>
      </c>
      <c r="E90" s="5" t="s">
        <v>756</v>
      </c>
      <c r="F90" s="5" t="s">
        <v>461</v>
      </c>
      <c r="G90" s="5" t="s">
        <v>322</v>
      </c>
      <c r="H90" s="5">
        <v>98128</v>
      </c>
      <c r="I90" s="5" t="s">
        <v>281</v>
      </c>
      <c r="J90" s="5" t="s">
        <v>757</v>
      </c>
      <c r="K90" s="5" t="s">
        <v>758</v>
      </c>
      <c r="L90" s="5">
        <v>0.09</v>
      </c>
      <c r="M90" s="5">
        <v>0.05</v>
      </c>
    </row>
    <row r="91" spans="1:13" x14ac:dyDescent="0.4">
      <c r="A91" s="5" t="s">
        <v>167</v>
      </c>
      <c r="B91" s="5" t="s">
        <v>462</v>
      </c>
      <c r="C91" s="5" t="s">
        <v>759</v>
      </c>
      <c r="D91" s="5" t="s">
        <v>760</v>
      </c>
      <c r="E91" s="5" t="s">
        <v>463</v>
      </c>
      <c r="F91" s="5" t="s">
        <v>464</v>
      </c>
      <c r="G91" s="5"/>
      <c r="H91" s="5">
        <v>21240</v>
      </c>
      <c r="I91" s="5" t="s">
        <v>455</v>
      </c>
      <c r="J91" s="5" t="s">
        <v>761</v>
      </c>
      <c r="K91" s="5" t="s">
        <v>761</v>
      </c>
      <c r="L91" s="5">
        <v>0.16</v>
      </c>
      <c r="M91" s="5">
        <v>0.05</v>
      </c>
    </row>
    <row r="92" spans="1:13" x14ac:dyDescent="0.4">
      <c r="A92" s="5" t="s">
        <v>147</v>
      </c>
      <c r="B92" s="5" t="s">
        <v>762</v>
      </c>
      <c r="C92" s="5" t="s">
        <v>763</v>
      </c>
      <c r="D92" s="5" t="s">
        <v>489</v>
      </c>
      <c r="E92" s="5" t="s">
        <v>465</v>
      </c>
      <c r="F92" s="5" t="s">
        <v>466</v>
      </c>
      <c r="G92" s="5"/>
      <c r="H92" s="5" t="s">
        <v>467</v>
      </c>
      <c r="I92" s="5" t="s">
        <v>468</v>
      </c>
      <c r="J92" s="5" t="s">
        <v>764</v>
      </c>
      <c r="K92" s="5" t="s">
        <v>764</v>
      </c>
      <c r="L92" s="5">
        <v>0.24</v>
      </c>
      <c r="M9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Order_Header</vt:lpstr>
      <vt:lpstr>Order_Detail</vt:lpstr>
      <vt:lpstr>Customers</vt:lpstr>
      <vt:lpstr>Query1</vt:lpstr>
    </vt:vector>
  </TitlesOfParts>
  <Company>University of San Diego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</dc:creator>
  <cp:lastModifiedBy>Haicheng Xu</cp:lastModifiedBy>
  <dcterms:created xsi:type="dcterms:W3CDTF">2008-11-20T04:32:55Z</dcterms:created>
  <dcterms:modified xsi:type="dcterms:W3CDTF">2022-04-08T17:11:31Z</dcterms:modified>
</cp:coreProperties>
</file>