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eport for PJ" sheetId="1" state="visible" r:id="rId3"/>
    <sheet name="42.15-42.18" sheetId="2" state="visible" r:id="rId4"/>
  </sheets>
  <definedNames>
    <definedName function="false" hidden="false" localSheetId="1" name="_xlnm.Print_Area" vbProcedure="false">'42.15-42.18'!$A$1:$C$37</definedName>
    <definedName function="false" hidden="false" localSheetId="1" name="_xlnm.Print_Titles" vbProcedure="false">'42.15-42.18'!$1:$4</definedName>
    <definedName function="false" hidden="false" localSheetId="0" name="_xlnm.Print_Area" vbProcedure="false">'Daily report for PJ'!$A$1:$Q$31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2" authorId="0">
      <text>
        <r>
          <rPr>
            <sz val="10"/>
            <rFont val="Arial"/>
            <family val="2"/>
          </rPr>
          <t xml:space="preserve">⚠ Chỉ có 1 ngôn ngữ được xác nhận — cần bổ sung bản dịch còn lại (dịch tự động ngoại tuyến không khả dụng lúc xuất file này).</t>
        </r>
      </text>
    </comment>
    <comment ref="N2" authorId="0">
      <text>
        <r>
          <rPr>
            <sz val="10"/>
            <rFont val="Arial"/>
            <family val="2"/>
          </rPr>
          <t xml:space="preserve">⚠ Chỉ có 1 ngôn ngữ được xác nhận — cần bổ sung bản dịch còn lại (dịch tự động ngoại tuyến không khả dụng lúc xuất file này).</t>
        </r>
      </text>
    </comment>
    <comment ref="Q30" authorId="0">
      <text>
        <r>
          <rPr>
            <sz val="10"/>
            <rFont val="Arial"/>
            <family val="2"/>
          </rPr>
          <t xml:space="preserve">⚠ Chỉ có 1 ngôn ngữ được xác nhận — cần bổ sung bản dịch còn lại (dịch tự động ngoại tuyến không khả dụng lúc xuất file này).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⚠ Chỉ có 1 ngôn ngữ được xác nhận cho mô tả ảnh này — cần bổ sung bản dịch còn lại.</t>
        </r>
      </text>
    </comment>
  </commentList>
</comments>
</file>

<file path=xl/sharedStrings.xml><?xml version="1.0" encoding="utf-8"?>
<sst xmlns="http://schemas.openxmlformats.org/spreadsheetml/2006/main" count="104" uniqueCount="93">
  <si>
    <t xml:space="preserve">Dự án hệ thống thoát nước Yên Xá Thành phố Hà Nội
Gói 4: Xây dựng hệ thống cống cho một phần khu vực Hà Đông và Khu đô thị mới /
Hanoi City Yen Xa Sewerage System Project 
Package 4: Construction of Sewer Pipes in Ha Dong and New Urban Area</t>
  </si>
  <si>
    <t xml:space="preserve">YASUDA ENGINEERING 
Co., Ltd</t>
  </si>
  <si>
    <t xml:space="preserve">Ngày làm việc/
Working Date</t>
  </si>
  <si>
    <t xml:space="preserve">Vị trí/
Location</t>
  </si>
  <si>
    <t xml:space="preserve">Shaft 42.3-42.0</t>
  </si>
  <si>
    <t xml:space="preserve">Báo Cáo Ngày/ Daily Progress Report</t>
  </si>
  <si>
    <t xml:space="preserve">
STT/No.</t>
  </si>
  <si>
    <t xml:space="preserve"> Diễn giải /
Description</t>
  </si>
  <si>
    <t xml:space="preserve">Khối lượng/ Quantity</t>
  </si>
  <si>
    <t xml:space="preserve">Nhân lực/
Manpower</t>
  </si>
  <si>
    <t xml:space="preserve">Máy móc và thiêt bị /
Material &amp; Equipment </t>
  </si>
  <si>
    <t xml:space="preserve">Thời gian làm việc/
Working time</t>
  </si>
  <si>
    <t xml:space="preserve">Ghi chú/ Remark</t>
  </si>
  <si>
    <t xml:space="preserve">Đơn vị/
Unit</t>
  </si>
  <si>
    <t xml:space="preserve">KLTK/
Design Quantity</t>
  </si>
  <si>
    <t xml:space="preserve">KLTH/ 
Quantity acchieved on this day</t>
  </si>
  <si>
    <t xml:space="preserve">KLLK/
Accumulative Quantity</t>
  </si>
  <si>
    <t xml:space="preserve">Loại/
Type</t>
  </si>
  <si>
    <t xml:space="preserve">Số lượng/
Q'ty</t>
  </si>
  <si>
    <t xml:space="preserve">Bắt đầu/
Start</t>
  </si>
  <si>
    <t xml:space="preserve">Kết thúc/
Finish</t>
  </si>
  <si>
    <t xml:space="preserve">A</t>
  </si>
  <si>
    <t xml:space="preserve">CÔNG VIỆC HIỆN TRƯỜNG /
SITE ACTIVITY</t>
  </si>
  <si>
    <t xml:space="preserve">I</t>
  </si>
  <si>
    <r>
      <rPr>
        <sz val="20"/>
        <rFont val="Times New Roman"/>
        <family val="0"/>
        <charset val="1"/>
      </rPr>
      <t xml:space="preserve">Shafts 42.15-42.18 (D800) /
</t>
    </r>
    <r>
      <rPr>
        <i val="true"/>
        <sz val="20"/>
        <rFont val="Times New Roman"/>
        <family val="0"/>
        <charset val="1"/>
      </rPr>
      <t xml:space="preserve">Giếng kích 42.15-42.18 (D800)</t>
    </r>
  </si>
  <si>
    <t xml:space="preserve">Pipe</t>
  </si>
  <si>
    <t xml:space="preserve">M</t>
  </si>
  <si>
    <t xml:space="preserve">2 (JP)</t>
  </si>
  <si>
    <t xml:space="preserve">Máy khoan kích ngầm/ Pipe Jacking Machine</t>
  </si>
  <si>
    <t xml:space="preserve">Normal Pipe Jacking Works/ 
Thi công Khoan kích</t>
  </si>
  <si>
    <t xml:space="preserve">3 (VN)</t>
  </si>
  <si>
    <t xml:space="preserve">Telpher crane/ 
Cẩu giàn</t>
  </si>
  <si>
    <t xml:space="preserve">Received handover of Pipe from the Contractor/ 
Nhận bàn giao cống từ nhà thầu chính</t>
  </si>
  <si>
    <t xml:space="preserve">OF</t>
  </si>
  <si>
    <t xml:space="preserve">5 (VN)</t>
  </si>
  <si>
    <t xml:space="preserve">Máy phát điện/ Electric generator </t>
  </si>
  <si>
    <t xml:space="preserve">Transportation and disposal sludge / 
Vận chuyển và thanh thải đất bùn thải.</t>
  </si>
  <si>
    <t xml:space="preserve">LS</t>
  </si>
  <si>
    <t xml:space="preserve">S</t>
  </si>
  <si>
    <t xml:space="preserve">Máy nén khí/ Air compressor</t>
  </si>
  <si>
    <r>
      <rPr>
        <sz val="20"/>
        <rFont val="Times New Roman"/>
        <family val="0"/>
        <charset val="1"/>
      </rPr>
      <t xml:space="preserve">Custom new item /
</t>
    </r>
    <r>
      <rPr>
        <i val="true"/>
        <sz val="20"/>
        <rFont val="Times New Roman"/>
        <family val="0"/>
        <charset val="1"/>
      </rPr>
      <t xml:space="preserve">Hạng mục tự nhập</t>
    </r>
  </si>
  <si>
    <t xml:space="preserve">m3</t>
  </si>
  <si>
    <t xml:space="preserve">OP</t>
  </si>
  <si>
    <t xml:space="preserve">1 (VN)</t>
  </si>
  <si>
    <t xml:space="preserve">Xe nâng/ Forklift</t>
  </si>
  <si>
    <t xml:space="preserve">SL</t>
  </si>
  <si>
    <t xml:space="preserve">6 (VN)</t>
  </si>
  <si>
    <t xml:space="preserve">Máy hàn/ Welding machine</t>
  </si>
  <si>
    <t xml:space="preserve">L</t>
  </si>
  <si>
    <t xml:space="preserve">2 (VN)</t>
  </si>
  <si>
    <t xml:space="preserve">Excavator/ Máy xúc</t>
  </si>
  <si>
    <r>
      <rPr>
        <sz val="20"/>
        <rFont val="Times New Roman"/>
        <family val="0"/>
        <charset val="1"/>
      </rPr>
      <t xml:space="preserve">Security /
</t>
    </r>
    <r>
      <rPr>
        <i val="true"/>
        <sz val="20"/>
        <rFont val="Times New Roman"/>
        <family val="0"/>
        <charset val="1"/>
      </rPr>
      <t xml:space="preserve">Bảo vệ</t>
    </r>
  </si>
  <si>
    <t xml:space="preserve">Dump truck/ Xe tải</t>
  </si>
  <si>
    <t xml:space="preserve">B</t>
  </si>
  <si>
    <t xml:space="preserve">NGHIỆM THU &amp; THÍ NGHIỆM/
INSPECTION &amp; TEST</t>
  </si>
  <si>
    <r>
      <rPr>
        <sz val="20"/>
        <rFont val="Times New Roman"/>
        <family val="0"/>
        <charset val="1"/>
      </rPr>
      <t xml:space="preserve">Weld QC /
</t>
    </r>
    <r>
      <rPr>
        <i val="true"/>
        <sz val="20"/>
        <rFont val="Times New Roman"/>
        <family val="0"/>
        <charset val="1"/>
      </rPr>
      <t xml:space="preserve">Kiểm tra mối hàn</t>
    </r>
  </si>
  <si>
    <t xml:space="preserve"> SỰ CỐ HOẶC THÔNG BÁO KHÁC
INCIDENT OR OTHER NOTICE </t>
  </si>
  <si>
    <t xml:space="preserve">CHÚ THÍCH / REMARK</t>
  </si>
  <si>
    <t xml:space="preserve">CÔNG VIỆC NGÀY HÔM SAU/ NEXT DAY WORK</t>
  </si>
  <si>
    <t xml:space="preserve">C: Chủ đầu tư/ The Client</t>
  </si>
  <si>
    <t xml:space="preserve">1)</t>
  </si>
  <si>
    <t xml:space="preserve">Continue</t>
  </si>
  <si>
    <t xml:space="preserve">S: Kỹ sư hiện trường / Site Engineer</t>
  </si>
  <si>
    <t xml:space="preserve">2)</t>
  </si>
  <si>
    <t xml:space="preserve">CO: Nhà thầu/ The Contractor</t>
  </si>
  <si>
    <t xml:space="preserve">3)</t>
  </si>
  <si>
    <t xml:space="preserve">M: Quản lý / Manager</t>
  </si>
  <si>
    <t xml:space="preserve">4)</t>
  </si>
  <si>
    <t xml:space="preserve">OF: Văn phòng/ Office</t>
  </si>
  <si>
    <t xml:space="preserve">5)</t>
  </si>
  <si>
    <t xml:space="preserve">6)</t>
  </si>
  <si>
    <t xml:space="preserve">OP:Thợ vận hành / Operator</t>
  </si>
  <si>
    <t xml:space="preserve">THỜI TIẾT/ WEATHER</t>
  </si>
  <si>
    <t xml:space="preserve">SL: Công nhân có tay nghề/ Skilled labor</t>
  </si>
  <si>
    <t xml:space="preserve">Thời tiết/ Weather</t>
  </si>
  <si>
    <t xml:space="preserve"> Nhiệt độ / Temperature</t>
  </si>
  <si>
    <t xml:space="preserve">Lượng mưa / 
Rain fall</t>
  </si>
  <si>
    <t xml:space="preserve">Cao độ mực nước  / 
Water level</t>
  </si>
  <si>
    <t xml:space="preserve">Nhận xét /
Comment</t>
  </si>
  <si>
    <t xml:space="preserve">L: Công nhân, lái máy và nhân lực khác/ Labor, Machine Driver, Other </t>
  </si>
  <si>
    <t xml:space="preserve">Buổi sáng /
Morning</t>
  </si>
  <si>
    <t xml:space="preserve">Buổi Chiều /
Afternoon</t>
  </si>
  <si>
    <t xml:space="preserve">Buổi tối /
Evening</t>
  </si>
  <si>
    <t xml:space="preserve">No issue</t>
  </si>
  <si>
    <r>
      <rPr>
        <sz val="18"/>
        <rFont val="Times New Roman"/>
        <family val="0"/>
        <charset val="1"/>
      </rPr>
      <t xml:space="preserve">Sunny /
</t>
    </r>
    <r>
      <rPr>
        <i val="true"/>
        <sz val="18"/>
        <rFont val="Times New Roman"/>
        <family val="0"/>
        <charset val="1"/>
      </rPr>
      <t xml:space="preserve">Nắng</t>
    </r>
  </si>
  <si>
    <r>
      <rPr>
        <sz val="18"/>
        <rFont val="Times New Roman"/>
        <family val="0"/>
        <charset val="1"/>
      </rPr>
      <t xml:space="preserve">Cloudy /
</t>
    </r>
    <r>
      <rPr>
        <i val="true"/>
        <sz val="18"/>
        <rFont val="Times New Roman"/>
        <family val="0"/>
        <charset val="1"/>
      </rPr>
      <t xml:space="preserve">Nhiều mây</t>
    </r>
  </si>
  <si>
    <r>
      <rPr>
        <sz val="18"/>
        <rFont val="Times New Roman"/>
        <family val="0"/>
        <charset val="1"/>
      </rPr>
      <t xml:space="preserve">Normal /
</t>
    </r>
    <r>
      <rPr>
        <i val="true"/>
        <sz val="18"/>
        <rFont val="Times New Roman"/>
        <family val="0"/>
        <charset val="1"/>
      </rPr>
      <t xml:space="preserve">Bình thường</t>
    </r>
  </si>
  <si>
    <t xml:space="preserve">Hanoi City Yen Xa Sewerage System Project
Dự án Hệ thống xử lý nước thải Yên Xá TP. Hà Nội
Package 4: Construction of Sewer Pipes in Ha Dong and New Urban Area 
Gói thầu 4: Xây dựng hệ thống cống cho một phần khu vực Hà Đông và khu đô thị mới</t>
  </si>
  <si>
    <t xml:space="preserve">Yasuda Engineering Co.,Ltd
Công ty TNHH Yasuda Engineering
Daily Report /Báo cáo ngày</t>
  </si>
  <si>
    <t xml:space="preserve">Construction Activities Photographs / Ảnh các hoạt động thi công</t>
  </si>
  <si>
    <t xml:space="preserve">Date/ Ngày:</t>
  </si>
  <si>
    <t xml:space="preserve">Description/ Mô tả:</t>
  </si>
  <si>
    <t xml:space="preserve">Overview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</si>
</sst>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_(* #,##0.00_);_(* \(#,##0.00\);_(* \-??_);_(@_)"/>
    <numFmt numFmtId="166" formatCode="_ * #,##0.00_ ;_ * \-#,##0.00_ ;_ * \-??_ ;_ @_ "/>
    <numFmt numFmtId="167" formatCode="[$-409]dd\-mmm\-yy;@"/>
    <numFmt numFmtId="168" formatCode="[$-409]d\-mmm"/>
    <numFmt numFmtId="169" formatCode="h:mm\ AM/PM"/>
    <numFmt numFmtId="170" formatCode="0&quot; (JP)&quot;"/>
    <numFmt numFmtId="171" formatCode="0"/>
    <numFmt numFmtId="172" formatCode="h:mm"/>
    <numFmt numFmtId="173" formatCode="0&quot; (VN)&quot;"/>
    <numFmt numFmtId="174" formatCode="0.00"/>
    <numFmt numFmtId="175" formatCode="0.0"/>
    <numFmt numFmtId="176" formatCode="0.00000000000"/>
    <numFmt numFmtId="177" formatCode="0&quot; mm&quot;"/>
    <numFmt numFmtId="178" formatCode="0&quot; độ C&quot;"/>
    <numFmt numFmtId="179" formatCode="[$-409]d\-mmm\-yyyy;@"/>
    <numFmt numFmtId="180" formatCode="[$-409]d\-mmm\-yy;@"/>
    <numFmt numFmtId="181" formatCode="m/d/yyyy;@"/>
    <numFmt numFmtId="182" formatCode="[$-409]d\-mmm\-yyyy"/>
  </numFmts>
  <fonts count="3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3"/>
      <color theme="1"/>
      <name val="Times New Roman"/>
      <family val="2"/>
      <charset val="1"/>
    </font>
    <font>
      <sz val="10"/>
      <color theme="1"/>
      <name val="Times New Roman"/>
      <family val="1"/>
      <charset val="1"/>
    </font>
    <font>
      <b val="true"/>
      <sz val="2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24"/>
      <color rgb="FF000000"/>
      <name val="Times New Roman"/>
      <family val="0"/>
      <charset val="1"/>
    </font>
    <font>
      <sz val="24"/>
      <name val="Times New Roman"/>
      <family val="0"/>
      <charset val="1"/>
    </font>
    <font>
      <b val="true"/>
      <sz val="36"/>
      <color theme="1"/>
      <name val="Times New Roman"/>
      <family val="1"/>
      <charset val="1"/>
    </font>
    <font>
      <sz val="15"/>
      <color rgb="FF000000"/>
      <name val="calibri"/>
      <family val="2"/>
      <charset val="1"/>
    </font>
    <font>
      <sz val="20"/>
      <color theme="1"/>
      <name val="Times New Roman"/>
      <family val="1"/>
      <charset val="1"/>
    </font>
    <font>
      <b val="true"/>
      <sz val="20"/>
      <name val="Times New Roman"/>
      <family val="1"/>
      <charset val="1"/>
    </font>
    <font>
      <sz val="20"/>
      <name val="Times New Roman"/>
      <family val="0"/>
      <charset val="1"/>
    </font>
    <font>
      <i val="true"/>
      <sz val="20"/>
      <name val="Times New Roman"/>
      <family val="0"/>
      <charset val="1"/>
    </font>
    <font>
      <b val="true"/>
      <sz val="20"/>
      <color rgb="FF000000"/>
      <name val="Times New Roman"/>
      <family val="0"/>
      <charset val="1"/>
    </font>
    <font>
      <sz val="20"/>
      <color rgb="FF000000"/>
      <name val="Times New Roman"/>
      <family val="0"/>
      <charset val="1"/>
    </font>
    <font>
      <sz val="20"/>
      <name val="Times New Roman"/>
      <family val="1"/>
      <charset val="1"/>
    </font>
    <font>
      <sz val="20"/>
      <color rgb="FFFF0000"/>
      <name val="Times New Roman"/>
      <family val="1"/>
      <charset val="1"/>
    </font>
    <font>
      <sz val="18"/>
      <name val="Times New Roman"/>
      <family val="1"/>
      <charset val="1"/>
    </font>
    <font>
      <b val="true"/>
      <i val="true"/>
      <sz val="20"/>
      <color theme="1"/>
      <name val="Times New Roman"/>
      <family val="1"/>
      <charset val="1"/>
    </font>
    <font>
      <sz val="11"/>
      <name val="Calibri"/>
      <family val="2"/>
      <charset val="1"/>
    </font>
    <font>
      <sz val="18"/>
      <color theme="1"/>
      <name val="Times New Roman"/>
      <family val="1"/>
      <charset val="1"/>
    </font>
    <font>
      <sz val="18"/>
      <color rgb="FF000000"/>
      <name val="Times New Roman"/>
      <family val="0"/>
      <charset val="1"/>
    </font>
    <font>
      <sz val="18"/>
      <name val="Times New Roman"/>
      <family val="0"/>
      <charset val="1"/>
    </font>
    <font>
      <i val="true"/>
      <sz val="18"/>
      <name val="Times New Roman"/>
      <family val="0"/>
      <charset val="1"/>
    </font>
    <font>
      <sz val="10"/>
      <name val="Arial"/>
      <family val="2"/>
    </font>
    <font>
      <sz val="8"/>
      <color theme="1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EFF4FB"/>
      </patternFill>
    </fill>
    <fill>
      <patternFill patternType="solid">
        <fgColor rgb="FFCCCCFF"/>
        <bgColor rgb="FFC0C0C0"/>
      </patternFill>
    </fill>
    <fill>
      <patternFill patternType="solid">
        <fgColor rgb="FFCCFFFF"/>
        <bgColor rgb="FFCC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medium"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/>
      <bottom style="hair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9" fillId="4" borderId="1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2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2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9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8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5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6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7" fillId="4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7" fillId="4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6" fillId="4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6" fillId="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47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48" xfId="25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31" fillId="0" borderId="49" xfId="2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7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4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33" fillId="3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4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5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34" fillId="6" borderId="11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6" borderId="11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24" fillId="0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1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52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4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53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4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49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55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6" borderId="37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7" xfId="25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3" xfId="23"/>
    <cellStyle name="Normal 4" xfId="24"/>
    <cellStyle name="Normal 5" xfId="25"/>
  </cellStyles>
  <dxfs count="3">
    <dxf>
      <font>
        <color rgb="FFFF0000"/>
      </font>
      <fill>
        <patternFill>
          <bgColor rgb="FFEFF4FB"/>
        </patternFill>
      </fill>
      <border diagonalUp="false" diagonalDown="false">
        <left style="thin">
          <color rgb="FFFF0000"/>
        </left>
        <right style="thin">
          <color rgb="FFFF0000"/>
        </right>
        <top/>
        <bottom/>
        <diagonal/>
      </border>
    </dxf>
    <dxf>
      <font>
        <color rgb="FFFF0000"/>
      </font>
      <fill>
        <patternFill>
          <bgColor rgb="FFFFFF00"/>
        </patternFill>
      </fill>
      <border diagonalUp="false" diagonalDown="false">
        <left style="thin"/>
        <right style="thin"/>
        <top/>
        <bottom/>
        <diagonal/>
      </border>
    </dxf>
    <dxf>
      <fill>
        <patternFill>
          <b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4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399960</xdr:colOff>
      <xdr:row>5</xdr:row>
      <xdr:rowOff>0</xdr:rowOff>
    </xdr:from>
    <xdr:to>
      <xdr:col>2</xdr:col>
      <xdr:colOff>2615760</xdr:colOff>
      <xdr:row>21</xdr:row>
      <xdr:rowOff>91080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99960" y="2048040"/>
          <a:ext cx="6217560" cy="466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3240</xdr:rowOff>
    </xdr:from>
    <xdr:to>
      <xdr:col>2</xdr:col>
      <xdr:colOff>3015720</xdr:colOff>
      <xdr:row>32</xdr:row>
      <xdr:rowOff>42480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8051760"/>
          <a:ext cx="7017480" cy="1753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P32"/>
  <sheetViews>
    <sheetView showFormulas="false" showGridLines="true" showRowColHeaders="true" showZeros="true" rightToLeft="false" tabSelected="true" showOutlineSymbols="true" defaultGridColor="true" view="pageBreakPreview" topLeftCell="A1" colorId="64" zoomScale="40" zoomScaleNormal="40" zoomScalePageLayoutView="40" workbookViewId="0">
      <pane xSplit="0" ySplit="7" topLeftCell="R8" activePane="bottomLeft" state="frozen"/>
      <selection pane="topLeft" activeCell="A1" activeCellId="0" sqref="A1"/>
      <selection pane="bottomLeft" activeCell="H17" activeCellId="0" sqref="H17"/>
    </sheetView>
  </sheetViews>
  <sheetFormatPr defaultColWidth="14.4453125" defaultRowHeight="15" zeroHeight="false" outlineLevelRow="0" outlineLevelCol="1"/>
  <cols>
    <col collapsed="false" customWidth="true" hidden="false" outlineLevel="0" max="1" min="1" style="1" width="9.33"/>
    <col collapsed="false" customWidth="true" hidden="false" outlineLevel="0" max="2" min="2" style="2" width="93.67"/>
    <col collapsed="false" customWidth="true" hidden="false" outlineLevel="0" max="3" min="3" style="2" width="16.67"/>
    <col collapsed="false" customWidth="true" hidden="false" outlineLevel="0" max="6" min="4" style="2" width="25.67"/>
    <col collapsed="false" customWidth="true" hidden="false" outlineLevel="0" max="7" min="7" style="2" width="19.44"/>
    <col collapsed="false" customWidth="true" hidden="false" outlineLevel="0" max="8" min="8" style="2" width="18.34"/>
    <col collapsed="false" customWidth="true" hidden="false" outlineLevel="0" max="9" min="9" style="2" width="34.33"/>
    <col collapsed="false" customWidth="true" hidden="false" outlineLevel="0" max="10" min="10" style="2" width="23.33"/>
    <col collapsed="false" customWidth="true" hidden="false" outlineLevel="0" max="12" min="11" style="2" width="21.67"/>
    <col collapsed="false" customWidth="true" hidden="false" outlineLevel="0" max="13" min="13" style="2" width="23.67"/>
    <col collapsed="false" customWidth="true" hidden="false" outlineLevel="0" max="17" min="14" style="2" width="24.33"/>
    <col collapsed="false" customWidth="false" hidden="false" outlineLevel="1" max="25" min="18" style="3" width="14.44"/>
    <col collapsed="false" customWidth="false" hidden="false" outlineLevel="0" max="28" min="26" style="3" width="14.44"/>
    <col collapsed="false" customWidth="false" hidden="false" outlineLevel="0" max="16384" min="29" style="2" width="14.44"/>
  </cols>
  <sheetData>
    <row r="1" s="7" customFormat="true" ht="13.5" hidden="false" customHeight="true" outlineLevel="0" collapsed="false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120" hidden="false" customHeight="true" outlineLevel="0" collapsed="false">
      <c r="A2" s="8" t="s">
        <v>0</v>
      </c>
      <c r="B2" s="8"/>
      <c r="C2" s="8"/>
      <c r="D2" s="8"/>
      <c r="E2" s="8"/>
      <c r="F2" s="8"/>
      <c r="G2" s="9" t="s">
        <v>1</v>
      </c>
      <c r="H2" s="9"/>
      <c r="I2" s="10" t="s">
        <v>2</v>
      </c>
      <c r="J2" s="10"/>
      <c r="K2" s="11" t="n">
        <v>46174</v>
      </c>
      <c r="L2" s="11"/>
      <c r="M2" s="12" t="s">
        <v>3</v>
      </c>
      <c r="N2" s="13" t="s">
        <v>4</v>
      </c>
      <c r="O2" s="13"/>
      <c r="P2" s="13"/>
      <c r="Q2" s="13"/>
    </row>
    <row r="3" customFormat="false" ht="27.75" hidden="false" customHeight="true" outlineLevel="0" collapsed="false">
      <c r="A3" s="14" t="s">
        <v>5</v>
      </c>
      <c r="B3" s="14"/>
      <c r="C3" s="14"/>
      <c r="D3" s="14"/>
      <c r="E3" s="14"/>
      <c r="F3" s="14"/>
      <c r="G3" s="9"/>
      <c r="H3" s="9"/>
      <c r="I3" s="10"/>
      <c r="J3" s="10"/>
      <c r="K3" s="11"/>
      <c r="L3" s="11"/>
      <c r="M3" s="12"/>
      <c r="N3" s="13"/>
      <c r="O3" s="13"/>
      <c r="P3" s="13"/>
      <c r="Q3" s="13"/>
    </row>
    <row r="4" customFormat="false" ht="27.75" hidden="false" customHeight="true" outlineLevel="0" collapsed="false">
      <c r="A4" s="14"/>
      <c r="B4" s="14"/>
      <c r="C4" s="14"/>
      <c r="D4" s="14"/>
      <c r="E4" s="14"/>
      <c r="F4" s="14"/>
      <c r="G4" s="9"/>
      <c r="H4" s="9"/>
      <c r="I4" s="10"/>
      <c r="J4" s="10"/>
      <c r="K4" s="11"/>
      <c r="L4" s="11"/>
      <c r="M4" s="12"/>
      <c r="N4" s="13"/>
      <c r="O4" s="13"/>
      <c r="P4" s="13"/>
      <c r="Q4" s="13"/>
    </row>
    <row r="5" customFormat="false" ht="55.5" hidden="false" customHeight="true" outlineLevel="0" collapsed="false">
      <c r="A5" s="15" t="s">
        <v>6</v>
      </c>
      <c r="B5" s="16" t="s">
        <v>7</v>
      </c>
      <c r="C5" s="17" t="s">
        <v>8</v>
      </c>
      <c r="D5" s="17"/>
      <c r="E5" s="17"/>
      <c r="F5" s="17"/>
      <c r="G5" s="17" t="s">
        <v>9</v>
      </c>
      <c r="H5" s="17"/>
      <c r="I5" s="17" t="s">
        <v>10</v>
      </c>
      <c r="J5" s="17"/>
      <c r="K5" s="16" t="s">
        <v>11</v>
      </c>
      <c r="L5" s="16"/>
      <c r="M5" s="18" t="s">
        <v>12</v>
      </c>
      <c r="N5" s="18"/>
      <c r="O5" s="18"/>
      <c r="P5" s="18"/>
      <c r="Q5" s="18"/>
    </row>
    <row r="6" customFormat="false" ht="102" hidden="false" customHeight="true" outlineLevel="0" collapsed="false">
      <c r="A6" s="15"/>
      <c r="B6" s="16"/>
      <c r="C6" s="19" t="s">
        <v>13</v>
      </c>
      <c r="D6" s="19" t="s">
        <v>14</v>
      </c>
      <c r="E6" s="20" t="s">
        <v>15</v>
      </c>
      <c r="F6" s="19" t="s">
        <v>16</v>
      </c>
      <c r="G6" s="17"/>
      <c r="H6" s="17"/>
      <c r="I6" s="17" t="s">
        <v>17</v>
      </c>
      <c r="J6" s="17" t="s">
        <v>18</v>
      </c>
      <c r="K6" s="21" t="s">
        <v>19</v>
      </c>
      <c r="L6" s="21" t="s">
        <v>20</v>
      </c>
      <c r="M6" s="18"/>
      <c r="N6" s="18"/>
      <c r="O6" s="18"/>
      <c r="P6" s="18"/>
      <c r="Q6" s="18"/>
      <c r="R6" s="22" t="n">
        <v>46153</v>
      </c>
      <c r="S6" s="22" t="n">
        <f aca="false">+R6+1</f>
        <v>46154</v>
      </c>
      <c r="T6" s="22" t="n">
        <f aca="false">+S6+1</f>
        <v>46155</v>
      </c>
      <c r="U6" s="22" t="n">
        <f aca="false">+T6+1</f>
        <v>46156</v>
      </c>
      <c r="V6" s="22" t="n">
        <f aca="false">+U6+1</f>
        <v>46157</v>
      </c>
      <c r="W6" s="22" t="n">
        <f aca="false">+V6+1</f>
        <v>46158</v>
      </c>
      <c r="X6" s="22" t="n">
        <f aca="false">+W6+1</f>
        <v>46159</v>
      </c>
      <c r="Y6" s="22" t="n">
        <f aca="false">+X6+1</f>
        <v>46160</v>
      </c>
      <c r="Z6" s="22" t="n">
        <f aca="false">+Y6+1</f>
        <v>46161</v>
      </c>
      <c r="AA6" s="22" t="n">
        <f aca="false">+Z6+1</f>
        <v>46162</v>
      </c>
      <c r="AB6" s="22" t="n">
        <f aca="false">+AA6+1</f>
        <v>46163</v>
      </c>
      <c r="AC6" s="22" t="n">
        <f aca="false">+AB6+1</f>
        <v>46164</v>
      </c>
      <c r="AD6" s="22" t="n">
        <f aca="false">+AC6+1</f>
        <v>46165</v>
      </c>
      <c r="AE6" s="22" t="n">
        <f aca="false">+AD6+1</f>
        <v>46166</v>
      </c>
      <c r="AF6" s="22" t="n">
        <f aca="false">+AE6+1</f>
        <v>46167</v>
      </c>
      <c r="AG6" s="22" t="n">
        <f aca="false">+AF6+1</f>
        <v>46168</v>
      </c>
      <c r="AH6" s="22" t="n">
        <f aca="false">+AG6+1</f>
        <v>46169</v>
      </c>
      <c r="AI6" s="22" t="n">
        <f aca="false">+AH6+1</f>
        <v>46170</v>
      </c>
      <c r="AJ6" s="22" t="n">
        <f aca="false">+AI6+1</f>
        <v>46171</v>
      </c>
      <c r="AK6" s="22" t="n">
        <f aca="false">+AJ6+1</f>
        <v>46172</v>
      </c>
      <c r="AL6" s="22" t="n">
        <f aca="false">+AK6+1</f>
        <v>46173</v>
      </c>
      <c r="AM6" s="22" t="n">
        <f aca="false">+AL6+1</f>
        <v>46174</v>
      </c>
      <c r="AN6" s="22" t="n">
        <f aca="false">+AM6+1</f>
        <v>46175</v>
      </c>
      <c r="AO6" s="22" t="n">
        <f aca="false">+AN6+1</f>
        <v>46176</v>
      </c>
      <c r="AP6" s="22" t="n">
        <f aca="false">+AO6+1</f>
        <v>46177</v>
      </c>
      <c r="AQ6" s="22" t="n">
        <f aca="false">+AP6+1</f>
        <v>46178</v>
      </c>
      <c r="AR6" s="22" t="n">
        <f aca="false">+AQ6+1</f>
        <v>46179</v>
      </c>
      <c r="AS6" s="22" t="n">
        <f aca="false">+AR6+1</f>
        <v>46180</v>
      </c>
      <c r="AT6" s="22" t="n">
        <f aca="false">+AS6+1</f>
        <v>46181</v>
      </c>
      <c r="AU6" s="22" t="n">
        <f aca="false">+AT6+1</f>
        <v>46182</v>
      </c>
      <c r="AV6" s="22" t="n">
        <f aca="false">+AU6+1</f>
        <v>46183</v>
      </c>
      <c r="AW6" s="22" t="n">
        <f aca="false">+AV6+1</f>
        <v>46184</v>
      </c>
      <c r="AX6" s="22" t="n">
        <f aca="false">+AW6+1</f>
        <v>46185</v>
      </c>
      <c r="AY6" s="22" t="n">
        <f aca="false">+AX6+1</f>
        <v>46186</v>
      </c>
      <c r="AZ6" s="22" t="n">
        <f aca="false">+AY6+1</f>
        <v>46187</v>
      </c>
      <c r="BA6" s="22" t="n">
        <f aca="false">+AZ6+1</f>
        <v>46188</v>
      </c>
      <c r="BB6" s="22" t="n">
        <f aca="false">+BA6+1</f>
        <v>46189</v>
      </c>
      <c r="BC6" s="22" t="n">
        <f aca="false">+BB6+1</f>
        <v>46190</v>
      </c>
      <c r="BD6" s="22" t="n">
        <f aca="false">+BC6+1</f>
        <v>46191</v>
      </c>
      <c r="BE6" s="22" t="n">
        <f aca="false">+BD6+1</f>
        <v>46192</v>
      </c>
      <c r="BF6" s="22" t="n">
        <f aca="false">+BE6+1</f>
        <v>46193</v>
      </c>
      <c r="BG6" s="22" t="n">
        <f aca="false">+BF6+1</f>
        <v>46194</v>
      </c>
      <c r="BH6" s="22" t="n">
        <f aca="false">+BG6+1</f>
        <v>46195</v>
      </c>
      <c r="BI6" s="22" t="n">
        <f aca="false">+BH6+1</f>
        <v>46196</v>
      </c>
      <c r="BJ6" s="22" t="n">
        <f aca="false">+BI6+1</f>
        <v>46197</v>
      </c>
      <c r="BK6" s="22" t="n">
        <f aca="false">+BJ6+1</f>
        <v>46198</v>
      </c>
      <c r="BL6" s="22" t="n">
        <f aca="false">+BK6+1</f>
        <v>46199</v>
      </c>
      <c r="BM6" s="22" t="n">
        <f aca="false">+BL6+1</f>
        <v>46200</v>
      </c>
      <c r="BN6" s="22" t="n">
        <f aca="false">+BM6+1</f>
        <v>46201</v>
      </c>
      <c r="BO6" s="22" t="n">
        <f aca="false">+BN6+1</f>
        <v>46202</v>
      </c>
      <c r="BP6" s="22" t="n">
        <f aca="false">+BO6+1</f>
        <v>46203</v>
      </c>
    </row>
    <row r="7" customFormat="false" ht="55.5" hidden="false" customHeight="true" outlineLevel="0" collapsed="false">
      <c r="A7" s="23" t="s">
        <v>21</v>
      </c>
      <c r="B7" s="24" t="s">
        <v>22</v>
      </c>
      <c r="C7" s="25"/>
      <c r="D7" s="25"/>
      <c r="E7" s="25"/>
      <c r="F7" s="25"/>
      <c r="G7" s="25"/>
      <c r="H7" s="25"/>
      <c r="I7" s="26"/>
      <c r="J7" s="26"/>
      <c r="K7" s="27"/>
      <c r="L7" s="27"/>
      <c r="M7" s="28"/>
      <c r="N7" s="28"/>
      <c r="O7" s="28"/>
      <c r="P7" s="28"/>
      <c r="Q7" s="28"/>
    </row>
    <row r="8" s="43" customFormat="true" ht="84" hidden="false" customHeight="true" outlineLevel="0" collapsed="false">
      <c r="A8" s="29" t="s">
        <v>23</v>
      </c>
      <c r="B8" s="30" t="s">
        <v>24</v>
      </c>
      <c r="C8" s="31" t="s">
        <v>25</v>
      </c>
      <c r="D8" s="31" t="n">
        <v>90</v>
      </c>
      <c r="E8" s="32"/>
      <c r="F8" s="33"/>
      <c r="G8" s="34" t="s">
        <v>26</v>
      </c>
      <c r="H8" s="35" t="s">
        <v>27</v>
      </c>
      <c r="I8" s="36" t="s">
        <v>28</v>
      </c>
      <c r="J8" s="37" t="n">
        <v>1</v>
      </c>
      <c r="K8" s="38" t="n">
        <v>0.333333333333333</v>
      </c>
      <c r="L8" s="38" t="n">
        <v>0.729166666666667</v>
      </c>
      <c r="M8" s="39"/>
      <c r="N8" s="40"/>
      <c r="O8" s="40"/>
      <c r="P8" s="40"/>
      <c r="Q8" s="41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s="43" customFormat="true" ht="109.5" hidden="false" customHeight="true" outlineLevel="0" collapsed="false">
      <c r="A9" s="44" t="n">
        <v>1</v>
      </c>
      <c r="B9" s="45" t="s">
        <v>29</v>
      </c>
      <c r="C9" s="46" t="s">
        <v>25</v>
      </c>
      <c r="D9" s="46" t="n">
        <v>90</v>
      </c>
      <c r="E9" s="47" t="n">
        <f aca="false">+HLOOKUP(K2,R6:BP11,4,0)</f>
        <v>6</v>
      </c>
      <c r="F9" s="48" t="n">
        <f aca="false">SUM(R9:BP9)</f>
        <v>78</v>
      </c>
      <c r="G9" s="34" t="s">
        <v>26</v>
      </c>
      <c r="H9" s="49" t="s">
        <v>30</v>
      </c>
      <c r="I9" s="45" t="s">
        <v>31</v>
      </c>
      <c r="J9" s="37" t="n">
        <v>1</v>
      </c>
      <c r="K9" s="38" t="n">
        <v>0.333333333333333</v>
      </c>
      <c r="L9" s="38" t="n">
        <v>0.729166666666667</v>
      </c>
      <c r="M9" s="50"/>
      <c r="N9" s="51"/>
      <c r="O9" s="51"/>
      <c r="P9" s="51"/>
      <c r="Q9" s="52"/>
      <c r="R9" s="42" t="n">
        <v>1</v>
      </c>
      <c r="S9" s="42" t="n">
        <v>6</v>
      </c>
      <c r="T9" s="42" t="n">
        <v>6</v>
      </c>
      <c r="U9" s="42" t="n">
        <v>6</v>
      </c>
      <c r="V9" s="42" t="n">
        <v>0</v>
      </c>
      <c r="W9" s="42" t="n">
        <v>1</v>
      </c>
      <c r="X9" s="42" t="n">
        <v>0</v>
      </c>
      <c r="Y9" s="42" t="n">
        <v>1</v>
      </c>
      <c r="Z9" s="42" t="n">
        <v>5</v>
      </c>
      <c r="AA9" s="42" t="n">
        <v>6</v>
      </c>
      <c r="AB9" s="42" t="n">
        <v>6</v>
      </c>
      <c r="AC9" s="42" t="n">
        <v>6</v>
      </c>
      <c r="AD9" s="42" t="n">
        <v>3</v>
      </c>
      <c r="AE9" s="42" t="n">
        <v>0</v>
      </c>
      <c r="AF9" s="42" t="n">
        <v>1</v>
      </c>
      <c r="AG9" s="42" t="n">
        <v>1</v>
      </c>
      <c r="AH9" s="42" t="n">
        <v>5</v>
      </c>
      <c r="AI9" s="42" t="n">
        <v>6</v>
      </c>
      <c r="AJ9" s="42" t="n">
        <v>6</v>
      </c>
      <c r="AK9" s="42" t="n">
        <v>6</v>
      </c>
      <c r="AL9" s="42" t="n">
        <v>0</v>
      </c>
      <c r="AM9" s="42" t="n">
        <v>6</v>
      </c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</row>
    <row r="10" s="43" customFormat="true" ht="84" hidden="false" customHeight="true" outlineLevel="0" collapsed="false">
      <c r="A10" s="44" t="n">
        <v>2</v>
      </c>
      <c r="B10" s="45" t="s">
        <v>32</v>
      </c>
      <c r="C10" s="46" t="s">
        <v>25</v>
      </c>
      <c r="D10" s="46" t="n">
        <v>90</v>
      </c>
      <c r="E10" s="47" t="n">
        <f aca="false">+HLOOKUP(K2,R6:BP11,5,0)</f>
        <v>6</v>
      </c>
      <c r="F10" s="48" t="n">
        <f aca="false">SUM(R10:BP10)</f>
        <v>82</v>
      </c>
      <c r="G10" s="53" t="s">
        <v>33</v>
      </c>
      <c r="H10" s="49" t="s">
        <v>34</v>
      </c>
      <c r="I10" s="54" t="s">
        <v>35</v>
      </c>
      <c r="J10" s="37" t="n">
        <v>2</v>
      </c>
      <c r="K10" s="38" t="n">
        <v>0.333333333333333</v>
      </c>
      <c r="L10" s="38" t="n">
        <v>0.729166666666667</v>
      </c>
      <c r="M10" s="55"/>
      <c r="N10" s="56"/>
      <c r="O10" s="56"/>
      <c r="P10" s="56"/>
      <c r="Q10" s="57"/>
      <c r="R10" s="42" t="n">
        <v>8</v>
      </c>
      <c r="S10" s="42" t="n">
        <v>0</v>
      </c>
      <c r="T10" s="42" t="n">
        <v>8</v>
      </c>
      <c r="U10" s="42" t="n">
        <v>7</v>
      </c>
      <c r="V10" s="42" t="n">
        <v>0</v>
      </c>
      <c r="W10" s="42" t="n">
        <v>0</v>
      </c>
      <c r="X10" s="42" t="n">
        <v>0</v>
      </c>
      <c r="Y10" s="42" t="n">
        <v>0</v>
      </c>
      <c r="Z10" s="58" t="n">
        <v>8</v>
      </c>
      <c r="AA10" s="58" t="n">
        <v>5</v>
      </c>
      <c r="AB10" s="42" t="n">
        <v>6</v>
      </c>
      <c r="AC10" s="42" t="n">
        <v>6</v>
      </c>
      <c r="AD10" s="58" t="n">
        <v>6</v>
      </c>
      <c r="AE10" s="58" t="n">
        <v>0</v>
      </c>
      <c r="AF10" s="58" t="n">
        <v>0</v>
      </c>
      <c r="AG10" s="58" t="n">
        <v>0</v>
      </c>
      <c r="AH10" s="58" t="n">
        <v>5</v>
      </c>
      <c r="AI10" s="58" t="n">
        <v>5</v>
      </c>
      <c r="AJ10" s="58" t="n">
        <v>6</v>
      </c>
      <c r="AK10" s="58" t="n">
        <v>6</v>
      </c>
      <c r="AL10" s="58" t="n">
        <v>0</v>
      </c>
      <c r="AM10" s="58" t="n">
        <v>6</v>
      </c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</row>
    <row r="11" s="43" customFormat="true" ht="84" hidden="false" customHeight="true" outlineLevel="0" collapsed="false">
      <c r="A11" s="44" t="n">
        <v>3</v>
      </c>
      <c r="B11" s="45" t="s">
        <v>36</v>
      </c>
      <c r="C11" s="46" t="s">
        <v>37</v>
      </c>
      <c r="D11" s="46" t="n">
        <v>1</v>
      </c>
      <c r="E11" s="59" t="n">
        <f aca="false">+HLOOKUP(K2,R6:BP11,6,0)</f>
        <v>0.0705882352941177</v>
      </c>
      <c r="F11" s="60" t="n">
        <f aca="false">SUM(R11:BP11)</f>
        <v>0.894117647058824</v>
      </c>
      <c r="G11" s="34" t="s">
        <v>38</v>
      </c>
      <c r="H11" s="49" t="s">
        <v>30</v>
      </c>
      <c r="I11" s="61" t="s">
        <v>39</v>
      </c>
      <c r="J11" s="37" t="n">
        <v>1</v>
      </c>
      <c r="K11" s="38" t="n">
        <v>0.333333333333333</v>
      </c>
      <c r="L11" s="38" t="n">
        <v>0.729166666666667</v>
      </c>
      <c r="M11" s="55"/>
      <c r="N11" s="56"/>
      <c r="O11" s="56"/>
      <c r="P11" s="56"/>
      <c r="Q11" s="57"/>
      <c r="R11" s="62" t="n">
        <f aca="false">+R9/85</f>
        <v>0.0117647058823529</v>
      </c>
      <c r="S11" s="62" t="n">
        <f aca="false">+S9/85</f>
        <v>0.0705882352941177</v>
      </c>
      <c r="T11" s="62" t="n">
        <f aca="false">+T9/85</f>
        <v>0.0705882352941177</v>
      </c>
      <c r="U11" s="62" t="n">
        <f aca="false">+U9/85</f>
        <v>0.0705882352941177</v>
      </c>
      <c r="V11" s="62" t="n">
        <f aca="false">+V9/85</f>
        <v>0</v>
      </c>
      <c r="W11" s="62" t="n">
        <v>0</v>
      </c>
      <c r="X11" s="62" t="n">
        <f aca="false">+X9/85</f>
        <v>0</v>
      </c>
      <c r="Y11" s="62" t="n">
        <v>0</v>
      </c>
      <c r="Z11" s="62" t="n">
        <f aca="false">+Z9/85</f>
        <v>0.0588235294117647</v>
      </c>
      <c r="AA11" s="62" t="n">
        <f aca="false">+AA9/85</f>
        <v>0.0705882352941177</v>
      </c>
      <c r="AB11" s="62" t="n">
        <f aca="false">+AB9/85</f>
        <v>0.0705882352941177</v>
      </c>
      <c r="AC11" s="62" t="n">
        <f aca="false">+AC9/85</f>
        <v>0.0705882352941177</v>
      </c>
      <c r="AD11" s="62" t="n">
        <f aca="false">+AD9/85</f>
        <v>0.0352941176470588</v>
      </c>
      <c r="AE11" s="62" t="n">
        <f aca="false">+AE9/85</f>
        <v>0</v>
      </c>
      <c r="AF11" s="62" t="n">
        <v>0</v>
      </c>
      <c r="AG11" s="62" t="n">
        <v>0</v>
      </c>
      <c r="AH11" s="62" t="n">
        <f aca="false">(AF9+AG9+AH9)/85</f>
        <v>0.0823529411764706</v>
      </c>
      <c r="AI11" s="62" t="n">
        <f aca="false">+AI9/85</f>
        <v>0.0705882352941177</v>
      </c>
      <c r="AJ11" s="62" t="n">
        <f aca="false">+AJ9/85</f>
        <v>0.0705882352941177</v>
      </c>
      <c r="AK11" s="62" t="n">
        <f aca="false">+AK9/85</f>
        <v>0.0705882352941177</v>
      </c>
      <c r="AL11" s="62" t="n">
        <f aca="false">+AL9/85</f>
        <v>0</v>
      </c>
      <c r="AM11" s="62" t="n">
        <f aca="false">+AM9/85</f>
        <v>0.0705882352941177</v>
      </c>
      <c r="AN11" s="62" t="n">
        <f aca="false">+AN9/85</f>
        <v>0</v>
      </c>
      <c r="AO11" s="62" t="n">
        <f aca="false">+AO9/85</f>
        <v>0</v>
      </c>
      <c r="AP11" s="62" t="n">
        <f aca="false">+AP9/85</f>
        <v>0</v>
      </c>
      <c r="AQ11" s="62" t="n">
        <f aca="false">+AQ9/85</f>
        <v>0</v>
      </c>
      <c r="AR11" s="62" t="n">
        <f aca="false">+AR9/85</f>
        <v>0</v>
      </c>
      <c r="AS11" s="62" t="n">
        <f aca="false">+AS9/85</f>
        <v>0</v>
      </c>
      <c r="AT11" s="62" t="n">
        <f aca="false">+AT9/85</f>
        <v>0</v>
      </c>
      <c r="AU11" s="62" t="n">
        <f aca="false">+AU9/85</f>
        <v>0</v>
      </c>
      <c r="AV11" s="62" t="n">
        <f aca="false">+AV9/85</f>
        <v>0</v>
      </c>
      <c r="AW11" s="62" t="n">
        <f aca="false">+AW9/85</f>
        <v>0</v>
      </c>
      <c r="AX11" s="62" t="n">
        <f aca="false">+AX9/85</f>
        <v>0</v>
      </c>
      <c r="AY11" s="62" t="n">
        <f aca="false">+AY9/85</f>
        <v>0</v>
      </c>
      <c r="AZ11" s="62" t="n">
        <f aca="false">+AZ9/85</f>
        <v>0</v>
      </c>
      <c r="BA11" s="62" t="n">
        <f aca="false">+BA9/85</f>
        <v>0</v>
      </c>
      <c r="BB11" s="62" t="n">
        <f aca="false">+BB9/85</f>
        <v>0</v>
      </c>
      <c r="BC11" s="62" t="n">
        <f aca="false">+BC9/85</f>
        <v>0</v>
      </c>
      <c r="BD11" s="62" t="n">
        <f aca="false">+BD9/85</f>
        <v>0</v>
      </c>
      <c r="BE11" s="62" t="n">
        <f aca="false">+BE9/85</f>
        <v>0</v>
      </c>
      <c r="BF11" s="62" t="n">
        <f aca="false">+BF9/85</f>
        <v>0</v>
      </c>
      <c r="BG11" s="62" t="n">
        <f aca="false">+BG9/85</f>
        <v>0</v>
      </c>
      <c r="BH11" s="62" t="n">
        <f aca="false">+BH9/85</f>
        <v>0</v>
      </c>
      <c r="BI11" s="62" t="n">
        <f aca="false">+BI9/85</f>
        <v>0</v>
      </c>
      <c r="BJ11" s="62" t="n">
        <f aca="false">+BJ9/85</f>
        <v>0</v>
      </c>
      <c r="BK11" s="62" t="n">
        <f aca="false">+BK9/85</f>
        <v>0</v>
      </c>
      <c r="BL11" s="62" t="n">
        <f aca="false">+BL9/85</f>
        <v>0</v>
      </c>
      <c r="BM11" s="62" t="n">
        <f aca="false">+BM9/85</f>
        <v>0</v>
      </c>
      <c r="BN11" s="62" t="n">
        <f aca="false">+BN9/85</f>
        <v>0</v>
      </c>
      <c r="BO11" s="62"/>
      <c r="BP11" s="62"/>
    </row>
    <row r="12" s="43" customFormat="true" ht="84" hidden="false" customHeight="true" outlineLevel="0" collapsed="false">
      <c r="A12" s="44" t="n">
        <v>4</v>
      </c>
      <c r="B12" s="30" t="s">
        <v>40</v>
      </c>
      <c r="C12" s="46" t="s">
        <v>41</v>
      </c>
      <c r="D12" s="46" t="n">
        <v>5</v>
      </c>
      <c r="E12" s="63"/>
      <c r="F12" s="64"/>
      <c r="G12" s="34" t="s">
        <v>42</v>
      </c>
      <c r="H12" s="49" t="s">
        <v>43</v>
      </c>
      <c r="I12" s="36" t="s">
        <v>44</v>
      </c>
      <c r="J12" s="37" t="n">
        <v>1</v>
      </c>
      <c r="K12" s="38" t="n">
        <v>0.333333333333333</v>
      </c>
      <c r="L12" s="38" t="n">
        <v>0.729166666666667</v>
      </c>
      <c r="M12" s="55"/>
      <c r="N12" s="56"/>
      <c r="O12" s="56"/>
      <c r="P12" s="56"/>
      <c r="Q12" s="57"/>
    </row>
    <row r="13" s="43" customFormat="true" ht="84" hidden="false" customHeight="true" outlineLevel="0" collapsed="false">
      <c r="A13" s="44" t="n">
        <v>5</v>
      </c>
      <c r="B13" s="30"/>
      <c r="C13" s="46"/>
      <c r="D13" s="46"/>
      <c r="E13" s="63"/>
      <c r="F13" s="64"/>
      <c r="G13" s="34" t="s">
        <v>45</v>
      </c>
      <c r="H13" s="49" t="s">
        <v>46</v>
      </c>
      <c r="I13" s="65" t="s">
        <v>47</v>
      </c>
      <c r="J13" s="37" t="n">
        <v>2</v>
      </c>
      <c r="K13" s="38" t="n">
        <v>0.333333333333333</v>
      </c>
      <c r="L13" s="38" t="n">
        <v>0.729166666666667</v>
      </c>
      <c r="M13" s="55"/>
      <c r="N13" s="66"/>
      <c r="O13" s="66"/>
      <c r="P13" s="66"/>
      <c r="Q13" s="67"/>
    </row>
    <row r="14" s="43" customFormat="true" ht="84" hidden="false" customHeight="true" outlineLevel="0" collapsed="false">
      <c r="A14" s="44" t="n">
        <v>6</v>
      </c>
      <c r="B14" s="30"/>
      <c r="C14" s="46"/>
      <c r="D14" s="46"/>
      <c r="E14" s="47"/>
      <c r="F14" s="48"/>
      <c r="G14" s="53" t="s">
        <v>48</v>
      </c>
      <c r="H14" s="49" t="s">
        <v>49</v>
      </c>
      <c r="I14" s="65" t="s">
        <v>50</v>
      </c>
      <c r="J14" s="37" t="n">
        <v>1</v>
      </c>
      <c r="K14" s="38" t="n">
        <v>0.958333333333333</v>
      </c>
      <c r="L14" s="38" t="n">
        <v>0.125</v>
      </c>
      <c r="M14" s="68"/>
      <c r="N14" s="66"/>
      <c r="O14" s="66"/>
      <c r="P14" s="66"/>
      <c r="Q14" s="67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 s="43" customFormat="true" ht="84" hidden="false" customHeight="true" outlineLevel="0" collapsed="false">
      <c r="A15" s="44" t="n">
        <v>7</v>
      </c>
      <c r="B15" s="30"/>
      <c r="C15" s="46"/>
      <c r="D15" s="46"/>
      <c r="E15" s="47"/>
      <c r="F15" s="48"/>
      <c r="G15" s="69" t="s">
        <v>51</v>
      </c>
      <c r="H15" s="47" t="s">
        <v>43</v>
      </c>
      <c r="I15" s="65" t="s">
        <v>52</v>
      </c>
      <c r="J15" s="37" t="n">
        <v>1</v>
      </c>
      <c r="K15" s="38"/>
      <c r="L15" s="38"/>
      <c r="M15" s="68"/>
      <c r="N15" s="66"/>
      <c r="O15" s="66"/>
      <c r="P15" s="66"/>
      <c r="Q15" s="67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K15" s="70"/>
    </row>
    <row r="16" s="43" customFormat="true" ht="84" hidden="false" customHeight="true" outlineLevel="0" collapsed="false">
      <c r="A16" s="44" t="n">
        <v>8</v>
      </c>
      <c r="B16" s="30"/>
      <c r="C16" s="46"/>
      <c r="D16" s="46"/>
      <c r="E16" s="32"/>
      <c r="F16" s="33"/>
      <c r="G16" s="71"/>
      <c r="H16" s="47"/>
      <c r="I16" s="30"/>
      <c r="J16" s="37"/>
      <c r="K16" s="38"/>
      <c r="L16" s="38"/>
      <c r="M16" s="68"/>
      <c r="N16" s="66"/>
      <c r="O16" s="66"/>
      <c r="P16" s="66"/>
      <c r="Q16" s="67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 s="43" customFormat="true" ht="84" hidden="false" customHeight="true" outlineLevel="0" collapsed="false">
      <c r="A17" s="44" t="n">
        <v>9</v>
      </c>
      <c r="B17" s="30"/>
      <c r="C17" s="46"/>
      <c r="D17" s="46"/>
      <c r="E17" s="32"/>
      <c r="F17" s="33"/>
      <c r="G17" s="71"/>
      <c r="H17" s="47"/>
      <c r="I17" s="30"/>
      <c r="J17" s="37"/>
      <c r="K17" s="38"/>
      <c r="L17" s="38"/>
      <c r="M17" s="68"/>
      <c r="N17" s="66"/>
      <c r="O17" s="66"/>
      <c r="P17" s="66"/>
      <c r="Q17" s="67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 s="43" customFormat="true" ht="70.5" hidden="false" customHeight="true" outlineLevel="0" collapsed="false">
      <c r="A18" s="72" t="s">
        <v>53</v>
      </c>
      <c r="B18" s="73" t="s">
        <v>54</v>
      </c>
      <c r="C18" s="74"/>
      <c r="D18" s="74"/>
      <c r="E18" s="74"/>
      <c r="F18" s="74"/>
      <c r="G18" s="74"/>
      <c r="H18" s="74"/>
      <c r="I18" s="74"/>
      <c r="J18" s="74"/>
      <c r="K18" s="75"/>
      <c r="L18" s="76"/>
      <c r="M18" s="77"/>
      <c r="N18" s="78"/>
      <c r="O18" s="79"/>
      <c r="P18" s="80"/>
      <c r="Q18" s="81"/>
      <c r="R18" s="82"/>
      <c r="S18" s="8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</row>
    <row r="19" s="43" customFormat="true" ht="102" hidden="false" customHeight="true" outlineLevel="0" collapsed="false">
      <c r="A19" s="83" t="n">
        <v>1</v>
      </c>
      <c r="B19" s="84" t="s">
        <v>55</v>
      </c>
      <c r="C19" s="85"/>
      <c r="D19" s="86"/>
      <c r="E19" s="87"/>
      <c r="F19" s="88"/>
      <c r="G19" s="87"/>
      <c r="H19" s="87"/>
      <c r="I19" s="87"/>
      <c r="J19" s="87"/>
      <c r="K19" s="54"/>
      <c r="L19" s="54"/>
      <c r="M19" s="89"/>
      <c r="N19" s="66"/>
      <c r="O19" s="66"/>
      <c r="P19" s="66"/>
      <c r="Q19" s="67"/>
      <c r="R19" s="90"/>
      <c r="S19" s="90"/>
      <c r="T19" s="42"/>
      <c r="U19" s="42"/>
      <c r="V19" s="42"/>
      <c r="W19" s="42"/>
      <c r="X19" s="42"/>
      <c r="Y19" s="42"/>
      <c r="Z19" s="42"/>
      <c r="AA19" s="42"/>
      <c r="AB19" s="91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</row>
    <row r="20" s="43" customFormat="true" ht="102" hidden="false" customHeight="true" outlineLevel="0" collapsed="false">
      <c r="A20" s="83" t="n">
        <v>2</v>
      </c>
      <c r="B20" s="84"/>
      <c r="C20" s="85"/>
      <c r="D20" s="86"/>
      <c r="E20" s="87"/>
      <c r="F20" s="88"/>
      <c r="G20" s="87"/>
      <c r="H20" s="87"/>
      <c r="I20" s="87"/>
      <c r="J20" s="87"/>
      <c r="K20" s="54"/>
      <c r="L20" s="54"/>
      <c r="M20" s="89"/>
      <c r="N20" s="66"/>
      <c r="O20" s="66"/>
      <c r="P20" s="66"/>
      <c r="Q20" s="67"/>
      <c r="R20" s="90"/>
      <c r="S20" s="90"/>
      <c r="T20" s="42"/>
      <c r="U20" s="42"/>
      <c r="V20" s="42"/>
      <c r="W20" s="42"/>
      <c r="X20" s="42"/>
      <c r="Y20" s="42"/>
      <c r="Z20" s="42"/>
      <c r="AA20" s="42"/>
      <c r="AB20" s="91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</row>
    <row r="21" customFormat="false" ht="55.5" hidden="false" customHeight="true" outlineLevel="0" collapsed="false">
      <c r="A21" s="92" t="s">
        <v>56</v>
      </c>
      <c r="B21" s="92"/>
      <c r="C21" s="93" t="s">
        <v>57</v>
      </c>
      <c r="D21" s="93"/>
      <c r="E21" s="93"/>
      <c r="F21" s="93"/>
      <c r="G21" s="93"/>
      <c r="H21" s="93"/>
      <c r="I21" s="17" t="s">
        <v>58</v>
      </c>
      <c r="J21" s="17"/>
      <c r="K21" s="17"/>
      <c r="L21" s="17"/>
      <c r="M21" s="17"/>
      <c r="N21" s="17"/>
      <c r="O21" s="17"/>
      <c r="P21" s="17"/>
      <c r="Q21" s="17"/>
      <c r="T21" s="42"/>
      <c r="U21" s="42"/>
      <c r="V21" s="42"/>
      <c r="W21" s="42"/>
      <c r="X21" s="42"/>
      <c r="Y21" s="42"/>
      <c r="Z21" s="42"/>
      <c r="AA21" s="42"/>
    </row>
    <row r="22" customFormat="false" ht="75" hidden="false" customHeight="true" outlineLevel="0" collapsed="false">
      <c r="A22" s="94"/>
      <c r="B22" s="94"/>
      <c r="C22" s="95" t="s">
        <v>59</v>
      </c>
      <c r="D22" s="95"/>
      <c r="E22" s="95"/>
      <c r="F22" s="95"/>
      <c r="G22" s="95"/>
      <c r="H22" s="95"/>
      <c r="I22" s="96" t="s">
        <v>60</v>
      </c>
      <c r="J22" s="97" t="s">
        <v>61</v>
      </c>
      <c r="K22" s="97"/>
      <c r="L22" s="97"/>
      <c r="M22" s="97"/>
      <c r="N22" s="97"/>
      <c r="O22" s="97"/>
      <c r="P22" s="97"/>
      <c r="Q22" s="97"/>
      <c r="T22" s="42"/>
      <c r="U22" s="42"/>
      <c r="V22" s="42"/>
      <c r="W22" s="42"/>
      <c r="X22" s="42"/>
      <c r="Y22" s="42"/>
      <c r="Z22" s="42"/>
      <c r="AA22" s="42"/>
    </row>
    <row r="23" customFormat="false" ht="75" hidden="false" customHeight="true" outlineLevel="0" collapsed="false">
      <c r="A23" s="98"/>
      <c r="B23" s="98"/>
      <c r="C23" s="95" t="s">
        <v>62</v>
      </c>
      <c r="D23" s="95"/>
      <c r="E23" s="95"/>
      <c r="F23" s="95"/>
      <c r="G23" s="95"/>
      <c r="H23" s="95"/>
      <c r="I23" s="99" t="s">
        <v>63</v>
      </c>
      <c r="J23" s="97"/>
      <c r="K23" s="97"/>
      <c r="L23" s="97"/>
      <c r="M23" s="97"/>
      <c r="N23" s="97"/>
      <c r="O23" s="97"/>
      <c r="P23" s="97"/>
      <c r="Q23" s="97"/>
      <c r="T23" s="42"/>
      <c r="U23" s="42"/>
      <c r="V23" s="42"/>
      <c r="W23" s="42"/>
      <c r="X23" s="42"/>
      <c r="Y23" s="42"/>
      <c r="Z23" s="42"/>
      <c r="AA23" s="42"/>
    </row>
    <row r="24" customFormat="false" ht="75" hidden="false" customHeight="true" outlineLevel="0" collapsed="false">
      <c r="A24" s="100"/>
      <c r="B24" s="101"/>
      <c r="C24" s="102" t="s">
        <v>64</v>
      </c>
      <c r="D24" s="102"/>
      <c r="E24" s="102"/>
      <c r="F24" s="103"/>
      <c r="G24" s="103"/>
      <c r="H24" s="104"/>
      <c r="I24" s="99" t="s">
        <v>65</v>
      </c>
      <c r="J24" s="97"/>
      <c r="K24" s="97"/>
      <c r="L24" s="97"/>
      <c r="M24" s="97"/>
      <c r="N24" s="97"/>
      <c r="O24" s="97"/>
      <c r="P24" s="97"/>
      <c r="Q24" s="97"/>
      <c r="T24" s="42"/>
      <c r="U24" s="42"/>
      <c r="V24" s="42"/>
      <c r="W24" s="42"/>
      <c r="X24" s="42"/>
      <c r="Y24" s="42"/>
      <c r="Z24" s="42"/>
      <c r="AA24" s="42"/>
    </row>
    <row r="25" customFormat="false" ht="75" hidden="false" customHeight="true" outlineLevel="0" collapsed="false">
      <c r="A25" s="100"/>
      <c r="B25" s="105"/>
      <c r="C25" s="106" t="s">
        <v>66</v>
      </c>
      <c r="D25" s="107"/>
      <c r="E25" s="107"/>
      <c r="F25" s="107"/>
      <c r="G25" s="107"/>
      <c r="H25" s="108"/>
      <c r="I25" s="99" t="s">
        <v>67</v>
      </c>
      <c r="J25" s="97"/>
      <c r="K25" s="97"/>
      <c r="L25" s="97"/>
      <c r="M25" s="97"/>
      <c r="N25" s="97"/>
      <c r="O25" s="97"/>
      <c r="P25" s="97"/>
      <c r="Q25" s="97"/>
      <c r="T25" s="42"/>
      <c r="U25" s="42"/>
      <c r="V25" s="42"/>
      <c r="W25" s="42"/>
      <c r="X25" s="42"/>
      <c r="Y25" s="42"/>
      <c r="Z25" s="42"/>
      <c r="AA25" s="42"/>
    </row>
    <row r="26" customFormat="false" ht="75" hidden="false" customHeight="true" outlineLevel="0" collapsed="false">
      <c r="A26" s="100"/>
      <c r="B26" s="105"/>
      <c r="C26" s="106" t="s">
        <v>68</v>
      </c>
      <c r="E26" s="107"/>
      <c r="G26" s="107"/>
      <c r="H26" s="108"/>
      <c r="I26" s="99" t="s">
        <v>69</v>
      </c>
      <c r="J26" s="97"/>
      <c r="K26" s="97"/>
      <c r="L26" s="97"/>
      <c r="M26" s="97"/>
      <c r="N26" s="97"/>
      <c r="O26" s="97"/>
      <c r="P26" s="97"/>
      <c r="Q26" s="97"/>
    </row>
    <row r="27" customFormat="false" ht="75" hidden="false" customHeight="true" outlineLevel="0" collapsed="false">
      <c r="A27" s="100"/>
      <c r="B27" s="105"/>
      <c r="C27" s="106" t="s">
        <v>62</v>
      </c>
      <c r="D27" s="107"/>
      <c r="E27" s="107"/>
      <c r="F27" s="107"/>
      <c r="G27" s="107"/>
      <c r="H27" s="108"/>
      <c r="I27" s="109" t="s">
        <v>70</v>
      </c>
      <c r="J27" s="97"/>
      <c r="K27" s="97"/>
      <c r="L27" s="97"/>
      <c r="M27" s="97"/>
      <c r="N27" s="97"/>
      <c r="O27" s="97"/>
      <c r="P27" s="97"/>
      <c r="Q27" s="97"/>
    </row>
    <row r="28" customFormat="false" ht="75" hidden="false" customHeight="true" outlineLevel="0" collapsed="false">
      <c r="A28" s="100"/>
      <c r="B28" s="105"/>
      <c r="C28" s="106" t="s">
        <v>71</v>
      </c>
      <c r="D28" s="107"/>
      <c r="E28" s="107"/>
      <c r="F28" s="107"/>
      <c r="G28" s="107"/>
      <c r="H28" s="108"/>
      <c r="I28" s="110" t="s">
        <v>72</v>
      </c>
      <c r="J28" s="110"/>
      <c r="K28" s="110"/>
      <c r="L28" s="110"/>
      <c r="M28" s="110"/>
      <c r="N28" s="110"/>
      <c r="O28" s="110"/>
      <c r="P28" s="110"/>
      <c r="Q28" s="110"/>
    </row>
    <row r="29" customFormat="false" ht="75" hidden="false" customHeight="true" outlineLevel="0" collapsed="false">
      <c r="A29" s="100"/>
      <c r="B29" s="105"/>
      <c r="C29" s="106" t="s">
        <v>73</v>
      </c>
      <c r="D29" s="107"/>
      <c r="E29" s="107"/>
      <c r="F29" s="107"/>
      <c r="G29" s="107"/>
      <c r="H29" s="108"/>
      <c r="I29" s="111" t="s">
        <v>74</v>
      </c>
      <c r="J29" s="111"/>
      <c r="K29" s="111"/>
      <c r="L29" s="111" t="s">
        <v>75</v>
      </c>
      <c r="M29" s="111"/>
      <c r="N29" s="111"/>
      <c r="O29" s="111" t="s">
        <v>76</v>
      </c>
      <c r="P29" s="111" t="s">
        <v>77</v>
      </c>
      <c r="Q29" s="112" t="s">
        <v>78</v>
      </c>
    </row>
    <row r="30" s="119" customFormat="true" ht="75" hidden="false" customHeight="true" outlineLevel="0" collapsed="false">
      <c r="A30" s="98"/>
      <c r="B30" s="98"/>
      <c r="C30" s="106" t="s">
        <v>79</v>
      </c>
      <c r="D30" s="107"/>
      <c r="E30" s="107"/>
      <c r="F30" s="107"/>
      <c r="G30" s="107"/>
      <c r="H30" s="108"/>
      <c r="I30" s="113" t="s">
        <v>80</v>
      </c>
      <c r="J30" s="114" t="s">
        <v>81</v>
      </c>
      <c r="K30" s="113" t="s">
        <v>82</v>
      </c>
      <c r="L30" s="113" t="s">
        <v>80</v>
      </c>
      <c r="M30" s="114" t="s">
        <v>81</v>
      </c>
      <c r="N30" s="113" t="s">
        <v>82</v>
      </c>
      <c r="O30" s="115"/>
      <c r="P30" s="116"/>
      <c r="Q30" s="117" t="s">
        <v>83</v>
      </c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</row>
    <row r="31" customFormat="false" ht="51" hidden="false" customHeight="true" outlineLevel="0" collapsed="false">
      <c r="A31" s="120"/>
      <c r="B31" s="120"/>
      <c r="C31" s="121"/>
      <c r="D31" s="122"/>
      <c r="E31" s="122"/>
      <c r="F31" s="122"/>
      <c r="G31" s="122"/>
      <c r="H31" s="123"/>
      <c r="I31" s="124" t="s">
        <v>84</v>
      </c>
      <c r="J31" s="124" t="s">
        <v>85</v>
      </c>
      <c r="K31" s="125" t="s">
        <v>86</v>
      </c>
      <c r="L31" s="125" t="n">
        <v>27</v>
      </c>
      <c r="M31" s="126" t="n">
        <v>33</v>
      </c>
      <c r="N31" s="127" t="n">
        <v>25</v>
      </c>
      <c r="O31" s="115"/>
      <c r="P31" s="115"/>
      <c r="Q31" s="117"/>
    </row>
    <row r="32" customFormat="false" ht="18" hidden="false" customHeight="true" outlineLevel="0" collapsed="false">
      <c r="A32" s="128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</row>
  </sheetData>
  <mergeCells count="37">
    <mergeCell ref="A2:F2"/>
    <mergeCell ref="G2:H4"/>
    <mergeCell ref="I2:J4"/>
    <mergeCell ref="K2:L4"/>
    <mergeCell ref="M2:M4"/>
    <mergeCell ref="N2:Q4"/>
    <mergeCell ref="A3:F4"/>
    <mergeCell ref="A5:A6"/>
    <mergeCell ref="B5:B6"/>
    <mergeCell ref="C5:F5"/>
    <mergeCell ref="G5:H6"/>
    <mergeCell ref="I5:J5"/>
    <mergeCell ref="K5:L5"/>
    <mergeCell ref="M5:Q6"/>
    <mergeCell ref="M7:Q7"/>
    <mergeCell ref="A21:B21"/>
    <mergeCell ref="C21:H21"/>
    <mergeCell ref="I21:Q21"/>
    <mergeCell ref="A22:B22"/>
    <mergeCell ref="C22:H22"/>
    <mergeCell ref="J22:Q22"/>
    <mergeCell ref="A23:B23"/>
    <mergeCell ref="C23:H23"/>
    <mergeCell ref="J23:Q23"/>
    <mergeCell ref="C24:E24"/>
    <mergeCell ref="J24:Q24"/>
    <mergeCell ref="J25:Q25"/>
    <mergeCell ref="J26:Q26"/>
    <mergeCell ref="J27:Q27"/>
    <mergeCell ref="I28:Q28"/>
    <mergeCell ref="I29:K29"/>
    <mergeCell ref="L29:N29"/>
    <mergeCell ref="A30:B30"/>
    <mergeCell ref="O30:O31"/>
    <mergeCell ref="P30:P31"/>
    <mergeCell ref="Q30:Q31"/>
    <mergeCell ref="A31:B31"/>
  </mergeCells>
  <conditionalFormatting sqref="M28:Q31 M38:Q38 N39:Q42 AB18:BP20">
    <cfRule type="expression" priority="2" aboveAverage="0" equalAverage="0" bottom="0" percent="0" rank="0" text="" dxfId="0">
      <formula>M$6=$N$2</formula>
    </cfRule>
  </conditionalFormatting>
  <conditionalFormatting sqref="R6:BP6">
    <cfRule type="expression" priority="3" aboveAverage="0" equalAverage="0" bottom="0" percent="0" rank="0" text="" dxfId="1">
      <formula>R$6=$K$2</formula>
    </cfRule>
    <cfRule type="expression" priority="4" aboveAverage="0" equalAverage="0" bottom="0" percent="0" rank="0" text="" dxfId="2">
      <formula>$I$6=#ref!</formula>
    </cfRule>
  </conditionalFormatting>
  <printOptions headings="false" gridLines="false" gridLinesSet="true" horizontalCentered="true" verticalCentered="false"/>
  <pageMargins left="0.5" right="0.2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3"/>
  <sheetViews>
    <sheetView showFormulas="false" showGridLines="true" showRowColHeaders="true" showZeros="true" rightToLeft="false" tabSelected="false" showOutlineSymbols="true" defaultGridColor="true" view="pageBreakPreview" topLeftCell="A24" colorId="64" zoomScale="85" zoomScaleNormal="55" zoomScalePageLayoutView="85" workbookViewId="0">
      <selection pane="topLeft" activeCell="B4" activeCellId="0" sqref="B4"/>
    </sheetView>
  </sheetViews>
  <sheetFormatPr defaultColWidth="14.4453125" defaultRowHeight="15" zeroHeight="false" outlineLevelRow="0" outlineLevelCol="0"/>
  <cols>
    <col collapsed="false" customWidth="true" hidden="false" outlineLevel="0" max="1" min="1" style="130" width="19"/>
    <col collapsed="false" customWidth="true" hidden="false" outlineLevel="0" max="2" min="2" style="130" width="37.77"/>
    <col collapsed="false" customWidth="true" hidden="false" outlineLevel="0" max="3" min="3" style="130" width="46.33"/>
    <col collapsed="false" customWidth="true" hidden="false" outlineLevel="0" max="5" min="4" style="130" width="9.11"/>
    <col collapsed="false" customWidth="true" hidden="false" outlineLevel="0" max="6" min="6" style="130" width="9"/>
    <col collapsed="false" customWidth="true" hidden="false" outlineLevel="0" max="26" min="7" style="130" width="9.11"/>
    <col collapsed="false" customWidth="false" hidden="false" outlineLevel="0" max="16384" min="27" style="130" width="14.44"/>
  </cols>
  <sheetData>
    <row r="1" customFormat="false" ht="33" hidden="false" customHeight="true" outlineLevel="0" collapsed="false">
      <c r="A1" s="131" t="s">
        <v>87</v>
      </c>
      <c r="B1" s="131"/>
      <c r="C1" s="132" t="s">
        <v>88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customFormat="false" ht="33" hidden="false" customHeight="true" outlineLevel="0" collapsed="false">
      <c r="A2" s="131"/>
      <c r="B2" s="131"/>
      <c r="C2" s="134" t="n">
        <f aca="false">+'Daily report for PJ'!K2</f>
        <v>46174</v>
      </c>
      <c r="D2" s="133"/>
      <c r="E2" s="133"/>
      <c r="F2" s="133"/>
      <c r="G2" s="133"/>
      <c r="H2" s="133"/>
      <c r="I2" s="133"/>
      <c r="J2" s="133"/>
      <c r="K2" s="135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customFormat="false" ht="30" hidden="false" customHeight="true" outlineLevel="0" collapsed="false">
      <c r="A3" s="136" t="s">
        <v>89</v>
      </c>
      <c r="B3" s="137"/>
      <c r="C3" s="138"/>
      <c r="D3" s="133"/>
      <c r="E3" s="133"/>
      <c r="F3" s="139"/>
      <c r="G3" s="140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customFormat="false" ht="19.5" hidden="false" customHeight="true" outlineLevel="0" collapsed="false">
      <c r="A4" s="141" t="s">
        <v>90</v>
      </c>
      <c r="B4" s="142" t="n">
        <f aca="false">+C2</f>
        <v>46174</v>
      </c>
      <c r="C4" s="142"/>
      <c r="D4" s="133"/>
      <c r="E4" s="133"/>
      <c r="F4" s="140"/>
      <c r="G4" s="140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customFormat="false" ht="45.75" hidden="false" customHeight="true" outlineLevel="0" collapsed="false">
      <c r="A5" s="141" t="s">
        <v>91</v>
      </c>
      <c r="B5" s="143" t="s">
        <v>92</v>
      </c>
      <c r="C5" s="143"/>
      <c r="D5" s="133"/>
      <c r="E5" s="133"/>
      <c r="F5" s="144"/>
      <c r="G5" s="140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customFormat="false" ht="22.5" hidden="false" customHeight="true" outlineLevel="0" collapsed="false">
      <c r="A6" s="145"/>
      <c r="B6" s="146"/>
      <c r="C6" s="147"/>
      <c r="D6" s="133"/>
      <c r="E6" s="133"/>
      <c r="F6" s="140"/>
      <c r="G6" s="140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customFormat="false" ht="22.5" hidden="false" customHeight="true" outlineLevel="0" collapsed="false">
      <c r="A7" s="148"/>
      <c r="B7" s="149"/>
      <c r="C7" s="150"/>
      <c r="D7" s="133"/>
      <c r="E7" s="133"/>
      <c r="F7" s="140"/>
      <c r="G7" s="140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customFormat="false" ht="22.5" hidden="false" customHeight="true" outlineLevel="0" collapsed="false">
      <c r="A8" s="148"/>
      <c r="B8" s="149"/>
      <c r="C8" s="150"/>
      <c r="D8" s="133"/>
      <c r="E8" s="133"/>
      <c r="F8" s="140"/>
      <c r="G8" s="140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customFormat="false" ht="22.5" hidden="false" customHeight="true" outlineLevel="0" collapsed="false">
      <c r="A9" s="148"/>
      <c r="B9" s="149"/>
      <c r="C9" s="150"/>
      <c r="D9" s="133"/>
      <c r="E9" s="133"/>
      <c r="F9" s="140"/>
      <c r="G9" s="140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customFormat="false" ht="22.5" hidden="false" customHeight="true" outlineLevel="0" collapsed="false">
      <c r="A10" s="148"/>
      <c r="B10" s="149"/>
      <c r="C10" s="150"/>
      <c r="D10" s="133"/>
      <c r="E10" s="133"/>
      <c r="F10" s="140"/>
      <c r="G10" s="140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customFormat="false" ht="22.5" hidden="false" customHeight="true" outlineLevel="0" collapsed="false">
      <c r="A11" s="148"/>
      <c r="B11" s="149"/>
      <c r="C11" s="150"/>
      <c r="D11" s="133"/>
      <c r="E11" s="133"/>
      <c r="F11" s="140"/>
      <c r="G11" s="140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customFormat="false" ht="22.5" hidden="false" customHeight="true" outlineLevel="0" collapsed="false">
      <c r="A12" s="148"/>
      <c r="B12" s="149"/>
      <c r="C12" s="150"/>
      <c r="D12" s="133"/>
      <c r="E12" s="133"/>
      <c r="F12" s="140"/>
      <c r="G12" s="140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customFormat="false" ht="22.5" hidden="false" customHeight="true" outlineLevel="0" collapsed="false">
      <c r="A13" s="148"/>
      <c r="B13" s="149"/>
      <c r="C13" s="150"/>
      <c r="D13" s="133"/>
      <c r="E13" s="133"/>
      <c r="F13" s="140"/>
      <c r="G13" s="140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customFormat="false" ht="22.5" hidden="false" customHeight="true" outlineLevel="0" collapsed="false">
      <c r="A14" s="148"/>
      <c r="B14" s="149"/>
      <c r="C14" s="150"/>
      <c r="D14" s="133"/>
      <c r="E14" s="133"/>
      <c r="F14" s="140"/>
      <c r="G14" s="140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customFormat="false" ht="22.5" hidden="false" customHeight="true" outlineLevel="0" collapsed="false">
      <c r="A15" s="148"/>
      <c r="B15" s="149"/>
      <c r="C15" s="150"/>
      <c r="D15" s="133"/>
      <c r="E15" s="133"/>
      <c r="F15" s="140"/>
      <c r="G15" s="140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customFormat="false" ht="22.5" hidden="false" customHeight="true" outlineLevel="0" collapsed="false">
      <c r="A16" s="148"/>
      <c r="B16" s="149"/>
      <c r="C16" s="150"/>
      <c r="D16" s="133"/>
      <c r="E16" s="133"/>
      <c r="F16" s="140"/>
      <c r="G16" s="140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customFormat="false" ht="22.5" hidden="false" customHeight="true" outlineLevel="0" collapsed="false">
      <c r="A17" s="148"/>
      <c r="B17" s="149"/>
      <c r="C17" s="150"/>
      <c r="D17" s="133"/>
      <c r="E17" s="133"/>
      <c r="F17" s="140"/>
      <c r="G17" s="140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customFormat="false" ht="22.5" hidden="false" customHeight="true" outlineLevel="0" collapsed="false">
      <c r="A18" s="148"/>
      <c r="B18" s="149"/>
      <c r="C18" s="150"/>
      <c r="D18" s="133"/>
      <c r="E18" s="133"/>
      <c r="F18" s="140"/>
      <c r="G18" s="140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customFormat="false" ht="22.5" hidden="false" customHeight="true" outlineLevel="0" collapsed="false">
      <c r="A19" s="148"/>
      <c r="B19" s="149"/>
      <c r="C19" s="150"/>
      <c r="D19" s="133"/>
      <c r="E19" s="133"/>
      <c r="F19" s="140"/>
      <c r="G19" s="140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customFormat="false" ht="22.5" hidden="false" customHeight="true" outlineLevel="0" collapsed="false">
      <c r="A20" s="148"/>
      <c r="B20" s="149"/>
      <c r="C20" s="150"/>
      <c r="D20" s="133"/>
      <c r="E20" s="133"/>
      <c r="F20" s="140"/>
      <c r="G20" s="140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customFormat="false" ht="22.5" hidden="false" customHeight="true" outlineLevel="0" collapsed="false">
      <c r="A21" s="151"/>
      <c r="B21" s="152"/>
      <c r="C21" s="153"/>
      <c r="D21" s="133"/>
      <c r="E21" s="133"/>
      <c r="F21" s="140"/>
      <c r="G21" s="140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customFormat="false" ht="22.5" hidden="false" customHeight="true" outlineLevel="0" collapsed="false">
      <c r="A22" s="148"/>
      <c r="B22" s="149"/>
      <c r="C22" s="150"/>
      <c r="D22" s="133"/>
      <c r="E22" s="133"/>
      <c r="F22" s="140"/>
      <c r="G22" s="140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customFormat="false" ht="22.5" hidden="false" customHeight="true" outlineLevel="0" collapsed="false">
      <c r="A23" s="148"/>
      <c r="B23" s="149"/>
      <c r="C23" s="150"/>
      <c r="D23" s="133"/>
      <c r="E23" s="133"/>
      <c r="F23" s="140"/>
      <c r="G23" s="140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customFormat="false" ht="22.5" hidden="false" customHeight="true" outlineLevel="0" collapsed="false">
      <c r="A24" s="148"/>
      <c r="B24" s="149"/>
      <c r="C24" s="150"/>
      <c r="D24" s="133"/>
      <c r="E24" s="133"/>
      <c r="F24" s="140"/>
      <c r="G24" s="140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customFormat="false" ht="22.5" hidden="false" customHeight="true" outlineLevel="0" collapsed="false">
      <c r="A25" s="148"/>
      <c r="B25" s="149"/>
      <c r="C25" s="150"/>
      <c r="D25" s="133"/>
      <c r="E25" s="133"/>
      <c r="F25" s="140"/>
      <c r="G25" s="140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customFormat="false" ht="22.5" hidden="false" customHeight="true" outlineLevel="0" collapsed="false">
      <c r="A26" s="148"/>
      <c r="B26" s="149"/>
      <c r="C26" s="150"/>
      <c r="D26" s="133"/>
      <c r="E26" s="133"/>
      <c r="F26" s="140"/>
      <c r="G26" s="140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customFormat="false" ht="22.5" hidden="false" customHeight="true" outlineLevel="0" collapsed="false">
      <c r="A27" s="148"/>
      <c r="B27" s="149"/>
      <c r="C27" s="150"/>
      <c r="D27" s="133"/>
      <c r="E27" s="133"/>
      <c r="F27" s="140"/>
      <c r="G27" s="140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customFormat="false" ht="22.5" hidden="false" customHeight="true" outlineLevel="0" collapsed="false">
      <c r="A28" s="148"/>
      <c r="B28" s="149"/>
      <c r="C28" s="150"/>
      <c r="D28" s="133"/>
      <c r="E28" s="133"/>
      <c r="F28" s="140"/>
      <c r="G28" s="140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customFormat="false" ht="22.5" hidden="false" customHeight="true" outlineLevel="0" collapsed="false">
      <c r="A29" s="148"/>
      <c r="B29" s="149"/>
      <c r="C29" s="150"/>
      <c r="D29" s="133"/>
      <c r="E29" s="133"/>
      <c r="F29" s="140"/>
      <c r="G29" s="140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customFormat="false" ht="22.5" hidden="false" customHeight="true" outlineLevel="0" collapsed="false">
      <c r="A30" s="148"/>
      <c r="B30" s="149"/>
      <c r="C30" s="150"/>
      <c r="D30" s="133"/>
      <c r="E30" s="133"/>
      <c r="F30" s="140"/>
      <c r="G30" s="140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customFormat="false" ht="22.5" hidden="false" customHeight="true" outlineLevel="0" collapsed="false">
      <c r="A31" s="148"/>
      <c r="B31" s="149"/>
      <c r="C31" s="150"/>
      <c r="D31" s="133"/>
      <c r="E31" s="133"/>
      <c r="F31" s="140"/>
      <c r="G31" s="140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customFormat="false" ht="22.5" hidden="false" customHeight="true" outlineLevel="0" collapsed="false">
      <c r="A32" s="148"/>
      <c r="B32" s="149"/>
      <c r="C32" s="150"/>
      <c r="D32" s="133"/>
      <c r="E32" s="133"/>
      <c r="F32" s="140"/>
      <c r="G32" s="140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customFormat="false" ht="22.5" hidden="false" customHeight="true" outlineLevel="0" collapsed="false">
      <c r="A33" s="148"/>
      <c r="B33" s="149"/>
      <c r="C33" s="150"/>
      <c r="D33" s="133"/>
      <c r="E33" s="133"/>
      <c r="F33" s="140"/>
      <c r="G33" s="140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customFormat="false" ht="22.5" hidden="false" customHeight="true" outlineLevel="0" collapsed="false">
      <c r="A34" s="148"/>
      <c r="B34" s="149"/>
      <c r="C34" s="150"/>
      <c r="D34" s="133"/>
      <c r="E34" s="133"/>
      <c r="F34" s="140"/>
      <c r="G34" s="140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customFormat="false" ht="22.5" hidden="false" customHeight="true" outlineLevel="0" collapsed="false">
      <c r="A35" s="148"/>
      <c r="B35" s="149"/>
      <c r="C35" s="150"/>
      <c r="D35" s="133"/>
      <c r="E35" s="133"/>
      <c r="F35" s="140"/>
      <c r="G35" s="140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customFormat="false" ht="22.5" hidden="false" customHeight="true" outlineLevel="0" collapsed="false">
      <c r="A36" s="148"/>
      <c r="B36" s="149"/>
      <c r="C36" s="150"/>
      <c r="D36" s="133"/>
      <c r="E36" s="133"/>
      <c r="F36" s="140"/>
      <c r="G36" s="140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customFormat="false" ht="22.5" hidden="false" customHeight="true" outlineLevel="0" collapsed="false">
      <c r="A37" s="151"/>
      <c r="B37" s="152"/>
      <c r="C37" s="153"/>
      <c r="D37" s="133"/>
      <c r="E37" s="133"/>
      <c r="F37" s="140"/>
      <c r="G37" s="140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customFormat="false" ht="45.75" hidden="false" customHeight="true" outlineLevel="0" collapsed="false">
      <c r="A38" s="154" t="s">
        <v>91</v>
      </c>
      <c r="B38" s="155"/>
      <c r="C38" s="155"/>
      <c r="D38" s="133"/>
      <c r="E38" s="133"/>
      <c r="F38" s="140"/>
      <c r="G38" s="140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customFormat="false" ht="22.5" hidden="false" customHeight="true" outlineLevel="0" collapsed="false">
      <c r="A39" s="148"/>
      <c r="B39" s="149"/>
      <c r="C39" s="150"/>
      <c r="D39" s="133"/>
      <c r="E39" s="133"/>
      <c r="F39" s="140"/>
      <c r="G39" s="140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customFormat="false" ht="22.5" hidden="false" customHeight="true" outlineLevel="0" collapsed="false">
      <c r="A40" s="148"/>
      <c r="B40" s="149"/>
      <c r="C40" s="150"/>
      <c r="D40" s="133"/>
      <c r="E40" s="133"/>
      <c r="F40" s="140"/>
      <c r="G40" s="140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customFormat="false" ht="22.5" hidden="false" customHeight="true" outlineLevel="0" collapsed="false">
      <c r="A41" s="148"/>
      <c r="B41" s="149"/>
      <c r="C41" s="150"/>
      <c r="D41" s="133"/>
      <c r="E41" s="133"/>
      <c r="F41" s="140"/>
      <c r="G41" s="140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customFormat="false" ht="22.5" hidden="false" customHeight="true" outlineLevel="0" collapsed="false">
      <c r="A42" s="148"/>
      <c r="B42" s="149"/>
      <c r="C42" s="150"/>
      <c r="D42" s="133"/>
      <c r="E42" s="133"/>
      <c r="F42" s="140"/>
      <c r="G42" s="140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customFormat="false" ht="22.5" hidden="false" customHeight="true" outlineLevel="0" collapsed="false">
      <c r="A43" s="148"/>
      <c r="B43" s="149"/>
      <c r="C43" s="150"/>
      <c r="D43" s="133"/>
      <c r="E43" s="133"/>
      <c r="F43" s="140"/>
      <c r="G43" s="140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customFormat="false" ht="22.5" hidden="false" customHeight="true" outlineLevel="0" collapsed="false">
      <c r="A44" s="148"/>
      <c r="B44" s="149"/>
      <c r="C44" s="150"/>
      <c r="D44" s="133"/>
      <c r="E44" s="133"/>
      <c r="F44" s="140"/>
      <c r="G44" s="140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customFormat="false" ht="22.5" hidden="false" customHeight="true" outlineLevel="0" collapsed="false">
      <c r="A45" s="148"/>
      <c r="B45" s="149"/>
      <c r="C45" s="150"/>
      <c r="D45" s="133"/>
      <c r="E45" s="133"/>
      <c r="F45" s="140"/>
      <c r="G45" s="140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customFormat="false" ht="22.5" hidden="false" customHeight="true" outlineLevel="0" collapsed="false">
      <c r="A46" s="148"/>
      <c r="B46" s="149"/>
      <c r="C46" s="150"/>
      <c r="D46" s="133"/>
      <c r="E46" s="133"/>
      <c r="F46" s="140"/>
      <c r="G46" s="140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customFormat="false" ht="22.5" hidden="false" customHeight="true" outlineLevel="0" collapsed="false">
      <c r="A47" s="148"/>
      <c r="B47" s="149"/>
      <c r="C47" s="150"/>
      <c r="D47" s="133"/>
      <c r="E47" s="133"/>
      <c r="F47" s="140"/>
      <c r="G47" s="140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customFormat="false" ht="22.5" hidden="false" customHeight="true" outlineLevel="0" collapsed="false">
      <c r="A48" s="148"/>
      <c r="B48" s="149"/>
      <c r="C48" s="150"/>
      <c r="D48" s="133"/>
      <c r="E48" s="133"/>
      <c r="F48" s="140"/>
      <c r="G48" s="140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customFormat="false" ht="22.5" hidden="false" customHeight="true" outlineLevel="0" collapsed="false">
      <c r="A49" s="148"/>
      <c r="B49" s="149"/>
      <c r="C49" s="150"/>
      <c r="D49" s="133"/>
      <c r="E49" s="133"/>
      <c r="F49" s="140"/>
      <c r="G49" s="140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customFormat="false" ht="22.5" hidden="false" customHeight="true" outlineLevel="0" collapsed="false">
      <c r="A50" s="148"/>
      <c r="B50" s="149"/>
      <c r="C50" s="150"/>
      <c r="D50" s="133"/>
      <c r="E50" s="133"/>
      <c r="F50" s="140"/>
      <c r="G50" s="140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customFormat="false" ht="22.5" hidden="false" customHeight="true" outlineLevel="0" collapsed="false">
      <c r="A51" s="148"/>
      <c r="B51" s="149"/>
      <c r="C51" s="150"/>
      <c r="D51" s="133"/>
      <c r="E51" s="133"/>
      <c r="F51" s="140"/>
      <c r="G51" s="140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customFormat="false" ht="22.5" hidden="false" customHeight="true" outlineLevel="0" collapsed="false">
      <c r="A52" s="148"/>
      <c r="B52" s="149"/>
      <c r="C52" s="150"/>
      <c r="D52" s="133"/>
      <c r="E52" s="133"/>
      <c r="F52" s="140"/>
      <c r="G52" s="140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customFormat="false" ht="22.5" hidden="false" customHeight="true" outlineLevel="0" collapsed="false">
      <c r="A53" s="148"/>
      <c r="B53" s="149"/>
      <c r="C53" s="150"/>
      <c r="D53" s="133"/>
      <c r="E53" s="133"/>
      <c r="F53" s="140"/>
      <c r="G53" s="140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customFormat="false" ht="22.5" hidden="false" customHeight="true" outlineLevel="0" collapsed="false">
      <c r="A54" s="151"/>
      <c r="B54" s="152"/>
      <c r="C54" s="153"/>
      <c r="D54" s="133"/>
      <c r="E54" s="133"/>
      <c r="F54" s="140"/>
      <c r="G54" s="140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customFormat="false" ht="22.5" hidden="false" customHeight="true" outlineLevel="0" collapsed="false">
      <c r="A55" s="148"/>
      <c r="B55" s="149"/>
      <c r="C55" s="150"/>
      <c r="D55" s="133"/>
      <c r="E55" s="133"/>
      <c r="F55" s="140"/>
      <c r="G55" s="140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customFormat="false" ht="22.5" hidden="false" customHeight="true" outlineLevel="0" collapsed="false">
      <c r="A56" s="148"/>
      <c r="B56" s="149"/>
      <c r="C56" s="150"/>
      <c r="D56" s="133"/>
      <c r="E56" s="133"/>
      <c r="F56" s="140"/>
      <c r="G56" s="140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customFormat="false" ht="22.5" hidden="false" customHeight="true" outlineLevel="0" collapsed="false">
      <c r="A57" s="148"/>
      <c r="B57" s="149"/>
      <c r="C57" s="150"/>
      <c r="D57" s="133"/>
      <c r="E57" s="133"/>
      <c r="F57" s="140"/>
      <c r="G57" s="140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customFormat="false" ht="22.5" hidden="false" customHeight="true" outlineLevel="0" collapsed="false">
      <c r="A58" s="148"/>
      <c r="B58" s="149"/>
      <c r="C58" s="150"/>
      <c r="D58" s="133"/>
      <c r="E58" s="133"/>
      <c r="F58" s="140"/>
      <c r="G58" s="140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customFormat="false" ht="22.5" hidden="false" customHeight="true" outlineLevel="0" collapsed="false">
      <c r="A59" s="148"/>
      <c r="B59" s="149"/>
      <c r="C59" s="150"/>
      <c r="D59" s="133"/>
      <c r="E59" s="133"/>
      <c r="F59" s="140"/>
      <c r="G59" s="140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customFormat="false" ht="22.5" hidden="false" customHeight="true" outlineLevel="0" collapsed="false">
      <c r="A60" s="148"/>
      <c r="B60" s="149"/>
      <c r="C60" s="150"/>
      <c r="D60" s="133"/>
      <c r="E60" s="133"/>
      <c r="F60" s="140"/>
      <c r="G60" s="140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customFormat="false" ht="22.5" hidden="false" customHeight="true" outlineLevel="0" collapsed="false">
      <c r="A61" s="148"/>
      <c r="B61" s="149"/>
      <c r="C61" s="150"/>
      <c r="D61" s="133"/>
      <c r="E61" s="133"/>
      <c r="F61" s="140"/>
      <c r="G61" s="140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customFormat="false" ht="22.5" hidden="false" customHeight="true" outlineLevel="0" collapsed="false">
      <c r="A62" s="148"/>
      <c r="B62" s="149"/>
      <c r="C62" s="150"/>
      <c r="D62" s="133"/>
      <c r="E62" s="133"/>
      <c r="F62" s="140"/>
      <c r="G62" s="140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customFormat="false" ht="22.5" hidden="false" customHeight="true" outlineLevel="0" collapsed="false">
      <c r="A63" s="148"/>
      <c r="B63" s="149"/>
      <c r="C63" s="150"/>
      <c r="D63" s="133"/>
      <c r="E63" s="133"/>
      <c r="F63" s="140"/>
      <c r="G63" s="140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customFormat="false" ht="22.5" hidden="false" customHeight="true" outlineLevel="0" collapsed="false">
      <c r="A64" s="148"/>
      <c r="B64" s="149"/>
      <c r="C64" s="150"/>
      <c r="D64" s="133"/>
      <c r="E64" s="133"/>
      <c r="F64" s="140"/>
      <c r="G64" s="140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customFormat="false" ht="22.5" hidden="false" customHeight="true" outlineLevel="0" collapsed="false">
      <c r="A65" s="148"/>
      <c r="B65" s="149"/>
      <c r="C65" s="150"/>
      <c r="D65" s="133"/>
      <c r="E65" s="133"/>
      <c r="F65" s="140"/>
      <c r="G65" s="140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customFormat="false" ht="22.5" hidden="false" customHeight="true" outlineLevel="0" collapsed="false">
      <c r="A66" s="148"/>
      <c r="B66" s="149"/>
      <c r="C66" s="150"/>
      <c r="D66" s="133"/>
      <c r="E66" s="133"/>
      <c r="F66" s="140"/>
      <c r="G66" s="140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customFormat="false" ht="22.5" hidden="false" customHeight="true" outlineLevel="0" collapsed="false">
      <c r="A67" s="148"/>
      <c r="B67" s="149"/>
      <c r="C67" s="150"/>
      <c r="D67" s="133"/>
      <c r="E67" s="133"/>
      <c r="F67" s="140"/>
      <c r="G67" s="140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customFormat="false" ht="22.5" hidden="false" customHeight="true" outlineLevel="0" collapsed="false">
      <c r="A68" s="148"/>
      <c r="B68" s="149"/>
      <c r="C68" s="150"/>
      <c r="D68" s="133"/>
      <c r="E68" s="133"/>
      <c r="F68" s="140"/>
      <c r="G68" s="140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customFormat="false" ht="22.5" hidden="false" customHeight="true" outlineLevel="0" collapsed="false">
      <c r="A69" s="148"/>
      <c r="B69" s="149"/>
      <c r="C69" s="150"/>
      <c r="D69" s="133"/>
      <c r="E69" s="133"/>
      <c r="F69" s="140"/>
      <c r="G69" s="140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customFormat="false" ht="22.5" hidden="false" customHeight="true" outlineLevel="0" collapsed="false">
      <c r="A70" s="151"/>
      <c r="B70" s="152"/>
      <c r="C70" s="153"/>
      <c r="D70" s="133"/>
      <c r="E70" s="133"/>
      <c r="F70" s="140"/>
      <c r="G70" s="140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customFormat="false" ht="45.75" hidden="false" customHeight="true" outlineLevel="0" collapsed="false">
      <c r="A71" s="154" t="s">
        <v>91</v>
      </c>
      <c r="B71" s="156"/>
      <c r="C71" s="156"/>
      <c r="D71" s="133"/>
      <c r="E71" s="133"/>
      <c r="F71" s="140"/>
      <c r="G71" s="140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customFormat="false" ht="22.5" hidden="false" customHeight="true" outlineLevel="0" collapsed="false">
      <c r="A72" s="148"/>
      <c r="B72" s="149"/>
      <c r="C72" s="150"/>
      <c r="D72" s="133"/>
      <c r="E72" s="133"/>
      <c r="F72" s="140"/>
      <c r="G72" s="140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customFormat="false" ht="22.5" hidden="false" customHeight="true" outlineLevel="0" collapsed="false">
      <c r="A73" s="148"/>
      <c r="B73" s="149"/>
      <c r="C73" s="150"/>
      <c r="D73" s="133"/>
      <c r="E73" s="133"/>
      <c r="F73" s="140"/>
      <c r="G73" s="140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customFormat="false" ht="22.5" hidden="false" customHeight="true" outlineLevel="0" collapsed="false">
      <c r="A74" s="148"/>
      <c r="B74" s="149"/>
      <c r="C74" s="150"/>
      <c r="D74" s="133"/>
      <c r="E74" s="133"/>
      <c r="F74" s="140"/>
      <c r="G74" s="140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customFormat="false" ht="22.5" hidden="false" customHeight="true" outlineLevel="0" collapsed="false">
      <c r="A75" s="148"/>
      <c r="B75" s="149"/>
      <c r="C75" s="150"/>
      <c r="D75" s="133"/>
      <c r="E75" s="133"/>
      <c r="F75" s="140"/>
      <c r="G75" s="140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customFormat="false" ht="22.5" hidden="false" customHeight="true" outlineLevel="0" collapsed="false">
      <c r="A76" s="148"/>
      <c r="B76" s="149"/>
      <c r="C76" s="150"/>
      <c r="D76" s="133"/>
      <c r="E76" s="133"/>
      <c r="F76" s="140"/>
      <c r="G76" s="140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customFormat="false" ht="22.5" hidden="false" customHeight="true" outlineLevel="0" collapsed="false">
      <c r="A77" s="148"/>
      <c r="B77" s="149"/>
      <c r="C77" s="150"/>
      <c r="D77" s="133"/>
      <c r="E77" s="133"/>
      <c r="F77" s="140"/>
      <c r="G77" s="140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customFormat="false" ht="22.5" hidden="false" customHeight="true" outlineLevel="0" collapsed="false">
      <c r="A78" s="148"/>
      <c r="B78" s="149"/>
      <c r="C78" s="150"/>
      <c r="D78" s="133"/>
      <c r="E78" s="133"/>
      <c r="F78" s="140"/>
      <c r="G78" s="140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customFormat="false" ht="22.5" hidden="false" customHeight="true" outlineLevel="0" collapsed="false">
      <c r="A79" s="148"/>
      <c r="B79" s="149"/>
      <c r="C79" s="150"/>
      <c r="D79" s="133"/>
      <c r="E79" s="133"/>
      <c r="F79" s="140"/>
      <c r="G79" s="140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customFormat="false" ht="22.5" hidden="false" customHeight="true" outlineLevel="0" collapsed="false">
      <c r="A80" s="148"/>
      <c r="B80" s="149"/>
      <c r="C80" s="150"/>
      <c r="D80" s="133"/>
      <c r="E80" s="133"/>
      <c r="F80" s="140"/>
      <c r="G80" s="140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customFormat="false" ht="22.5" hidden="false" customHeight="true" outlineLevel="0" collapsed="false">
      <c r="A81" s="148"/>
      <c r="B81" s="149"/>
      <c r="C81" s="150"/>
      <c r="D81" s="133"/>
      <c r="E81" s="133"/>
      <c r="F81" s="140"/>
      <c r="G81" s="140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customFormat="false" ht="22.5" hidden="false" customHeight="true" outlineLevel="0" collapsed="false">
      <c r="A82" s="148"/>
      <c r="B82" s="149"/>
      <c r="C82" s="150"/>
      <c r="D82" s="133"/>
      <c r="E82" s="133"/>
      <c r="F82" s="140"/>
      <c r="G82" s="140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customFormat="false" ht="22.5" hidden="false" customHeight="true" outlineLevel="0" collapsed="false">
      <c r="A83" s="148"/>
      <c r="B83" s="149"/>
      <c r="C83" s="150"/>
      <c r="D83" s="133"/>
      <c r="E83" s="133"/>
      <c r="F83" s="140"/>
      <c r="G83" s="140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customFormat="false" ht="22.5" hidden="false" customHeight="true" outlineLevel="0" collapsed="false">
      <c r="A84" s="148"/>
      <c r="B84" s="149"/>
      <c r="C84" s="150"/>
      <c r="D84" s="133"/>
      <c r="E84" s="133"/>
      <c r="F84" s="140"/>
      <c r="G84" s="140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customFormat="false" ht="22.5" hidden="false" customHeight="true" outlineLevel="0" collapsed="false">
      <c r="A85" s="148"/>
      <c r="B85" s="149"/>
      <c r="C85" s="150"/>
      <c r="D85" s="133"/>
      <c r="E85" s="133"/>
      <c r="F85" s="140"/>
      <c r="G85" s="140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customFormat="false" ht="22.5" hidden="false" customHeight="true" outlineLevel="0" collapsed="false">
      <c r="A86" s="148"/>
      <c r="B86" s="149"/>
      <c r="C86" s="150"/>
      <c r="D86" s="133"/>
      <c r="E86" s="133"/>
      <c r="F86" s="140"/>
      <c r="G86" s="140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customFormat="false" ht="22.5" hidden="false" customHeight="true" outlineLevel="0" collapsed="false">
      <c r="A87" s="148"/>
      <c r="B87" s="149"/>
      <c r="C87" s="150"/>
      <c r="D87" s="133"/>
      <c r="E87" s="133"/>
      <c r="F87" s="140"/>
      <c r="G87" s="140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customFormat="false" ht="22.5" hidden="false" customHeight="true" outlineLevel="0" collapsed="false">
      <c r="A88" s="145"/>
      <c r="B88" s="146"/>
      <c r="C88" s="147"/>
      <c r="D88" s="133"/>
      <c r="E88" s="133"/>
      <c r="F88" s="140"/>
      <c r="G88" s="140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customFormat="false" ht="22.5" hidden="false" customHeight="true" outlineLevel="0" collapsed="false">
      <c r="A89" s="148"/>
      <c r="B89" s="149"/>
      <c r="C89" s="150"/>
      <c r="D89" s="133"/>
      <c r="E89" s="133"/>
      <c r="F89" s="140"/>
      <c r="G89" s="140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customFormat="false" ht="22.5" hidden="false" customHeight="true" outlineLevel="0" collapsed="false">
      <c r="A90" s="148"/>
      <c r="B90" s="149"/>
      <c r="C90" s="150"/>
      <c r="D90" s="133"/>
      <c r="E90" s="133"/>
      <c r="F90" s="140"/>
      <c r="G90" s="140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customFormat="false" ht="22.5" hidden="false" customHeight="true" outlineLevel="0" collapsed="false">
      <c r="A91" s="148"/>
      <c r="B91" s="149"/>
      <c r="C91" s="150"/>
      <c r="D91" s="133"/>
      <c r="E91" s="133"/>
      <c r="F91" s="140"/>
      <c r="G91" s="140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customFormat="false" ht="22.5" hidden="false" customHeight="true" outlineLevel="0" collapsed="false">
      <c r="A92" s="148"/>
      <c r="B92" s="149"/>
      <c r="C92" s="150"/>
      <c r="D92" s="133"/>
      <c r="E92" s="133"/>
      <c r="F92" s="140"/>
      <c r="G92" s="140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customFormat="false" ht="22.5" hidden="false" customHeight="true" outlineLevel="0" collapsed="false">
      <c r="A93" s="148"/>
      <c r="B93" s="149"/>
      <c r="C93" s="150"/>
      <c r="D93" s="133"/>
      <c r="E93" s="133"/>
      <c r="F93" s="140"/>
      <c r="G93" s="140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customFormat="false" ht="22.5" hidden="false" customHeight="true" outlineLevel="0" collapsed="false">
      <c r="A94" s="148"/>
      <c r="B94" s="149"/>
      <c r="C94" s="150"/>
      <c r="D94" s="133"/>
      <c r="E94" s="133"/>
      <c r="F94" s="140"/>
      <c r="G94" s="140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customFormat="false" ht="22.5" hidden="false" customHeight="true" outlineLevel="0" collapsed="false">
      <c r="A95" s="148"/>
      <c r="B95" s="149"/>
      <c r="C95" s="150"/>
      <c r="D95" s="133"/>
      <c r="E95" s="133"/>
      <c r="F95" s="140"/>
      <c r="G95" s="140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customFormat="false" ht="22.5" hidden="false" customHeight="true" outlineLevel="0" collapsed="false">
      <c r="A96" s="148"/>
      <c r="B96" s="149"/>
      <c r="C96" s="150"/>
      <c r="D96" s="133"/>
      <c r="E96" s="133"/>
      <c r="F96" s="140"/>
      <c r="G96" s="140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customFormat="false" ht="22.5" hidden="false" customHeight="true" outlineLevel="0" collapsed="false">
      <c r="A97" s="148"/>
      <c r="B97" s="149"/>
      <c r="C97" s="150"/>
      <c r="D97" s="133"/>
      <c r="E97" s="133"/>
      <c r="F97" s="140"/>
      <c r="G97" s="140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customFormat="false" ht="22.5" hidden="false" customHeight="true" outlineLevel="0" collapsed="false">
      <c r="A98" s="148"/>
      <c r="B98" s="149"/>
      <c r="C98" s="150"/>
      <c r="D98" s="133"/>
      <c r="E98" s="133"/>
      <c r="F98" s="140"/>
      <c r="G98" s="140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customFormat="false" ht="22.5" hidden="false" customHeight="true" outlineLevel="0" collapsed="false">
      <c r="A99" s="148"/>
      <c r="B99" s="149"/>
      <c r="C99" s="150"/>
      <c r="D99" s="133"/>
      <c r="E99" s="133"/>
      <c r="F99" s="140"/>
      <c r="G99" s="140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customFormat="false" ht="22.5" hidden="false" customHeight="true" outlineLevel="0" collapsed="false">
      <c r="A100" s="148"/>
      <c r="B100" s="149"/>
      <c r="C100" s="150"/>
      <c r="D100" s="133"/>
      <c r="E100" s="133"/>
      <c r="F100" s="140"/>
      <c r="G100" s="140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customFormat="false" ht="22.5" hidden="false" customHeight="true" outlineLevel="0" collapsed="false">
      <c r="A101" s="148"/>
      <c r="B101" s="149"/>
      <c r="C101" s="150"/>
      <c r="D101" s="133"/>
      <c r="E101" s="133"/>
      <c r="F101" s="140"/>
      <c r="G101" s="140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customFormat="false" ht="22.5" hidden="false" customHeight="true" outlineLevel="0" collapsed="false">
      <c r="A102" s="148"/>
      <c r="B102" s="149"/>
      <c r="C102" s="150"/>
      <c r="D102" s="133"/>
      <c r="E102" s="133"/>
      <c r="F102" s="140"/>
      <c r="G102" s="140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customFormat="false" ht="22.5" hidden="false" customHeight="true" outlineLevel="0" collapsed="false">
      <c r="A103" s="151"/>
      <c r="B103" s="152"/>
      <c r="C103" s="153"/>
      <c r="D103" s="133"/>
      <c r="E103" s="133"/>
      <c r="F103" s="140"/>
      <c r="G103" s="140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</sheetData>
  <mergeCells count="5">
    <mergeCell ref="A1:B2"/>
    <mergeCell ref="B4:C4"/>
    <mergeCell ref="B5:C5"/>
    <mergeCell ref="B38:C38"/>
    <mergeCell ref="B71:C71"/>
  </mergeCells>
  <printOptions headings="false" gridLines="false" gridLinesSet="true" horizontalCentered="true" verticalCentered="true"/>
  <pageMargins left="0.708333333333333" right="0.708333333333333" top="0.5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70" man="true" max="16383" min="0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User</dc:creator>
  <dc:description/>
  <dc:language>en-US</dc:language>
  <cp:lastModifiedBy>Mai Trong Duy</cp:lastModifiedBy>
  <cp:lastPrinted>2026-07-31T13:23:13Z</cp:lastPrinted>
  <dcterms:modified xsi:type="dcterms:W3CDTF">2026-08-05T03:06:11Z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1033-11.2.0.9281</vt:lpwstr>
  </property>
</Properties>
</file>